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huangliuhua\Desktop\"/>
    </mc:Choice>
  </mc:AlternateContent>
  <bookViews>
    <workbookView xWindow="0" yWindow="0" windowWidth="18650" windowHeight="6690" tabRatio="757" firstSheet="3" activeTab="10"/>
  </bookViews>
  <sheets>
    <sheet name="中航（M2~M4）" sheetId="25" r:id="rId1"/>
    <sheet name="CATL(M2~M4)" sheetId="22" r:id="rId2"/>
    <sheet name="蜂巢（M2~M4）" sheetId="23" r:id="rId3"/>
    <sheet name="亿纬（M2~M4)" sheetId="38" r:id="rId4"/>
    <sheet name="瑞浦(M2~M4)" sheetId="24" r:id="rId5"/>
    <sheet name="其他（M2~M4)" sheetId="21" r:id="rId6"/>
    <sheet name="中航（M5)" sheetId="26" r:id="rId7"/>
    <sheet name="蜂巢（M5)" sheetId="32" r:id="rId8"/>
    <sheet name="CATL(M5)" sheetId="31" r:id="rId9"/>
    <sheet name="瑞浦（M5）" sheetId="28" r:id="rId10"/>
    <sheet name="亿纬（M5)" sheetId="40" r:id="rId11"/>
    <sheet name="蜂巢（M6)" sheetId="29" state="hidden" r:id="rId12"/>
    <sheet name="CATL(M6)" sheetId="20" state="hidden" r:id="rId13"/>
    <sheet name="其他（M6）" sheetId="30" state="hidden" r:id="rId14"/>
    <sheet name="其他（M5)" sheetId="33" r:id="rId15"/>
    <sheet name="中航(M6)" sheetId="34" state="hidden" r:id="rId16"/>
    <sheet name="增值改造" sheetId="36" r:id="rId17"/>
    <sheet name="已验收（M6）" sheetId="39" r:id="rId18"/>
  </sheets>
  <externalReferences>
    <externalReference r:id="rId19"/>
    <externalReference r:id="rId20"/>
    <externalReference r:id="rId21"/>
    <externalReference r:id="rId22"/>
    <externalReference r:id="rId23"/>
    <externalReference r:id="rId24"/>
  </externalReferences>
  <definedNames>
    <definedName name="_xlnm._FilterDatabase" localSheetId="1" hidden="1">'CATL(M2~M4)'!$A$1:$V$15</definedName>
    <definedName name="_xlnm._FilterDatabase" localSheetId="8" hidden="1">'CATL(M5)'!$A$1:$AD$67</definedName>
    <definedName name="_xlnm._FilterDatabase" localSheetId="12" hidden="1">'CATL(M6)'!$A$1:$AC$16</definedName>
    <definedName name="_xlnm._FilterDatabase" localSheetId="2" hidden="1">'蜂巢（M2~M4）'!$A$1:$W$86</definedName>
    <definedName name="_xlnm._FilterDatabase" localSheetId="7" hidden="1">'蜂巢（M5)'!$A$1:$AC$98</definedName>
    <definedName name="_xlnm._FilterDatabase" localSheetId="11" hidden="1">'蜂巢（M6)'!$A$1:$AC$6</definedName>
    <definedName name="_xlnm._FilterDatabase" localSheetId="5" hidden="1">'其他（M2~M4)'!$A$1:$W$335</definedName>
    <definedName name="_xlnm._FilterDatabase" localSheetId="14" hidden="1">'其他（M5)'!$A$1:$AD$263</definedName>
    <definedName name="_xlnm._FilterDatabase" localSheetId="13" hidden="1">'其他（M6）'!$A$1:$AC$13</definedName>
    <definedName name="_xlnm._FilterDatabase" localSheetId="4" hidden="1">'瑞浦(M2~M4)'!$A$1:$X$30</definedName>
    <definedName name="_xlnm._FilterDatabase" localSheetId="9" hidden="1">'瑞浦（M5）'!$A$1:$AC$7</definedName>
    <definedName name="_xlnm._FilterDatabase" localSheetId="17" hidden="1">'已验收（M6）'!$A$1:$AC$576</definedName>
    <definedName name="_xlnm._FilterDatabase" localSheetId="3" hidden="1">'亿纬（M2~M4)'!$A$1:$V$1</definedName>
    <definedName name="_xlnm._FilterDatabase" localSheetId="10" hidden="1">'亿纬（M5)'!$A$1:$AD$74</definedName>
    <definedName name="_xlnm._FilterDatabase" localSheetId="16" hidden="1">增值改造!$A$1:$U$705</definedName>
    <definedName name="_xlnm._FilterDatabase" localSheetId="0" hidden="1">'中航（M2~M4）'!$A$1:$V$147</definedName>
    <definedName name="_xlnm._FilterDatabase" localSheetId="6" hidden="1">'中航（M5)'!$A$1:$AG$517</definedName>
    <definedName name="_xlnm._FilterDatabase" localSheetId="15" hidden="1">'中航(M6)'!$A$1:$AC$237</definedName>
  </definedNames>
  <calcPr calcId="162913"/>
</workbook>
</file>

<file path=xl/calcChain.xml><?xml version="1.0" encoding="utf-8"?>
<calcChain xmlns="http://schemas.openxmlformats.org/spreadsheetml/2006/main">
  <c r="A518" i="26" l="1"/>
  <c r="A519" i="26"/>
  <c r="A520" i="26"/>
  <c r="A521" i="26"/>
  <c r="A462" i="26" l="1"/>
  <c r="A463" i="26"/>
  <c r="A464" i="26"/>
  <c r="A465" i="26"/>
  <c r="A466" i="26"/>
  <c r="A467" i="26"/>
  <c r="A468" i="26"/>
  <c r="A469" i="26"/>
  <c r="A470" i="26"/>
  <c r="A471" i="26"/>
  <c r="A472" i="26"/>
  <c r="A473" i="26"/>
  <c r="A474" i="26"/>
  <c r="U114" i="33" l="1"/>
  <c r="A114" i="33"/>
  <c r="A321" i="21" l="1"/>
  <c r="A322" i="21"/>
  <c r="A323" i="21"/>
  <c r="A324" i="21"/>
  <c r="A325" i="21"/>
  <c r="A326" i="21"/>
  <c r="A327" i="21"/>
  <c r="A328" i="21"/>
  <c r="A329" i="21"/>
  <c r="A330" i="21"/>
  <c r="A331" i="21"/>
  <c r="A332" i="21"/>
  <c r="A333" i="21"/>
  <c r="A334" i="21"/>
  <c r="A335" i="21"/>
  <c r="A42" i="26" l="1"/>
  <c r="A43" i="26"/>
  <c r="A44" i="26"/>
  <c r="A45" i="26"/>
  <c r="A46" i="26"/>
  <c r="A47" i="26"/>
  <c r="A48" i="26"/>
  <c r="A49" i="26"/>
  <c r="A50" i="26"/>
  <c r="A51" i="26"/>
  <c r="A52" i="26"/>
  <c r="A53" i="26"/>
  <c r="A54" i="26"/>
  <c r="A55" i="26"/>
  <c r="A56" i="26"/>
  <c r="A57" i="26"/>
  <c r="A58" i="26"/>
  <c r="A59" i="26"/>
  <c r="A60" i="26"/>
  <c r="A61" i="26"/>
  <c r="A62" i="26"/>
  <c r="A63" i="26"/>
  <c r="A64" i="26"/>
  <c r="A65" i="26"/>
  <c r="A66" i="26"/>
  <c r="A67" i="26"/>
  <c r="A68" i="26"/>
  <c r="A69" i="26"/>
  <c r="A70" i="26"/>
  <c r="A71" i="26"/>
  <c r="A72" i="26"/>
  <c r="A73" i="26"/>
  <c r="A74" i="26"/>
  <c r="A75" i="26"/>
  <c r="A76" i="26"/>
  <c r="A77" i="26"/>
  <c r="A78" i="26"/>
  <c r="A79" i="26"/>
  <c r="A80" i="26"/>
  <c r="A81" i="26"/>
  <c r="A82" i="26"/>
  <c r="A83" i="26"/>
  <c r="A84" i="26"/>
  <c r="A85" i="26"/>
  <c r="A4" i="26" l="1"/>
  <c r="A5" i="26"/>
  <c r="A6" i="26"/>
  <c r="A7" i="26"/>
  <c r="A8" i="26"/>
  <c r="A9" i="26"/>
  <c r="A10" i="26"/>
  <c r="A11" i="26"/>
  <c r="A12" i="26"/>
  <c r="A13" i="26"/>
  <c r="A14" i="26"/>
  <c r="A15" i="26"/>
  <c r="A16" i="26"/>
  <c r="A17" i="26"/>
  <c r="A18" i="26"/>
  <c r="A19" i="26"/>
  <c r="A20" i="26"/>
  <c r="A21" i="26"/>
  <c r="A22" i="26"/>
  <c r="A23" i="26"/>
  <c r="A24" i="26"/>
  <c r="A25" i="26"/>
  <c r="A26" i="26"/>
  <c r="A27" i="26"/>
  <c r="A28" i="26"/>
  <c r="A29" i="26"/>
  <c r="A30" i="26"/>
  <c r="A31" i="26"/>
  <c r="A32" i="26"/>
  <c r="A33" i="26"/>
  <c r="A34" i="26"/>
  <c r="A35" i="26"/>
  <c r="A36" i="26"/>
  <c r="A37" i="26"/>
  <c r="A38" i="26"/>
  <c r="A39" i="26"/>
  <c r="A40" i="26"/>
  <c r="A41" i="26"/>
  <c r="V3" i="26"/>
  <c r="V4" i="26"/>
  <c r="V5" i="26"/>
  <c r="V6" i="26"/>
  <c r="V7" i="26"/>
  <c r="V8" i="26"/>
  <c r="V9" i="26"/>
  <c r="V10" i="26"/>
  <c r="V11" i="26"/>
  <c r="V12" i="26"/>
  <c r="V13" i="26"/>
  <c r="V14" i="26"/>
  <c r="V15" i="26"/>
  <c r="V16" i="26"/>
  <c r="V17" i="26"/>
  <c r="V18" i="26"/>
  <c r="V19" i="26"/>
  <c r="V20" i="26"/>
  <c r="V21" i="26"/>
  <c r="V22" i="26"/>
  <c r="V23" i="26"/>
  <c r="V24" i="26"/>
  <c r="V25" i="26"/>
  <c r="V26" i="26"/>
  <c r="V27" i="26"/>
  <c r="V28" i="26"/>
  <c r="V29" i="26"/>
  <c r="V30" i="26"/>
  <c r="V31" i="26"/>
  <c r="V32" i="26"/>
  <c r="V33" i="26"/>
  <c r="V34" i="26"/>
  <c r="V35" i="26"/>
  <c r="V36" i="26"/>
  <c r="V37" i="26"/>
  <c r="V38" i="26"/>
  <c r="A31" i="24" l="1"/>
  <c r="A32" i="24"/>
  <c r="A33" i="24"/>
  <c r="A34" i="24"/>
  <c r="P135" i="25" l="1"/>
  <c r="P136" i="25"/>
  <c r="P137" i="25"/>
  <c r="P138" i="25"/>
  <c r="P139" i="25"/>
  <c r="P140" i="25"/>
  <c r="A135" i="25"/>
  <c r="A136" i="25"/>
  <c r="A137" i="25"/>
  <c r="A138" i="25"/>
  <c r="A139" i="25"/>
  <c r="A140" i="25"/>
  <c r="A141" i="25"/>
  <c r="A142" i="25"/>
  <c r="A143" i="25"/>
  <c r="A144" i="25"/>
  <c r="A145" i="25"/>
  <c r="A475" i="26" l="1"/>
  <c r="A476" i="26"/>
  <c r="A477" i="26"/>
  <c r="A142" i="33" l="1"/>
  <c r="A143" i="33"/>
  <c r="A144" i="33"/>
  <c r="A145" i="33"/>
  <c r="A146" i="33"/>
  <c r="A147" i="33"/>
  <c r="A148" i="33"/>
  <c r="A149" i="33"/>
  <c r="A150" i="33"/>
  <c r="A151" i="33"/>
  <c r="A152" i="33"/>
  <c r="A153" i="33"/>
  <c r="A154" i="33"/>
  <c r="A155" i="33"/>
  <c r="A156" i="33"/>
  <c r="A552" i="39" l="1"/>
  <c r="A553" i="39"/>
  <c r="A554" i="39"/>
  <c r="A555" i="39"/>
  <c r="A556" i="39"/>
  <c r="A557" i="39"/>
  <c r="A558" i="39"/>
  <c r="A559" i="39"/>
  <c r="A560" i="39"/>
  <c r="A561" i="39"/>
  <c r="A562" i="39"/>
  <c r="A563" i="39"/>
  <c r="A564" i="39"/>
  <c r="A565" i="39"/>
  <c r="A566" i="39"/>
  <c r="A567" i="39"/>
  <c r="A568" i="39"/>
  <c r="A569" i="39"/>
  <c r="A570" i="39"/>
  <c r="A571" i="39"/>
  <c r="A572" i="39"/>
  <c r="A573" i="39"/>
  <c r="A574" i="39"/>
  <c r="A575" i="39"/>
  <c r="A576" i="39"/>
  <c r="A121" i="28"/>
  <c r="A122" i="28"/>
  <c r="A123" i="28"/>
  <c r="A124" i="28"/>
  <c r="A125" i="28"/>
  <c r="A126" i="28"/>
  <c r="A320" i="21" l="1"/>
  <c r="A292" i="21" l="1"/>
  <c r="A293" i="21"/>
  <c r="A294" i="21"/>
  <c r="A295" i="21"/>
  <c r="A296" i="21"/>
  <c r="A297" i="21"/>
  <c r="A298" i="21"/>
  <c r="A299" i="21"/>
  <c r="A300" i="21"/>
  <c r="A301" i="21"/>
  <c r="A302" i="21"/>
  <c r="A303" i="21"/>
  <c r="A304" i="21"/>
  <c r="A305" i="21"/>
  <c r="A306" i="21"/>
  <c r="A307" i="21"/>
  <c r="A308" i="21"/>
  <c r="A309" i="21"/>
  <c r="A310" i="21"/>
  <c r="A311" i="21"/>
  <c r="A312" i="21"/>
  <c r="A313" i="21"/>
  <c r="A314" i="21"/>
  <c r="A315" i="21"/>
  <c r="A316" i="21"/>
  <c r="A317" i="21"/>
  <c r="A318" i="21"/>
  <c r="A319" i="21"/>
  <c r="A489" i="39" l="1"/>
  <c r="A490" i="39"/>
  <c r="A491" i="39"/>
  <c r="A492" i="39"/>
  <c r="A493" i="39"/>
  <c r="A494" i="39"/>
  <c r="A495" i="39"/>
  <c r="A496" i="39"/>
  <c r="A497" i="39"/>
  <c r="A498" i="39"/>
  <c r="A499" i="39"/>
  <c r="A500" i="39"/>
  <c r="A501" i="39"/>
  <c r="A502" i="39"/>
  <c r="A503" i="39"/>
  <c r="A504" i="39"/>
  <c r="A505" i="39"/>
  <c r="A506" i="39"/>
  <c r="A507" i="39"/>
  <c r="A508" i="39"/>
  <c r="A509" i="39"/>
  <c r="A510" i="39"/>
  <c r="A511" i="39"/>
  <c r="A512" i="39"/>
  <c r="A513" i="39"/>
  <c r="A514" i="39"/>
  <c r="A515" i="39"/>
  <c r="A516" i="39"/>
  <c r="A517" i="39"/>
  <c r="A518" i="39"/>
  <c r="A519" i="39"/>
  <c r="A520" i="39"/>
  <c r="A521" i="39"/>
  <c r="A522" i="39"/>
  <c r="A523" i="39"/>
  <c r="A524" i="39"/>
  <c r="A525" i="39"/>
  <c r="A526" i="39"/>
  <c r="A527" i="39"/>
  <c r="A528" i="39"/>
  <c r="A529" i="39"/>
  <c r="A530" i="39"/>
  <c r="A531" i="39"/>
  <c r="A532" i="39"/>
  <c r="A533" i="39"/>
  <c r="A534" i="39"/>
  <c r="A535" i="39"/>
  <c r="A536" i="39"/>
  <c r="A537" i="39"/>
  <c r="A538" i="39"/>
  <c r="A539" i="39"/>
  <c r="A540" i="39"/>
  <c r="A541" i="39"/>
  <c r="A542" i="39"/>
  <c r="A543" i="39"/>
  <c r="A544" i="39"/>
  <c r="A545" i="39"/>
  <c r="A546" i="39"/>
  <c r="A547" i="39"/>
  <c r="A548" i="39"/>
  <c r="A549" i="39"/>
  <c r="A550" i="39"/>
  <c r="A551" i="39"/>
  <c r="A465" i="39"/>
  <c r="A466" i="39"/>
  <c r="A467" i="39"/>
  <c r="A468" i="39"/>
  <c r="A469" i="39"/>
  <c r="A470" i="39"/>
  <c r="A471" i="39"/>
  <c r="A472" i="39"/>
  <c r="A473" i="39"/>
  <c r="A474" i="39"/>
  <c r="A475" i="39"/>
  <c r="A476" i="39"/>
  <c r="A477" i="39"/>
  <c r="A478" i="39"/>
  <c r="A479" i="39"/>
  <c r="A480" i="39"/>
  <c r="A481" i="39"/>
  <c r="A482" i="39"/>
  <c r="A483" i="39"/>
  <c r="A484" i="39"/>
  <c r="A485" i="39"/>
  <c r="A486" i="39"/>
  <c r="A487" i="39"/>
  <c r="A488" i="39"/>
  <c r="A252" i="33" l="1"/>
  <c r="A253" i="33"/>
  <c r="A254" i="33"/>
  <c r="A255" i="33"/>
  <c r="A256" i="33"/>
  <c r="A257" i="33"/>
  <c r="A258" i="33"/>
  <c r="A259" i="33"/>
  <c r="A260" i="33"/>
  <c r="A261" i="33"/>
  <c r="A262" i="33"/>
  <c r="A263" i="33"/>
  <c r="A133" i="33" l="1"/>
  <c r="A134" i="33"/>
  <c r="A135" i="33"/>
  <c r="A136" i="33"/>
  <c r="A137" i="33"/>
  <c r="A138" i="33"/>
  <c r="A139" i="33"/>
  <c r="A140" i="33"/>
  <c r="A141" i="33"/>
  <c r="A280" i="21" l="1"/>
  <c r="A281" i="21"/>
  <c r="A282" i="21"/>
  <c r="A283" i="21"/>
  <c r="A284" i="21"/>
  <c r="A285" i="21"/>
  <c r="A286" i="21"/>
  <c r="A287" i="21"/>
  <c r="A288" i="21"/>
  <c r="A289" i="21"/>
  <c r="A290" i="21"/>
  <c r="A291" i="21"/>
  <c r="A74" i="28" l="1"/>
  <c r="A75" i="28"/>
  <c r="A76" i="28"/>
  <c r="A77" i="28"/>
  <c r="A100" i="28" l="1"/>
  <c r="A101" i="28"/>
  <c r="A102" i="28"/>
  <c r="A103" i="28"/>
  <c r="A104" i="28"/>
  <c r="A105" i="28"/>
  <c r="A106" i="28"/>
  <c r="A107" i="28"/>
  <c r="A108" i="28"/>
  <c r="A109" i="28"/>
  <c r="A110" i="28"/>
  <c r="A111" i="28"/>
  <c r="A112" i="28"/>
  <c r="A113" i="28"/>
  <c r="A114" i="28"/>
  <c r="A115" i="28"/>
  <c r="A116" i="28"/>
  <c r="A117" i="28"/>
  <c r="A118" i="28"/>
  <c r="A119" i="28"/>
  <c r="A120" i="28"/>
  <c r="A221" i="33" l="1"/>
  <c r="A222" i="33"/>
  <c r="A224" i="33"/>
  <c r="A225" i="33"/>
  <c r="A226" i="33"/>
  <c r="A227" i="33"/>
  <c r="A228" i="33"/>
  <c r="A229" i="33"/>
  <c r="A230" i="33"/>
  <c r="A231" i="33"/>
  <c r="A232" i="33"/>
  <c r="A233" i="33"/>
  <c r="A234" i="33"/>
  <c r="A235" i="33"/>
  <c r="A236" i="33"/>
  <c r="A237" i="33"/>
  <c r="A238" i="33"/>
  <c r="A239" i="33"/>
  <c r="A240" i="33"/>
  <c r="A241" i="33"/>
  <c r="A242" i="33"/>
  <c r="A243" i="33"/>
  <c r="A244" i="33"/>
  <c r="A245" i="33"/>
  <c r="A246" i="33"/>
  <c r="A247" i="33"/>
  <c r="A248" i="33"/>
  <c r="A249" i="33"/>
  <c r="A250" i="33"/>
  <c r="A251" i="33"/>
  <c r="A269" i="21" l="1"/>
  <c r="A270" i="21"/>
  <c r="A271" i="21"/>
  <c r="A272" i="21"/>
  <c r="A273" i="21"/>
  <c r="A274" i="21"/>
  <c r="A275" i="21"/>
  <c r="A276" i="21"/>
  <c r="A277" i="21"/>
  <c r="A278" i="21"/>
  <c r="A279" i="21"/>
  <c r="A705" i="36" l="1"/>
  <c r="A702" i="36"/>
  <c r="A703" i="36"/>
  <c r="A704" i="36"/>
  <c r="A386" i="39" l="1"/>
  <c r="A387" i="39"/>
  <c r="A388" i="39"/>
  <c r="A389" i="39"/>
  <c r="A390" i="39"/>
  <c r="A391" i="39"/>
  <c r="A392" i="39"/>
  <c r="A393" i="39"/>
  <c r="A394" i="39"/>
  <c r="A395" i="39"/>
  <c r="A396" i="39"/>
  <c r="A397" i="39"/>
  <c r="A398" i="39"/>
  <c r="A399" i="39"/>
  <c r="A400" i="39"/>
  <c r="A401" i="39"/>
  <c r="A402" i="39"/>
  <c r="A403" i="39"/>
  <c r="A404" i="39"/>
  <c r="A405" i="39"/>
  <c r="A406" i="39"/>
  <c r="A407" i="39"/>
  <c r="A408" i="39"/>
  <c r="A409" i="39"/>
  <c r="A410" i="39"/>
  <c r="A411" i="39"/>
  <c r="A412" i="39"/>
  <c r="A413" i="39"/>
  <c r="A414" i="39"/>
  <c r="A415" i="39"/>
  <c r="A416" i="39"/>
  <c r="A417" i="39"/>
  <c r="A418" i="39"/>
  <c r="A419" i="39"/>
  <c r="A420" i="39"/>
  <c r="A421" i="39"/>
  <c r="A422" i="39"/>
  <c r="A423" i="39"/>
  <c r="A424" i="39"/>
  <c r="A425" i="39"/>
  <c r="A426" i="39"/>
  <c r="A427" i="39"/>
  <c r="A428" i="39"/>
  <c r="A429" i="39"/>
  <c r="A430" i="39"/>
  <c r="A431" i="39"/>
  <c r="A432" i="39"/>
  <c r="A433" i="39"/>
  <c r="A434" i="39"/>
  <c r="A435" i="39"/>
  <c r="A436" i="39"/>
  <c r="A437" i="39"/>
  <c r="A438" i="39"/>
  <c r="A439" i="39"/>
  <c r="A440" i="39"/>
  <c r="A441" i="39"/>
  <c r="A442" i="39"/>
  <c r="A443" i="39"/>
  <c r="A444" i="39"/>
  <c r="A445" i="39"/>
  <c r="A446" i="39"/>
  <c r="A447" i="39"/>
  <c r="A448" i="39"/>
  <c r="A449" i="39"/>
  <c r="A450" i="39"/>
  <c r="A451" i="39"/>
  <c r="A452" i="39"/>
  <c r="A453" i="39"/>
  <c r="A454" i="39"/>
  <c r="A455" i="39"/>
  <c r="A456" i="39"/>
  <c r="A457" i="39"/>
  <c r="A458" i="39"/>
  <c r="A459" i="39"/>
  <c r="A460" i="39"/>
  <c r="A461" i="39"/>
  <c r="A462" i="39"/>
  <c r="A463" i="39"/>
  <c r="A464" i="39"/>
  <c r="A26" i="40" l="1"/>
  <c r="A27" i="40"/>
  <c r="A28" i="40"/>
  <c r="A358" i="26" l="1"/>
  <c r="A214" i="33" l="1"/>
  <c r="A215" i="33"/>
  <c r="A216" i="33"/>
  <c r="A217" i="33"/>
  <c r="A218" i="33"/>
  <c r="A219" i="33"/>
  <c r="A220" i="33"/>
  <c r="A385" i="39" l="1"/>
  <c r="A262" i="21" l="1"/>
  <c r="A263" i="21"/>
  <c r="A264" i="21"/>
  <c r="A265" i="21"/>
  <c r="A266" i="21"/>
  <c r="A267" i="21"/>
  <c r="A268" i="21"/>
  <c r="A228" i="21" l="1"/>
  <c r="A67" i="28"/>
  <c r="A68" i="28"/>
  <c r="A69" i="28"/>
  <c r="A70" i="28"/>
  <c r="A71" i="28"/>
  <c r="A72" i="28"/>
  <c r="A73" i="28"/>
  <c r="A66" i="31" l="1"/>
  <c r="A67" i="31"/>
  <c r="A698" i="36" l="1"/>
  <c r="A699" i="36"/>
  <c r="A700" i="36"/>
  <c r="A701" i="36"/>
  <c r="V334" i="26" l="1"/>
  <c r="A332" i="26"/>
  <c r="A333" i="26"/>
  <c r="A334" i="26"/>
  <c r="A335" i="26"/>
  <c r="A382" i="39" l="1"/>
  <c r="A383" i="39"/>
  <c r="A384" i="39"/>
  <c r="A665" i="36"/>
  <c r="A666" i="36"/>
  <c r="A667" i="36"/>
  <c r="A668" i="36"/>
  <c r="A669" i="36"/>
  <c r="A670" i="36"/>
  <c r="A671" i="36"/>
  <c r="A672" i="36"/>
  <c r="A673" i="36"/>
  <c r="A674" i="36"/>
  <c r="A675" i="36"/>
  <c r="A676" i="36"/>
  <c r="A677" i="36"/>
  <c r="A678" i="36"/>
  <c r="A679" i="36"/>
  <c r="A680" i="36"/>
  <c r="A681" i="36"/>
  <c r="A682" i="36"/>
  <c r="A683" i="36"/>
  <c r="A684" i="36"/>
  <c r="A685" i="36"/>
  <c r="A686" i="36"/>
  <c r="A687" i="36"/>
  <c r="A688" i="36"/>
  <c r="A689" i="36"/>
  <c r="A690" i="36"/>
  <c r="A691" i="36"/>
  <c r="A692" i="36"/>
  <c r="A693" i="36"/>
  <c r="A694" i="36"/>
  <c r="A695" i="36"/>
  <c r="A696" i="36"/>
  <c r="A697" i="36"/>
  <c r="A241" i="34" l="1"/>
  <c r="A240" i="34"/>
  <c r="A239" i="34"/>
  <c r="A238" i="34"/>
  <c r="A29" i="21" l="1"/>
  <c r="A3" i="28" l="1"/>
  <c r="A4" i="28"/>
  <c r="A5" i="28"/>
  <c r="A6" i="28"/>
  <c r="A7" i="28"/>
  <c r="A8" i="28"/>
  <c r="A9" i="28"/>
  <c r="A10" i="28"/>
  <c r="A11" i="28"/>
  <c r="A12" i="28"/>
  <c r="A13" i="28"/>
  <c r="A14" i="28"/>
  <c r="A15" i="28"/>
  <c r="A16" i="28"/>
  <c r="A17" i="28"/>
  <c r="A18" i="28"/>
  <c r="A19" i="28"/>
  <c r="A20" i="28"/>
  <c r="A21" i="28"/>
  <c r="A22" i="28"/>
  <c r="A23" i="28"/>
  <c r="A24" i="28"/>
  <c r="A25" i="28"/>
  <c r="A26" i="28"/>
  <c r="A27" i="28"/>
  <c r="A28" i="28"/>
  <c r="A29" i="28"/>
  <c r="A30" i="28"/>
  <c r="A31" i="28"/>
  <c r="A32" i="28"/>
  <c r="A33" i="28"/>
  <c r="A34" i="28"/>
  <c r="A35" i="28"/>
  <c r="A36" i="28"/>
  <c r="A37" i="28"/>
  <c r="A38" i="28"/>
  <c r="A39" i="28"/>
  <c r="A40" i="28"/>
  <c r="A41" i="28"/>
  <c r="A42" i="28"/>
  <c r="A43" i="28"/>
  <c r="A44" i="28"/>
  <c r="A45" i="28"/>
  <c r="A46" i="28"/>
  <c r="A47" i="28"/>
  <c r="A48" i="28"/>
  <c r="A49" i="28"/>
  <c r="A50" i="28"/>
  <c r="A51" i="28"/>
  <c r="A52" i="28"/>
  <c r="A53" i="28"/>
  <c r="A54" i="28"/>
  <c r="A55" i="28"/>
  <c r="A56" i="28"/>
  <c r="A57" i="28"/>
  <c r="A58" i="28"/>
  <c r="A59" i="28"/>
  <c r="A60" i="28"/>
  <c r="A61" i="28"/>
  <c r="A62" i="28"/>
  <c r="A63" i="28"/>
  <c r="A64" i="28"/>
  <c r="A65" i="28"/>
  <c r="A66" i="28"/>
  <c r="A78" i="28"/>
  <c r="A79" i="28"/>
  <c r="A80" i="28"/>
  <c r="A81" i="28"/>
  <c r="A82" i="28"/>
  <c r="A83" i="28"/>
  <c r="A84" i="28"/>
  <c r="A85" i="28"/>
  <c r="A86" i="28"/>
  <c r="A87" i="28"/>
  <c r="A88" i="28"/>
  <c r="A89" i="28"/>
  <c r="A90" i="28"/>
  <c r="A91" i="28"/>
  <c r="A92" i="28"/>
  <c r="A93" i="28"/>
  <c r="A94" i="28"/>
  <c r="A95" i="28"/>
  <c r="A96" i="28"/>
  <c r="A97" i="28"/>
  <c r="A98" i="28"/>
  <c r="A99" i="28"/>
  <c r="A2" i="28"/>
  <c r="A656" i="36" l="1"/>
  <c r="A657" i="36"/>
  <c r="A658" i="36"/>
  <c r="A659" i="36"/>
  <c r="A660" i="36"/>
  <c r="A661" i="36"/>
  <c r="A662" i="36"/>
  <c r="A663" i="36"/>
  <c r="A664" i="36"/>
  <c r="A257" i="21" l="1"/>
  <c r="A258" i="21"/>
  <c r="A259" i="21"/>
  <c r="A260" i="21"/>
  <c r="A261" i="21"/>
  <c r="A249" i="21" l="1"/>
  <c r="A250" i="21"/>
  <c r="A251" i="21"/>
  <c r="A252" i="21"/>
  <c r="A253" i="21"/>
  <c r="A254" i="21"/>
  <c r="A255" i="21"/>
  <c r="A256" i="21"/>
  <c r="P53" i="25" l="1"/>
  <c r="P54" i="25"/>
  <c r="P55" i="25"/>
  <c r="P56" i="25"/>
  <c r="P57" i="25"/>
  <c r="P58" i="25"/>
  <c r="P59" i="25"/>
  <c r="P60" i="25"/>
  <c r="P61" i="25"/>
  <c r="P62" i="25"/>
  <c r="P63" i="25"/>
  <c r="P64" i="25"/>
  <c r="P65" i="25"/>
  <c r="P66" i="25"/>
  <c r="P67" i="25"/>
  <c r="P68" i="25"/>
  <c r="P69" i="25"/>
  <c r="P70" i="25"/>
  <c r="P71" i="25"/>
  <c r="P72" i="25"/>
  <c r="P73" i="25"/>
  <c r="P74" i="25"/>
  <c r="P75" i="25"/>
  <c r="P76" i="25"/>
  <c r="P77" i="25"/>
  <c r="P78" i="25"/>
  <c r="P79" i="25"/>
  <c r="P80" i="25"/>
  <c r="P81" i="25"/>
  <c r="P82" i="25"/>
  <c r="P83" i="25"/>
  <c r="P84" i="25"/>
  <c r="P85" i="25"/>
  <c r="P86" i="25"/>
  <c r="P87" i="25"/>
  <c r="P88" i="25"/>
  <c r="P89" i="25"/>
  <c r="P90" i="25"/>
  <c r="P91" i="25"/>
  <c r="P92" i="25"/>
  <c r="P93" i="25"/>
  <c r="P94" i="25"/>
  <c r="P95" i="25"/>
  <c r="P96" i="25"/>
  <c r="P97" i="25"/>
  <c r="P98" i="25"/>
  <c r="P99" i="25"/>
  <c r="P100" i="25"/>
  <c r="P101" i="25"/>
  <c r="P102" i="25"/>
  <c r="P103" i="25"/>
  <c r="P104" i="25"/>
  <c r="P105" i="25"/>
  <c r="P106" i="25"/>
  <c r="P107" i="25"/>
  <c r="P108" i="25"/>
  <c r="P109" i="25"/>
  <c r="P110" i="25"/>
  <c r="P111" i="25"/>
  <c r="P112" i="25"/>
  <c r="P113" i="25"/>
  <c r="P114" i="25"/>
  <c r="P115" i="25"/>
  <c r="P116" i="25"/>
  <c r="P117" i="25"/>
  <c r="P118" i="25"/>
  <c r="P119" i="25"/>
  <c r="P120" i="25"/>
  <c r="P121" i="25"/>
  <c r="P122" i="25"/>
  <c r="P123" i="25"/>
  <c r="P124" i="25"/>
  <c r="P125" i="25"/>
  <c r="P126" i="25"/>
  <c r="P127" i="25"/>
  <c r="P128" i="25"/>
  <c r="P129" i="25"/>
  <c r="P130" i="25"/>
  <c r="P131" i="25"/>
  <c r="P132" i="25"/>
  <c r="P133" i="25"/>
  <c r="P134" i="25"/>
  <c r="P141" i="25"/>
  <c r="P142" i="25"/>
  <c r="P143" i="25"/>
  <c r="P144" i="25"/>
  <c r="A237" i="21" l="1"/>
  <c r="A238" i="21"/>
  <c r="A239" i="21"/>
  <c r="A240" i="21"/>
  <c r="A241" i="21"/>
  <c r="A242" i="21"/>
  <c r="A243" i="21"/>
  <c r="A244" i="21"/>
  <c r="A245" i="21"/>
  <c r="A246" i="21"/>
  <c r="A247" i="21"/>
  <c r="A248" i="21"/>
  <c r="A64" i="31" l="1"/>
  <c r="A65" i="31"/>
  <c r="A381" i="39"/>
  <c r="A16" i="22" l="1"/>
  <c r="A17" i="22"/>
  <c r="A18" i="22"/>
  <c r="A19" i="22"/>
  <c r="A20" i="22"/>
  <c r="A21" i="22"/>
  <c r="A22" i="22"/>
  <c r="A23" i="22"/>
  <c r="A24" i="22"/>
  <c r="A25" i="22"/>
  <c r="P48" i="21" l="1"/>
  <c r="V449" i="26" l="1"/>
  <c r="V450" i="26"/>
  <c r="V451" i="26"/>
  <c r="V452" i="26"/>
  <c r="V453" i="26"/>
  <c r="V454" i="26"/>
  <c r="V455" i="26"/>
  <c r="V456" i="26"/>
  <c r="V457" i="26"/>
  <c r="V458" i="26"/>
  <c r="V459" i="26"/>
  <c r="V460" i="26"/>
  <c r="V461" i="26"/>
  <c r="A448" i="26"/>
  <c r="A449" i="26"/>
  <c r="A450" i="26"/>
  <c r="A451" i="26"/>
  <c r="A452" i="26"/>
  <c r="A453" i="26"/>
  <c r="A454" i="26"/>
  <c r="A455" i="26"/>
  <c r="A456" i="26"/>
  <c r="A457" i="26"/>
  <c r="A458" i="26"/>
  <c r="A459" i="26"/>
  <c r="A460" i="26"/>
  <c r="A461" i="26"/>
  <c r="A62" i="31" l="1"/>
  <c r="A63" i="31"/>
  <c r="A236" i="21" l="1"/>
  <c r="A648" i="36" l="1"/>
  <c r="A649" i="36"/>
  <c r="A650" i="36"/>
  <c r="A651" i="36"/>
  <c r="A652" i="36"/>
  <c r="A653" i="36"/>
  <c r="A654" i="36"/>
  <c r="A655" i="36"/>
  <c r="V434" i="26" l="1"/>
  <c r="V435" i="26"/>
  <c r="A434" i="26"/>
  <c r="A435" i="26"/>
  <c r="U127" i="33" l="1"/>
  <c r="U128" i="33"/>
  <c r="U129" i="33"/>
  <c r="U130" i="33"/>
  <c r="U131" i="33"/>
  <c r="U132" i="33"/>
  <c r="A132" i="33"/>
  <c r="A127" i="33"/>
  <c r="A128" i="33"/>
  <c r="A129" i="33"/>
  <c r="A130" i="33"/>
  <c r="A131" i="33"/>
  <c r="A132" i="25" l="1"/>
  <c r="A133" i="25"/>
  <c r="A134" i="25"/>
  <c r="V332" i="26" l="1"/>
  <c r="V333" i="26"/>
  <c r="A229" i="21" l="1"/>
  <c r="A230" i="21"/>
  <c r="A231" i="21"/>
  <c r="A232" i="21"/>
  <c r="A233" i="21"/>
  <c r="A234" i="21"/>
  <c r="A235" i="21"/>
  <c r="A517" i="26" l="1"/>
  <c r="A222" i="21" l="1"/>
  <c r="A223" i="21"/>
  <c r="A224" i="21"/>
  <c r="A225" i="21"/>
  <c r="A226" i="21"/>
  <c r="A227" i="21"/>
  <c r="A209" i="33" l="1"/>
  <c r="A210" i="33"/>
  <c r="V447" i="26" l="1"/>
  <c r="V448" i="26"/>
  <c r="A447" i="26"/>
  <c r="A485" i="26" l="1"/>
  <c r="A486" i="26"/>
  <c r="A487" i="26"/>
  <c r="A488" i="26"/>
  <c r="A489" i="26"/>
  <c r="A490" i="26"/>
  <c r="A491" i="26"/>
  <c r="A492" i="26"/>
  <c r="A493" i="26"/>
  <c r="A494" i="26"/>
  <c r="A495" i="26"/>
  <c r="A496" i="26"/>
  <c r="A497" i="26"/>
  <c r="A498" i="26"/>
  <c r="A499" i="26"/>
  <c r="A500" i="26"/>
  <c r="A501" i="26"/>
  <c r="A502" i="26"/>
  <c r="A503" i="26"/>
  <c r="A504" i="26"/>
  <c r="A505" i="26"/>
  <c r="A506" i="26"/>
  <c r="A507" i="26"/>
  <c r="A508" i="26"/>
  <c r="A509" i="26"/>
  <c r="A510" i="26"/>
  <c r="A511" i="26"/>
  <c r="A512" i="26"/>
  <c r="A513" i="26"/>
  <c r="A514" i="26"/>
  <c r="A515" i="26"/>
  <c r="A516" i="26"/>
  <c r="U121" i="33" l="1"/>
  <c r="U122" i="33"/>
  <c r="U123" i="33"/>
  <c r="U124" i="33"/>
  <c r="U125" i="33"/>
  <c r="U126" i="33"/>
  <c r="A121" i="33"/>
  <c r="A122" i="33"/>
  <c r="A123" i="33"/>
  <c r="A124" i="33"/>
  <c r="A125" i="33"/>
  <c r="A126" i="33"/>
  <c r="A203" i="33" l="1"/>
  <c r="A204" i="33"/>
  <c r="A205" i="33"/>
  <c r="A206" i="33"/>
  <c r="A207" i="33"/>
  <c r="A208" i="33"/>
  <c r="A211" i="33"/>
  <c r="A348" i="26" l="1"/>
  <c r="A349" i="26"/>
  <c r="A350" i="26"/>
  <c r="A351" i="26"/>
  <c r="A352" i="26"/>
  <c r="A353" i="26"/>
  <c r="A354" i="26"/>
  <c r="A355" i="26"/>
  <c r="A356" i="26"/>
  <c r="A357" i="26"/>
  <c r="A644" i="36" l="1"/>
  <c r="A645" i="36"/>
  <c r="A646" i="36"/>
  <c r="A647" i="36"/>
  <c r="T11" i="31" l="1"/>
  <c r="T12" i="31"/>
  <c r="A207" i="21"/>
  <c r="A208" i="21"/>
  <c r="A209" i="21"/>
  <c r="A57" i="31" l="1"/>
  <c r="A56" i="31"/>
  <c r="A210" i="21" l="1"/>
  <c r="A211" i="21"/>
  <c r="A212" i="21"/>
  <c r="A213" i="21"/>
  <c r="A214" i="21"/>
  <c r="A215" i="21"/>
  <c r="A216" i="21"/>
  <c r="A217" i="21"/>
  <c r="A218" i="21"/>
  <c r="A219" i="21"/>
  <c r="A220" i="21"/>
  <c r="A221" i="21"/>
  <c r="A632" i="36" l="1"/>
  <c r="A633" i="36"/>
  <c r="A634" i="36"/>
  <c r="A635" i="36"/>
  <c r="A636" i="36"/>
  <c r="A637" i="36"/>
  <c r="A638" i="36"/>
  <c r="A639" i="36"/>
  <c r="A640" i="36"/>
  <c r="A641" i="36"/>
  <c r="A642" i="36"/>
  <c r="A643" i="36"/>
  <c r="A202" i="33" l="1"/>
  <c r="V432" i="26" l="1"/>
  <c r="V433" i="26"/>
  <c r="V436" i="26"/>
  <c r="V437" i="26"/>
  <c r="V438" i="26"/>
  <c r="V439" i="26"/>
  <c r="V440" i="26"/>
  <c r="V441" i="26"/>
  <c r="V442" i="26"/>
  <c r="V443" i="26"/>
  <c r="V444" i="26"/>
  <c r="V445" i="26"/>
  <c r="V446" i="26"/>
  <c r="A482" i="26"/>
  <c r="A483" i="26"/>
  <c r="A484" i="26"/>
  <c r="A432" i="26"/>
  <c r="A433" i="26"/>
  <c r="A436" i="26"/>
  <c r="A437" i="26"/>
  <c r="A438" i="26"/>
  <c r="A439" i="26"/>
  <c r="A440" i="26"/>
  <c r="A441" i="26"/>
  <c r="A442" i="26"/>
  <c r="A443" i="26"/>
  <c r="A444" i="26"/>
  <c r="A445" i="26"/>
  <c r="A446" i="26"/>
  <c r="A478" i="26"/>
  <c r="A479" i="26"/>
  <c r="A480" i="26"/>
  <c r="A481" i="26"/>
  <c r="A26" i="24" l="1"/>
  <c r="A27" i="24"/>
  <c r="A28" i="24"/>
  <c r="A29" i="24"/>
  <c r="A30" i="24"/>
  <c r="T31" i="32" l="1"/>
  <c r="T32" i="32"/>
  <c r="T33" i="32"/>
  <c r="T34" i="32"/>
  <c r="T35" i="32"/>
  <c r="T36" i="32"/>
  <c r="T37" i="32"/>
  <c r="T38" i="32"/>
  <c r="T39" i="32"/>
  <c r="T40" i="32"/>
  <c r="T41" i="32"/>
  <c r="T42" i="32"/>
  <c r="T43" i="32"/>
  <c r="T44" i="32"/>
  <c r="T45" i="32"/>
  <c r="T46" i="32"/>
  <c r="T47" i="32"/>
  <c r="T48" i="32"/>
  <c r="T49" i="32"/>
  <c r="T50" i="32"/>
  <c r="T51" i="32"/>
  <c r="T52" i="32"/>
  <c r="T53" i="32"/>
  <c r="T54" i="32"/>
  <c r="T55" i="32"/>
  <c r="T56" i="32"/>
  <c r="T57" i="32"/>
  <c r="T58" i="32"/>
  <c r="T59" i="32"/>
  <c r="T60" i="32"/>
  <c r="T61" i="32"/>
  <c r="T62" i="32"/>
  <c r="T63" i="32"/>
  <c r="T64" i="32"/>
  <c r="T65" i="32"/>
  <c r="T66" i="32"/>
  <c r="T67" i="32"/>
  <c r="T68" i="32"/>
  <c r="T69" i="32"/>
  <c r="T70" i="32"/>
  <c r="T71" i="32"/>
  <c r="T72" i="32"/>
  <c r="T73" i="32"/>
  <c r="T74" i="32"/>
  <c r="T75" i="32"/>
  <c r="A195" i="21"/>
  <c r="A196" i="21"/>
  <c r="A197" i="21"/>
  <c r="A198" i="21"/>
  <c r="A199" i="21"/>
  <c r="A200" i="21"/>
  <c r="A201" i="21"/>
  <c r="A202" i="21"/>
  <c r="A203" i="21"/>
  <c r="A204" i="21"/>
  <c r="A205" i="21"/>
  <c r="A206" i="21"/>
  <c r="V478" i="26" l="1"/>
  <c r="V479" i="26"/>
  <c r="V480" i="26"/>
  <c r="V481" i="26"/>
  <c r="V482" i="26"/>
  <c r="V483" i="26"/>
  <c r="V484" i="26"/>
  <c r="A53" i="25" l="1"/>
  <c r="A54" i="25"/>
  <c r="A55" i="25"/>
  <c r="A56" i="25"/>
  <c r="A57" i="25"/>
  <c r="A58" i="25"/>
  <c r="A59" i="25"/>
  <c r="A60" i="25"/>
  <c r="A61" i="25"/>
  <c r="A62" i="25"/>
  <c r="A63" i="25"/>
  <c r="A64" i="25"/>
  <c r="A65" i="25"/>
  <c r="A66" i="25"/>
  <c r="A67" i="25"/>
  <c r="A68" i="25"/>
  <c r="A69" i="25"/>
  <c r="A70" i="25"/>
  <c r="A71" i="25"/>
  <c r="A72" i="25"/>
  <c r="A73" i="25"/>
  <c r="A74" i="25"/>
  <c r="A75" i="25"/>
  <c r="A76" i="25"/>
  <c r="A77" i="25"/>
  <c r="A78" i="25"/>
  <c r="A79" i="25"/>
  <c r="A80" i="25"/>
  <c r="A81" i="25"/>
  <c r="A82" i="25"/>
  <c r="A83" i="25"/>
  <c r="A84" i="25"/>
  <c r="A85" i="25"/>
  <c r="A86" i="25"/>
  <c r="A87" i="25"/>
  <c r="A88" i="25"/>
  <c r="A89" i="25"/>
  <c r="A90" i="25"/>
  <c r="A91" i="25"/>
  <c r="A92" i="25"/>
  <c r="A93" i="25"/>
  <c r="A94" i="25"/>
  <c r="A95" i="25"/>
  <c r="A96" i="25"/>
  <c r="A97" i="25"/>
  <c r="A98" i="25"/>
  <c r="A99" i="25"/>
  <c r="A100" i="25"/>
  <c r="A101" i="25"/>
  <c r="A102" i="25"/>
  <c r="A103" i="25"/>
  <c r="A104" i="25"/>
  <c r="A105" i="25"/>
  <c r="A106" i="25"/>
  <c r="A107" i="25"/>
  <c r="A108" i="25"/>
  <c r="A109" i="25"/>
  <c r="A110" i="25"/>
  <c r="A111" i="25"/>
  <c r="A112" i="25"/>
  <c r="A113" i="25"/>
  <c r="A114" i="25"/>
  <c r="A115" i="25"/>
  <c r="A116" i="25"/>
  <c r="A117" i="25"/>
  <c r="A118" i="25"/>
  <c r="A119" i="25"/>
  <c r="A120" i="25"/>
  <c r="A121" i="25"/>
  <c r="A122" i="25"/>
  <c r="A123" i="25"/>
  <c r="A124" i="25"/>
  <c r="A125" i="25"/>
  <c r="A126" i="25"/>
  <c r="A127" i="25"/>
  <c r="A128" i="25"/>
  <c r="A129" i="25"/>
  <c r="A130" i="25"/>
  <c r="A131" i="25"/>
  <c r="A146" i="25"/>
  <c r="V265" i="26"/>
  <c r="V266" i="26"/>
  <c r="V267" i="26"/>
  <c r="V268" i="26"/>
  <c r="V269" i="26"/>
  <c r="V270" i="26"/>
  <c r="V271" i="26"/>
  <c r="V272" i="26"/>
  <c r="V273" i="26"/>
  <c r="V274" i="26"/>
  <c r="V275" i="26"/>
  <c r="V276" i="26"/>
  <c r="V277" i="26"/>
  <c r="V278" i="26"/>
  <c r="V279" i="26"/>
  <c r="V280" i="26"/>
  <c r="V281" i="26"/>
  <c r="V282" i="26"/>
  <c r="V283" i="26"/>
  <c r="V284" i="26"/>
  <c r="V285" i="26"/>
  <c r="V286" i="26"/>
  <c r="V287" i="26"/>
  <c r="V288" i="26"/>
  <c r="V289" i="26"/>
  <c r="V290" i="26"/>
  <c r="V291" i="26"/>
  <c r="V292" i="26"/>
  <c r="V293" i="26"/>
  <c r="V294" i="26"/>
  <c r="V295" i="26"/>
  <c r="V296" i="26"/>
  <c r="V297" i="26"/>
  <c r="V298" i="26"/>
  <c r="V299" i="26"/>
  <c r="A260" i="26"/>
  <c r="A261" i="26"/>
  <c r="A262" i="26"/>
  <c r="A263" i="26"/>
  <c r="A264" i="26"/>
  <c r="A265" i="26"/>
  <c r="A266" i="26"/>
  <c r="A267" i="26"/>
  <c r="A268" i="26"/>
  <c r="A269" i="26"/>
  <c r="A270" i="26"/>
  <c r="A271" i="26"/>
  <c r="A272" i="26"/>
  <c r="A273" i="26"/>
  <c r="A274" i="26"/>
  <c r="A275" i="26"/>
  <c r="A276" i="26"/>
  <c r="A277" i="26"/>
  <c r="A278" i="26"/>
  <c r="A279" i="26"/>
  <c r="A280" i="26"/>
  <c r="A281" i="26"/>
  <c r="A282" i="26"/>
  <c r="A283" i="26"/>
  <c r="A284" i="26"/>
  <c r="A285" i="26"/>
  <c r="A286" i="26"/>
  <c r="A287" i="26"/>
  <c r="A288" i="26"/>
  <c r="A289" i="26"/>
  <c r="A290" i="26"/>
  <c r="A291" i="26"/>
  <c r="A292" i="26"/>
  <c r="A293" i="26"/>
  <c r="A294" i="26"/>
  <c r="A295" i="26"/>
  <c r="A296" i="26"/>
  <c r="A297" i="26"/>
  <c r="A298" i="26"/>
  <c r="A299" i="26"/>
  <c r="A300" i="26"/>
  <c r="A301" i="26"/>
  <c r="A302" i="26"/>
  <c r="A303" i="26"/>
  <c r="A304" i="26"/>
  <c r="A305" i="26"/>
  <c r="A306" i="26"/>
  <c r="A307" i="26"/>
  <c r="A308" i="26"/>
  <c r="A309" i="26"/>
  <c r="A310" i="26"/>
  <c r="A311" i="26"/>
  <c r="A312" i="26"/>
  <c r="A313" i="26"/>
  <c r="A314" i="26"/>
  <c r="A315" i="26"/>
  <c r="A316" i="26"/>
  <c r="A317" i="26"/>
  <c r="A318" i="26"/>
  <c r="A319" i="26"/>
  <c r="A320" i="26"/>
  <c r="A321" i="26"/>
  <c r="A322" i="26"/>
  <c r="A323" i="26"/>
  <c r="A324" i="26"/>
  <c r="A325" i="26"/>
  <c r="A326" i="26"/>
  <c r="A327" i="26"/>
  <c r="A328" i="26"/>
  <c r="A329" i="26"/>
  <c r="A330" i="26"/>
  <c r="A331" i="26"/>
  <c r="A336" i="26"/>
  <c r="A337" i="26"/>
  <c r="A338" i="26"/>
  <c r="A339" i="26"/>
  <c r="A340" i="26"/>
  <c r="A341" i="26"/>
  <c r="A342" i="26"/>
  <c r="A343" i="26"/>
  <c r="A344" i="26"/>
  <c r="A345" i="26"/>
  <c r="A346" i="26"/>
  <c r="A347" i="26"/>
  <c r="A359" i="26"/>
  <c r="A360" i="26"/>
  <c r="A361" i="26"/>
  <c r="A362" i="26"/>
  <c r="A363" i="26"/>
  <c r="A364" i="26"/>
  <c r="A213" i="33" l="1"/>
  <c r="V397" i="26" l="1"/>
  <c r="V398" i="26"/>
  <c r="V399" i="26"/>
  <c r="V400" i="26"/>
  <c r="V401" i="26"/>
  <c r="V402" i="26"/>
  <c r="V403" i="26"/>
  <c r="V404" i="26"/>
  <c r="V405" i="26"/>
  <c r="V406" i="26"/>
  <c r="V407" i="26"/>
  <c r="V408" i="26"/>
  <c r="V409" i="26"/>
  <c r="V410" i="26"/>
  <c r="V411" i="26"/>
  <c r="V412" i="26"/>
  <c r="V413" i="26"/>
  <c r="V414" i="26"/>
  <c r="V415" i="26"/>
  <c r="V416" i="26"/>
  <c r="V417" i="26"/>
  <c r="V418" i="26"/>
  <c r="V419" i="26"/>
  <c r="V420" i="26"/>
  <c r="V421" i="26"/>
  <c r="V422" i="26"/>
  <c r="V423" i="26"/>
  <c r="V424" i="26"/>
  <c r="V425" i="26"/>
  <c r="V426" i="26"/>
  <c r="V427" i="26"/>
  <c r="V428" i="26"/>
  <c r="V429" i="26"/>
  <c r="V430" i="26"/>
  <c r="V431" i="26"/>
  <c r="A157" i="33" l="1"/>
  <c r="A158" i="33"/>
  <c r="A618" i="36" l="1"/>
  <c r="A619" i="36"/>
  <c r="A620" i="36"/>
  <c r="A621" i="36"/>
  <c r="A622" i="36"/>
  <c r="A623" i="36"/>
  <c r="A624" i="36"/>
  <c r="A625" i="36"/>
  <c r="A626" i="36"/>
  <c r="A627" i="36"/>
  <c r="A628" i="36"/>
  <c r="A629" i="36"/>
  <c r="A630" i="36"/>
  <c r="A631" i="36"/>
  <c r="A596" i="36"/>
  <c r="A597" i="36"/>
  <c r="A212" i="33" l="1"/>
  <c r="A20" i="24" l="1"/>
  <c r="A21" i="24"/>
  <c r="A22" i="24"/>
  <c r="A23" i="24"/>
  <c r="A24" i="24"/>
  <c r="A25" i="24"/>
  <c r="A197" i="33" l="1"/>
  <c r="A198" i="33"/>
  <c r="A199" i="33"/>
  <c r="A200" i="33"/>
  <c r="A201" i="33"/>
  <c r="A427" i="26" l="1"/>
  <c r="A428" i="26"/>
  <c r="A429" i="26"/>
  <c r="A430" i="26"/>
  <c r="A431" i="26"/>
  <c r="A194" i="21" l="1"/>
  <c r="A373" i="39" l="1"/>
  <c r="A374" i="39"/>
  <c r="A375" i="39"/>
  <c r="A376" i="39"/>
  <c r="A377" i="39"/>
  <c r="A378" i="39"/>
  <c r="A379" i="39"/>
  <c r="A380" i="39"/>
  <c r="A60" i="31" l="1"/>
  <c r="A61" i="31"/>
  <c r="A403" i="26" l="1"/>
  <c r="A404" i="26"/>
  <c r="A405" i="26"/>
  <c r="A406" i="26"/>
  <c r="A407" i="26"/>
  <c r="A408" i="26"/>
  <c r="A409" i="26"/>
  <c r="A410" i="26"/>
  <c r="A411" i="26"/>
  <c r="A412" i="26"/>
  <c r="A413" i="26"/>
  <c r="A414" i="26"/>
  <c r="A415" i="26"/>
  <c r="A416" i="26"/>
  <c r="A417" i="26"/>
  <c r="A418" i="26"/>
  <c r="A419" i="26"/>
  <c r="A420" i="26"/>
  <c r="A421" i="26"/>
  <c r="A422" i="26"/>
  <c r="A423" i="26"/>
  <c r="A424" i="26"/>
  <c r="A425" i="26"/>
  <c r="A426" i="26"/>
  <c r="A166" i="21"/>
  <c r="A167" i="21"/>
  <c r="A168" i="21"/>
  <c r="A169" i="21"/>
  <c r="A170" i="21"/>
  <c r="A171" i="21"/>
  <c r="A172" i="21"/>
  <c r="A173" i="21"/>
  <c r="A174" i="21"/>
  <c r="A175" i="21"/>
  <c r="A176" i="21"/>
  <c r="A177" i="21"/>
  <c r="A178" i="21"/>
  <c r="A179" i="21"/>
  <c r="A180" i="21"/>
  <c r="A181" i="21"/>
  <c r="A182" i="21"/>
  <c r="A183" i="21"/>
  <c r="A184" i="21"/>
  <c r="A185" i="21"/>
  <c r="A186" i="21"/>
  <c r="A187" i="21"/>
  <c r="A188" i="21"/>
  <c r="A189" i="21"/>
  <c r="A190" i="21"/>
  <c r="A191" i="21"/>
  <c r="A192" i="21"/>
  <c r="A193" i="21"/>
  <c r="A155" i="21" l="1"/>
  <c r="A156" i="21"/>
  <c r="A157" i="21"/>
  <c r="A158" i="21"/>
  <c r="A159" i="21"/>
  <c r="A160" i="21"/>
  <c r="A161" i="21"/>
  <c r="A162" i="21"/>
  <c r="A163" i="21"/>
  <c r="A164" i="21"/>
  <c r="A165" i="21"/>
  <c r="A186" i="33" l="1"/>
  <c r="A187" i="33"/>
  <c r="A188" i="33"/>
  <c r="A189" i="33"/>
  <c r="A190" i="33"/>
  <c r="A191" i="33"/>
  <c r="A192" i="33"/>
  <c r="A193" i="33"/>
  <c r="A194" i="33"/>
  <c r="A195" i="33"/>
  <c r="A196" i="33"/>
  <c r="A609" i="36" l="1"/>
  <c r="A610" i="36"/>
  <c r="A611" i="36"/>
  <c r="A612" i="36"/>
  <c r="A613" i="36"/>
  <c r="A614" i="36"/>
  <c r="A615" i="36"/>
  <c r="A616" i="36"/>
  <c r="A617" i="36"/>
  <c r="A607" i="36" l="1"/>
  <c r="V327" i="26" l="1"/>
  <c r="V328" i="26"/>
  <c r="V329" i="26"/>
  <c r="V330" i="26"/>
  <c r="V331" i="26"/>
  <c r="V335" i="26"/>
  <c r="V336" i="26"/>
  <c r="V337" i="26"/>
  <c r="V338" i="26"/>
  <c r="V339" i="26"/>
  <c r="V340" i="26"/>
  <c r="V341" i="26"/>
  <c r="V342" i="26"/>
  <c r="V343" i="26"/>
  <c r="V344" i="26"/>
  <c r="V345" i="26"/>
  <c r="V346" i="26"/>
  <c r="V347" i="26"/>
  <c r="V359" i="26"/>
  <c r="V360" i="26"/>
  <c r="V361" i="26"/>
  <c r="V362" i="26"/>
  <c r="V363" i="26"/>
  <c r="V364" i="26"/>
  <c r="V365" i="26"/>
  <c r="V366" i="26"/>
  <c r="V367" i="26"/>
  <c r="V368" i="26"/>
  <c r="V369" i="26"/>
  <c r="V370" i="26"/>
  <c r="V371" i="26"/>
  <c r="V372" i="26"/>
  <c r="V373" i="26"/>
  <c r="V374" i="26"/>
  <c r="V375" i="26"/>
  <c r="V376" i="26"/>
  <c r="V377" i="26"/>
  <c r="V378" i="26"/>
  <c r="V379" i="26"/>
  <c r="V380" i="26"/>
  <c r="V381" i="26"/>
  <c r="V382" i="26"/>
  <c r="V383" i="26"/>
  <c r="V384" i="26"/>
  <c r="V385" i="26"/>
  <c r="V386" i="26"/>
  <c r="V387" i="26"/>
  <c r="V388" i="26"/>
  <c r="V389" i="26"/>
  <c r="V390" i="26"/>
  <c r="V391" i="26"/>
  <c r="V392" i="26"/>
  <c r="V393" i="26"/>
  <c r="V394" i="26"/>
  <c r="V395" i="26"/>
  <c r="V396" i="26"/>
  <c r="A58" i="31" l="1"/>
  <c r="A59" i="31"/>
  <c r="A258" i="39" l="1"/>
  <c r="A369" i="39" l="1"/>
  <c r="A370" i="39"/>
  <c r="A371" i="39"/>
  <c r="A372" i="39"/>
  <c r="A365" i="26" l="1"/>
  <c r="A366" i="26"/>
  <c r="A367" i="26"/>
  <c r="A368" i="26"/>
  <c r="A369" i="26"/>
  <c r="A370" i="26"/>
  <c r="A371" i="26"/>
  <c r="A372" i="26"/>
  <c r="A373" i="26"/>
  <c r="A374" i="26"/>
  <c r="A375" i="26"/>
  <c r="A376" i="26"/>
  <c r="A377" i="26"/>
  <c r="A378" i="26"/>
  <c r="A379" i="26"/>
  <c r="A380" i="26"/>
  <c r="A381" i="26"/>
  <c r="A382" i="26"/>
  <c r="A383" i="26"/>
  <c r="A384" i="26"/>
  <c r="A385" i="26"/>
  <c r="A386" i="26"/>
  <c r="A387" i="26"/>
  <c r="A388" i="26"/>
  <c r="A389" i="26"/>
  <c r="A390" i="26"/>
  <c r="A391" i="26"/>
  <c r="A392" i="26"/>
  <c r="A393" i="26"/>
  <c r="A394" i="26"/>
  <c r="A395" i="26"/>
  <c r="A396" i="26"/>
  <c r="A397" i="26"/>
  <c r="A398" i="26"/>
  <c r="A399" i="26"/>
  <c r="A400" i="26"/>
  <c r="A401" i="26"/>
  <c r="A402" i="26"/>
  <c r="A149" i="21" l="1"/>
  <c r="A150" i="21"/>
  <c r="A151" i="21"/>
  <c r="A152" i="21"/>
  <c r="A153" i="21"/>
  <c r="A154" i="21"/>
  <c r="A592" i="36" l="1"/>
  <c r="A593" i="36"/>
  <c r="A594" i="36"/>
  <c r="A595" i="36"/>
  <c r="A598" i="36"/>
  <c r="A599" i="36"/>
  <c r="A600" i="36"/>
  <c r="A601" i="36"/>
  <c r="A602" i="36"/>
  <c r="A603" i="36"/>
  <c r="A604" i="36"/>
  <c r="A605" i="36"/>
  <c r="A606" i="36"/>
  <c r="A608" i="36"/>
  <c r="A341" i="39"/>
  <c r="A342" i="39"/>
  <c r="A343" i="39"/>
  <c r="A344" i="39"/>
  <c r="A345" i="39"/>
  <c r="A346" i="39"/>
  <c r="A347" i="39"/>
  <c r="A348" i="39"/>
  <c r="A349" i="39"/>
  <c r="A350" i="39"/>
  <c r="A351" i="39"/>
  <c r="A352" i="39"/>
  <c r="A353" i="39"/>
  <c r="A354" i="39"/>
  <c r="A355" i="39"/>
  <c r="A356" i="39"/>
  <c r="A357" i="39"/>
  <c r="A358" i="39"/>
  <c r="A359" i="39"/>
  <c r="A360" i="39"/>
  <c r="A361" i="39"/>
  <c r="A362" i="39"/>
  <c r="A363" i="39"/>
  <c r="A364" i="39"/>
  <c r="A365" i="39"/>
  <c r="A366" i="39"/>
  <c r="A367" i="39"/>
  <c r="A368" i="39"/>
  <c r="A337" i="39"/>
  <c r="A338" i="39"/>
  <c r="A339" i="39"/>
  <c r="A340" i="39"/>
  <c r="A10" i="31" l="1"/>
  <c r="A11" i="31"/>
  <c r="A12" i="31"/>
  <c r="A13" i="31"/>
  <c r="A14" i="31"/>
  <c r="A3" i="31"/>
  <c r="A4" i="31"/>
  <c r="A5" i="31"/>
  <c r="A6" i="31"/>
  <c r="A7" i="31"/>
  <c r="A8" i="31"/>
  <c r="A9" i="31"/>
  <c r="A15" i="31"/>
  <c r="A16" i="31"/>
  <c r="A17" i="31"/>
  <c r="A18" i="31"/>
  <c r="A19" i="31"/>
  <c r="A20" i="31"/>
  <c r="A21" i="31"/>
  <c r="A22" i="31"/>
  <c r="A23" i="31"/>
  <c r="A24" i="31"/>
  <c r="A25" i="31"/>
  <c r="A26" i="31"/>
  <c r="A27" i="31"/>
  <c r="A28" i="31"/>
  <c r="A29" i="31"/>
  <c r="A30" i="31"/>
  <c r="A31" i="31"/>
  <c r="A32" i="31"/>
  <c r="A33" i="31"/>
  <c r="A34" i="31"/>
  <c r="A35" i="31"/>
  <c r="A36" i="31"/>
  <c r="A37" i="31"/>
  <c r="A38" i="31"/>
  <c r="A39" i="31"/>
  <c r="A40" i="31"/>
  <c r="A41" i="31"/>
  <c r="A42" i="31"/>
  <c r="A43" i="31"/>
  <c r="A44" i="31"/>
  <c r="A45" i="31"/>
  <c r="A46" i="31"/>
  <c r="A47" i="31"/>
  <c r="A48" i="31"/>
  <c r="A49" i="31"/>
  <c r="A50" i="31"/>
  <c r="A51" i="31"/>
  <c r="A52" i="31"/>
  <c r="A53" i="31"/>
  <c r="A54" i="31"/>
  <c r="A55" i="31"/>
  <c r="A2" i="31"/>
  <c r="A162" i="33" l="1"/>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95" i="36" l="1"/>
  <c r="A196" i="36"/>
  <c r="A197" i="36"/>
  <c r="A198" i="36"/>
  <c r="A199" i="36"/>
  <c r="A334" i="39" l="1"/>
  <c r="A335" i="39"/>
  <c r="A336" i="39"/>
  <c r="A112" i="21" l="1"/>
  <c r="A113" i="21"/>
  <c r="A114" i="21"/>
  <c r="A115" i="21"/>
  <c r="A116" i="21"/>
  <c r="A117" i="21"/>
  <c r="A118" i="21"/>
  <c r="A119" i="21"/>
  <c r="A120" i="21"/>
  <c r="A121" i="21"/>
  <c r="A326" i="39" l="1"/>
  <c r="A327" i="39"/>
  <c r="A328" i="39"/>
  <c r="A329" i="39"/>
  <c r="A330" i="39"/>
  <c r="A331" i="39"/>
  <c r="A332" i="39"/>
  <c r="A333" i="39"/>
  <c r="A316" i="39"/>
  <c r="A317" i="39"/>
  <c r="A318" i="39"/>
  <c r="A319" i="39"/>
  <c r="A320" i="39"/>
  <c r="A321" i="39"/>
  <c r="A322" i="39"/>
  <c r="A323" i="39"/>
  <c r="A324" i="39"/>
  <c r="A325" i="39"/>
  <c r="U3" i="33" l="1"/>
  <c r="U4" i="33"/>
  <c r="U5" i="33"/>
  <c r="U6" i="33"/>
  <c r="U7" i="33"/>
  <c r="U8" i="33"/>
  <c r="U9" i="33"/>
  <c r="U10" i="33"/>
  <c r="U11" i="33"/>
  <c r="U12" i="33"/>
  <c r="U13" i="33"/>
  <c r="U14" i="33"/>
  <c r="U15" i="33"/>
  <c r="U16" i="33"/>
  <c r="U17" i="33"/>
  <c r="U18" i="33"/>
  <c r="U19" i="33"/>
  <c r="U20" i="33"/>
  <c r="U21" i="33"/>
  <c r="U22" i="33"/>
  <c r="U23" i="33"/>
  <c r="U24" i="33"/>
  <c r="U25" i="33"/>
  <c r="U26" i="33"/>
  <c r="U27" i="33"/>
  <c r="U28" i="33"/>
  <c r="U29" i="33"/>
  <c r="U30" i="33"/>
  <c r="U31" i="33"/>
  <c r="U32" i="33"/>
  <c r="U33" i="33"/>
  <c r="U34" i="33"/>
  <c r="U35" i="33"/>
  <c r="U36" i="33"/>
  <c r="U37" i="33"/>
  <c r="U38" i="33"/>
  <c r="U39" i="33"/>
  <c r="U40" i="33"/>
  <c r="U41" i="33"/>
  <c r="U42" i="33"/>
  <c r="U43" i="33"/>
  <c r="U44" i="33"/>
  <c r="U45" i="33"/>
  <c r="U46" i="33"/>
  <c r="U47" i="33"/>
  <c r="U48" i="33"/>
  <c r="U49" i="33"/>
  <c r="U50" i="33"/>
  <c r="U51" i="33"/>
  <c r="U52" i="33"/>
  <c r="U53" i="33"/>
  <c r="U54" i="33"/>
  <c r="U55" i="33"/>
  <c r="U56" i="33"/>
  <c r="U57" i="33"/>
  <c r="U58" i="33"/>
  <c r="U59" i="33"/>
  <c r="U60" i="33"/>
  <c r="U61" i="33"/>
  <c r="U62" i="33"/>
  <c r="U63" i="33"/>
  <c r="U64" i="33"/>
  <c r="U65" i="33"/>
  <c r="U66" i="33"/>
  <c r="U67" i="33"/>
  <c r="U68" i="33"/>
  <c r="U69" i="33"/>
  <c r="U70" i="33"/>
  <c r="U71" i="33"/>
  <c r="U72" i="33"/>
  <c r="U73" i="33"/>
  <c r="U74" i="33"/>
  <c r="U75" i="33"/>
  <c r="U76" i="33"/>
  <c r="U77" i="33"/>
  <c r="U78" i="33"/>
  <c r="U79" i="33"/>
  <c r="U80" i="33"/>
  <c r="U81" i="33"/>
  <c r="U82" i="33"/>
  <c r="U83" i="33"/>
  <c r="U84" i="33"/>
  <c r="U85" i="33"/>
  <c r="U86" i="33"/>
  <c r="U87" i="33"/>
  <c r="U88" i="33"/>
  <c r="U89" i="33"/>
  <c r="U90" i="33"/>
  <c r="U91" i="33"/>
  <c r="U92" i="33"/>
  <c r="U93" i="33"/>
  <c r="U94" i="33"/>
  <c r="U95" i="33"/>
  <c r="U96" i="33"/>
  <c r="U97" i="33"/>
  <c r="U98" i="33"/>
  <c r="U99" i="33"/>
  <c r="U100" i="33"/>
  <c r="U101" i="33"/>
  <c r="U102" i="33"/>
  <c r="U103" i="33"/>
  <c r="U104" i="33"/>
  <c r="U105" i="33"/>
  <c r="U106" i="33"/>
  <c r="U107" i="33"/>
  <c r="U108" i="33"/>
  <c r="U109" i="33"/>
  <c r="U110" i="33"/>
  <c r="U111" i="33"/>
  <c r="U112" i="33"/>
  <c r="U113" i="33"/>
  <c r="U115" i="33"/>
  <c r="U116" i="33"/>
  <c r="U117" i="33"/>
  <c r="U118" i="33"/>
  <c r="U119" i="33"/>
  <c r="U120" i="33"/>
  <c r="U151" i="33"/>
  <c r="U152" i="33"/>
  <c r="U153" i="33"/>
  <c r="U154" i="33"/>
  <c r="U155" i="33"/>
  <c r="U158" i="33"/>
  <c r="P28" i="21"/>
  <c r="P27" i="21"/>
  <c r="P26" i="21"/>
  <c r="P25" i="21"/>
  <c r="P24" i="21"/>
  <c r="P23" i="21"/>
  <c r="P22" i="21"/>
  <c r="P21" i="21"/>
  <c r="P20" i="21"/>
  <c r="P19" i="21"/>
  <c r="P18" i="21"/>
  <c r="P17" i="21"/>
  <c r="P16" i="21"/>
  <c r="P15" i="21"/>
  <c r="P14" i="21"/>
  <c r="P13" i="21"/>
  <c r="P12" i="21"/>
  <c r="P11" i="21"/>
  <c r="A281" i="39" l="1"/>
  <c r="A282" i="39"/>
  <c r="A283" i="39"/>
  <c r="A284" i="39"/>
  <c r="A285" i="39"/>
  <c r="A286" i="39"/>
  <c r="A287" i="39"/>
  <c r="A288" i="39"/>
  <c r="A289" i="39"/>
  <c r="A290" i="39"/>
  <c r="A291" i="39"/>
  <c r="A292" i="39"/>
  <c r="A293" i="39"/>
  <c r="A294" i="39"/>
  <c r="A295" i="39"/>
  <c r="A296" i="39"/>
  <c r="A297" i="39"/>
  <c r="A298" i="39"/>
  <c r="A299" i="39"/>
  <c r="A300" i="39"/>
  <c r="A301" i="39"/>
  <c r="A302" i="39"/>
  <c r="A303" i="39"/>
  <c r="A304" i="39"/>
  <c r="A305" i="39"/>
  <c r="A306" i="39"/>
  <c r="A307" i="39"/>
  <c r="A308" i="39"/>
  <c r="A309" i="39"/>
  <c r="A310" i="39"/>
  <c r="A311" i="39"/>
  <c r="A312" i="39"/>
  <c r="A313" i="39"/>
  <c r="A314" i="39"/>
  <c r="A315" i="39"/>
  <c r="A269" i="39" l="1"/>
  <c r="A270" i="39"/>
  <c r="A271" i="39"/>
  <c r="A272" i="39"/>
  <c r="A273" i="39"/>
  <c r="A274" i="39"/>
  <c r="A275" i="39"/>
  <c r="A276" i="39"/>
  <c r="A277" i="39"/>
  <c r="A278" i="39"/>
  <c r="A279" i="39"/>
  <c r="A280" i="39"/>
  <c r="T314" i="26" l="1"/>
  <c r="A267" i="39"/>
  <c r="A268" i="39"/>
  <c r="A245" i="39"/>
  <c r="A246" i="39"/>
  <c r="A247" i="39"/>
  <c r="A248" i="39"/>
  <c r="A249" i="39"/>
  <c r="A250" i="39"/>
  <c r="A252" i="39"/>
  <c r="A253" i="39"/>
  <c r="A254" i="39"/>
  <c r="A255" i="39"/>
  <c r="A256" i="39"/>
  <c r="A257" i="39"/>
  <c r="A259" i="39"/>
  <c r="A260" i="39"/>
  <c r="A261" i="39"/>
  <c r="A262" i="39"/>
  <c r="A263" i="39"/>
  <c r="A264" i="39"/>
  <c r="A265" i="39"/>
  <c r="A266" i="39"/>
  <c r="A242" i="39" l="1"/>
  <c r="A241" i="39" l="1"/>
  <c r="A225" i="39"/>
  <c r="A226" i="39"/>
  <c r="A227" i="39"/>
  <c r="A228" i="39"/>
  <c r="A229" i="39"/>
  <c r="A230" i="39"/>
  <c r="A231" i="39"/>
  <c r="A232" i="39"/>
  <c r="A233" i="39"/>
  <c r="A234" i="39"/>
  <c r="A235" i="39"/>
  <c r="A236" i="39"/>
  <c r="A237" i="39"/>
  <c r="A238" i="39"/>
  <c r="A239" i="39"/>
  <c r="A240" i="39"/>
  <c r="A122" i="21" l="1"/>
  <c r="A123" i="21"/>
  <c r="A124" i="21"/>
  <c r="A125" i="21"/>
  <c r="A126" i="21"/>
  <c r="A127" i="21"/>
  <c r="A128" i="21"/>
  <c r="A129" i="21"/>
  <c r="A130" i="21"/>
  <c r="A131" i="21"/>
  <c r="A132" i="21"/>
  <c r="A133" i="21"/>
  <c r="A134" i="21"/>
  <c r="A135" i="21"/>
  <c r="A136" i="21"/>
  <c r="A137" i="21"/>
  <c r="A138" i="21"/>
  <c r="A139" i="21"/>
  <c r="A140" i="21"/>
  <c r="A141" i="21"/>
  <c r="A142" i="21"/>
  <c r="A143" i="21"/>
  <c r="A144" i="21"/>
  <c r="A145" i="21"/>
  <c r="A146" i="21"/>
  <c r="A147" i="21"/>
  <c r="A148" i="21"/>
  <c r="A539" i="36" l="1"/>
  <c r="A48" i="21" l="1"/>
  <c r="A49" i="21"/>
  <c r="A50" i="21"/>
  <c r="A51" i="21"/>
  <c r="A52" i="21"/>
  <c r="A53" i="21"/>
  <c r="A54" i="21"/>
  <c r="A55" i="21"/>
  <c r="A56" i="21"/>
  <c r="A57" i="21"/>
  <c r="A58" i="21"/>
  <c r="A59" i="21"/>
  <c r="A60" i="21"/>
  <c r="A61" i="21"/>
  <c r="A62" i="21"/>
  <c r="A63" i="21"/>
  <c r="A64" i="21"/>
  <c r="A65" i="21"/>
  <c r="A66" i="21"/>
  <c r="A67" i="21"/>
  <c r="A68" i="21"/>
  <c r="A69" i="21"/>
  <c r="A70" i="21"/>
  <c r="A71" i="21"/>
  <c r="A72" i="21"/>
  <c r="A73" i="21"/>
  <c r="A74" i="21"/>
  <c r="A75" i="21"/>
  <c r="A76" i="21"/>
  <c r="A77" i="21"/>
  <c r="A78" i="21"/>
  <c r="A79" i="21"/>
  <c r="A80" i="21"/>
  <c r="A81" i="21"/>
  <c r="A82" i="21"/>
  <c r="A83" i="21"/>
  <c r="A84" i="21"/>
  <c r="A85" i="21"/>
  <c r="A86" i="21"/>
  <c r="A87" i="21"/>
  <c r="A88" i="21"/>
  <c r="A89" i="21"/>
  <c r="A90" i="21"/>
  <c r="A91" i="21"/>
  <c r="A92" i="21"/>
  <c r="A93" i="21"/>
  <c r="A94" i="21"/>
  <c r="A95" i="21"/>
  <c r="A96" i="21"/>
  <c r="A97" i="21"/>
  <c r="A98" i="21"/>
  <c r="A99" i="21"/>
  <c r="A100" i="21"/>
  <c r="A101" i="21"/>
  <c r="A102" i="21"/>
  <c r="A103" i="21"/>
  <c r="A104" i="21"/>
  <c r="A105" i="21"/>
  <c r="A106" i="21"/>
  <c r="A107" i="21"/>
  <c r="A108" i="21"/>
  <c r="A109" i="21"/>
  <c r="A110" i="21"/>
  <c r="A111" i="21"/>
  <c r="A590" i="36" l="1"/>
  <c r="A591" i="36"/>
  <c r="A159" i="33" l="1"/>
  <c r="A160" i="33"/>
  <c r="A161" i="33"/>
  <c r="A3" i="33" l="1"/>
  <c r="A4" i="33"/>
  <c r="A5" i="33"/>
  <c r="A6" i="33"/>
  <c r="A7" i="33"/>
  <c r="A8" i="33"/>
  <c r="A9" i="3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5" i="33"/>
  <c r="A116" i="33"/>
  <c r="A117" i="33"/>
  <c r="A118" i="33"/>
  <c r="A119" i="33"/>
  <c r="A120" i="33"/>
  <c r="A2" i="33"/>
  <c r="A589" i="36" l="1"/>
  <c r="A586" i="36" l="1"/>
  <c r="A587" i="36"/>
  <c r="A588" i="36"/>
  <c r="A23" i="23" l="1"/>
  <c r="A24" i="23"/>
  <c r="A20" i="21" l="1"/>
  <c r="A21" i="21"/>
  <c r="A22" i="21"/>
  <c r="A23" i="21"/>
  <c r="A24" i="21"/>
  <c r="A25" i="21"/>
  <c r="A26" i="21"/>
  <c r="A27" i="21"/>
  <c r="A28" i="21"/>
  <c r="A580" i="36" l="1"/>
  <c r="A581" i="36"/>
  <c r="A582" i="36"/>
  <c r="A583" i="36"/>
  <c r="A584" i="36"/>
  <c r="A585" i="36"/>
  <c r="A45" i="40" l="1"/>
  <c r="A46" i="40"/>
  <c r="A47" i="40"/>
  <c r="A48" i="40"/>
  <c r="A49" i="40"/>
  <c r="A50" i="40"/>
  <c r="A51" i="40"/>
  <c r="A52" i="40"/>
  <c r="A53" i="40"/>
  <c r="A54" i="40"/>
  <c r="A55" i="40"/>
  <c r="A56" i="40"/>
  <c r="A57" i="40"/>
  <c r="A58" i="40"/>
  <c r="A59" i="40"/>
  <c r="A224" i="39" l="1"/>
  <c r="A223" i="39"/>
  <c r="A222" i="39"/>
  <c r="A221" i="39"/>
  <c r="A220" i="39"/>
  <c r="A219" i="39"/>
  <c r="A218" i="39"/>
  <c r="A217" i="39"/>
  <c r="A216" i="39"/>
  <c r="A215" i="39"/>
  <c r="A214" i="39"/>
  <c r="A213" i="39"/>
  <c r="A212" i="39"/>
  <c r="A211" i="39"/>
  <c r="A210" i="39"/>
  <c r="A209" i="39"/>
  <c r="A208" i="39"/>
  <c r="A207" i="39"/>
  <c r="A206" i="39"/>
  <c r="A205" i="39"/>
  <c r="A204" i="39"/>
  <c r="A203" i="39"/>
  <c r="A202" i="39"/>
  <c r="A201" i="39"/>
  <c r="A200" i="39"/>
  <c r="A199" i="39"/>
  <c r="A198" i="39"/>
  <c r="A197" i="39"/>
  <c r="A196" i="39"/>
  <c r="A195" i="39"/>
  <c r="A194" i="39"/>
  <c r="A193" i="39"/>
  <c r="A192" i="39"/>
  <c r="A191" i="39"/>
  <c r="A190" i="39"/>
  <c r="A189" i="39"/>
  <c r="A188" i="39"/>
  <c r="A187" i="39"/>
  <c r="A186" i="39"/>
  <c r="A185" i="39"/>
  <c r="A184" i="39"/>
  <c r="A183" i="39"/>
  <c r="A182" i="39"/>
  <c r="A181" i="39"/>
  <c r="A180" i="39"/>
  <c r="A179" i="39"/>
  <c r="A178" i="39"/>
  <c r="A177" i="39"/>
  <c r="A176" i="39"/>
  <c r="A175" i="39"/>
  <c r="A174" i="39"/>
  <c r="A173" i="39"/>
  <c r="A172" i="39"/>
  <c r="A171" i="39"/>
  <c r="A170" i="39"/>
  <c r="A169" i="39"/>
  <c r="A168" i="39"/>
  <c r="V237" i="34"/>
  <c r="A237" i="34"/>
  <c r="V236" i="34"/>
  <c r="A236" i="34"/>
  <c r="V235" i="34"/>
  <c r="A235" i="34"/>
  <c r="V234" i="34"/>
  <c r="A234" i="34"/>
  <c r="V233" i="34"/>
  <c r="A233" i="34"/>
  <c r="V232" i="34"/>
  <c r="A232" i="34"/>
  <c r="V231" i="34"/>
  <c r="A231" i="34"/>
  <c r="V230" i="34"/>
  <c r="A230" i="34"/>
  <c r="V229" i="34"/>
  <c r="A229" i="34"/>
  <c r="V228" i="34"/>
  <c r="A228" i="34"/>
  <c r="V227" i="34"/>
  <c r="A227" i="34"/>
  <c r="V226" i="34"/>
  <c r="A226" i="34"/>
  <c r="V225" i="34"/>
  <c r="A225" i="34"/>
  <c r="V224" i="34"/>
  <c r="A224" i="34"/>
  <c r="V223" i="34"/>
  <c r="A223" i="34"/>
  <c r="V222" i="34"/>
  <c r="A222" i="34"/>
  <c r="V221" i="34"/>
  <c r="A221" i="34"/>
  <c r="V220" i="34"/>
  <c r="A220" i="34"/>
  <c r="V219" i="34"/>
  <c r="A219" i="34"/>
  <c r="V218" i="34"/>
  <c r="A218" i="34"/>
  <c r="V217" i="34"/>
  <c r="A217" i="34"/>
  <c r="V216" i="34"/>
  <c r="A216" i="34"/>
  <c r="V215" i="34"/>
  <c r="A215" i="34"/>
  <c r="V214" i="34"/>
  <c r="A214" i="34"/>
  <c r="V213" i="34"/>
  <c r="A213" i="34"/>
  <c r="V212" i="34"/>
  <c r="A212" i="34"/>
  <c r="V211" i="34"/>
  <c r="A211" i="34"/>
  <c r="V210" i="34"/>
  <c r="A210" i="34"/>
  <c r="V209" i="34"/>
  <c r="A209" i="34"/>
  <c r="V208" i="34"/>
  <c r="A208" i="34"/>
  <c r="V207" i="34"/>
  <c r="A207" i="34"/>
  <c r="V206" i="34"/>
  <c r="A206" i="34"/>
  <c r="V205" i="34"/>
  <c r="A205" i="34"/>
  <c r="V204" i="34"/>
  <c r="A204" i="34"/>
  <c r="V203" i="34"/>
  <c r="A203" i="34"/>
  <c r="V202" i="34"/>
  <c r="A202" i="34"/>
  <c r="V201" i="34"/>
  <c r="A201" i="34"/>
  <c r="V200" i="34"/>
  <c r="A200" i="34"/>
  <c r="V199" i="34"/>
  <c r="A199" i="34"/>
  <c r="V198" i="34"/>
  <c r="A198" i="34"/>
  <c r="V197" i="34"/>
  <c r="A197" i="34"/>
  <c r="V196" i="34"/>
  <c r="A196" i="34"/>
  <c r="V195" i="34"/>
  <c r="A195" i="34"/>
  <c r="V194" i="34"/>
  <c r="A194" i="34"/>
  <c r="V193" i="34"/>
  <c r="A193" i="34"/>
  <c r="V192" i="34"/>
  <c r="A192" i="34"/>
  <c r="V191" i="34"/>
  <c r="A191" i="34"/>
  <c r="V190" i="34"/>
  <c r="A190" i="34"/>
  <c r="V189" i="34"/>
  <c r="A189" i="34"/>
  <c r="V188" i="34"/>
  <c r="A188" i="34"/>
  <c r="V187" i="34"/>
  <c r="A187" i="34"/>
  <c r="V186" i="34"/>
  <c r="A186" i="34"/>
  <c r="V185" i="34"/>
  <c r="A185" i="34"/>
  <c r="V184" i="34"/>
  <c r="A184" i="34"/>
  <c r="V183" i="34"/>
  <c r="A183" i="34"/>
  <c r="V182" i="34"/>
  <c r="A182" i="34"/>
  <c r="V181" i="34"/>
  <c r="A181" i="34"/>
  <c r="A577" i="36" l="1"/>
  <c r="A578" i="36"/>
  <c r="A579" i="36"/>
  <c r="A30" i="21" l="1"/>
  <c r="A31" i="21"/>
  <c r="A32" i="21"/>
  <c r="A33" i="21"/>
  <c r="A34" i="21"/>
  <c r="A35" i="21"/>
  <c r="A36" i="21"/>
  <c r="A37" i="21"/>
  <c r="A38" i="21"/>
  <c r="A39" i="21"/>
  <c r="A40" i="21"/>
  <c r="A41" i="21"/>
  <c r="A42" i="21"/>
  <c r="A43" i="21"/>
  <c r="A44" i="21"/>
  <c r="A45" i="21"/>
  <c r="A46" i="21"/>
  <c r="A47" i="21"/>
  <c r="A2" i="24" l="1"/>
  <c r="A3" i="24"/>
  <c r="A4" i="24"/>
  <c r="A5" i="24"/>
  <c r="A6" i="24"/>
  <c r="A7" i="24"/>
  <c r="A8" i="24"/>
  <c r="A9" i="24"/>
  <c r="A10" i="24"/>
  <c r="A11" i="24"/>
  <c r="A12" i="24"/>
  <c r="A13" i="24"/>
  <c r="A14" i="24"/>
  <c r="A15" i="24"/>
  <c r="A16" i="24"/>
  <c r="A17" i="24"/>
  <c r="A18" i="24"/>
  <c r="A19" i="24"/>
  <c r="A64" i="40" l="1"/>
  <c r="A65" i="40"/>
  <c r="A66" i="40"/>
  <c r="A67" i="40"/>
  <c r="A68" i="40"/>
  <c r="A69" i="40"/>
  <c r="A70" i="40"/>
  <c r="A71" i="40"/>
  <c r="A72" i="40"/>
  <c r="A73" i="40"/>
  <c r="A74" i="40"/>
  <c r="V240" i="26" l="1"/>
  <c r="V241" i="26"/>
  <c r="V242" i="26"/>
  <c r="V243" i="26"/>
  <c r="V244" i="26"/>
  <c r="V245" i="26"/>
  <c r="V246" i="26"/>
  <c r="V247" i="26"/>
  <c r="V248" i="26"/>
  <c r="A240" i="26"/>
  <c r="A241" i="26"/>
  <c r="A242" i="26"/>
  <c r="A243" i="26"/>
  <c r="A244" i="26"/>
  <c r="A245" i="26"/>
  <c r="A246" i="26"/>
  <c r="A247" i="26"/>
  <c r="A248" i="26"/>
  <c r="V225" i="26"/>
  <c r="V226" i="26"/>
  <c r="V227" i="26"/>
  <c r="V228" i="26"/>
  <c r="V229" i="26"/>
  <c r="V230" i="26"/>
  <c r="V231" i="26"/>
  <c r="V232" i="26"/>
  <c r="V233" i="26"/>
  <c r="V234" i="26"/>
  <c r="V235" i="26"/>
  <c r="V236" i="26"/>
  <c r="V237" i="26"/>
  <c r="V238" i="26"/>
  <c r="V239" i="26"/>
  <c r="V184" i="26" l="1"/>
  <c r="A60" i="40" l="1"/>
  <c r="A61" i="40"/>
  <c r="A62" i="40"/>
  <c r="A63" i="40"/>
  <c r="A225" i="26" l="1"/>
  <c r="A226" i="26"/>
  <c r="A227" i="26"/>
  <c r="A228" i="26"/>
  <c r="A229" i="26"/>
  <c r="A230" i="26"/>
  <c r="A231" i="26"/>
  <c r="A232" i="26"/>
  <c r="A233" i="26"/>
  <c r="A234" i="26"/>
  <c r="A235" i="26"/>
  <c r="A236" i="26"/>
  <c r="A237" i="26"/>
  <c r="A238" i="26"/>
  <c r="A239" i="26"/>
  <c r="T2" i="31" l="1"/>
  <c r="T3" i="31"/>
  <c r="T4" i="31"/>
  <c r="T5" i="31"/>
  <c r="T6" i="31"/>
  <c r="T7" i="31"/>
  <c r="T8" i="31"/>
  <c r="T9" i="31"/>
  <c r="A184" i="26" l="1"/>
  <c r="P2" i="23" l="1"/>
  <c r="P3" i="23"/>
  <c r="P4" i="23"/>
  <c r="P5" i="23"/>
  <c r="P6" i="23"/>
  <c r="P7" i="23"/>
  <c r="P8" i="23"/>
  <c r="P9" i="23"/>
  <c r="P10" i="23"/>
  <c r="P11" i="23"/>
  <c r="P12" i="23"/>
  <c r="P13" i="23"/>
  <c r="P14" i="23"/>
  <c r="P15" i="23"/>
  <c r="P16" i="23"/>
  <c r="P17" i="23"/>
  <c r="P18" i="23"/>
  <c r="P19" i="23"/>
  <c r="P20" i="23"/>
  <c r="P21" i="23"/>
  <c r="P22" i="23"/>
  <c r="P25" i="23"/>
  <c r="P26" i="23"/>
  <c r="P27" i="23"/>
  <c r="P28" i="23"/>
  <c r="P29" i="23"/>
  <c r="P30" i="23"/>
  <c r="P31" i="23"/>
  <c r="P32" i="23"/>
  <c r="P33" i="23"/>
  <c r="P34" i="23"/>
  <c r="P35" i="23"/>
  <c r="P36" i="23"/>
  <c r="P37" i="23"/>
  <c r="P38" i="23"/>
  <c r="P39" i="23"/>
  <c r="P40" i="23"/>
  <c r="P41" i="23"/>
  <c r="P42" i="23"/>
  <c r="P43" i="23"/>
  <c r="P44" i="23"/>
  <c r="P45" i="23"/>
  <c r="P46" i="23"/>
  <c r="P47" i="23"/>
  <c r="P48" i="23"/>
  <c r="P49" i="23"/>
  <c r="P50" i="23"/>
  <c r="P51" i="23"/>
  <c r="P52" i="23"/>
  <c r="P53" i="23"/>
  <c r="P54" i="23"/>
  <c r="P55" i="23"/>
  <c r="P56" i="23"/>
  <c r="P57" i="23"/>
  <c r="P58" i="23"/>
  <c r="V316" i="26"/>
  <c r="V317" i="26"/>
  <c r="V318" i="26"/>
  <c r="V319" i="26"/>
  <c r="V320" i="26"/>
  <c r="V321" i="26"/>
  <c r="V322" i="26"/>
  <c r="V323" i="26"/>
  <c r="V324" i="26"/>
  <c r="V325" i="26"/>
  <c r="V326" i="26"/>
  <c r="V71" i="26" l="1"/>
  <c r="V70" i="26"/>
  <c r="V69" i="26"/>
  <c r="A545" i="36" l="1"/>
  <c r="A546" i="36"/>
  <c r="A547" i="36"/>
  <c r="A548" i="36"/>
  <c r="A549" i="36"/>
  <c r="A550" i="36"/>
  <c r="A551" i="36"/>
  <c r="A552" i="36"/>
  <c r="A553" i="36"/>
  <c r="A554" i="36"/>
  <c r="A555" i="36"/>
  <c r="A556" i="36"/>
  <c r="A557" i="36"/>
  <c r="A558" i="36"/>
  <c r="A559" i="36"/>
  <c r="A560" i="36"/>
  <c r="A561" i="36"/>
  <c r="A562" i="36"/>
  <c r="A563" i="36"/>
  <c r="A564" i="36"/>
  <c r="A565" i="36"/>
  <c r="A566" i="36"/>
  <c r="A567" i="36"/>
  <c r="A568" i="36"/>
  <c r="A569" i="36"/>
  <c r="A570" i="36"/>
  <c r="A571" i="36"/>
  <c r="A572" i="36"/>
  <c r="A573" i="36"/>
  <c r="A574" i="36"/>
  <c r="A575" i="36"/>
  <c r="A83" i="23" l="1"/>
  <c r="A84" i="23"/>
  <c r="A85" i="23"/>
  <c r="A86" i="23"/>
  <c r="A11" i="21"/>
  <c r="A12" i="21"/>
  <c r="A13" i="21"/>
  <c r="A14" i="21"/>
  <c r="A15" i="21"/>
  <c r="A16" i="21"/>
  <c r="A17" i="21"/>
  <c r="A18" i="21"/>
  <c r="A19" i="21"/>
  <c r="A542" i="36" l="1"/>
  <c r="A543" i="36"/>
  <c r="A544" i="36"/>
  <c r="T27" i="32" l="1"/>
  <c r="T28" i="32"/>
  <c r="T29" i="32"/>
  <c r="T30" i="32"/>
  <c r="U2" i="33"/>
  <c r="A147" i="25" l="1"/>
  <c r="V220" i="26" l="1"/>
  <c r="V221" i="26"/>
  <c r="V222" i="26"/>
  <c r="V223" i="26"/>
  <c r="V224" i="26"/>
  <c r="A220" i="26"/>
  <c r="A221" i="26"/>
  <c r="A222" i="26"/>
  <c r="A223" i="26"/>
  <c r="A224" i="26"/>
  <c r="V2" i="26" l="1"/>
  <c r="V68" i="26"/>
  <c r="V72" i="26"/>
  <c r="V73" i="26"/>
  <c r="V74" i="26"/>
  <c r="V75" i="26"/>
  <c r="V76" i="26"/>
  <c r="V77" i="26"/>
  <c r="V78" i="26"/>
  <c r="V82" i="26"/>
  <c r="V83" i="26"/>
  <c r="V84" i="26"/>
  <c r="V85" i="26"/>
  <c r="V86" i="26"/>
  <c r="V87" i="26"/>
  <c r="V88" i="26"/>
  <c r="V89" i="26"/>
  <c r="V90" i="26"/>
  <c r="V91" i="26"/>
  <c r="V92" i="26"/>
  <c r="V93" i="26"/>
  <c r="V94" i="26"/>
  <c r="V95" i="26"/>
  <c r="V96" i="26"/>
  <c r="V97" i="26"/>
  <c r="V98" i="26"/>
  <c r="V99" i="26"/>
  <c r="V100" i="26"/>
  <c r="V101" i="26"/>
  <c r="V102" i="26"/>
  <c r="V103" i="26"/>
  <c r="V104" i="26"/>
  <c r="V105" i="26"/>
  <c r="V106" i="26"/>
  <c r="V107" i="26"/>
  <c r="V108" i="26"/>
  <c r="V109" i="26"/>
  <c r="V110" i="26"/>
  <c r="V111" i="26"/>
  <c r="V112" i="26"/>
  <c r="V113" i="26"/>
  <c r="V114" i="26"/>
  <c r="V115" i="26"/>
  <c r="V116" i="26"/>
  <c r="V117" i="26"/>
  <c r="V118" i="26"/>
  <c r="V119" i="26"/>
  <c r="V120" i="26"/>
  <c r="V121" i="26"/>
  <c r="V122" i="26"/>
  <c r="V123" i="26"/>
  <c r="V124" i="26"/>
  <c r="V125" i="26"/>
  <c r="V126" i="26"/>
  <c r="V127" i="26"/>
  <c r="V128" i="26"/>
  <c r="V129" i="26"/>
  <c r="V130" i="26"/>
  <c r="V131" i="26"/>
  <c r="V132" i="26"/>
  <c r="V133" i="26"/>
  <c r="V134" i="26"/>
  <c r="V135" i="26"/>
  <c r="V136" i="26"/>
  <c r="V137" i="26"/>
  <c r="V138" i="26"/>
  <c r="V139" i="26"/>
  <c r="V140" i="26"/>
  <c r="V141" i="26"/>
  <c r="V142" i="26"/>
  <c r="V143" i="26"/>
  <c r="V144" i="26"/>
  <c r="V145" i="26"/>
  <c r="V146" i="26"/>
  <c r="V147" i="26"/>
  <c r="V148" i="26"/>
  <c r="V149" i="26"/>
  <c r="V150" i="26"/>
  <c r="V151" i="26"/>
  <c r="V152" i="26"/>
  <c r="V153" i="26"/>
  <c r="V154" i="26"/>
  <c r="V155" i="26"/>
  <c r="V156" i="26"/>
  <c r="V157" i="26"/>
  <c r="V158" i="26"/>
  <c r="V159" i="26"/>
  <c r="V160" i="26"/>
  <c r="V161" i="26"/>
  <c r="V162" i="26"/>
  <c r="V163" i="26"/>
  <c r="V164" i="26"/>
  <c r="V165" i="26"/>
  <c r="V166" i="26"/>
  <c r="V167" i="26"/>
  <c r="V168" i="26"/>
  <c r="V169" i="26"/>
  <c r="V170" i="26"/>
  <c r="V171" i="26"/>
  <c r="V172" i="26"/>
  <c r="V173" i="26"/>
  <c r="V174" i="26"/>
  <c r="V175" i="26"/>
  <c r="V176" i="26"/>
  <c r="V177" i="26"/>
  <c r="V178" i="26"/>
  <c r="V179" i="26"/>
  <c r="V180" i="26"/>
  <c r="V181" i="26"/>
  <c r="V182" i="26"/>
  <c r="V183" i="26"/>
  <c r="V185" i="26"/>
  <c r="V186" i="26"/>
  <c r="V187" i="26"/>
  <c r="V188" i="26"/>
  <c r="V189" i="26"/>
  <c r="V190" i="26"/>
  <c r="V191" i="26"/>
  <c r="V192" i="26"/>
  <c r="V193" i="26"/>
  <c r="V194" i="26"/>
  <c r="V195" i="26"/>
  <c r="V196" i="26"/>
  <c r="V197" i="26"/>
  <c r="V198" i="26"/>
  <c r="V199" i="26"/>
  <c r="V200" i="26"/>
  <c r="V201" i="26"/>
  <c r="V202" i="26"/>
  <c r="V203" i="26"/>
  <c r="V204" i="26"/>
  <c r="V205" i="26"/>
  <c r="V206" i="26"/>
  <c r="V207" i="26"/>
  <c r="V208" i="26"/>
  <c r="V209" i="26"/>
  <c r="V210" i="26"/>
  <c r="V211" i="26"/>
  <c r="V212" i="26"/>
  <c r="V213" i="26"/>
  <c r="V214" i="26"/>
  <c r="V215" i="26"/>
  <c r="V216" i="26"/>
  <c r="V217" i="26"/>
  <c r="V218" i="26"/>
  <c r="V219" i="26"/>
  <c r="V249" i="26"/>
  <c r="V250" i="26"/>
  <c r="V251" i="26"/>
  <c r="V252" i="26"/>
  <c r="V253" i="26"/>
  <c r="V254" i="26"/>
  <c r="V255" i="26"/>
  <c r="V256" i="26"/>
  <c r="V257" i="26"/>
  <c r="V258" i="26"/>
  <c r="V259" i="26"/>
  <c r="V260" i="26"/>
  <c r="V261" i="26"/>
  <c r="V262" i="26"/>
  <c r="V263" i="26"/>
  <c r="V264" i="26"/>
  <c r="V300" i="26"/>
  <c r="V301" i="26"/>
  <c r="V302" i="26"/>
  <c r="V303" i="26"/>
  <c r="V304" i="26"/>
  <c r="V305" i="26"/>
  <c r="V306" i="26"/>
  <c r="V307" i="26"/>
  <c r="V308" i="26"/>
  <c r="V309" i="26"/>
  <c r="V310" i="26"/>
  <c r="V311" i="26"/>
  <c r="V312" i="26"/>
  <c r="V313" i="26"/>
  <c r="V314" i="26"/>
  <c r="V315" i="26"/>
  <c r="A123" i="26" l="1"/>
  <c r="A124" i="26"/>
  <c r="A125" i="26"/>
  <c r="P46" i="25" l="1"/>
  <c r="P47" i="25"/>
  <c r="P48" i="25"/>
  <c r="P49" i="25"/>
  <c r="P50" i="25"/>
  <c r="P51" i="25"/>
  <c r="P52" i="25"/>
  <c r="A46" i="25"/>
  <c r="A47" i="25"/>
  <c r="A48" i="25"/>
  <c r="A49" i="25"/>
  <c r="A50" i="25"/>
  <c r="A51" i="25"/>
  <c r="A52" i="25"/>
  <c r="A540" i="36" l="1"/>
  <c r="A541" i="36"/>
  <c r="T43" i="31" l="1"/>
  <c r="T44" i="31"/>
  <c r="T45" i="31"/>
  <c r="T46" i="31"/>
  <c r="T47" i="31"/>
  <c r="T48" i="31"/>
  <c r="T49" i="31"/>
  <c r="T50" i="31"/>
  <c r="T51" i="31"/>
  <c r="T52"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13" i="31"/>
  <c r="P45" i="25" l="1"/>
  <c r="A45" i="25"/>
  <c r="A209" i="26" l="1"/>
  <c r="A210" i="26"/>
  <c r="A211" i="26"/>
  <c r="A212" i="26"/>
  <c r="A213" i="26"/>
  <c r="A214" i="26"/>
  <c r="A215" i="26"/>
  <c r="A216" i="26"/>
  <c r="A217" i="26"/>
  <c r="A218" i="26"/>
  <c r="A219" i="26"/>
  <c r="P2" i="25" l="1"/>
  <c r="P3" i="25"/>
  <c r="P4" i="25"/>
  <c r="P5" i="25"/>
  <c r="P6" i="25"/>
  <c r="P7" i="25"/>
  <c r="P8" i="25"/>
  <c r="P9" i="25"/>
  <c r="P10" i="25"/>
  <c r="P11" i="25"/>
  <c r="P12" i="25"/>
  <c r="P13" i="25"/>
  <c r="P14" i="25"/>
  <c r="P15" i="25"/>
  <c r="P16" i="25"/>
  <c r="P17" i="25"/>
  <c r="P18" i="25"/>
  <c r="P19" i="25"/>
  <c r="P20" i="25"/>
  <c r="P21" i="25"/>
  <c r="P22" i="25"/>
  <c r="P23" i="25"/>
  <c r="P24" i="25"/>
  <c r="P25" i="25"/>
  <c r="P26" i="25"/>
  <c r="P27" i="25"/>
  <c r="P28" i="25"/>
  <c r="P29" i="25"/>
  <c r="P30" i="25"/>
  <c r="P31" i="25"/>
  <c r="P32" i="25"/>
  <c r="P33" i="25"/>
  <c r="P34" i="25"/>
  <c r="P35" i="25"/>
  <c r="P36" i="25"/>
  <c r="P37" i="25"/>
  <c r="P38" i="25"/>
  <c r="P39" i="25"/>
  <c r="P40" i="25"/>
  <c r="P41" i="25"/>
  <c r="P42" i="25"/>
  <c r="P43" i="25"/>
  <c r="P44" i="25"/>
  <c r="A538" i="36" l="1"/>
  <c r="A22" i="39" l="1"/>
  <c r="A23" i="39"/>
  <c r="A24" i="39"/>
  <c r="A25" i="39"/>
  <c r="A26" i="39"/>
  <c r="A27" i="39"/>
  <c r="A28" i="39"/>
  <c r="A29" i="39"/>
  <c r="A88" i="39" l="1"/>
  <c r="A89" i="39"/>
  <c r="A90" i="39"/>
  <c r="A91" i="39"/>
  <c r="A92" i="39"/>
  <c r="A177" i="26"/>
  <c r="A178" i="26"/>
  <c r="A179" i="26"/>
  <c r="A180" i="26"/>
  <c r="A181" i="26"/>
  <c r="A182" i="26"/>
  <c r="A183" i="26"/>
  <c r="A185" i="26"/>
  <c r="A186" i="26"/>
  <c r="A187" i="26"/>
  <c r="A167" i="26"/>
  <c r="A168" i="26"/>
  <c r="A169" i="26"/>
  <c r="A170" i="26"/>
  <c r="A171" i="26"/>
  <c r="A172" i="26"/>
  <c r="A173" i="26"/>
  <c r="A174" i="26"/>
  <c r="A175" i="26"/>
  <c r="A176" i="26"/>
  <c r="A188" i="26"/>
  <c r="A189" i="26"/>
  <c r="A190" i="26"/>
  <c r="A20" i="39"/>
  <c r="A21" i="39"/>
  <c r="A30" i="39"/>
  <c r="A31" i="39"/>
  <c r="A32" i="39"/>
  <c r="A33" i="39"/>
  <c r="A34" i="39"/>
  <c r="A35" i="39"/>
  <c r="A36" i="39"/>
  <c r="A37" i="39"/>
  <c r="A38" i="39"/>
  <c r="A39" i="39"/>
  <c r="A40" i="39"/>
  <c r="A41" i="39"/>
  <c r="A42" i="39"/>
  <c r="A43" i="39"/>
  <c r="A44" i="39"/>
  <c r="A45" i="39"/>
  <c r="A46" i="39"/>
  <c r="A47" i="39"/>
  <c r="A48" i="39"/>
  <c r="A49" i="39"/>
  <c r="A50" i="39"/>
  <c r="A51" i="39"/>
  <c r="A52" i="39"/>
  <c r="A53" i="39"/>
  <c r="A54" i="39"/>
  <c r="A55" i="39"/>
  <c r="A56" i="39"/>
  <c r="A57" i="39"/>
  <c r="A58" i="39"/>
  <c r="A59" i="39"/>
  <c r="A60" i="39"/>
  <c r="A61" i="39"/>
  <c r="A62" i="39"/>
  <c r="A63" i="39"/>
  <c r="A64" i="39"/>
  <c r="A65" i="39"/>
  <c r="A66" i="39"/>
  <c r="A67" i="39"/>
  <c r="A68" i="39"/>
  <c r="A69" i="39"/>
  <c r="A70" i="39"/>
  <c r="A71" i="39"/>
  <c r="A72" i="39"/>
  <c r="A73" i="39"/>
  <c r="A74" i="39"/>
  <c r="A75" i="39"/>
  <c r="A76" i="39"/>
  <c r="A77" i="39"/>
  <c r="A78" i="39"/>
  <c r="A79" i="39"/>
  <c r="A80" i="39"/>
  <c r="A81" i="39"/>
  <c r="A82" i="39"/>
  <c r="A83" i="39"/>
  <c r="A84" i="39"/>
  <c r="A85" i="39"/>
  <c r="A86" i="39"/>
  <c r="A87" i="39"/>
  <c r="A3" i="39"/>
  <c r="A4" i="39"/>
  <c r="A5" i="39"/>
  <c r="A6" i="39"/>
  <c r="A7" i="39"/>
  <c r="A8" i="39"/>
  <c r="A9" i="39"/>
  <c r="A10" i="39"/>
  <c r="A11" i="39"/>
  <c r="A12" i="39"/>
  <c r="A13" i="39"/>
  <c r="A14" i="39"/>
  <c r="A15" i="39"/>
  <c r="A16" i="39"/>
  <c r="A17" i="39"/>
  <c r="A18" i="39"/>
  <c r="A19" i="39"/>
  <c r="A161" i="26"/>
  <c r="A162" i="26"/>
  <c r="A163" i="26"/>
  <c r="A164" i="26"/>
  <c r="A165" i="26"/>
  <c r="A166" i="26"/>
  <c r="A198" i="26"/>
  <c r="A199" i="26"/>
  <c r="A200" i="26"/>
  <c r="A201" i="26"/>
  <c r="A202" i="26"/>
  <c r="A203" i="26"/>
  <c r="A204" i="26"/>
  <c r="A205" i="26"/>
  <c r="A206" i="26"/>
  <c r="A207" i="26"/>
  <c r="A208" i="26"/>
  <c r="A116" i="26"/>
  <c r="A117" i="26"/>
  <c r="A118" i="26"/>
  <c r="A119" i="26"/>
  <c r="A120" i="26"/>
  <c r="A121" i="26"/>
  <c r="A122" i="26"/>
  <c r="A530" i="36"/>
  <c r="A531" i="36"/>
  <c r="A532" i="36"/>
  <c r="A533" i="36"/>
  <c r="A534" i="36"/>
  <c r="A535" i="36"/>
  <c r="A536" i="36"/>
  <c r="A537" i="36"/>
  <c r="A524" i="36"/>
  <c r="A525" i="36"/>
  <c r="A526" i="36"/>
  <c r="A527" i="36"/>
  <c r="A528" i="36"/>
  <c r="A529" i="36"/>
  <c r="A111" i="26"/>
  <c r="A112" i="26"/>
  <c r="A113" i="26"/>
  <c r="A114" i="26"/>
  <c r="A115" i="26"/>
  <c r="A126" i="26"/>
  <c r="A127" i="26"/>
  <c r="A128" i="26"/>
  <c r="A129" i="26"/>
  <c r="A130" i="26"/>
  <c r="A131" i="26"/>
  <c r="A132" i="26"/>
  <c r="A133" i="26"/>
  <c r="A134" i="26"/>
  <c r="A135" i="26"/>
  <c r="A136" i="26"/>
  <c r="A137" i="26"/>
  <c r="A138" i="26"/>
  <c r="A139" i="26"/>
  <c r="A140" i="26"/>
  <c r="A141" i="26"/>
  <c r="A142" i="26"/>
  <c r="A143" i="26"/>
  <c r="A144" i="26"/>
  <c r="A145" i="26"/>
  <c r="A146" i="26"/>
  <c r="A147" i="26"/>
  <c r="A148" i="26"/>
  <c r="A149" i="26"/>
  <c r="A150" i="26"/>
  <c r="A151" i="26"/>
  <c r="A152" i="26"/>
  <c r="A153" i="26"/>
  <c r="A154" i="26"/>
  <c r="A155" i="26"/>
  <c r="A156" i="26"/>
  <c r="A157" i="26"/>
  <c r="A158" i="26"/>
  <c r="A159" i="26"/>
  <c r="A160" i="26"/>
  <c r="A191" i="26"/>
  <c r="A192" i="26"/>
  <c r="A193" i="26"/>
  <c r="A194" i="26"/>
  <c r="A195" i="26"/>
  <c r="A196" i="26"/>
  <c r="A197" i="26"/>
  <c r="A249" i="26"/>
  <c r="A250" i="26"/>
  <c r="A251" i="26"/>
  <c r="A252" i="26"/>
  <c r="A253" i="26"/>
  <c r="A254" i="26"/>
  <c r="A255" i="26"/>
  <c r="A256" i="26"/>
  <c r="A257" i="26"/>
  <c r="A258" i="26"/>
  <c r="A259" i="26"/>
  <c r="A14" i="22"/>
  <c r="A15" i="22"/>
  <c r="A18" i="40"/>
  <c r="A19" i="40"/>
  <c r="A20" i="40"/>
  <c r="A21" i="40"/>
  <c r="A22" i="40"/>
  <c r="A23" i="40"/>
  <c r="A24" i="40"/>
  <c r="A25" i="40"/>
  <c r="A29" i="40"/>
  <c r="T3" i="28"/>
  <c r="T4" i="28"/>
  <c r="T5" i="28"/>
  <c r="T6" i="28"/>
  <c r="T7" i="28"/>
  <c r="T2" i="28"/>
  <c r="A2" i="22"/>
  <c r="A3" i="22"/>
  <c r="A4" i="22"/>
  <c r="A5" i="22"/>
  <c r="A6" i="22"/>
  <c r="A7" i="22"/>
  <c r="A8" i="22"/>
  <c r="A9" i="22"/>
  <c r="A10" i="22"/>
  <c r="A11" i="22"/>
  <c r="A12" i="22"/>
  <c r="A13" i="22"/>
  <c r="A105" i="26"/>
  <c r="A106" i="26"/>
  <c r="A107" i="26"/>
  <c r="A108" i="26"/>
  <c r="A109" i="26"/>
  <c r="A110" i="26"/>
  <c r="T3" i="32"/>
  <c r="T4" i="32"/>
  <c r="T5" i="32"/>
  <c r="T6" i="32"/>
  <c r="T7" i="32"/>
  <c r="T8" i="32"/>
  <c r="T9" i="32"/>
  <c r="T10" i="32"/>
  <c r="T11" i="32"/>
  <c r="T12" i="32"/>
  <c r="T13" i="32"/>
  <c r="T14" i="32"/>
  <c r="T15" i="32"/>
  <c r="T16" i="32"/>
  <c r="T17" i="32"/>
  <c r="T18" i="32"/>
  <c r="T19" i="32"/>
  <c r="T20" i="32"/>
  <c r="T21" i="32"/>
  <c r="T22" i="32"/>
  <c r="T23" i="32"/>
  <c r="T24" i="32"/>
  <c r="T25" i="32"/>
  <c r="T26" i="32"/>
  <c r="T2" i="32"/>
  <c r="A3" i="40"/>
  <c r="A4" i="40"/>
  <c r="A5" i="40"/>
  <c r="A6" i="40"/>
  <c r="A7" i="40"/>
  <c r="A8" i="40"/>
  <c r="A9" i="40"/>
  <c r="A10" i="40"/>
  <c r="A11" i="40"/>
  <c r="A12" i="40"/>
  <c r="A13" i="40"/>
  <c r="A14" i="40"/>
  <c r="A15" i="40"/>
  <c r="A16" i="40"/>
  <c r="A17" i="40"/>
  <c r="A30" i="40"/>
  <c r="A31" i="40"/>
  <c r="A32" i="40"/>
  <c r="A33" i="40"/>
  <c r="A34" i="40"/>
  <c r="A35" i="40"/>
  <c r="A36" i="40"/>
  <c r="A37" i="40"/>
  <c r="A38" i="40"/>
  <c r="A39" i="40"/>
  <c r="A40" i="40"/>
  <c r="A41" i="40"/>
  <c r="A42" i="40"/>
  <c r="A43" i="40"/>
  <c r="A44" i="40"/>
  <c r="A2" i="40"/>
  <c r="A2" i="21"/>
  <c r="A3" i="21"/>
  <c r="A4" i="21"/>
  <c r="A5" i="21"/>
  <c r="A6" i="21"/>
  <c r="A7" i="21"/>
  <c r="A8" i="21"/>
  <c r="A9" i="21"/>
  <c r="A10" i="21"/>
  <c r="A518" i="36"/>
  <c r="A519" i="36"/>
  <c r="A520" i="36"/>
  <c r="A521" i="36"/>
  <c r="A522" i="36"/>
  <c r="A523" i="36"/>
  <c r="A86" i="26"/>
  <c r="A87" i="26"/>
  <c r="A88" i="26"/>
  <c r="A89" i="26"/>
  <c r="A90" i="26"/>
  <c r="A91" i="26"/>
  <c r="A92" i="26"/>
  <c r="A93" i="26"/>
  <c r="A94" i="26"/>
  <c r="A95" i="26"/>
  <c r="A96" i="26"/>
  <c r="A97" i="26"/>
  <c r="A98" i="26"/>
  <c r="A99" i="26"/>
  <c r="A100" i="26"/>
  <c r="A101" i="26"/>
  <c r="A102" i="26"/>
  <c r="A103" i="26"/>
  <c r="A104" i="26"/>
  <c r="A2" i="26"/>
  <c r="A3" i="26"/>
  <c r="A2" i="23"/>
  <c r="A3" i="23"/>
  <c r="A4" i="23"/>
  <c r="A5" i="23"/>
  <c r="A6" i="23"/>
  <c r="A7" i="23"/>
  <c r="A8" i="23"/>
  <c r="A9" i="23"/>
  <c r="A10" i="23"/>
  <c r="A11" i="23"/>
  <c r="A12" i="23"/>
  <c r="A13" i="23"/>
  <c r="A14" i="23"/>
  <c r="A15" i="23"/>
  <c r="A16" i="23"/>
  <c r="A17" i="23"/>
  <c r="A18" i="23"/>
  <c r="A19" i="23"/>
  <c r="A20" i="23"/>
  <c r="A21" i="23"/>
  <c r="A22"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223" i="36"/>
  <c r="A224" i="36"/>
  <c r="A2" i="25"/>
  <c r="A3" i="25"/>
  <c r="A4" i="25"/>
  <c r="A5" i="25"/>
  <c r="A6" i="25"/>
  <c r="A7" i="25"/>
  <c r="A8" i="25"/>
  <c r="A9" i="25"/>
  <c r="A10" i="25"/>
  <c r="A11" i="25"/>
  <c r="A12" i="25"/>
  <c r="A13" i="25"/>
  <c r="A14" i="25"/>
  <c r="A15" i="25"/>
  <c r="A16" i="25"/>
  <c r="A17" i="25"/>
  <c r="A18" i="25"/>
  <c r="A19" i="25"/>
  <c r="A20" i="25"/>
  <c r="A21" i="25"/>
  <c r="A22" i="25"/>
  <c r="A23" i="25"/>
  <c r="A24" i="25"/>
  <c r="A25" i="25"/>
  <c r="A26" i="25"/>
  <c r="A27" i="25"/>
  <c r="A28" i="25"/>
  <c r="A29" i="25"/>
  <c r="A30" i="25"/>
  <c r="A31" i="25"/>
  <c r="A32" i="25"/>
  <c r="A33" i="25"/>
  <c r="A34" i="25"/>
  <c r="A35" i="25"/>
  <c r="A36" i="25"/>
  <c r="A37" i="25"/>
  <c r="A38" i="25"/>
  <c r="A39" i="25"/>
  <c r="A40" i="25"/>
  <c r="A41" i="25"/>
  <c r="A42" i="25"/>
  <c r="A43" i="25"/>
  <c r="A44" i="25"/>
  <c r="A3" i="36"/>
  <c r="A4" i="36"/>
  <c r="A5" i="36"/>
  <c r="A6" i="36"/>
  <c r="A7" i="36"/>
  <c r="A8" i="36"/>
  <c r="A9" i="36"/>
  <c r="A10" i="36"/>
  <c r="A11" i="36"/>
  <c r="A12" i="36"/>
  <c r="A13" i="36"/>
  <c r="A14" i="36"/>
  <c r="A15" i="36"/>
  <c r="A16" i="36"/>
  <c r="A17" i="36"/>
  <c r="A18" i="36"/>
  <c r="A19" i="36"/>
  <c r="A20" i="36"/>
  <c r="A21" i="36"/>
  <c r="A22" i="36"/>
  <c r="A23" i="36"/>
  <c r="A24" i="36"/>
  <c r="A25" i="36"/>
  <c r="A26" i="36"/>
  <c r="A27" i="36"/>
  <c r="A28" i="36"/>
  <c r="A29" i="36"/>
  <c r="A30" i="36"/>
  <c r="A31" i="36"/>
  <c r="A32" i="36"/>
  <c r="A33" i="36"/>
  <c r="A34" i="36"/>
  <c r="A35" i="36"/>
  <c r="A36" i="36"/>
  <c r="A37" i="36"/>
  <c r="A38" i="36"/>
  <c r="A39" i="36"/>
  <c r="A40" i="36"/>
  <c r="A41" i="36"/>
  <c r="A42" i="36"/>
  <c r="A43" i="36"/>
  <c r="A44" i="36"/>
  <c r="A45" i="36"/>
  <c r="A46" i="36"/>
  <c r="A47" i="36"/>
  <c r="A48" i="36"/>
  <c r="A49" i="36"/>
  <c r="A50" i="36"/>
  <c r="A51" i="36"/>
  <c r="A52" i="36"/>
  <c r="A53" i="36"/>
  <c r="A54" i="36"/>
  <c r="A55" i="36"/>
  <c r="A56" i="36"/>
  <c r="A57" i="36"/>
  <c r="A58" i="36"/>
  <c r="A59" i="36"/>
  <c r="A60" i="36"/>
  <c r="A61" i="36"/>
  <c r="A62" i="36"/>
  <c r="A63" i="36"/>
  <c r="A64" i="36"/>
  <c r="A65" i="36"/>
  <c r="A66" i="36"/>
  <c r="A67" i="36"/>
  <c r="A68" i="36"/>
  <c r="A69" i="36"/>
  <c r="A70" i="36"/>
  <c r="A71" i="36"/>
  <c r="A72" i="36"/>
  <c r="A73" i="36"/>
  <c r="A74" i="36"/>
  <c r="A75" i="36"/>
  <c r="A76" i="36"/>
  <c r="A77" i="36"/>
  <c r="A78" i="36"/>
  <c r="A79" i="36"/>
  <c r="A80" i="36"/>
  <c r="A81" i="36"/>
  <c r="A82" i="36"/>
  <c r="A83" i="36"/>
  <c r="A84" i="36"/>
  <c r="A85" i="36"/>
  <c r="A86" i="36"/>
  <c r="A87" i="36"/>
  <c r="A88" i="36"/>
  <c r="A89" i="36"/>
  <c r="A90" i="36"/>
  <c r="A91" i="36"/>
  <c r="A92" i="36"/>
  <c r="A93" i="36"/>
  <c r="A94" i="36"/>
  <c r="A95" i="36"/>
  <c r="A96" i="36"/>
  <c r="A97" i="36"/>
  <c r="A98" i="36"/>
  <c r="A99" i="36"/>
  <c r="A100" i="36"/>
  <c r="A101" i="36"/>
  <c r="A102" i="36"/>
  <c r="A103" i="36"/>
  <c r="A104" i="36"/>
  <c r="A105" i="36"/>
  <c r="A106" i="36"/>
  <c r="A107" i="36"/>
  <c r="A108" i="36"/>
  <c r="A109" i="36"/>
  <c r="A110" i="36"/>
  <c r="A111" i="36"/>
  <c r="A112" i="36"/>
  <c r="A113" i="36"/>
  <c r="A114" i="36"/>
  <c r="A115" i="36"/>
  <c r="A116" i="36"/>
  <c r="A117" i="36"/>
  <c r="A118" i="36"/>
  <c r="A119" i="36"/>
  <c r="A120" i="36"/>
  <c r="A121" i="36"/>
  <c r="A122" i="36"/>
  <c r="A123" i="36"/>
  <c r="A124" i="36"/>
  <c r="A125" i="36"/>
  <c r="A126" i="36"/>
  <c r="A127" i="36"/>
  <c r="A128" i="36"/>
  <c r="A129" i="36"/>
  <c r="A130" i="36"/>
  <c r="A131" i="36"/>
  <c r="A132" i="36"/>
  <c r="A133" i="36"/>
  <c r="A134" i="36"/>
  <c r="A135" i="36"/>
  <c r="A136" i="36"/>
  <c r="A137" i="36"/>
  <c r="A138" i="36"/>
  <c r="A139" i="36"/>
  <c r="A140" i="36"/>
  <c r="A141" i="36"/>
  <c r="A142" i="36"/>
  <c r="A143" i="36"/>
  <c r="A144" i="36"/>
  <c r="A145" i="36"/>
  <c r="A146" i="36"/>
  <c r="A147" i="36"/>
  <c r="A148" i="36"/>
  <c r="A149" i="36"/>
  <c r="A150" i="36"/>
  <c r="A151" i="36"/>
  <c r="A152" i="36"/>
  <c r="A153" i="36"/>
  <c r="A154" i="36"/>
  <c r="A155" i="36"/>
  <c r="A156" i="36"/>
  <c r="A157" i="36"/>
  <c r="A158" i="36"/>
  <c r="A159" i="36"/>
  <c r="A160" i="36"/>
  <c r="A161" i="36"/>
  <c r="A162" i="36"/>
  <c r="A163" i="36"/>
  <c r="A164" i="36"/>
  <c r="A165" i="36"/>
  <c r="A166" i="36"/>
  <c r="A167" i="36"/>
  <c r="A168" i="36"/>
  <c r="A169" i="36"/>
  <c r="A170" i="36"/>
  <c r="A171" i="36"/>
  <c r="A172" i="36"/>
  <c r="A173" i="36"/>
  <c r="A174" i="36"/>
  <c r="A175" i="36"/>
  <c r="A176" i="36"/>
  <c r="A177" i="36"/>
  <c r="A178" i="36"/>
  <c r="A179" i="36"/>
  <c r="A180" i="36"/>
  <c r="A181" i="36"/>
  <c r="A182" i="36"/>
  <c r="A183" i="36"/>
  <c r="A184" i="36"/>
  <c r="A185" i="36"/>
  <c r="A186" i="36"/>
  <c r="A187" i="36"/>
  <c r="A188" i="36"/>
  <c r="A189" i="36"/>
  <c r="A190" i="36"/>
  <c r="A191" i="36"/>
  <c r="A192" i="36"/>
  <c r="A193" i="36"/>
  <c r="A194" i="36"/>
  <c r="A200" i="36"/>
  <c r="A201" i="36"/>
  <c r="A202" i="36"/>
  <c r="A203" i="36"/>
  <c r="A204" i="36"/>
  <c r="A205" i="36"/>
  <c r="A206" i="36"/>
  <c r="A207" i="36"/>
  <c r="A208" i="36"/>
  <c r="A209" i="36"/>
  <c r="A210" i="36"/>
  <c r="A211" i="36"/>
  <c r="A212" i="36"/>
  <c r="A213" i="36"/>
  <c r="A214" i="36"/>
  <c r="A215" i="36"/>
  <c r="A216" i="36"/>
  <c r="A217" i="36"/>
  <c r="A218" i="36"/>
  <c r="A219" i="36"/>
  <c r="A220" i="36"/>
  <c r="A221" i="36"/>
  <c r="A222" i="36"/>
  <c r="A225" i="36"/>
  <c r="A226" i="36"/>
  <c r="A227" i="36"/>
  <c r="A228" i="36"/>
  <c r="A229" i="36"/>
  <c r="A230" i="36"/>
  <c r="A231" i="36"/>
  <c r="A232" i="36"/>
  <c r="A233" i="36"/>
  <c r="A234" i="36"/>
  <c r="A235" i="36"/>
  <c r="A236" i="36"/>
  <c r="A237" i="36"/>
  <c r="A238" i="36"/>
  <c r="A239" i="36"/>
  <c r="A240" i="36"/>
  <c r="A241" i="36"/>
  <c r="A242" i="36"/>
  <c r="A243" i="36"/>
  <c r="A244" i="36"/>
  <c r="A245" i="36"/>
  <c r="A246" i="36"/>
  <c r="A247" i="36"/>
  <c r="A248" i="36"/>
  <c r="A249" i="36"/>
  <c r="A250" i="36"/>
  <c r="A251" i="36"/>
  <c r="A252" i="36"/>
  <c r="A253" i="36"/>
  <c r="A254" i="36"/>
  <c r="A255" i="36"/>
  <c r="A256" i="36"/>
  <c r="A257" i="36"/>
  <c r="A258" i="36"/>
  <c r="A259" i="36"/>
  <c r="A260" i="36"/>
  <c r="A261" i="36"/>
  <c r="A262" i="36"/>
  <c r="A263" i="36"/>
  <c r="A264" i="36"/>
  <c r="A265" i="36"/>
  <c r="A266" i="36"/>
  <c r="A267" i="36"/>
  <c r="A268" i="36"/>
  <c r="A269" i="36"/>
  <c r="A270" i="36"/>
  <c r="A271" i="36"/>
  <c r="A272" i="36"/>
  <c r="A273" i="36"/>
  <c r="A274" i="36"/>
  <c r="A275" i="36"/>
  <c r="A276" i="36"/>
  <c r="A277" i="36"/>
  <c r="A278" i="36"/>
  <c r="A279" i="36"/>
  <c r="A280" i="36"/>
  <c r="A281" i="36"/>
  <c r="A282" i="36"/>
  <c r="A283" i="36"/>
  <c r="A284" i="36"/>
  <c r="A285" i="36"/>
  <c r="A286" i="36"/>
  <c r="A287" i="36"/>
  <c r="A288" i="36"/>
  <c r="A289" i="36"/>
  <c r="A290" i="36"/>
  <c r="A291" i="36"/>
  <c r="A292" i="36"/>
  <c r="A293" i="36"/>
  <c r="A294" i="36"/>
  <c r="A295" i="36"/>
  <c r="A296" i="36"/>
  <c r="A297" i="36"/>
  <c r="A298" i="36"/>
  <c r="A299" i="36"/>
  <c r="A300" i="36"/>
  <c r="A301" i="36"/>
  <c r="A302" i="36"/>
  <c r="A303" i="36"/>
  <c r="A304" i="36"/>
  <c r="A305" i="36"/>
  <c r="A306" i="36"/>
  <c r="A307" i="36"/>
  <c r="A308" i="36"/>
  <c r="A309" i="36"/>
  <c r="A310" i="36"/>
  <c r="A311" i="36"/>
  <c r="A312" i="36"/>
  <c r="A313" i="36"/>
  <c r="A314" i="36"/>
  <c r="A315" i="36"/>
  <c r="A316" i="36"/>
  <c r="A317" i="36"/>
  <c r="A318" i="36"/>
  <c r="A319" i="36"/>
  <c r="A320" i="36"/>
  <c r="A321" i="36"/>
  <c r="A322" i="36"/>
  <c r="A323" i="36"/>
  <c r="A324" i="36"/>
  <c r="A325" i="36"/>
  <c r="A326" i="36"/>
  <c r="A327" i="36"/>
  <c r="A328" i="36"/>
  <c r="A329" i="36"/>
  <c r="A330" i="36"/>
  <c r="A331" i="36"/>
  <c r="A332" i="36"/>
  <c r="A333" i="36"/>
  <c r="A334" i="36"/>
  <c r="A335" i="36"/>
  <c r="A336" i="36"/>
  <c r="A337" i="36"/>
  <c r="A338" i="36"/>
  <c r="A339" i="36"/>
  <c r="A340" i="36"/>
  <c r="A341" i="36"/>
  <c r="A342" i="36"/>
  <c r="A343" i="36"/>
  <c r="A344" i="36"/>
  <c r="A345" i="36"/>
  <c r="A346" i="36"/>
  <c r="A347" i="36"/>
  <c r="A348" i="36"/>
  <c r="A349" i="36"/>
  <c r="A350" i="36"/>
  <c r="A351" i="36"/>
  <c r="A352" i="36"/>
  <c r="A353" i="36"/>
  <c r="A354" i="36"/>
  <c r="A355" i="36"/>
  <c r="A356" i="36"/>
  <c r="A357" i="36"/>
  <c r="A358" i="36"/>
  <c r="A359" i="36"/>
  <c r="A360" i="36"/>
  <c r="A361" i="36"/>
  <c r="A362" i="36"/>
  <c r="A363" i="36"/>
  <c r="A364" i="36"/>
  <c r="A365" i="36"/>
  <c r="A366" i="36"/>
  <c r="A367" i="36"/>
  <c r="A368" i="36"/>
  <c r="A369" i="36"/>
  <c r="A370" i="36"/>
  <c r="A371" i="36"/>
  <c r="A372" i="36"/>
  <c r="A373" i="36"/>
  <c r="A374" i="36"/>
  <c r="A375" i="36"/>
  <c r="A376" i="36"/>
  <c r="A377" i="36"/>
  <c r="A378" i="36"/>
  <c r="A379" i="36"/>
  <c r="A380" i="36"/>
  <c r="A381" i="36"/>
  <c r="A382" i="36"/>
  <c r="A383" i="36"/>
  <c r="A384" i="36"/>
  <c r="A385" i="36"/>
  <c r="A386" i="36"/>
  <c r="A387" i="36"/>
  <c r="A388" i="36"/>
  <c r="A389" i="36"/>
  <c r="A390" i="36"/>
  <c r="A391" i="36"/>
  <c r="A392" i="36"/>
  <c r="A393" i="36"/>
  <c r="A394" i="36"/>
  <c r="A395" i="36"/>
  <c r="A396" i="36"/>
  <c r="A397" i="36"/>
  <c r="A398" i="36"/>
  <c r="A399" i="36"/>
  <c r="A400" i="36"/>
  <c r="A401" i="36"/>
  <c r="A402" i="36"/>
  <c r="A403" i="36"/>
  <c r="A404" i="36"/>
  <c r="A405" i="36"/>
  <c r="A406" i="36"/>
  <c r="A407" i="36"/>
  <c r="A408" i="36"/>
  <c r="A409" i="36"/>
  <c r="A410" i="36"/>
  <c r="A411" i="36"/>
  <c r="A412" i="36"/>
  <c r="A413" i="36"/>
  <c r="A414" i="36"/>
  <c r="A415" i="36"/>
  <c r="A416" i="36"/>
  <c r="A417" i="36"/>
  <c r="A418" i="36"/>
  <c r="A419" i="36"/>
  <c r="A420" i="36"/>
  <c r="A421" i="36"/>
  <c r="A422" i="36"/>
  <c r="A423" i="36"/>
  <c r="A424" i="36"/>
  <c r="A425" i="36"/>
  <c r="A426" i="36"/>
  <c r="A427" i="36"/>
  <c r="A428" i="36"/>
  <c r="A429" i="36"/>
  <c r="A430" i="36"/>
  <c r="A431" i="36"/>
  <c r="A432" i="36"/>
  <c r="A433" i="36"/>
  <c r="A434" i="36"/>
  <c r="A435" i="36"/>
  <c r="A436" i="36"/>
  <c r="A437" i="36"/>
  <c r="A438" i="36"/>
  <c r="A439" i="36"/>
  <c r="A440" i="36"/>
  <c r="A441" i="36"/>
  <c r="A442" i="36"/>
  <c r="A443" i="36"/>
  <c r="A444" i="36"/>
  <c r="A445" i="36"/>
  <c r="A446" i="36"/>
  <c r="A447" i="36"/>
  <c r="A448" i="36"/>
  <c r="A449" i="36"/>
  <c r="A450" i="36"/>
  <c r="A451" i="36"/>
  <c r="A452" i="36"/>
  <c r="A453" i="36"/>
  <c r="A454" i="36"/>
  <c r="A455" i="36"/>
  <c r="A456" i="36"/>
  <c r="A457" i="36"/>
  <c r="A458" i="36"/>
  <c r="A459" i="36"/>
  <c r="A460" i="36"/>
  <c r="A461" i="36"/>
  <c r="A462" i="36"/>
  <c r="A463" i="36"/>
  <c r="A464" i="36"/>
  <c r="A465" i="36"/>
  <c r="A466" i="36"/>
  <c r="A467" i="36"/>
  <c r="A468" i="36"/>
  <c r="A469" i="36"/>
  <c r="A470" i="36"/>
  <c r="A471" i="36"/>
  <c r="A472" i="36"/>
  <c r="A473" i="36"/>
  <c r="A474" i="36"/>
  <c r="A475" i="36"/>
  <c r="A476" i="36"/>
  <c r="A477" i="36"/>
  <c r="A478" i="36"/>
  <c r="A479" i="36"/>
  <c r="A480" i="36"/>
  <c r="A481" i="36"/>
  <c r="A482" i="36"/>
  <c r="A483" i="36"/>
  <c r="A484" i="36"/>
  <c r="A485" i="36"/>
  <c r="A486" i="36"/>
  <c r="A487" i="36"/>
  <c r="A488" i="36"/>
  <c r="A489" i="36"/>
  <c r="A490" i="36"/>
  <c r="A491" i="36"/>
  <c r="A492" i="36"/>
  <c r="A493" i="36"/>
  <c r="A494" i="36"/>
  <c r="A495" i="36"/>
  <c r="A496" i="36"/>
  <c r="A497" i="36"/>
  <c r="A498" i="36"/>
  <c r="A499" i="36"/>
  <c r="A500" i="36"/>
  <c r="A501" i="36"/>
  <c r="A502" i="36"/>
  <c r="A503" i="36"/>
  <c r="A504" i="36"/>
  <c r="A505" i="36"/>
  <c r="A506" i="36"/>
  <c r="A507" i="36"/>
  <c r="A508" i="36"/>
  <c r="A509" i="36"/>
  <c r="A510" i="36"/>
  <c r="A511" i="36"/>
  <c r="A512" i="36"/>
  <c r="A513" i="36"/>
  <c r="A514" i="36"/>
  <c r="A515" i="36"/>
  <c r="A516" i="36"/>
  <c r="A517" i="36"/>
  <c r="A2" i="36"/>
  <c r="A2" i="39"/>
  <c r="Q2" i="33"/>
  <c r="Q271" i="36"/>
  <c r="Q269" i="36"/>
  <c r="N259" i="36"/>
  <c r="N258" i="36"/>
  <c r="N257" i="36"/>
  <c r="N256" i="36"/>
  <c r="N255" i="36"/>
  <c r="J180" i="34"/>
  <c r="H180" i="34"/>
  <c r="G180" i="34"/>
  <c r="F180" i="34"/>
  <c r="F179" i="34"/>
  <c r="F178" i="34"/>
  <c r="J177" i="34"/>
  <c r="J175" i="34"/>
  <c r="H175" i="34"/>
  <c r="G175" i="34"/>
  <c r="F175" i="34"/>
  <c r="J174" i="34"/>
  <c r="H174" i="34"/>
  <c r="G174" i="34"/>
  <c r="F174" i="34"/>
  <c r="J173" i="34"/>
  <c r="H173" i="34"/>
  <c r="G173" i="34"/>
  <c r="F173" i="34"/>
  <c r="F172" i="34"/>
  <c r="F171" i="34"/>
  <c r="J170" i="34"/>
  <c r="H170" i="34"/>
  <c r="G170" i="34"/>
  <c r="F170" i="34"/>
  <c r="J169" i="34"/>
  <c r="H169" i="34"/>
  <c r="G169" i="34"/>
  <c r="F169" i="34"/>
  <c r="J168" i="34"/>
  <c r="H168" i="34"/>
  <c r="G168" i="34"/>
  <c r="F168" i="34"/>
  <c r="J167" i="34"/>
  <c r="H167" i="34"/>
  <c r="G167" i="34"/>
  <c r="F167" i="34"/>
  <c r="J166" i="34"/>
  <c r="H166" i="34"/>
  <c r="G166" i="34"/>
  <c r="F166" i="34"/>
  <c r="F165" i="34"/>
  <c r="F164" i="34"/>
  <c r="F163" i="34"/>
  <c r="F162" i="34"/>
  <c r="F161" i="34"/>
  <c r="J149" i="34"/>
  <c r="H149" i="34"/>
  <c r="G149" i="34"/>
  <c r="F149" i="34"/>
  <c r="E149" i="34"/>
  <c r="J148" i="34"/>
  <c r="H148" i="34"/>
  <c r="G148" i="34"/>
  <c r="F148" i="34"/>
  <c r="E148" i="34"/>
  <c r="J147" i="34"/>
  <c r="H147" i="34"/>
  <c r="G147" i="34"/>
  <c r="F147" i="34"/>
  <c r="E147" i="34"/>
  <c r="H146" i="34"/>
  <c r="G146" i="34"/>
  <c r="F146" i="34"/>
  <c r="H145" i="34"/>
  <c r="G145" i="34"/>
  <c r="F145" i="34"/>
  <c r="H144" i="34"/>
  <c r="G144" i="34"/>
  <c r="F144" i="34"/>
  <c r="G143" i="34"/>
  <c r="H142" i="34"/>
  <c r="G142" i="34"/>
  <c r="F142" i="34"/>
  <c r="H141" i="34"/>
  <c r="G141" i="34"/>
  <c r="F141" i="34"/>
  <c r="E141" i="34"/>
  <c r="H140" i="34"/>
  <c r="G140" i="34"/>
  <c r="F140" i="34"/>
  <c r="E140" i="34"/>
  <c r="G139" i="34"/>
  <c r="F139" i="34"/>
  <c r="G138" i="34"/>
  <c r="F138" i="34"/>
  <c r="G137" i="34"/>
  <c r="F137" i="34"/>
  <c r="H136" i="34"/>
  <c r="G136" i="34"/>
  <c r="F136" i="34"/>
  <c r="H135" i="34"/>
  <c r="G135" i="34"/>
  <c r="F135" i="34"/>
  <c r="G134" i="34"/>
  <c r="F134" i="34"/>
  <c r="G133" i="34"/>
  <c r="F133" i="34"/>
  <c r="G132" i="34"/>
  <c r="F132" i="34"/>
  <c r="G131" i="34"/>
  <c r="F131" i="34"/>
  <c r="G130" i="34"/>
  <c r="F130" i="34"/>
  <c r="H124" i="34"/>
  <c r="G124" i="34"/>
  <c r="F124" i="34"/>
  <c r="H121" i="34"/>
  <c r="G121" i="34"/>
  <c r="F121" i="34"/>
  <c r="J120" i="34"/>
  <c r="H120" i="34"/>
  <c r="G120" i="34"/>
  <c r="F120" i="34"/>
  <c r="H119" i="34"/>
  <c r="G119" i="34"/>
  <c r="F119" i="34"/>
  <c r="H118" i="34"/>
  <c r="G118" i="34"/>
  <c r="F118" i="34"/>
  <c r="H117" i="34"/>
  <c r="G117" i="34"/>
  <c r="F117" i="34"/>
  <c r="H116" i="34"/>
  <c r="G116" i="34"/>
  <c r="F116" i="34"/>
  <c r="H115" i="34"/>
  <c r="G115" i="34"/>
  <c r="F115" i="34"/>
  <c r="H114" i="34"/>
  <c r="G114" i="34"/>
  <c r="F114" i="34"/>
  <c r="F113" i="34"/>
  <c r="F112" i="34"/>
  <c r="F111" i="34"/>
  <c r="F110" i="34"/>
  <c r="F109" i="34"/>
  <c r="F108" i="34"/>
  <c r="F107" i="34"/>
  <c r="F106" i="34"/>
  <c r="F105" i="34"/>
  <c r="F104" i="34"/>
  <c r="F103" i="34"/>
  <c r="F102" i="34"/>
  <c r="J101" i="34"/>
  <c r="F101" i="34"/>
  <c r="F100" i="34"/>
  <c r="F99" i="34"/>
  <c r="F98" i="34"/>
  <c r="F97" i="34"/>
  <c r="F96" i="34"/>
  <c r="F95" i="34"/>
  <c r="F94" i="34"/>
</calcChain>
</file>

<file path=xl/comments1.xml><?xml version="1.0" encoding="utf-8"?>
<comments xmlns="http://schemas.openxmlformats.org/spreadsheetml/2006/main">
  <authors>
    <author>王西贤</author>
  </authors>
  <commentList>
    <comment ref="M313" authorId="0" shapeId="0">
      <text>
        <r>
          <rPr>
            <b/>
            <sz val="9"/>
            <rFont val="宋体"/>
            <family val="3"/>
            <charset val="134"/>
          </rPr>
          <t>7-8月分批交货</t>
        </r>
      </text>
    </comment>
  </commentList>
</comments>
</file>

<file path=xl/comments2.xml><?xml version="1.0" encoding="utf-8"?>
<comments xmlns="http://schemas.openxmlformats.org/spreadsheetml/2006/main">
  <authors>
    <author>杨焕伟</author>
  </authors>
  <commentList>
    <comment ref="U45" authorId="0" shapeId="0">
      <text>
        <r>
          <rPr>
            <b/>
            <sz val="9"/>
            <rFont val="宋体"/>
            <family val="3"/>
            <charset val="134"/>
          </rPr>
          <t>杨焕伟:</t>
        </r>
        <r>
          <rPr>
            <sz val="9"/>
            <rFont val="宋体"/>
            <family val="3"/>
            <charset val="134"/>
          </rPr>
          <t xml:space="preserve">
整线14PPM</t>
        </r>
      </text>
    </comment>
    <comment ref="U46" authorId="0" shapeId="0">
      <text>
        <r>
          <rPr>
            <b/>
            <sz val="9"/>
            <rFont val="宋体"/>
            <family val="3"/>
            <charset val="134"/>
          </rPr>
          <t>杨焕伟:</t>
        </r>
        <r>
          <rPr>
            <sz val="9"/>
            <rFont val="宋体"/>
            <family val="3"/>
            <charset val="134"/>
          </rPr>
          <t xml:space="preserve">
整线14PPM</t>
        </r>
      </text>
    </comment>
    <comment ref="U47" authorId="0" shapeId="0">
      <text>
        <r>
          <rPr>
            <b/>
            <sz val="9"/>
            <rFont val="宋体"/>
            <family val="3"/>
            <charset val="134"/>
          </rPr>
          <t>杨焕伟:</t>
        </r>
        <r>
          <rPr>
            <sz val="9"/>
            <rFont val="宋体"/>
            <family val="3"/>
            <charset val="134"/>
          </rPr>
          <t xml:space="preserve">
整线14PPM</t>
        </r>
      </text>
    </comment>
    <comment ref="U48" authorId="0" shapeId="0">
      <text>
        <r>
          <rPr>
            <b/>
            <sz val="9"/>
            <rFont val="宋体"/>
            <family val="3"/>
            <charset val="134"/>
          </rPr>
          <t>杨焕伟:</t>
        </r>
        <r>
          <rPr>
            <sz val="9"/>
            <rFont val="宋体"/>
            <family val="3"/>
            <charset val="134"/>
          </rPr>
          <t xml:space="preserve">
整线14PPM</t>
        </r>
      </text>
    </comment>
    <comment ref="U50" authorId="0" shapeId="0">
      <text>
        <r>
          <rPr>
            <b/>
            <sz val="9"/>
            <rFont val="宋体"/>
            <family val="3"/>
            <charset val="134"/>
          </rPr>
          <t>杨焕伟:</t>
        </r>
        <r>
          <rPr>
            <sz val="9"/>
            <rFont val="宋体"/>
            <family val="3"/>
            <charset val="134"/>
          </rPr>
          <t xml:space="preserve">
整线14PPM</t>
        </r>
      </text>
    </comment>
    <comment ref="U51" authorId="0" shapeId="0">
      <text>
        <r>
          <rPr>
            <b/>
            <sz val="9"/>
            <rFont val="宋体"/>
            <family val="3"/>
            <charset val="134"/>
          </rPr>
          <t>杨焕伟:</t>
        </r>
        <r>
          <rPr>
            <sz val="9"/>
            <rFont val="宋体"/>
            <family val="3"/>
            <charset val="134"/>
          </rPr>
          <t xml:space="preserve">
整线14PPM</t>
        </r>
      </text>
    </comment>
    <comment ref="U52" authorId="0" shapeId="0">
      <text>
        <r>
          <rPr>
            <b/>
            <sz val="9"/>
            <rFont val="宋体"/>
            <family val="3"/>
            <charset val="134"/>
          </rPr>
          <t>杨焕伟:</t>
        </r>
        <r>
          <rPr>
            <sz val="9"/>
            <rFont val="宋体"/>
            <family val="3"/>
            <charset val="134"/>
          </rPr>
          <t xml:space="preserve">
整线14PPM</t>
        </r>
      </text>
    </comment>
    <comment ref="U53" authorId="0" shapeId="0">
      <text>
        <r>
          <rPr>
            <b/>
            <sz val="9"/>
            <rFont val="宋体"/>
            <family val="3"/>
            <charset val="134"/>
          </rPr>
          <t>杨焕伟:</t>
        </r>
        <r>
          <rPr>
            <sz val="9"/>
            <rFont val="宋体"/>
            <family val="3"/>
            <charset val="134"/>
          </rPr>
          <t xml:space="preserve">
整线14PPM</t>
        </r>
      </text>
    </comment>
    <comment ref="U55" authorId="0" shapeId="0">
      <text>
        <r>
          <rPr>
            <b/>
            <sz val="9"/>
            <rFont val="宋体"/>
            <family val="3"/>
            <charset val="134"/>
          </rPr>
          <t>杨焕伟:</t>
        </r>
        <r>
          <rPr>
            <sz val="9"/>
            <rFont val="宋体"/>
            <family val="3"/>
            <charset val="134"/>
          </rPr>
          <t xml:space="preserve">
整线14PPM</t>
        </r>
      </text>
    </comment>
    <comment ref="U56" authorId="0" shapeId="0">
      <text>
        <r>
          <rPr>
            <b/>
            <sz val="9"/>
            <rFont val="宋体"/>
            <family val="3"/>
            <charset val="134"/>
          </rPr>
          <t>杨焕伟:</t>
        </r>
        <r>
          <rPr>
            <sz val="9"/>
            <rFont val="宋体"/>
            <family val="3"/>
            <charset val="134"/>
          </rPr>
          <t xml:space="preserve">
整线14PPM</t>
        </r>
      </text>
    </comment>
    <comment ref="U57" authorId="0" shapeId="0">
      <text>
        <r>
          <rPr>
            <b/>
            <sz val="9"/>
            <rFont val="宋体"/>
            <family val="3"/>
            <charset val="134"/>
          </rPr>
          <t>杨焕伟:</t>
        </r>
        <r>
          <rPr>
            <sz val="9"/>
            <rFont val="宋体"/>
            <family val="3"/>
            <charset val="134"/>
          </rPr>
          <t xml:space="preserve">
整线14PPM</t>
        </r>
      </text>
    </comment>
    <comment ref="U58" authorId="0" shapeId="0">
      <text>
        <r>
          <rPr>
            <b/>
            <sz val="9"/>
            <rFont val="宋体"/>
            <family val="3"/>
            <charset val="134"/>
          </rPr>
          <t>杨焕伟:</t>
        </r>
        <r>
          <rPr>
            <sz val="9"/>
            <rFont val="宋体"/>
            <family val="3"/>
            <charset val="134"/>
          </rPr>
          <t xml:space="preserve">
整线14PPM</t>
        </r>
      </text>
    </comment>
    <comment ref="U60" authorId="0" shapeId="0">
      <text>
        <r>
          <rPr>
            <b/>
            <sz val="9"/>
            <color indexed="81"/>
            <rFont val="宋体"/>
            <family val="3"/>
            <charset val="134"/>
          </rPr>
          <t>杨焕伟:</t>
        </r>
        <r>
          <rPr>
            <sz val="9"/>
            <color indexed="81"/>
            <rFont val="宋体"/>
            <family val="3"/>
            <charset val="134"/>
          </rPr>
          <t xml:space="preserve">
整线14PPM</t>
        </r>
      </text>
    </comment>
    <comment ref="U61" authorId="0" shapeId="0">
      <text>
        <r>
          <rPr>
            <b/>
            <sz val="9"/>
            <color indexed="81"/>
            <rFont val="宋体"/>
            <family val="3"/>
            <charset val="134"/>
          </rPr>
          <t>杨焕伟:</t>
        </r>
        <r>
          <rPr>
            <sz val="9"/>
            <color indexed="81"/>
            <rFont val="宋体"/>
            <family val="3"/>
            <charset val="134"/>
          </rPr>
          <t xml:space="preserve">
整线14PPM</t>
        </r>
      </text>
    </comment>
    <comment ref="U62" authorId="0" shapeId="0">
      <text>
        <r>
          <rPr>
            <b/>
            <sz val="9"/>
            <color indexed="81"/>
            <rFont val="宋体"/>
            <family val="3"/>
            <charset val="134"/>
          </rPr>
          <t>杨焕伟:</t>
        </r>
        <r>
          <rPr>
            <sz val="9"/>
            <color indexed="81"/>
            <rFont val="宋体"/>
            <family val="3"/>
            <charset val="134"/>
          </rPr>
          <t xml:space="preserve">
整线14PPM</t>
        </r>
      </text>
    </comment>
    <comment ref="U63" authorId="0" shapeId="0">
      <text>
        <r>
          <rPr>
            <b/>
            <sz val="9"/>
            <color indexed="81"/>
            <rFont val="宋体"/>
            <family val="3"/>
            <charset val="134"/>
          </rPr>
          <t>杨焕伟:</t>
        </r>
        <r>
          <rPr>
            <sz val="9"/>
            <color indexed="81"/>
            <rFont val="宋体"/>
            <family val="3"/>
            <charset val="134"/>
          </rPr>
          <t xml:space="preserve">
整线14PPM</t>
        </r>
      </text>
    </comment>
    <comment ref="U65" authorId="0" shapeId="0">
      <text>
        <r>
          <rPr>
            <b/>
            <sz val="9"/>
            <color indexed="81"/>
            <rFont val="宋体"/>
            <family val="3"/>
            <charset val="134"/>
          </rPr>
          <t>杨焕伟:</t>
        </r>
        <r>
          <rPr>
            <sz val="9"/>
            <color indexed="81"/>
            <rFont val="宋体"/>
            <family val="3"/>
            <charset val="134"/>
          </rPr>
          <t xml:space="preserve">
整线14PPM</t>
        </r>
      </text>
    </comment>
    <comment ref="U66" authorId="0" shapeId="0">
      <text>
        <r>
          <rPr>
            <b/>
            <sz val="9"/>
            <color indexed="81"/>
            <rFont val="宋体"/>
            <family val="3"/>
            <charset val="134"/>
          </rPr>
          <t>杨焕伟:</t>
        </r>
        <r>
          <rPr>
            <sz val="9"/>
            <color indexed="81"/>
            <rFont val="宋体"/>
            <family val="3"/>
            <charset val="134"/>
          </rPr>
          <t xml:space="preserve">
整线14PPM</t>
        </r>
      </text>
    </comment>
    <comment ref="U67" authorId="0" shapeId="0">
      <text>
        <r>
          <rPr>
            <b/>
            <sz val="9"/>
            <color indexed="81"/>
            <rFont val="宋体"/>
            <family val="3"/>
            <charset val="134"/>
          </rPr>
          <t>杨焕伟:</t>
        </r>
        <r>
          <rPr>
            <sz val="9"/>
            <color indexed="81"/>
            <rFont val="宋体"/>
            <family val="3"/>
            <charset val="134"/>
          </rPr>
          <t xml:space="preserve">
整线14PPM</t>
        </r>
      </text>
    </comment>
    <comment ref="U68" authorId="0" shapeId="0">
      <text>
        <r>
          <rPr>
            <b/>
            <sz val="9"/>
            <color indexed="81"/>
            <rFont val="宋体"/>
            <family val="3"/>
            <charset val="134"/>
          </rPr>
          <t>杨焕伟:</t>
        </r>
        <r>
          <rPr>
            <sz val="9"/>
            <color indexed="81"/>
            <rFont val="宋体"/>
            <family val="3"/>
            <charset val="134"/>
          </rPr>
          <t xml:space="preserve">
整线14PPM</t>
        </r>
      </text>
    </comment>
    <comment ref="U70" authorId="0" shapeId="0">
      <text>
        <r>
          <rPr>
            <b/>
            <sz val="9"/>
            <color indexed="81"/>
            <rFont val="宋体"/>
            <family val="3"/>
            <charset val="134"/>
          </rPr>
          <t>杨焕伟:</t>
        </r>
        <r>
          <rPr>
            <sz val="9"/>
            <color indexed="81"/>
            <rFont val="宋体"/>
            <family val="3"/>
            <charset val="134"/>
          </rPr>
          <t xml:space="preserve">
整线14PPM</t>
        </r>
      </text>
    </comment>
    <comment ref="U71" authorId="0" shapeId="0">
      <text>
        <r>
          <rPr>
            <b/>
            <sz val="9"/>
            <color indexed="81"/>
            <rFont val="宋体"/>
            <family val="3"/>
            <charset val="134"/>
          </rPr>
          <t>杨焕伟:</t>
        </r>
        <r>
          <rPr>
            <sz val="9"/>
            <color indexed="81"/>
            <rFont val="宋体"/>
            <family val="3"/>
            <charset val="134"/>
          </rPr>
          <t xml:space="preserve">
整线14PPM</t>
        </r>
      </text>
    </comment>
    <comment ref="U72" authorId="0" shapeId="0">
      <text>
        <r>
          <rPr>
            <b/>
            <sz val="9"/>
            <color indexed="81"/>
            <rFont val="宋体"/>
            <family val="3"/>
            <charset val="134"/>
          </rPr>
          <t>杨焕伟:</t>
        </r>
        <r>
          <rPr>
            <sz val="9"/>
            <color indexed="81"/>
            <rFont val="宋体"/>
            <family val="3"/>
            <charset val="134"/>
          </rPr>
          <t xml:space="preserve">
整线14PPM</t>
        </r>
      </text>
    </comment>
    <comment ref="U73" authorId="0" shapeId="0">
      <text>
        <r>
          <rPr>
            <b/>
            <sz val="9"/>
            <color indexed="81"/>
            <rFont val="宋体"/>
            <family val="3"/>
            <charset val="134"/>
          </rPr>
          <t>杨焕伟:</t>
        </r>
        <r>
          <rPr>
            <sz val="9"/>
            <color indexed="81"/>
            <rFont val="宋体"/>
            <family val="3"/>
            <charset val="134"/>
          </rPr>
          <t xml:space="preserve">
整线14PPM</t>
        </r>
      </text>
    </comment>
  </commentList>
</comments>
</file>

<file path=xl/sharedStrings.xml><?xml version="1.0" encoding="utf-8"?>
<sst xmlns="http://schemas.openxmlformats.org/spreadsheetml/2006/main" count="47582" uniqueCount="10601">
  <si>
    <t>状态
（正常\延期）</t>
  </si>
  <si>
    <t>项目阶段</t>
  </si>
  <si>
    <t>项目阶段
（M5/M6）</t>
  </si>
  <si>
    <t>客户名称</t>
  </si>
  <si>
    <t>项目内部名称</t>
  </si>
  <si>
    <t>M2</t>
  </si>
  <si>
    <t>M3</t>
  </si>
  <si>
    <t>M4</t>
  </si>
  <si>
    <t>M5</t>
  </si>
  <si>
    <t>内部名称</t>
  </si>
  <si>
    <t>CATL</t>
  </si>
  <si>
    <t>CATL溧阳自动入壳机</t>
  </si>
  <si>
    <t>CATL溧阳-3台HEV56ppm入壳机</t>
  </si>
  <si>
    <t>CATL溧阳-HEV-25ppm自动干燥线2条</t>
  </si>
  <si>
    <t>CATL宁德Z1-L65转接片焊接机</t>
  </si>
  <si>
    <t>CATL-LY6转接片项目</t>
  </si>
  <si>
    <t>CATL宁德Z1-L64转接片焊接机</t>
  </si>
  <si>
    <t>CATL-LY6顶盖焊项目</t>
  </si>
  <si>
    <t>CATL宁德Z1-L63转接片焊接机</t>
  </si>
  <si>
    <t>CATL-LY5干燥线</t>
  </si>
  <si>
    <t>CATL宁德Z1-L62转接片焊接机</t>
  </si>
  <si>
    <t>CATL-LY6干燥线</t>
  </si>
  <si>
    <t>CATL宁德H4-L55入壳机</t>
  </si>
  <si>
    <t>CATL-L48软包干燥线</t>
  </si>
  <si>
    <t>CATL宁德H4-L55干燥线</t>
  </si>
  <si>
    <t>海辰</t>
  </si>
  <si>
    <t>海辰L2干燥线调度系统</t>
  </si>
  <si>
    <t>CATL霞浦X1-转接片焊接机</t>
  </si>
  <si>
    <t>中航</t>
  </si>
  <si>
    <t>CATL霞浦X1-包Mylar入壳一体机</t>
  </si>
  <si>
    <t>CATL宁德Z3-TMC模组下线</t>
  </si>
  <si>
    <t>CATL溧阳-HEV-50ppm自动干燥线</t>
  </si>
  <si>
    <t>兰均</t>
  </si>
  <si>
    <t>兰均气密测试机&amp;氦检机</t>
  </si>
  <si>
    <t xml:space="preserve">兰均气密测试机&amp;氦检机  </t>
  </si>
  <si>
    <t>力神</t>
  </si>
  <si>
    <t>洛阳中航L13车间58A产线</t>
  </si>
  <si>
    <t>洛阳中航L13车间61152产线</t>
  </si>
  <si>
    <t>中航半自动封口焊接机</t>
  </si>
  <si>
    <t>洛阳中航L14车间50160产线</t>
  </si>
  <si>
    <t>洛阳中航L16车间36173产线</t>
  </si>
  <si>
    <t>手动投料线</t>
  </si>
  <si>
    <t>洛阳中航L16车间54173产线</t>
  </si>
  <si>
    <t>中航221</t>
  </si>
  <si>
    <t>中航A5-L2</t>
  </si>
  <si>
    <t>中航A5-L7(221线)</t>
  </si>
  <si>
    <t>中航A6-C1</t>
  </si>
  <si>
    <t>中航A6-C3</t>
  </si>
  <si>
    <t>蜂巢</t>
  </si>
  <si>
    <t>蜂巢-包膜机</t>
  </si>
  <si>
    <t>中航A6-C4</t>
  </si>
  <si>
    <t>中航A6-C5</t>
  </si>
  <si>
    <t>亿纬</t>
  </si>
  <si>
    <t>亿纬BM二期项目(H2B)</t>
  </si>
  <si>
    <t>中航半自动焊接机</t>
  </si>
  <si>
    <t>中航试线Y12-L221N78A</t>
  </si>
  <si>
    <t>常州中航JSA1-L148N50B-C1-5项目</t>
  </si>
  <si>
    <t>中航二期</t>
  </si>
  <si>
    <t>亿纬BM线</t>
  </si>
  <si>
    <t>蜂巢-CS01叠片物流线HI-POT</t>
  </si>
  <si>
    <t>蜂巢-CS01加压Hi-pot检测</t>
  </si>
  <si>
    <t>蜂巢-CS02叠片物流线HI-POT</t>
  </si>
  <si>
    <t>蜂巢-CS02加压Hi-pot检测</t>
  </si>
  <si>
    <t>蜂巢-手动测高仪</t>
  </si>
  <si>
    <t>瑞浦</t>
  </si>
  <si>
    <t>瑞浦-18PPM电芯中段装配线</t>
  </si>
  <si>
    <t>瑞浦Busbar焊接手动设备</t>
  </si>
  <si>
    <t>瑞浦L6线干燥线</t>
  </si>
  <si>
    <t>瑞浦L7线干燥线</t>
  </si>
  <si>
    <t>瑞浦L8线干燥线</t>
  </si>
  <si>
    <t>瑞浦L9线干燥线</t>
  </si>
  <si>
    <t>瑞浦L10线干燥线</t>
  </si>
  <si>
    <t>胶带激光刻码机</t>
  </si>
  <si>
    <t>瑞浦L7装配线</t>
  </si>
  <si>
    <t>瑞浦L8装配线</t>
  </si>
  <si>
    <t>瑞浦L9装配线</t>
  </si>
  <si>
    <t>瑞浦L10装配线</t>
  </si>
  <si>
    <t>瑞浦L11装配线</t>
  </si>
  <si>
    <t>瑞浦填丝补焊机</t>
  </si>
  <si>
    <t>瑞浦满焊机</t>
  </si>
  <si>
    <t>序号</t>
  </si>
  <si>
    <t>下单项目号</t>
  </si>
  <si>
    <t>PO号</t>
  </si>
  <si>
    <t>成品编码</t>
  </si>
  <si>
    <t>项目名称</t>
  </si>
  <si>
    <t>设备数量</t>
  </si>
  <si>
    <t>交货地址</t>
  </si>
  <si>
    <t>基本技术参数
（产能\良率\故障率）</t>
  </si>
  <si>
    <t>立项时间</t>
  </si>
  <si>
    <t>第二次计划发货时间</t>
  </si>
  <si>
    <t>事业部</t>
  </si>
  <si>
    <t>项目经理</t>
  </si>
  <si>
    <t>业务
负责人</t>
  </si>
  <si>
    <t>关键问题或风险点</t>
  </si>
  <si>
    <t>项目进度更新</t>
  </si>
  <si>
    <t>工作计划</t>
  </si>
  <si>
    <t>备注</t>
  </si>
  <si>
    <t>JMLEDZH21A119</t>
  </si>
  <si>
    <t>暂无</t>
  </si>
  <si>
    <t>F5-XGM207-01A</t>
  </si>
  <si>
    <t>常州中航</t>
  </si>
  <si>
    <t>10PPM\99.9%\2%</t>
  </si>
  <si>
    <t>正常</t>
  </si>
  <si>
    <t>第一事业部</t>
  </si>
  <si>
    <t>金继伟</t>
  </si>
  <si>
    <t>刘伟</t>
  </si>
  <si>
    <t>JMLEDZH21A120</t>
  </si>
  <si>
    <t>F5-XGD205-01A</t>
  </si>
  <si>
    <t>JMLEDZH21A124</t>
  </si>
  <si>
    <t>F5-XZW209-01A</t>
  </si>
  <si>
    <t>JMLEDZH21A121</t>
  </si>
  <si>
    <t>F5-XGM208-01A</t>
  </si>
  <si>
    <t>JMLEDZH21A122</t>
  </si>
  <si>
    <t>F5-XGD206-01A</t>
  </si>
  <si>
    <t>JMLEDZH21A125</t>
  </si>
  <si>
    <t>F5-XZW210-01A</t>
  </si>
  <si>
    <t>JMLEDZH21A136</t>
  </si>
  <si>
    <t>F5-XZA21101</t>
  </si>
  <si>
    <t>C3-热压机</t>
  </si>
  <si>
    <t>8PPM\99.9%\1%</t>
  </si>
  <si>
    <t>JMLEDZH21A137</t>
  </si>
  <si>
    <t>F5-XHA208-01A</t>
  </si>
  <si>
    <t>C3-极耳（检测）预焊机</t>
  </si>
  <si>
    <t>8PPM\99.5%\1%</t>
  </si>
  <si>
    <t>JMLEDZH21A138</t>
  </si>
  <si>
    <t>F5-XHS208-01A</t>
  </si>
  <si>
    <t>C3-激光极耳焊接机</t>
  </si>
  <si>
    <t>8PPM\99.5%\1.5%</t>
  </si>
  <si>
    <t>JMLEDZH21A139</t>
  </si>
  <si>
    <t>F5-XZL208-01A</t>
  </si>
  <si>
    <t>C3-包胶机</t>
  </si>
  <si>
    <t>JMLEDZH21A140</t>
  </si>
  <si>
    <t>F5-XHO304-01A</t>
  </si>
  <si>
    <t>C3-入壳压装预焊机</t>
  </si>
  <si>
    <t>15PPM\99.9%\1%</t>
  </si>
  <si>
    <t>JMLEDZH21A141</t>
  </si>
  <si>
    <t>F5-XHQ304-01A</t>
  </si>
  <si>
    <t>C3-激光封口焊接机</t>
  </si>
  <si>
    <t>15PPM\99.5%\1%</t>
  </si>
  <si>
    <t>JMLEDZH21A142</t>
  </si>
  <si>
    <t>F5-XZH306-01A</t>
  </si>
  <si>
    <t>C3-正压氦检机</t>
  </si>
  <si>
    <t>15PPM\99.95%\1%</t>
  </si>
  <si>
    <t>JMLEDZH21A143</t>
  </si>
  <si>
    <t>F5-XZH354-01A</t>
  </si>
  <si>
    <t>C3-负压氦检机</t>
  </si>
  <si>
    <t>12PPM\99.9%\1%</t>
  </si>
  <si>
    <t>JMLEDZH21A144</t>
  </si>
  <si>
    <t>F5-XHF108-01A</t>
  </si>
  <si>
    <t>C3-填丝补焊机</t>
  </si>
  <si>
    <t>1PPM\99.5%\1%</t>
  </si>
  <si>
    <t>JMLEDZH21A145</t>
  </si>
  <si>
    <t>F5-XHD104-01A</t>
  </si>
  <si>
    <t>C3-手动激光焊接机(满焊补焊）</t>
  </si>
  <si>
    <t>99.9%\1%</t>
  </si>
  <si>
    <t>JMLEDZH21A146</t>
  </si>
  <si>
    <t>F5-XZN307-01A</t>
  </si>
  <si>
    <t>C3-物流线（装配线拉线和托盘）</t>
  </si>
  <si>
    <t>JMLEDZH21A147</t>
  </si>
  <si>
    <t>F5-XZW307-01A</t>
  </si>
  <si>
    <t>C3-组盘机</t>
  </si>
  <si>
    <t>JMLEDZH21A148</t>
  </si>
  <si>
    <t>F5-XZA21201</t>
  </si>
  <si>
    <t>C4-热压机</t>
  </si>
  <si>
    <t>JMLEDZH21A149</t>
  </si>
  <si>
    <t>F5-XHA209-01A</t>
  </si>
  <si>
    <t>C4-极耳（检测）预焊机</t>
  </si>
  <si>
    <t>JMLEDZH21A150</t>
  </si>
  <si>
    <t>F5-XHS209-01A</t>
  </si>
  <si>
    <t>C4-激光极耳焊接机</t>
  </si>
  <si>
    <t>JMLEDZH21A151</t>
  </si>
  <si>
    <t>F5-XZL209-01A</t>
  </si>
  <si>
    <t>C4-包胶机</t>
  </si>
  <si>
    <t>JMLEDZH21A152</t>
  </si>
  <si>
    <t>F5-XHO203-01A</t>
  </si>
  <si>
    <t>C4-入壳压装预焊机</t>
  </si>
  <si>
    <t>JMLEDZH21A153</t>
  </si>
  <si>
    <t>F5-XHQ207-01A</t>
  </si>
  <si>
    <t>C4-激光封口焊接机</t>
  </si>
  <si>
    <t>JMLEDZH21A154</t>
  </si>
  <si>
    <t>F5-XZH207-01A</t>
  </si>
  <si>
    <t>C4-正压氦检机</t>
  </si>
  <si>
    <t>8PPM\99.95%\1%</t>
  </si>
  <si>
    <t>JMLEDZH21A155</t>
  </si>
  <si>
    <t>F5-XZH355-01A</t>
  </si>
  <si>
    <t>C4-负压氦检机</t>
  </si>
  <si>
    <t>JMLEDZH21A156</t>
  </si>
  <si>
    <t>F5-XZG10301</t>
  </si>
  <si>
    <t>C4-激光补码机</t>
  </si>
  <si>
    <t>JMLEDZH21A157</t>
  </si>
  <si>
    <t>F5-XZN214-01A</t>
  </si>
  <si>
    <t>C4-物流线（装配线拉线和托盘）</t>
  </si>
  <si>
    <t>JMLEDZH21A158</t>
  </si>
  <si>
    <t>F5-XZW211-01A</t>
  </si>
  <si>
    <t>C4-组盘机</t>
  </si>
  <si>
    <t>JMLEDZH21A282</t>
  </si>
  <si>
    <t>ZC202108050010</t>
  </si>
  <si>
    <t>F5-XGM211-01A</t>
  </si>
  <si>
    <t>江苏常州中航</t>
  </si>
  <si>
    <t>PPM:≥16PPM（半电芯）
故障率：≤1%
合格率：100%</t>
  </si>
  <si>
    <t>周晓煌</t>
  </si>
  <si>
    <t>离线电芯表面检测机</t>
  </si>
  <si>
    <t>JMLEDZH21A422</t>
  </si>
  <si>
    <t>F5-XZP108-01A</t>
  </si>
  <si>
    <t>无</t>
  </si>
  <si>
    <t>12PPM</t>
  </si>
  <si>
    <t>张卫</t>
  </si>
  <si>
    <t>遂宁一期刀片L6-CL01</t>
  </si>
  <si>
    <t>JMLEDCC21A423</t>
  </si>
  <si>
    <t xml:space="preserve"> F5-XGM212-01A </t>
  </si>
  <si>
    <t>干燥线调度系统</t>
  </si>
  <si>
    <t>遂宁</t>
  </si>
  <si>
    <t>12PPM/99.9%/0.2%</t>
  </si>
  <si>
    <t>/</t>
  </si>
  <si>
    <t>梁承锋</t>
  </si>
  <si>
    <t>韩俊玲</t>
  </si>
  <si>
    <t>遂宁一期VDAMEB-CV05</t>
  </si>
  <si>
    <t>JMLEDCC21A424</t>
  </si>
  <si>
    <t xml:space="preserve"> F5-XGM313-01A </t>
  </si>
  <si>
    <t>16PPM/99.9%/0.2%</t>
  </si>
  <si>
    <t>JMLEDCC21A425</t>
  </si>
  <si>
    <t xml:space="preserve"> F5-XGM213-01A </t>
  </si>
  <si>
    <t>JMLEDCC21A426</t>
  </si>
  <si>
    <t xml:space="preserve"> F5-XGM214-01A </t>
  </si>
  <si>
    <t>马鞍山</t>
  </si>
  <si>
    <t>JMLEDCC21A427</t>
  </si>
  <si>
    <t xml:space="preserve"> F5-XGM215-01A </t>
  </si>
  <si>
    <t>JMLEDCC21A428</t>
  </si>
  <si>
    <t xml:space="preserve"> F5-XGM314-01A </t>
  </si>
  <si>
    <t>JMLEDCC21A429</t>
  </si>
  <si>
    <t>F5-XGM315-01A</t>
  </si>
  <si>
    <t>20PPM/99.9%/0.2%</t>
  </si>
  <si>
    <t>遂宁二期L3MEB-CE12</t>
  </si>
  <si>
    <t>JMLEDCC21A430</t>
  </si>
  <si>
    <t xml:space="preserve"> F5-XGM316-01A </t>
  </si>
  <si>
    <t>湖州</t>
  </si>
  <si>
    <t>JMLEDCC21A432</t>
  </si>
  <si>
    <t xml:space="preserve"> F5-XGM217-01A </t>
  </si>
  <si>
    <t>JMLEDCC21A433</t>
  </si>
  <si>
    <t xml:space="preserve"> F5-XGM218-01A </t>
  </si>
  <si>
    <t>JMLEDCC21A434</t>
  </si>
  <si>
    <t xml:space="preserve"> F5-XGM317-01A </t>
  </si>
  <si>
    <t>F5-XZE305-01A</t>
  </si>
  <si>
    <t>延期</t>
  </si>
  <si>
    <t>唐震</t>
  </si>
  <si>
    <t>JMLEDCA21A024</t>
  </si>
  <si>
    <t>F5-XGA401-01A</t>
  </si>
  <si>
    <t>HEV-25ppm自动干燥线</t>
  </si>
  <si>
    <t>HCNY-SRC-EP-202103-117</t>
  </si>
  <si>
    <t>F5-XGM204-01A</t>
  </si>
  <si>
    <t>L1干燥线调度系统</t>
  </si>
  <si>
    <t>厦门</t>
  </si>
  <si>
    <t>产能：≥8PPM
良率：99.99%
故障率：≤2%</t>
  </si>
  <si>
    <t>朱风帆</t>
  </si>
  <si>
    <t>F5-XGM205-01A</t>
  </si>
  <si>
    <t>L2干燥线调度系统</t>
  </si>
  <si>
    <t>入壳预焊机</t>
  </si>
  <si>
    <t>荆门</t>
  </si>
  <si>
    <t>严宗鑫</t>
  </si>
  <si>
    <t>JMLEDYW21A210</t>
  </si>
  <si>
    <t>F5-XHD107-01A</t>
  </si>
  <si>
    <t>盖板激光焊接机</t>
  </si>
  <si>
    <t>JMLEDCA21A168</t>
  </si>
  <si>
    <t>F5-XHC207-01A</t>
  </si>
  <si>
    <t>溧阳</t>
  </si>
  <si>
    <t>曹路</t>
  </si>
  <si>
    <t>JMLEDCA21A169</t>
  </si>
  <si>
    <t>F5-XHC208-01A</t>
  </si>
  <si>
    <t>JMLEDCA21A170</t>
  </si>
  <si>
    <t>F5-XHC209-01A</t>
  </si>
  <si>
    <t>JMLEDCA21A171</t>
  </si>
  <si>
    <t>F5-XHC210-01A</t>
  </si>
  <si>
    <t>JMLEDCA21A172</t>
  </si>
  <si>
    <t>F5-XHC211-01A</t>
  </si>
  <si>
    <t>JMLEDCA21A173</t>
  </si>
  <si>
    <t>F5-XHC212-01A</t>
  </si>
  <si>
    <t>JMLEDCA21A180</t>
  </si>
  <si>
    <t>F5-XHD206-01A</t>
  </si>
  <si>
    <t>顶盖焊接机</t>
  </si>
  <si>
    <t>JMLEDCA21A181</t>
  </si>
  <si>
    <t>F5-XHD207-01A</t>
  </si>
  <si>
    <t>JMLEDCA21A182</t>
  </si>
  <si>
    <t>F5-XHD208-01A</t>
  </si>
  <si>
    <t>JMLEDCA21A183</t>
  </si>
  <si>
    <t>F5-XHD209-01A</t>
  </si>
  <si>
    <t>JMLEDCA21A184</t>
  </si>
  <si>
    <t>F5-XHD210-01A</t>
  </si>
  <si>
    <t>JMLEDCA21A185</t>
  </si>
  <si>
    <t>F5-XHD211-01A</t>
  </si>
  <si>
    <t>JMLEDCA21A192</t>
  </si>
  <si>
    <t>F5-XGD207-01A</t>
  </si>
  <si>
    <t>JMLEDCA21A188</t>
  </si>
  <si>
    <t>F5-XGA208-01A</t>
  </si>
  <si>
    <t>JMLEDCA21A189</t>
  </si>
  <si>
    <t>F5-XGA209-01A</t>
  </si>
  <si>
    <t>JMLEDCA21A190</t>
  </si>
  <si>
    <t>F5-XGA210-01A</t>
  </si>
  <si>
    <t>JMLEDCA21A191</t>
  </si>
  <si>
    <t>F5-XGA211-01A</t>
  </si>
  <si>
    <t>JMLEDZH21A068</t>
  </si>
  <si>
    <t>1.良率：≥99.99%(最终优率100%)
2.故障率：≤2%</t>
  </si>
  <si>
    <t>JMLEDZH21A069</t>
  </si>
  <si>
    <t>1.产能：≥8PPM
2.良率：≥99.99%(最终优率100%)
3.故障率：≤2%</t>
  </si>
  <si>
    <t>热压机</t>
  </si>
  <si>
    <t>JMLEDZH21A071</t>
  </si>
  <si>
    <t>极耳预焊机</t>
  </si>
  <si>
    <t>JMLEDZH21A072</t>
  </si>
  <si>
    <t>激光极耳焊接机</t>
  </si>
  <si>
    <t>JMLEDZH21A073</t>
  </si>
  <si>
    <t>包胶机</t>
  </si>
  <si>
    <t>JMLEDZH21A074</t>
  </si>
  <si>
    <t>入壳机</t>
  </si>
  <si>
    <t>JMLEDZH21A075</t>
  </si>
  <si>
    <t>激光封口焊接机</t>
  </si>
  <si>
    <t>JMLEDZH21A076</t>
  </si>
  <si>
    <t>正压氦检机</t>
  </si>
  <si>
    <t>JMLEDZH21A077</t>
  </si>
  <si>
    <t>负压氦检机</t>
  </si>
  <si>
    <t>JMLEDZH21A078</t>
  </si>
  <si>
    <t>填丝补焊机</t>
  </si>
  <si>
    <t>JMLEDZH21A079</t>
  </si>
  <si>
    <t>物流线</t>
  </si>
  <si>
    <t>JMLEDZH21A080</t>
  </si>
  <si>
    <t>组盘机</t>
  </si>
  <si>
    <t>≥8PPM</t>
  </si>
  <si>
    <t>JMLEDZH21A082</t>
  </si>
  <si>
    <t>满焊补焊机</t>
  </si>
  <si>
    <t>JMLEDZH21A102</t>
  </si>
  <si>
    <t>密封钉焊接机</t>
  </si>
  <si>
    <t>配对机</t>
  </si>
  <si>
    <t>JMLEDCC21A085</t>
  </si>
  <si>
    <t>F5-XZD105-01A</t>
  </si>
  <si>
    <t>包MYLAR机</t>
  </si>
  <si>
    <t>常州</t>
  </si>
  <si>
    <t>单机≥6PPM
一次优率≥99.85%
故障率≤3%</t>
  </si>
  <si>
    <t>厦门中航</t>
  </si>
  <si>
    <t>14PPM</t>
  </si>
  <si>
    <t>JMLEDZH21A222</t>
  </si>
  <si>
    <t>F5-XHA303-01A</t>
  </si>
  <si>
    <t>JMLEDZH21A223</t>
  </si>
  <si>
    <t>F5-XHS304-01A</t>
  </si>
  <si>
    <t>极耳激光焊接机</t>
  </si>
  <si>
    <t>JMLEDZH21A224</t>
  </si>
  <si>
    <t>F5-XZL302-01A</t>
  </si>
  <si>
    <t>JMLEDZH21A225</t>
  </si>
  <si>
    <t>F5-XZE309-01A</t>
  </si>
  <si>
    <t>JMLEDZH21A226</t>
  </si>
  <si>
    <t>F5-XHQ305-01A</t>
  </si>
  <si>
    <t>封口焊接机</t>
  </si>
  <si>
    <t>JMLEDZH21A227</t>
  </si>
  <si>
    <t>F5-XZH307-01A</t>
  </si>
  <si>
    <t>JMLEDZH21A228</t>
  </si>
  <si>
    <t>F5-XZH356-01A</t>
  </si>
  <si>
    <t>F5-XZW311-01A</t>
  </si>
  <si>
    <t>15PPM</t>
  </si>
  <si>
    <t>半自动封口焊接机</t>
  </si>
  <si>
    <t>F5-XHA305-01A</t>
  </si>
  <si>
    <t>F5-XHS306-01A</t>
  </si>
  <si>
    <t>F5-XZL304-01A</t>
  </si>
  <si>
    <t>F5-XZE311-01A</t>
  </si>
  <si>
    <t>F5-XHQ307-01A</t>
  </si>
  <si>
    <t>JMLEDZH21A245</t>
  </si>
  <si>
    <t>F5-XZH309-01A</t>
  </si>
  <si>
    <t>JMLEDZH21A246</t>
  </si>
  <si>
    <t>F5-XZH358-01A</t>
  </si>
  <si>
    <t>F5-XZW313-01A</t>
  </si>
  <si>
    <t>检测配对机</t>
  </si>
  <si>
    <t>超声波焊接机</t>
  </si>
  <si>
    <t>包Mylar机</t>
  </si>
  <si>
    <t>江苏中航</t>
  </si>
  <si>
    <t>F5-XZB302-01A</t>
  </si>
  <si>
    <t>F5-XHB302-01A</t>
  </si>
  <si>
    <t>F5-XZD304-01A</t>
  </si>
  <si>
    <t>转连接激光焊接机</t>
  </si>
  <si>
    <t>F5-XGM304-01A</t>
  </si>
  <si>
    <t>JMLEDZH21A269</t>
  </si>
  <si>
    <t>F5-XGD30401</t>
  </si>
  <si>
    <t>干燥炉</t>
  </si>
  <si>
    <t>F5-XGM305-01A</t>
  </si>
  <si>
    <t>JMLEDZH21A272</t>
  </si>
  <si>
    <t>F5-XGD30501</t>
  </si>
  <si>
    <t>F5-XGM306-01A</t>
  </si>
  <si>
    <t>JMLEDZH21A275</t>
  </si>
  <si>
    <t>F5-XGD20801</t>
  </si>
  <si>
    <t>F5-XGM209-01A</t>
  </si>
  <si>
    <t>JMLEDZH21A278</t>
  </si>
  <si>
    <t>F5-XGD20901</t>
  </si>
  <si>
    <t>JMLEDZH21A395</t>
  </si>
  <si>
    <t>F5-HN-XGM301-02A</t>
  </si>
  <si>
    <t>14PPM\99.9%\2%</t>
  </si>
  <si>
    <t>JMLEDZH21A396</t>
  </si>
  <si>
    <t>F5-XGD30103</t>
  </si>
  <si>
    <t>JMLEDZH21A397</t>
  </si>
  <si>
    <t>F5-HN-XGM302-02A</t>
  </si>
  <si>
    <t>JMLEDZH21A398</t>
  </si>
  <si>
    <t>F5-XGD30203</t>
  </si>
  <si>
    <t>JMLEDZH21A399</t>
  </si>
  <si>
    <t>F5-HN-XGM303-02A</t>
  </si>
  <si>
    <t>JMLEDZH21A400</t>
  </si>
  <si>
    <t>F5-XGD30303</t>
  </si>
  <si>
    <t>JMLEDZH21A401</t>
  </si>
  <si>
    <t>JMLEDZH21A402</t>
  </si>
  <si>
    <t>F5-XGD30402</t>
  </si>
  <si>
    <t>JMLEDZH21A403</t>
  </si>
  <si>
    <t>F5-XGM305-02A</t>
  </si>
  <si>
    <t>JMLEDZH21A404</t>
  </si>
  <si>
    <t>F5-XGD30502</t>
  </si>
  <si>
    <t>JMLEDZH21A406</t>
  </si>
  <si>
    <t>F5-XGD30601</t>
  </si>
  <si>
    <t>F5-XGM307-01A</t>
  </si>
  <si>
    <t>JMLEDZH21A408</t>
  </si>
  <si>
    <t>F5-XGD30701</t>
  </si>
  <si>
    <t>JMLEDZH21A409</t>
  </si>
  <si>
    <t>F5-XGM308-01A</t>
  </si>
  <si>
    <t>JMLEDZH21A410</t>
  </si>
  <si>
    <t>F5-XGD30801</t>
  </si>
  <si>
    <t>JMLEDZH21A411</t>
  </si>
  <si>
    <t>F5-XGM309-01A</t>
  </si>
  <si>
    <t>JMLEDZH21A412</t>
  </si>
  <si>
    <t>F5-XGD30901</t>
  </si>
  <si>
    <t>JMLEDZH21A413</t>
  </si>
  <si>
    <t>F5-XGM310-01A</t>
  </si>
  <si>
    <t>JMLEDZH21A414</t>
  </si>
  <si>
    <t>F5-XGD31001</t>
  </si>
  <si>
    <t>JMLEDZH21A279</t>
  </si>
  <si>
    <t>F5-XGM210-01A</t>
  </si>
  <si>
    <t>6PPM\99.9%\2%</t>
  </si>
  <si>
    <t>JMLEDZH21A281</t>
  </si>
  <si>
    <t>F5-XGD21001</t>
  </si>
  <si>
    <t>JMLEDCC21A288</t>
  </si>
  <si>
    <t>JMLEDCC21A299</t>
  </si>
  <si>
    <t>F5-XZA108-01A</t>
  </si>
  <si>
    <t>JMLEDCC21A289</t>
  </si>
  <si>
    <t>JMLEDCC21A300</t>
  </si>
  <si>
    <t>JMLEDCC21A290</t>
  </si>
  <si>
    <t>JMLEDCC21A301</t>
  </si>
  <si>
    <t>JMLEDCC21A291</t>
  </si>
  <si>
    <t>JMLEDCC21A302</t>
  </si>
  <si>
    <t>JMLEDCC21A292</t>
  </si>
  <si>
    <t>JMLEDCC21A303</t>
  </si>
  <si>
    <t>JMLEDCC21A293</t>
  </si>
  <si>
    <t>JMLEDCC21A304</t>
  </si>
  <si>
    <t>JMLEDCC21A294</t>
  </si>
  <si>
    <t>JMLEDCC21A305</t>
  </si>
  <si>
    <t>JMLEDCC21A306</t>
  </si>
  <si>
    <t>JMLEDCC21A296</t>
  </si>
  <si>
    <t xml:space="preserve">F5-XZW111-01A   </t>
  </si>
  <si>
    <t>贴胶工装</t>
  </si>
  <si>
    <t>JMLEDCC21A307</t>
  </si>
  <si>
    <t>二次合芯工装</t>
  </si>
  <si>
    <t>JMLEDCC21A309</t>
  </si>
  <si>
    <t>半自动封口焊机</t>
  </si>
  <si>
    <t>JMLEDZH21A329</t>
  </si>
  <si>
    <t>F5-XHA307-01A</t>
  </si>
  <si>
    <t>JMLEDZH21A330</t>
  </si>
  <si>
    <t>F5-XHS308-01A</t>
  </si>
  <si>
    <t>JMLEDZH21A331</t>
  </si>
  <si>
    <t>F5-XZL306-01A</t>
  </si>
  <si>
    <t>JMLEDZH21A332</t>
  </si>
  <si>
    <t>F5-XZE315-01A</t>
  </si>
  <si>
    <t>JMLEDZH21A333</t>
  </si>
  <si>
    <t>F5-XHQ311-01A</t>
  </si>
  <si>
    <t>F5-XZH314-01A</t>
  </si>
  <si>
    <t>JMLEDZH21A335</t>
  </si>
  <si>
    <t>F5-XZH363-01A</t>
  </si>
  <si>
    <t>JMLEDZH21A338</t>
  </si>
  <si>
    <t>F5-XHA308-01A</t>
  </si>
  <si>
    <t>JMLEDZH21A339</t>
  </si>
  <si>
    <t>F5-XHS309-01A</t>
  </si>
  <si>
    <t>JMLEDZH21A340</t>
  </si>
  <si>
    <t>F5-XZL307-01A</t>
  </si>
  <si>
    <t>JMLEDZH21A341</t>
  </si>
  <si>
    <t>F5-XZE316-01A</t>
  </si>
  <si>
    <t>F5-XHQ312-01A</t>
  </si>
  <si>
    <t>JMLEDZH21A343</t>
  </si>
  <si>
    <t>F5-XZH315-01A</t>
  </si>
  <si>
    <t>JMLEDZH21A344</t>
  </si>
  <si>
    <t>F5-XZH364-01A</t>
  </si>
  <si>
    <t>JMLEDZH21A345</t>
  </si>
  <si>
    <t>F5-XHF303-01A</t>
  </si>
  <si>
    <t>JMLEDZH21A346</t>
  </si>
  <si>
    <t>F5-XHT303-01A</t>
  </si>
  <si>
    <t>验收计划</t>
  </si>
  <si>
    <t>实际良率</t>
  </si>
  <si>
    <t>实际故障率</t>
  </si>
  <si>
    <t>实际发货时间</t>
  </si>
  <si>
    <t>第二次计划验收时间</t>
  </si>
  <si>
    <t>F5-XHA301-01A</t>
  </si>
  <si>
    <t>F5-XHC201-01A</t>
  </si>
  <si>
    <t>F5-XZN303-01A</t>
  </si>
  <si>
    <t>F5-XHF10401</t>
  </si>
  <si>
    <t>F5-XZM10201</t>
  </si>
  <si>
    <t>JMLEDZH20A212</t>
  </si>
  <si>
    <t>ZC202012150013</t>
  </si>
  <si>
    <t>极耳预焊机-C3</t>
  </si>
  <si>
    <t>8ppm</t>
  </si>
  <si>
    <t>JMLEDZH20A213</t>
  </si>
  <si>
    <t>极耳激光焊接机-C3</t>
  </si>
  <si>
    <t>JMLEDZH20A214</t>
  </si>
  <si>
    <t>ZC202012150022</t>
  </si>
  <si>
    <t>包胶机-C3</t>
  </si>
  <si>
    <t>JMLEDZH20A215</t>
  </si>
  <si>
    <t>入壳机-C3</t>
  </si>
  <si>
    <t>JMLEDZH20A216</t>
  </si>
  <si>
    <t>激光封口焊接机-C3</t>
  </si>
  <si>
    <t>JMLEDZH20A245</t>
  </si>
  <si>
    <t>ZC202012150011</t>
  </si>
  <si>
    <t>JMLEDZH20A246</t>
  </si>
  <si>
    <t>JMLEDZH20A247</t>
  </si>
  <si>
    <t>ZC202012150020</t>
  </si>
  <si>
    <t>JMLEDZH20A248</t>
  </si>
  <si>
    <t>JMLEDZH20A249</t>
  </si>
  <si>
    <t>JMLEDZH20A221</t>
  </si>
  <si>
    <t>组盘机-C3</t>
  </si>
  <si>
    <t>SZLEDZH20A223</t>
  </si>
  <si>
    <t>ZC202012150009</t>
  </si>
  <si>
    <t>热压机-C3</t>
  </si>
  <si>
    <t>JMLEDZH20A255</t>
  </si>
  <si>
    <t>JMLEDZH20A254</t>
  </si>
  <si>
    <t>JMLEDZH20A256</t>
  </si>
  <si>
    <t>SZLEDZH20A257</t>
  </si>
  <si>
    <t>ZC202012150008</t>
  </si>
  <si>
    <t>F5-XZA20701</t>
  </si>
  <si>
    <r>
      <rPr>
        <sz val="8"/>
        <color indexed="8"/>
        <rFont val="微软雅黑"/>
        <family val="2"/>
        <charset val="134"/>
      </rPr>
      <t>热压机-</t>
    </r>
    <r>
      <rPr>
        <sz val="11"/>
        <color theme="1"/>
        <rFont val="宋体"/>
        <family val="3"/>
        <charset val="134"/>
        <scheme val="minor"/>
      </rPr>
      <t>C1</t>
    </r>
  </si>
  <si>
    <r>
      <rPr>
        <sz val="8"/>
        <color theme="1"/>
        <rFont val="微软雅黑"/>
        <family val="2"/>
        <charset val="134"/>
      </rPr>
      <t>1</t>
    </r>
    <r>
      <rPr>
        <sz val="11"/>
        <color theme="1"/>
        <rFont val="宋体"/>
        <family val="3"/>
        <charset val="134"/>
        <scheme val="minor"/>
      </rPr>
      <t>6ppm</t>
    </r>
  </si>
  <si>
    <t>SZLEDZH20A259</t>
  </si>
  <si>
    <t>F5-XZM10601</t>
  </si>
  <si>
    <r>
      <rPr>
        <sz val="8"/>
        <color indexed="8"/>
        <rFont val="微软雅黑"/>
        <family val="2"/>
        <charset val="134"/>
      </rPr>
      <t>胶带刻码机-</t>
    </r>
    <r>
      <rPr>
        <sz val="11"/>
        <color theme="1"/>
        <rFont val="宋体"/>
        <family val="3"/>
        <charset val="134"/>
        <scheme val="minor"/>
      </rPr>
      <t>C1</t>
    </r>
  </si>
  <si>
    <t>JMLEDZH20A222</t>
  </si>
  <si>
    <t>物流线-C3</t>
  </si>
  <si>
    <t>JMLEDZH20A218</t>
  </si>
  <si>
    <t>ZC202012140014</t>
  </si>
  <si>
    <t>正压氦检机-C3</t>
  </si>
  <si>
    <t>JMLEDZH20A251</t>
  </si>
  <si>
    <t>JMLEDLJ20A155</t>
  </si>
  <si>
    <t>F5-XZF101-01A</t>
  </si>
  <si>
    <t>气密测试机</t>
  </si>
  <si>
    <t>上海</t>
  </si>
  <si>
    <t>产能≥1PPM
设备良率≥98%
设备故障率:≦2%</t>
  </si>
  <si>
    <t>未测</t>
  </si>
  <si>
    <t>M6</t>
  </si>
  <si>
    <t>验收通过，待付款</t>
  </si>
  <si>
    <t>JMLEDLJ20A156</t>
  </si>
  <si>
    <t>F5-XZH104-01A</t>
  </si>
  <si>
    <t>氦检机</t>
  </si>
  <si>
    <t>JMLEDYW20A080</t>
  </si>
  <si>
    <t>F5-XZE110-01A</t>
  </si>
  <si>
    <t>产能≥5PPM
一次良率：99.8%
故障率≤2%</t>
  </si>
  <si>
    <t>JMLEDYW20A081</t>
  </si>
  <si>
    <t>F5-XHD103-01A</t>
  </si>
  <si>
    <t>顶盖焊</t>
  </si>
  <si>
    <t>产能≥5PPM
一次良率：99.5%
故障率≤2%</t>
  </si>
  <si>
    <t>JMLEDYW20A079</t>
  </si>
  <si>
    <t>F5-XHC104-01A</t>
  </si>
  <si>
    <t>密封钉</t>
  </si>
  <si>
    <t>产能≥4PPM
一次良率：99.5%
故障率≤2%</t>
  </si>
  <si>
    <t>亿纬手动热压机</t>
  </si>
  <si>
    <t>JMLEDCN20A151</t>
  </si>
  <si>
    <t>F5-XZA106-01A</t>
  </si>
  <si>
    <t>手动热压机</t>
  </si>
  <si>
    <t>亿纬研究院</t>
  </si>
  <si>
    <t>一次良率：99.5%
故障率≤2%
产能无要求</t>
  </si>
  <si>
    <t>手动无产能需求</t>
  </si>
  <si>
    <t>上海兰均填丝补焊机</t>
  </si>
  <si>
    <t>JMLEDLJ21A220</t>
  </si>
  <si>
    <t>SHLJ-LKX-2021070601</t>
  </si>
  <si>
    <t> F5-XHF110-01A</t>
  </si>
  <si>
    <t>产能≥1.5PPM</t>
  </si>
  <si>
    <t>JMLEDCA20A271</t>
  </si>
  <si>
    <t>F5-XZE307-01A</t>
  </si>
  <si>
    <t>LY1-1高速入壳机</t>
  </si>
  <si>
    <t>1.产能：56ppm2.良率：99.5%3.故障率：1%</t>
  </si>
  <si>
    <t>JMLEDCA21A061</t>
  </si>
  <si>
    <t>F5-XGA402-01A</t>
  </si>
  <si>
    <t>LY1-1干燥线</t>
  </si>
  <si>
    <t>1.产能：25ppm2.良率：99.5%3.故障率：1%</t>
  </si>
  <si>
    <t>JMLEDCA20A006</t>
  </si>
  <si>
    <t>F5-XZE105-01A</t>
  </si>
  <si>
    <t>自动入壳机L13/L14</t>
  </si>
  <si>
    <t>1.产能：12PPM
2.优率：99.8%
3.DT:0.02%</t>
  </si>
  <si>
    <t>JMLEDCA20A008</t>
  </si>
  <si>
    <t>F5-XZE108-01A</t>
  </si>
  <si>
    <t>自动入壳机L15/L16</t>
  </si>
  <si>
    <t>JMLEDCA20A011</t>
  </si>
  <si>
    <t>F5-XHC10202</t>
  </si>
  <si>
    <t>宁德Z1</t>
  </si>
  <si>
    <t>1.产能：12ppm
2.良率：99.9%
3.故障率：0.8%</t>
  </si>
  <si>
    <t>郭恒</t>
  </si>
  <si>
    <t>NA</t>
  </si>
  <si>
    <t>JMLEDCA20A014</t>
  </si>
  <si>
    <t>F5-XHC10203</t>
  </si>
  <si>
    <t>L64转接片焊接机</t>
  </si>
  <si>
    <t>L63转接片焊接机</t>
  </si>
  <si>
    <t>L62转接片焊接机</t>
  </si>
  <si>
    <t>JMLECA19139</t>
  </si>
  <si>
    <t>F5-XZE50101</t>
  </si>
  <si>
    <t>L55入壳机</t>
  </si>
  <si>
    <t>宁德H4</t>
  </si>
  <si>
    <t>JMLECA19150</t>
  </si>
  <si>
    <t>F5-XGA20201</t>
  </si>
  <si>
    <t>L55干燥线</t>
  </si>
  <si>
    <t>JMLEDCA20A010</t>
  </si>
  <si>
    <t>F5-XHC10201</t>
  </si>
  <si>
    <t>X1转接片焊接机</t>
  </si>
  <si>
    <t>霞浦</t>
  </si>
  <si>
    <t>JMLEDCA20A013</t>
  </si>
  <si>
    <t>F5-FXHC10202</t>
  </si>
  <si>
    <t>验收流程线上签核已发起，PE/IE/EHS/QA/QA已签,,ME未签</t>
  </si>
  <si>
    <t>1、生产维护
2、跟进设备验收流程签核进度</t>
  </si>
  <si>
    <t>JMLEDCA20A009</t>
  </si>
  <si>
    <t>F5-XZE30202</t>
  </si>
  <si>
    <t>X1包Mylar入壳一体机</t>
  </si>
  <si>
    <t>JMLEDCA20A012</t>
  </si>
  <si>
    <t>F5-FXZE30201</t>
  </si>
  <si>
    <t>JMLEDCA21A025</t>
  </si>
  <si>
    <t>F5-XGA501-01A</t>
  </si>
  <si>
    <t>L54干燥线</t>
  </si>
  <si>
    <t>未统计</t>
  </si>
  <si>
    <t>JMLEDCA20A270</t>
  </si>
  <si>
    <t>F5-XZE306-01A</t>
  </si>
  <si>
    <t>L54入壳机</t>
  </si>
  <si>
    <t>1、产能:56PPM
2、良率：99.5%
3、故障率：2%</t>
  </si>
  <si>
    <t>JMLEDCA21A159</t>
  </si>
  <si>
    <t>L48软包干燥线</t>
  </si>
  <si>
    <t>宁德H2</t>
  </si>
  <si>
    <t>宁德-5台自动入壳机</t>
  </si>
  <si>
    <t>JMLECA19160</t>
  </si>
  <si>
    <t>F5-FZE701-01A</t>
  </si>
  <si>
    <t>PTO入壳机</t>
  </si>
  <si>
    <t>PTO</t>
  </si>
  <si>
    <t>1、产能3PPM
2、良率99.5%
3、故障率2%</t>
  </si>
  <si>
    <t>1、验收完成，已归档，进入维保阶级
2、预计2022/6/30发起质保验收</t>
  </si>
  <si>
    <t>生产维护</t>
  </si>
  <si>
    <t>已验收</t>
  </si>
  <si>
    <t>宁德C-PTO入壳机</t>
  </si>
  <si>
    <t>JMLECA19187</t>
  </si>
  <si>
    <t>2.5PPM</t>
  </si>
  <si>
    <t>1、验收完成，已归档，进入维保阶级
2、预计2022/5/30发起质保验收</t>
  </si>
  <si>
    <t>宁德H4-L58/L59干燥线</t>
  </si>
  <si>
    <t>JMLECA19158</t>
  </si>
  <si>
    <t>F5-XGA20202</t>
  </si>
  <si>
    <t>L58/L59干燥线</t>
  </si>
  <si>
    <t>1.产能：12ppm
2.良率：99.5%
3.故障率：1%</t>
  </si>
  <si>
    <t>1、验收完成，已归档，进入维保阶级
2、预计2022/8/15发起质保验收</t>
  </si>
  <si>
    <t>JMLEDCA20A104</t>
  </si>
  <si>
    <t>F5-XZW10901</t>
  </si>
  <si>
    <t>TMC模组下线</t>
  </si>
  <si>
    <t>宁德Z3</t>
  </si>
  <si>
    <t>1.产能：5ppm
2.良率：99.5%
3.故障率：2%</t>
  </si>
  <si>
    <t>2020/12/21
2020/12/27
2020/12/30</t>
  </si>
  <si>
    <t>1、生产维护
2、跟进设备验收进度</t>
  </si>
  <si>
    <t>JMLEDCC20A168</t>
  </si>
  <si>
    <t>F5-XZP105-01A</t>
  </si>
  <si>
    <t>CS01加压Hi-pot检测</t>
  </si>
  <si>
    <t>常州蜂巢</t>
  </si>
  <si>
    <t>1整线产能≥6PPM
2.良率：/
3.故障率：≤3%</t>
  </si>
  <si>
    <t>与CS01线绑定验收，待10月节后开始发起</t>
  </si>
  <si>
    <t>单机6PPM</t>
  </si>
  <si>
    <t>夹爪撞机柔性报警频繁</t>
  </si>
  <si>
    <t>优化软件，增加柔性结构防撞夹爪，物料到现场待客户停机安装，</t>
  </si>
  <si>
    <t>JMLEDCC20A169</t>
  </si>
  <si>
    <t>F5-XZP301-01A</t>
  </si>
  <si>
    <t>CS02加压Hi-pot检测</t>
  </si>
  <si>
    <t>1整线产能≥15PPM
2.良率：/
3.故障率：≤3%</t>
  </si>
  <si>
    <t>与CS02线绑定验收，待10月底完成CS02线验收后开始发起</t>
  </si>
  <si>
    <t>单机12PPM</t>
  </si>
  <si>
    <t>SZLECC19105-01</t>
  </si>
  <si>
    <t>B01-00843A</t>
  </si>
  <si>
    <t>CS01叠片物流线HI-POT</t>
  </si>
  <si>
    <t>单机2PPM</t>
  </si>
  <si>
    <t>探针压伤极组，物料已经优化安装，客户未使用</t>
  </si>
  <si>
    <t>SZLECC19092-01</t>
  </si>
  <si>
    <t>B01-00844A</t>
  </si>
  <si>
    <t>CS02叠片物流线HI-POT</t>
  </si>
  <si>
    <t>单机5PPM</t>
  </si>
  <si>
    <t>探针改为面接触，已经安装优化，待生产启用验证</t>
  </si>
  <si>
    <t>JMLECC19126</t>
  </si>
  <si>
    <t>手动测高仪</t>
  </si>
  <si>
    <t>正常使用中</t>
  </si>
  <si>
    <t>包膜机</t>
  </si>
  <si>
    <t>1产能≥6PPM
2.良率：≥99.5
3.故障率：≤3%</t>
  </si>
  <si>
    <t>设备开始正常生产，目前需要优化程序及提速</t>
  </si>
  <si>
    <t>CS02内部物流线</t>
  </si>
  <si>
    <t>JMLEDCC21A086</t>
  </si>
  <si>
    <t>包MYLAR机物流线</t>
  </si>
  <si>
    <t>JMLEDZH20A177</t>
  </si>
  <si>
    <t>F5-XHA201-01A</t>
  </si>
  <si>
    <t>超声波预焊机</t>
  </si>
  <si>
    <t>1.产能：≥8PPM
2.良率：99.5%
3.故障率：≤1%</t>
  </si>
  <si>
    <t>汪加顺</t>
  </si>
  <si>
    <t>JMLEDZH20A178</t>
  </si>
  <si>
    <t>F5-XZE203-01A</t>
  </si>
  <si>
    <t>1.产能：≥8PPM
2.良率：99.9%
3.故障率：≤1%</t>
  </si>
  <si>
    <t>JMLEDZH20A261</t>
  </si>
  <si>
    <t>F5-FZA204-01A</t>
  </si>
  <si>
    <t>热压机（反机）</t>
  </si>
  <si>
    <t>JMLEDZH20A179</t>
  </si>
  <si>
    <t>F5-XZA204-01A</t>
  </si>
  <si>
    <t>热压机（正机）</t>
  </si>
  <si>
    <t>JMLEDZH20A180</t>
  </si>
  <si>
    <t>F5-XZL202-01A</t>
  </si>
  <si>
    <t>JMLEDZH20A181</t>
  </si>
  <si>
    <t>F5-XHQ203-01A</t>
  </si>
  <si>
    <t>1.产能：≥8PPM
2.良率：99%
3.故障率：≤1%</t>
  </si>
  <si>
    <t>JMLEDZH20A182</t>
  </si>
  <si>
    <t>F5-XHS203-01A</t>
  </si>
  <si>
    <t>1.产能：≥8PPM
2.良率：99.5%
3.故障率：≤1.5%</t>
  </si>
  <si>
    <t>JMLEDZH20A184</t>
  </si>
  <si>
    <t>F5-XZN203-01A</t>
  </si>
  <si>
    <t>1.产能：/
2.良率：/
3.故障率：/</t>
  </si>
  <si>
    <t>JMLEDZH21A005</t>
  </si>
  <si>
    <t>F5-XZN205-01</t>
  </si>
  <si>
    <t>L3物流线</t>
  </si>
  <si>
    <t>产能：≥30ppm（单电芯）</t>
  </si>
  <si>
    <t>JMLEDZH21A006</t>
  </si>
  <si>
    <t>F5-XZN205-02</t>
  </si>
  <si>
    <t>L4物流线</t>
  </si>
  <si>
    <t>JMLEDZH21A007</t>
  </si>
  <si>
    <t>F5-XZN205-03</t>
  </si>
  <si>
    <t>L5物流线</t>
  </si>
  <si>
    <t>JMLEDZH21A008</t>
  </si>
  <si>
    <t>F5-XZN205-04</t>
  </si>
  <si>
    <t>L6物流线</t>
  </si>
  <si>
    <t>中航一期</t>
  </si>
  <si>
    <t>JMLEDZH21A208</t>
  </si>
  <si>
    <t>F5-XHT101-01A</t>
  </si>
  <si>
    <t>1.产能：≥1PPM（蓝本电芯L148N58A和L221N113A）
2.一次良率：98.5%，最终优率≥99.5%
3.设备稼动率：≥98%</t>
  </si>
  <si>
    <t>SZLEDZH20A183</t>
  </si>
  <si>
    <t>ZC202010300001</t>
  </si>
  <si>
    <t>F5-XHF20401</t>
  </si>
  <si>
    <t>1.产能：/
2.良率：/
3.故障率：≤1%</t>
  </si>
  <si>
    <t>计划2021/10月开始实行验收数据收集，2021/11月底完成验收</t>
  </si>
  <si>
    <t>JMLEDZH20A163</t>
  </si>
  <si>
    <t>ZC202009270004</t>
  </si>
  <si>
    <t>F5-XZN202-01A</t>
  </si>
  <si>
    <t>PPM:8PPM
故障率：≤1%
合格率：99.95%</t>
  </si>
  <si>
    <t>SZLEDZH20A164</t>
  </si>
  <si>
    <t>F5-XZL20101</t>
  </si>
  <si>
    <t>电芯侧底边包胶机</t>
  </si>
  <si>
    <t>SZLEZH19192</t>
  </si>
  <si>
    <t>ZC2019120161</t>
  </si>
  <si>
    <t>F5-XGC10301</t>
  </si>
  <si>
    <t>干燥线-真空烘烤箱</t>
  </si>
  <si>
    <t>PPM:8PPM
故障率：≤1%
合格率：100%</t>
  </si>
  <si>
    <t>SZLEZH19191</t>
  </si>
  <si>
    <t>F5-XZH20201</t>
  </si>
  <si>
    <t>正压氦检机机</t>
  </si>
  <si>
    <t>PPM:8PPM
故障率：≤1%
合格率：99.99%</t>
  </si>
  <si>
    <t>SZLEZH19195</t>
  </si>
  <si>
    <t>F5-XZH30201</t>
  </si>
  <si>
    <t>SZLEZH19189</t>
  </si>
  <si>
    <t>F5-XZA20201</t>
  </si>
  <si>
    <t>SZLEZH19203</t>
  </si>
  <si>
    <t>F5-XHS40201</t>
  </si>
  <si>
    <t>连接片折弯包胶机</t>
  </si>
  <si>
    <t>SZLEZH19196</t>
  </si>
  <si>
    <t>F5-XZD30201</t>
  </si>
  <si>
    <t>表面检测包蓝膜机</t>
  </si>
  <si>
    <t>PPM:7.5PPM
故障率：≤1%
合格率：99.9%</t>
  </si>
  <si>
    <t>SZLEZH19193</t>
  </si>
  <si>
    <t>F5-XRE10201</t>
  </si>
  <si>
    <t>一次注液</t>
  </si>
  <si>
    <t>PPM:8PPM
故障率：≤1%
合格率：≥100%</t>
  </si>
  <si>
    <t>1.产能未达到技术指标要求，目前7.5ppm
2.故障率高，装卸盖报警频繁，每班平均出现7次</t>
  </si>
  <si>
    <t>SZLEZH19194</t>
  </si>
  <si>
    <t>F5-XRE10301</t>
  </si>
  <si>
    <t>二次注液</t>
  </si>
  <si>
    <t>PPM:8PPM
故障率：≤2%
合格率：≥99.5%</t>
  </si>
  <si>
    <t>4,5%</t>
  </si>
  <si>
    <t>1.产能未达到技术指标要求，目前7.3ppm
2.上料扫码和下料扫码频繁扫不上码，扫码良率低
3.预压工位机构频繁卡钉</t>
  </si>
  <si>
    <t>JMLEZH19201</t>
  </si>
  <si>
    <t>F5-XJB10201</t>
  </si>
  <si>
    <t>检测预焊裁切机</t>
  </si>
  <si>
    <t>PPM:≥16PPM（半电芯）
故障率：≤1%
合格率：99.98%</t>
  </si>
  <si>
    <t>JMLEZH19202</t>
  </si>
  <si>
    <t>F5-XHO30301</t>
  </si>
  <si>
    <t>超声波终焊机</t>
  </si>
  <si>
    <t>JMLEZH19204</t>
  </si>
  <si>
    <t>F5-XZE10401</t>
  </si>
  <si>
    <t>入壳压装机预焊</t>
  </si>
  <si>
    <t>JMLEZH19205</t>
  </si>
  <si>
    <t>F5-XHQ20201</t>
  </si>
  <si>
    <t>PPM:8PPM
故障率：≤1%
合格率：99.8%</t>
  </si>
  <si>
    <t>1.容易出现焊线不良和塌边，调试时间长
2.良率未达到技术指标，目前一次良率92%</t>
  </si>
  <si>
    <t>JMLEZH19206</t>
  </si>
  <si>
    <t>F5-XZN30201</t>
  </si>
  <si>
    <t>装配段物流线-含托盘</t>
  </si>
  <si>
    <t>JMLEZH19207</t>
  </si>
  <si>
    <t>F5-XGA20301</t>
  </si>
  <si>
    <t>干燥线-干燥段物流线</t>
  </si>
  <si>
    <t>JMLEZH19208</t>
  </si>
  <si>
    <t>F5-XHM20301</t>
  </si>
  <si>
    <t>JMLEDZH20A105</t>
  </si>
  <si>
    <t>ZC202011250002</t>
  </si>
  <si>
    <t>极耳机构焊接机</t>
  </si>
  <si>
    <t>PPM:2PPM
故障率：≤1%
合格率：99.95%</t>
  </si>
  <si>
    <t>1.上料位防护门目前操作不方便，需要改成风琴结构。
2.光栅容易误报警，需要更改安装方式。</t>
  </si>
  <si>
    <t>SZLEDZH21A002</t>
  </si>
  <si>
    <t>半自动激光极耳焊接机</t>
  </si>
  <si>
    <t>2PPM\99.5%\1%</t>
  </si>
  <si>
    <t>ZC2020102200003</t>
  </si>
  <si>
    <t>F5-XZN503-01A</t>
  </si>
  <si>
    <t>JSA1-L148N50B-C1-5物流线</t>
  </si>
  <si>
    <t>32PPM\99.9%\0.5%</t>
  </si>
  <si>
    <t>JMLEDZH21A084</t>
  </si>
  <si>
    <t>F5-XZM11001</t>
  </si>
  <si>
    <t>胶带刻码机</t>
  </si>
  <si>
    <t>≥50ppm/99.9%/≤0.5%</t>
  </si>
  <si>
    <t>积尘器和真空泵</t>
  </si>
  <si>
    <t>SZLESZH21A032</t>
  </si>
  <si>
    <t>B01-012335A</t>
  </si>
  <si>
    <t>SZLEZH19188</t>
  </si>
  <si>
    <t>F5-XGB10301</t>
  </si>
  <si>
    <t>预热炉-</t>
  </si>
  <si>
    <t>客户取消，未出货</t>
  </si>
  <si>
    <t>JMLEDZH21A126</t>
  </si>
  <si>
    <t>ZC202104280003</t>
  </si>
  <si>
    <t>F5-XZA21001</t>
  </si>
  <si>
    <t xml:space="preserve">≥8PPM
</t>
  </si>
  <si>
    <t>JMLEDZH21A127</t>
  </si>
  <si>
    <t>F5-XHA207-01A</t>
  </si>
  <si>
    <t>JMLEDZH21A128</t>
  </si>
  <si>
    <t>F5-XHS207-01A</t>
  </si>
  <si>
    <t xml:space="preserve">2021/9/3
</t>
  </si>
  <si>
    <t>JMLEDZH21A129</t>
  </si>
  <si>
    <t>F5-XZL207-01A</t>
  </si>
  <si>
    <t>JMLEDZH21A130</t>
  </si>
  <si>
    <t>F5-XZE206-01A</t>
  </si>
  <si>
    <t>JMLEDZH21A131</t>
  </si>
  <si>
    <t>F5-XHQ206-01A</t>
  </si>
  <si>
    <t>JMLEDZH21A132</t>
  </si>
  <si>
    <t>F5-XZH206-01A</t>
  </si>
  <si>
    <t>JMLEDZH21A133</t>
  </si>
  <si>
    <t>F5-XZH253-01A</t>
  </si>
  <si>
    <t>JMLEDZH21A134</t>
  </si>
  <si>
    <t>ZC202104200018</t>
  </si>
  <si>
    <t>F5-XZN213-01A</t>
  </si>
  <si>
    <t>JMLEDZH21A135</t>
  </si>
  <si>
    <t>F5-XZW207-01A</t>
  </si>
  <si>
    <t>JMLEDZH21A117</t>
  </si>
  <si>
    <t>F5-XGM206-01A</t>
  </si>
  <si>
    <t>JMLEDZH21A123</t>
  </si>
  <si>
    <t>F5-XZW208-01A</t>
  </si>
  <si>
    <t>JMLEDZH21A118</t>
  </si>
  <si>
    <t>F5-XGD204-01A</t>
  </si>
  <si>
    <t>C1干燥线-干燥炉</t>
  </si>
  <si>
    <t>JMLERP19170</t>
  </si>
  <si>
    <t>F5-XZI301-01A</t>
  </si>
  <si>
    <t>温州</t>
  </si>
  <si>
    <t>1.产能：18ppm
2.良率：99.5%
3.故障率：≤2%</t>
  </si>
  <si>
    <t>伍鹏</t>
  </si>
  <si>
    <t>JMLERP19171</t>
  </si>
  <si>
    <t>F5-XHO301-01A</t>
  </si>
  <si>
    <t>超声波</t>
  </si>
  <si>
    <t>JMLERP19172</t>
  </si>
  <si>
    <t>F5-XHS301-01A</t>
  </si>
  <si>
    <t>转接片焊接</t>
  </si>
  <si>
    <t>JMLERP19173</t>
  </si>
  <si>
    <t>F5-XZD501-01A</t>
  </si>
  <si>
    <t>JMLERP19174</t>
  </si>
  <si>
    <t>F5-XZE601-01A</t>
  </si>
  <si>
    <t>JMLERP19175</t>
  </si>
  <si>
    <t>F5-XHR401-01A</t>
  </si>
  <si>
    <t>顶盖焊接</t>
  </si>
  <si>
    <t>JMLERP19176</t>
  </si>
  <si>
    <t>F5-XZN60301</t>
  </si>
  <si>
    <t>JMLERP19168</t>
  </si>
  <si>
    <t>F5-XHS302-01A</t>
  </si>
  <si>
    <t>手动动转接片焊接机</t>
  </si>
  <si>
    <t>合格率≥94%</t>
  </si>
  <si>
    <t>JMLERP19169</t>
  </si>
  <si>
    <t>F5-XHR203-01A</t>
  </si>
  <si>
    <t>手动顶盖焊接机</t>
  </si>
  <si>
    <t>合格率≥99.8%</t>
  </si>
  <si>
    <t>F5-XPC101-01A</t>
  </si>
  <si>
    <t>瑞浦Busbar焊接双工位</t>
  </si>
  <si>
    <t>1PPM\99.8%\0.02%</t>
  </si>
  <si>
    <t>47s</t>
  </si>
  <si>
    <t>SZLERP19164</t>
  </si>
  <si>
    <t>F5-XZA10301</t>
  </si>
  <si>
    <t>SZLERP19165</t>
  </si>
  <si>
    <t>F5-XZA40301</t>
  </si>
  <si>
    <t>热压机（外购）</t>
  </si>
  <si>
    <t>1.产能：18ppm
2.良率：99.9%
3.故障率：≤2%</t>
  </si>
  <si>
    <t>SZLERP19166</t>
  </si>
  <si>
    <t>F5-XZS20401</t>
  </si>
  <si>
    <t>X-ray（外购）</t>
  </si>
  <si>
    <t>SZLEWRP18A048-01</t>
  </si>
  <si>
    <t>RPNY-GZ-2021032402</t>
  </si>
  <si>
    <t>SZLEWRP18A046-02</t>
  </si>
  <si>
    <t>铁锂模组FPC改造</t>
  </si>
  <si>
    <t>SZLEWRP18A046-03</t>
  </si>
  <si>
    <t>铁锂模组电芯上料料框兼容改造</t>
  </si>
  <si>
    <t>SZLEWRP18A047-02</t>
  </si>
  <si>
    <t>SZLEWRP20A082-01</t>
  </si>
  <si>
    <t>JMLEDRP21A067</t>
  </si>
  <si>
    <t>REPT-HMX-20210127</t>
  </si>
  <si>
    <t>F5-XZM10901</t>
  </si>
  <si>
    <t>REPT-HMX-20210515</t>
  </si>
  <si>
    <t>F5-XHF109-01A</t>
  </si>
  <si>
    <t>2ppm/≥98%/≤2%</t>
  </si>
  <si>
    <t>JMLEDRP21A203</t>
  </si>
  <si>
    <t>F5-XHD105-01A</t>
  </si>
  <si>
    <t>满焊机</t>
  </si>
  <si>
    <t>4ppm/≥98%/≤2%</t>
  </si>
  <si>
    <t>JMLEDRP21A019</t>
  </si>
  <si>
    <t>F5-XGA205-01A</t>
  </si>
  <si>
    <t>L6 调度系统（干燥线）</t>
  </si>
  <si>
    <t>JMLEDRP21A020</t>
  </si>
  <si>
    <t>F5-XGA206-01A</t>
  </si>
  <si>
    <t>L7 调度系统（干燥线）</t>
  </si>
  <si>
    <t>JMLEDRP21A021</t>
  </si>
  <si>
    <t>F5-XGA101-01A</t>
  </si>
  <si>
    <t>L8 调度系统（干燥线）</t>
  </si>
  <si>
    <t>JMLEDRP21A022</t>
  </si>
  <si>
    <t>F5-XGA102-01A</t>
  </si>
  <si>
    <t>L9 调度系统（干燥线）</t>
  </si>
  <si>
    <t>JMLEDRP21A023</t>
  </si>
  <si>
    <t>F5-XGA207-01A</t>
  </si>
  <si>
    <t>L10 调度系统（干燥线）</t>
  </si>
  <si>
    <t>JMLEDRP21A026</t>
  </si>
  <si>
    <t>REPT-HMX-20210202</t>
  </si>
  <si>
    <t>F5-XZB201-01A</t>
  </si>
  <si>
    <t>配对机-L7线</t>
  </si>
  <si>
    <t>温州瑞浦二期</t>
  </si>
  <si>
    <t>JMLEDRP21A027</t>
  </si>
  <si>
    <t>F5-XHB203-01A</t>
  </si>
  <si>
    <t>超声波焊接机-L7线</t>
  </si>
  <si>
    <t>JMLEDRP21A028</t>
  </si>
  <si>
    <t>F5-XHC202-01A</t>
  </si>
  <si>
    <t>转接片焊接机-L7线</t>
  </si>
  <si>
    <t>JMLEDRP21A029</t>
  </si>
  <si>
    <t>F5-XZD206-01A</t>
  </si>
  <si>
    <t>包膜机-L7线</t>
  </si>
  <si>
    <t>JMLEDRP21A030</t>
  </si>
  <si>
    <t>F5-XHO104-01A</t>
  </si>
  <si>
    <t>入壳预焊机-L7线</t>
  </si>
  <si>
    <t>JMLEDRP21A031</t>
  </si>
  <si>
    <t>F5-XHD201-01A</t>
  </si>
  <si>
    <t>顶盖激光焊接机-L7线</t>
  </si>
  <si>
    <t>JMLEDRP21A032</t>
  </si>
  <si>
    <t>F5-XZN206-01A</t>
  </si>
  <si>
    <t>物流线-L7线</t>
  </si>
  <si>
    <t>JMLEDRP21A033</t>
  </si>
  <si>
    <t>F5-XZB202-01A</t>
  </si>
  <si>
    <t>配对机-L8线</t>
  </si>
  <si>
    <t>JMLEDRP21A034</t>
  </si>
  <si>
    <t>F5-XHB204-01A</t>
  </si>
  <si>
    <t>超声波焊接机-L8线</t>
  </si>
  <si>
    <t>JMLEDRP21A035</t>
  </si>
  <si>
    <t>F5-XHC203-01A</t>
  </si>
  <si>
    <t>转接片焊接机-L8线</t>
  </si>
  <si>
    <t>JMLEDRP21A036</t>
  </si>
  <si>
    <t>F5-XZD207-01A</t>
  </si>
  <si>
    <t>包膜机-L8线</t>
  </si>
  <si>
    <t>JMLEDRP21A037</t>
  </si>
  <si>
    <t>F5-XHO105-01A</t>
  </si>
  <si>
    <t>入壳预焊机-L8线</t>
  </si>
  <si>
    <t>JMLEDRP21A038</t>
  </si>
  <si>
    <t>F5-XHD202-01A</t>
  </si>
  <si>
    <t>顶盖激光焊接机-L8线</t>
  </si>
  <si>
    <t>JMLEDRP21A039</t>
  </si>
  <si>
    <t>F5-XZN207-01A</t>
  </si>
  <si>
    <t>物流线-L8线</t>
  </si>
  <si>
    <t>JMLEDRP21A040</t>
  </si>
  <si>
    <t>F5-XZB203-01A</t>
  </si>
  <si>
    <t>配对机-L9线</t>
  </si>
  <si>
    <t>JMLEDRP21A041</t>
  </si>
  <si>
    <t>F5-XHB205-01A</t>
  </si>
  <si>
    <t>超声波焊接机-L9线</t>
  </si>
  <si>
    <t>JMLEDRP21A042</t>
  </si>
  <si>
    <t>F5-XHC204-01A</t>
  </si>
  <si>
    <t>转接片焊接机-L8</t>
  </si>
  <si>
    <t>JMLEDRP21A043</t>
  </si>
  <si>
    <t>F5-XZD208-01A</t>
  </si>
  <si>
    <t>包膜机-L9线</t>
  </si>
  <si>
    <t>JMLEDRP21A044</t>
  </si>
  <si>
    <t>F5-XHO106-01A</t>
  </si>
  <si>
    <t>入壳预焊机-L9线</t>
  </si>
  <si>
    <t>JMLEDRP21A045</t>
  </si>
  <si>
    <t>F5-XHD203-01A</t>
  </si>
  <si>
    <t>顶盖激光焊接机-L9线</t>
  </si>
  <si>
    <t>JMLEDRP21A046</t>
  </si>
  <si>
    <t>F5-XZN208-01A</t>
  </si>
  <si>
    <t>物流线-L9线</t>
  </si>
  <si>
    <t>JMLEDRP21A047</t>
  </si>
  <si>
    <t>F5-XZB204-01A</t>
  </si>
  <si>
    <t>配对机-L10线</t>
  </si>
  <si>
    <t>JMLEDRP21A048</t>
  </si>
  <si>
    <t>F5-XHB206-01A</t>
  </si>
  <si>
    <t>超声波焊接机-L10线</t>
  </si>
  <si>
    <t>JMLEDRP21A049</t>
  </si>
  <si>
    <t>F5-XHC205-01A</t>
  </si>
  <si>
    <t>转接片焊接机-L10线</t>
  </si>
  <si>
    <t>JMLEDRP21A050</t>
  </si>
  <si>
    <t>F5-XZD209-01A</t>
  </si>
  <si>
    <t>包膜机-L10线</t>
  </si>
  <si>
    <t>JMLEDRP21A051</t>
  </si>
  <si>
    <t>F5-XHO107-01A</t>
  </si>
  <si>
    <t>入壳预焊机-L10线</t>
  </si>
  <si>
    <t>JMLEDRP21A052</t>
  </si>
  <si>
    <t xml:space="preserve">F5-XHD204-01A  </t>
  </si>
  <si>
    <t>顶盖激光焊接机-L10线</t>
  </si>
  <si>
    <t>JMLEDRP21A053</t>
  </si>
  <si>
    <t xml:space="preserve">F5-XZN209-01A  </t>
  </si>
  <si>
    <t>物流线-L10线</t>
  </si>
  <si>
    <t>JMLEDRP21A054</t>
  </si>
  <si>
    <t>F5-XZB205-01A</t>
  </si>
  <si>
    <t>配对机-L11线</t>
  </si>
  <si>
    <t>JMLEDRP21A055</t>
  </si>
  <si>
    <t>F5-XHB207-01A</t>
  </si>
  <si>
    <t>超声波焊接机-L11线</t>
  </si>
  <si>
    <t>JMLEDRP21A056</t>
  </si>
  <si>
    <t>F5-XHC206-01A</t>
  </si>
  <si>
    <t>转接片焊接机-L11线</t>
  </si>
  <si>
    <t>JMLEDRP21A057</t>
  </si>
  <si>
    <t>F5-XZD210-01A</t>
  </si>
  <si>
    <t>包膜机-L11线</t>
  </si>
  <si>
    <t>JMLEDRP21A058</t>
  </si>
  <si>
    <t>F5-XHO108-01A</t>
  </si>
  <si>
    <t>入壳预焊机-L11线</t>
  </si>
  <si>
    <t>JMLEDRP21A059</t>
  </si>
  <si>
    <t>F5-XHD205-01A</t>
  </si>
  <si>
    <t>顶盖激光焊接机-L11线</t>
  </si>
  <si>
    <t>JMLEDRP21A060</t>
  </si>
  <si>
    <t>F5-XZN210-01A</t>
  </si>
  <si>
    <t>物流线-L11线</t>
  </si>
  <si>
    <t>JMLEDZH20A047</t>
  </si>
  <si>
    <t>ZC2020040184</t>
  </si>
  <si>
    <t>F5-XZP104-01A</t>
  </si>
  <si>
    <t>在线检测机</t>
  </si>
  <si>
    <t>洛阳</t>
  </si>
  <si>
    <t>1.产能：≥10PPM
2.良率：98%
3.故障率：≤1%</t>
  </si>
  <si>
    <t>赵柳阁</t>
  </si>
  <si>
    <t>JMLEDZH20A048</t>
  </si>
  <si>
    <t>ZC2020040183</t>
  </si>
  <si>
    <t>F5-XZW105-01A</t>
  </si>
  <si>
    <t>JMLEDZH20A049</t>
  </si>
  <si>
    <t>F5-XZW106-01A</t>
  </si>
  <si>
    <t>拆盘机</t>
  </si>
  <si>
    <t>SZLEDZH20A046</t>
  </si>
  <si>
    <t>F5-XZW104-01A</t>
  </si>
  <si>
    <t>蓝胶刻码机</t>
  </si>
  <si>
    <t>1.产能：426PPM
2.良率：99.8%
3.故障率：≤1%</t>
  </si>
  <si>
    <t>SZLEWZH20A056</t>
  </si>
  <si>
    <t>B01-011517A</t>
  </si>
  <si>
    <t>热压机换型</t>
  </si>
  <si>
    <t>1.产能：≥9PPM
2.良率：98%
3.故障率：≤1%</t>
  </si>
  <si>
    <t>SZLEWZH20A057</t>
  </si>
  <si>
    <t>B01-011518A</t>
  </si>
  <si>
    <t>热压下料至在线检测机上料物流线</t>
  </si>
  <si>
    <t>SZLEWZH20A058</t>
  </si>
  <si>
    <t>B01-011519A</t>
  </si>
  <si>
    <t>转接片下料至包膜上料物流线</t>
  </si>
  <si>
    <t>SZLEWZH20A061</t>
  </si>
  <si>
    <t>B01-011522A</t>
  </si>
  <si>
    <t>入壳下料至激光封口上料物流线</t>
  </si>
  <si>
    <t>SZLEWZH20A064</t>
  </si>
  <si>
    <t>B01-011525A</t>
  </si>
  <si>
    <t>正压氦检至组盘机物流线</t>
  </si>
  <si>
    <t>SZLEWZH20A059</t>
  </si>
  <si>
    <t>B01-011520A</t>
  </si>
  <si>
    <t>包膜机换型</t>
  </si>
  <si>
    <t>SZLEWZH20A060</t>
  </si>
  <si>
    <t>B01-011521A</t>
  </si>
  <si>
    <t>入壳压装机</t>
  </si>
  <si>
    <t>SZLEWZH20A062</t>
  </si>
  <si>
    <t>B01-011523A</t>
  </si>
  <si>
    <t>SZLEWZH20A063</t>
  </si>
  <si>
    <t>B01-011524A</t>
  </si>
  <si>
    <t>正压氦检机换型</t>
  </si>
  <si>
    <t>SZLEWZH20A065</t>
  </si>
  <si>
    <t>B01-011526A</t>
  </si>
  <si>
    <t>负压氦检机换型</t>
  </si>
  <si>
    <t>SZLEWZH20A066</t>
  </si>
  <si>
    <t>B01-011527A</t>
  </si>
  <si>
    <t>贴绝缘顶板机改造</t>
  </si>
  <si>
    <t>SZLEWZH20A067</t>
  </si>
  <si>
    <t>B01-011528A</t>
  </si>
  <si>
    <t>包蓝膜机换型</t>
  </si>
  <si>
    <t>SZLEWZH20A069</t>
  </si>
  <si>
    <t>ZC2020040185</t>
  </si>
  <si>
    <t>B01-011530A</t>
  </si>
  <si>
    <t>真空干燥炉及夹具换型</t>
  </si>
  <si>
    <t>SZLEWZH20A068</t>
  </si>
  <si>
    <t>B01-011529A</t>
  </si>
  <si>
    <t>干燥线</t>
  </si>
  <si>
    <t>SZLEWZH19A041-01</t>
  </si>
  <si>
    <t>B01-011582A</t>
  </si>
  <si>
    <t>填丝补焊机改造</t>
  </si>
  <si>
    <t>SZLEWZH20A030</t>
  </si>
  <si>
    <t>ZC2020040182</t>
  </si>
  <si>
    <t>B01-011464A</t>
  </si>
  <si>
    <t>1.产能：≥6PPM
2.良率：99%
3.故障率：≤1%</t>
  </si>
  <si>
    <r>
      <rPr>
        <sz val="8"/>
        <color theme="1"/>
        <rFont val="微软雅黑"/>
        <family val="2"/>
        <charset val="134"/>
      </rPr>
      <t>M</t>
    </r>
    <r>
      <rPr>
        <sz val="8"/>
        <color theme="1"/>
        <rFont val="微软雅黑"/>
        <family val="2"/>
        <charset val="134"/>
      </rPr>
      <t>6</t>
    </r>
  </si>
  <si>
    <t>SZLEWZH20A031</t>
  </si>
  <si>
    <t>B01-011465A</t>
  </si>
  <si>
    <t>由于是16年设备，相机型号太老，线缆己停产，目前还未找到可替代型号，视觉工程师目前给出对策需更换检测相机，待客户确认是否增值改造</t>
  </si>
  <si>
    <t>SZLEWZH20A032</t>
  </si>
  <si>
    <t>B01-011466A</t>
  </si>
  <si>
    <t>顶盖焊接&amp;辊压机</t>
  </si>
  <si>
    <t>SZLEWZH20A033</t>
  </si>
  <si>
    <t>B01-011467A</t>
  </si>
  <si>
    <t>气密检测机&amp;组盘机</t>
  </si>
  <si>
    <t>SZLEWZH20A034</t>
  </si>
  <si>
    <t>B01-011468A</t>
  </si>
  <si>
    <t>物流线&amp;不良线</t>
  </si>
  <si>
    <t>SZLEWZH20A052</t>
  </si>
  <si>
    <t>ZC2020040079</t>
  </si>
  <si>
    <t>B01-011496A</t>
  </si>
  <si>
    <t>L173干燥线改造</t>
  </si>
  <si>
    <t>SZLEWZH16A901-09</t>
  </si>
  <si>
    <t>ZC2020070025</t>
  </si>
  <si>
    <t>B01-011697A</t>
  </si>
  <si>
    <t>包膜机换型改造</t>
  </si>
  <si>
    <r>
      <rPr>
        <sz val="8"/>
        <color theme="1"/>
        <rFont val="微软雅黑"/>
        <family val="2"/>
        <charset val="134"/>
      </rPr>
      <t>SZLEWZH16A901-10</t>
    </r>
  </si>
  <si>
    <t>B01-011698A</t>
  </si>
  <si>
    <t>入壳机换型改造</t>
  </si>
  <si>
    <r>
      <rPr>
        <sz val="8"/>
        <color theme="1"/>
        <rFont val="微软雅黑"/>
        <family val="2"/>
        <charset val="134"/>
      </rPr>
      <t>SZLEWZH16A901-11</t>
    </r>
  </si>
  <si>
    <t>B01-011699A</t>
  </si>
  <si>
    <t>顶盖焊接&amp;辊压机换型改造</t>
  </si>
  <si>
    <r>
      <rPr>
        <sz val="8"/>
        <color theme="1"/>
        <rFont val="微软雅黑"/>
        <family val="2"/>
        <charset val="134"/>
      </rPr>
      <t>SZLEWZH16A901-12</t>
    </r>
  </si>
  <si>
    <t>B01-011700A</t>
  </si>
  <si>
    <t>气密检测机换型改造</t>
  </si>
  <si>
    <r>
      <rPr>
        <sz val="8"/>
        <color theme="1"/>
        <rFont val="微软雅黑"/>
        <family val="2"/>
        <charset val="134"/>
      </rPr>
      <t>SZLEWZH16A901-13</t>
    </r>
  </si>
  <si>
    <t>B01-011701A</t>
  </si>
  <si>
    <t>物流线&amp;不良线&amp;组盘机换型改造</t>
  </si>
  <si>
    <t>SZLEWZH16A903-04</t>
  </si>
  <si>
    <t>ZC2020070054</t>
  </si>
  <si>
    <t>B01-011702A</t>
  </si>
  <si>
    <t>干燥调度系统换型改造</t>
  </si>
  <si>
    <t>JMLEDZH20A208</t>
  </si>
  <si>
    <t>ZC202012040014</t>
  </si>
  <si>
    <t>F5-XHF106-01A</t>
  </si>
  <si>
    <t>填丝补焊机（新增）</t>
  </si>
  <si>
    <r>
      <rPr>
        <sz val="8"/>
        <color theme="1"/>
        <rFont val="微软雅黑"/>
        <family val="2"/>
        <charset val="134"/>
      </rPr>
      <t>SZLEDZH20A209</t>
    </r>
  </si>
  <si>
    <t>F5-XZM10401</t>
  </si>
  <si>
    <t>蓝胶刻码机（新增）</t>
  </si>
  <si>
    <t>≥42ppm/99.7%/2%</t>
  </si>
  <si>
    <t>JMLEDZH21A088</t>
  </si>
  <si>
    <t>ZC202103110003</t>
  </si>
  <si>
    <t>B01-012361A</t>
  </si>
  <si>
    <t>合芯贴胶机</t>
  </si>
  <si>
    <t>≥6ppm/99.7%/2%</t>
  </si>
  <si>
    <t>JMLEDZH21A089</t>
  </si>
  <si>
    <t>B01-012362A</t>
  </si>
  <si>
    <t>JMLEDZH21A090</t>
  </si>
  <si>
    <t>B01-012363A</t>
  </si>
  <si>
    <t>扣保持架安装机</t>
  </si>
  <si>
    <t>JMLEDZH21A091</t>
  </si>
  <si>
    <t>B01-012364A</t>
  </si>
  <si>
    <t>入壳机改造</t>
  </si>
  <si>
    <t>JMLEDZH21A092</t>
  </si>
  <si>
    <t>B01-012365A</t>
  </si>
  <si>
    <t>包Mylar机改造</t>
  </si>
  <si>
    <t>JMLEDZH21A093</t>
  </si>
  <si>
    <t>B01-012366A</t>
  </si>
  <si>
    <t>激光封口焊接机改造</t>
  </si>
  <si>
    <t>JMLEDZH21A094</t>
  </si>
  <si>
    <t>B01-012367A</t>
  </si>
  <si>
    <t>气密检测机改造</t>
  </si>
  <si>
    <t>JMLEDZH21A095</t>
  </si>
  <si>
    <t>B01-012368A</t>
  </si>
  <si>
    <t>组盘机改造</t>
  </si>
  <si>
    <t>B01-012369A</t>
  </si>
  <si>
    <t>JMLEDZH21A097</t>
  </si>
  <si>
    <t>B01-012370A</t>
  </si>
  <si>
    <t>JMLEDZH21A098</t>
  </si>
  <si>
    <t>B01-012371A</t>
  </si>
  <si>
    <t>JMLEDZH21A099</t>
  </si>
  <si>
    <t>B01-012372A</t>
  </si>
  <si>
    <t>JMLEDZH21A100</t>
  </si>
  <si>
    <t>B01-012373A</t>
  </si>
  <si>
    <t>JMLEDZH21A087</t>
  </si>
  <si>
    <t>F5-XZN212-01A</t>
  </si>
  <si>
    <t>物流线（新增）</t>
  </si>
  <si>
    <t>JMLEDZH21A101</t>
  </si>
  <si>
    <t>B01-012374A</t>
  </si>
  <si>
    <t>物流线改造</t>
  </si>
  <si>
    <t>JMLEDZH21A009</t>
  </si>
  <si>
    <t>ZC202101270021</t>
  </si>
  <si>
    <t>B01-012255A</t>
  </si>
  <si>
    <t>JMLEDZH21A010</t>
  </si>
  <si>
    <t>B01-012256A</t>
  </si>
  <si>
    <t>JMLEDZH21A011</t>
  </si>
  <si>
    <t>B01-012257A</t>
  </si>
  <si>
    <t>≥6ppm/99.5%/2%</t>
  </si>
  <si>
    <t>JMLEDZH21A012</t>
  </si>
  <si>
    <t>B01-012258A</t>
  </si>
  <si>
    <t>JMLEDZH21A013</t>
  </si>
  <si>
    <t>B01-012259A</t>
  </si>
  <si>
    <t>JMLEDZH21A014</t>
  </si>
  <si>
    <t>B01-012260A</t>
  </si>
  <si>
    <t>电池传输线</t>
  </si>
  <si>
    <t>JMLEDZH21A016</t>
  </si>
  <si>
    <t>ZC202102230006</t>
  </si>
  <si>
    <t>F5-XGM101-01A</t>
  </si>
  <si>
    <t>干燥调度系统（新增）</t>
  </si>
  <si>
    <t>≥10ppm/99.99%/2%</t>
  </si>
  <si>
    <t>SZLEDZH20A295</t>
  </si>
  <si>
    <t>ZC202104250009</t>
  </si>
  <si>
    <t>热压机(新增）</t>
  </si>
  <si>
    <t>1.产能：≥16PPM
2.良率：99.9%
3.故障率：≤1%</t>
  </si>
  <si>
    <t>JMLEDZH21A015</t>
  </si>
  <si>
    <t>F5-XZH151-01A</t>
  </si>
  <si>
    <t>负压氦检机（新增）</t>
  </si>
  <si>
    <t>≥6ppm/99.9%/1%</t>
  </si>
  <si>
    <t>JMLEMK18033</t>
  </si>
  <si>
    <t>JMLEDZH20A225</t>
  </si>
  <si>
    <t>许国奇</t>
  </si>
  <si>
    <t>JMLEDZH20A226</t>
  </si>
  <si>
    <t>ZC202012170020</t>
  </si>
  <si>
    <t>≥8ppm</t>
  </si>
  <si>
    <t>JMLEDZH20A227</t>
  </si>
  <si>
    <t>JMLEDZH20A228</t>
  </si>
  <si>
    <t>ZC202012170021</t>
  </si>
  <si>
    <t>≥16ppm</t>
  </si>
  <si>
    <t>JMLEDZH20A229</t>
  </si>
  <si>
    <t>JMLEDZH20A235</t>
  </si>
  <si>
    <t>JMLEDZH20A231</t>
  </si>
  <si>
    <t>ZC202012170022</t>
  </si>
  <si>
    <t>JMLEDZH20A234</t>
  </si>
  <si>
    <t>\</t>
  </si>
  <si>
    <t>SZLEDZH20A237</t>
  </si>
  <si>
    <t>ZC202012170019</t>
  </si>
  <si>
    <t>≥16ppm(单电芯)</t>
  </si>
  <si>
    <t>SZLEDZH20A239</t>
  </si>
  <si>
    <t>≥50ppm</t>
  </si>
  <si>
    <t>JMLEDZH20A236</t>
  </si>
  <si>
    <t>JMLEDZH20A272</t>
  </si>
  <si>
    <t>ZC202012150015</t>
  </si>
  <si>
    <t>F5-XHA204-01A</t>
  </si>
  <si>
    <t>JMLEDZH20A273</t>
  </si>
  <si>
    <t>F5-XHS303-01A</t>
  </si>
  <si>
    <t>JMLEDZH20A274</t>
  </si>
  <si>
    <t>ZC202012150023</t>
  </si>
  <si>
    <t>F5-XZL301-01A</t>
  </si>
  <si>
    <t>JMLEDZH20A275</t>
  </si>
  <si>
    <t>F5-XZE308-01A</t>
  </si>
  <si>
    <t>JMLEDZH20A276</t>
  </si>
  <si>
    <t>F5-XHQ303-01A</t>
  </si>
  <si>
    <t>JMLEDZH20A278</t>
  </si>
  <si>
    <t>F5-XZH305-01A</t>
  </si>
  <si>
    <t>JMLEDZH20A281</t>
  </si>
  <si>
    <t>F5-XHF206-01A</t>
  </si>
  <si>
    <t>JMLEDZH20A282</t>
  </si>
  <si>
    <t>F5-XZW305-01A</t>
  </si>
  <si>
    <t>JMLEDZH20A283</t>
  </si>
  <si>
    <t>F5-XZN306-01A</t>
  </si>
  <si>
    <t>SZLEDZH20A285</t>
  </si>
  <si>
    <t>ZC202012150007</t>
  </si>
  <si>
    <t>F5-XZA30301</t>
  </si>
  <si>
    <t>SZLEDZH20A287</t>
  </si>
  <si>
    <t>F5-XZM10701</t>
  </si>
  <si>
    <t>JMLEDZH20A219</t>
  </si>
  <si>
    <t>JMLEDZH20A220</t>
  </si>
  <si>
    <t>ZC202012150037</t>
  </si>
  <si>
    <t>JMLEDZH20A265</t>
  </si>
  <si>
    <t>SZLEDZH20A224</t>
  </si>
  <si>
    <t>JMLEDZH20A250</t>
  </si>
  <si>
    <t>JMLEDZH20A252</t>
  </si>
  <si>
    <t>12ppm</t>
  </si>
  <si>
    <t>JMLEDZH20A253</t>
  </si>
  <si>
    <t>ZC202012150036</t>
  </si>
  <si>
    <t>≥15ppm</t>
  </si>
  <si>
    <t>15ppm</t>
  </si>
  <si>
    <t>JMLEDZH20A264</t>
  </si>
  <si>
    <t>SZLEDZH20A258</t>
  </si>
  <si>
    <t>JMLEDZH20A230</t>
  </si>
  <si>
    <t>JMLEDZH20A232</t>
  </si>
  <si>
    <t>JMLEDZH20A233</t>
  </si>
  <si>
    <t>ZC202012170018</t>
  </si>
  <si>
    <t>JMLEDZH20A263</t>
  </si>
  <si>
    <t>F5-XZW303-02A</t>
  </si>
  <si>
    <t>SZLEDZH20A238</t>
  </si>
  <si>
    <t>JMLEDZH20A277</t>
  </si>
  <si>
    <t>JMLEDZH20A279</t>
  </si>
  <si>
    <t>JMLEDZH20A280</t>
  </si>
  <si>
    <t>JMLEDZH20A284</t>
  </si>
  <si>
    <t>SZLEDZH20A286</t>
  </si>
  <si>
    <t>LEBGLS18018</t>
  </si>
  <si>
    <t>B01-00543A</t>
  </si>
  <si>
    <t>LEBGLS18019</t>
  </si>
  <si>
    <t>B01-00544A</t>
  </si>
  <si>
    <t>激光刻码机</t>
  </si>
  <si>
    <t>SZLEDLS20A026</t>
  </si>
  <si>
    <t>F5-XZG10201</t>
  </si>
  <si>
    <t>LEBGLS18017</t>
  </si>
  <si>
    <t>B01-00542A</t>
  </si>
  <si>
    <t>三元干燥线（Q61）</t>
  </si>
  <si>
    <t>END17995</t>
  </si>
  <si>
    <t>JQ1709015</t>
  </si>
  <si>
    <t>F5-GA0101-04A</t>
  </si>
  <si>
    <t>中国航空规划设计研究总院有限公司</t>
  </si>
  <si>
    <t>预热隧道炉设备</t>
  </si>
  <si>
    <t>HLD0002</t>
  </si>
  <si>
    <t>1704-010ZB-C102-19</t>
  </si>
  <si>
    <t>SZLEWYW17A995-01</t>
  </si>
  <si>
    <t>DLS202108050</t>
  </si>
  <si>
    <t>SZLEWCA19A160-01</t>
  </si>
  <si>
    <t>王刚</t>
  </si>
  <si>
    <t>SZLEWRP21A019-02</t>
  </si>
  <si>
    <t>REPT-HMX-2021073101</t>
  </si>
  <si>
    <t>REPT-HMX-2021090801</t>
  </si>
  <si>
    <t>SZLEWRP21A019-04</t>
  </si>
  <si>
    <t>REPT-HMX-2021081301</t>
  </si>
  <si>
    <t>SZLEWRP21A023-01</t>
  </si>
  <si>
    <t>REPT-HMX-2021092301</t>
  </si>
  <si>
    <t>SZLEWRP21A041-02</t>
  </si>
  <si>
    <t>REPT-HMX-2021073102</t>
  </si>
  <si>
    <t>L9转接片改造</t>
  </si>
  <si>
    <t>SZLEWRP21A048-02</t>
  </si>
  <si>
    <t>L10转接片改造</t>
  </si>
  <si>
    <t>SZLEWRP21A041-03</t>
  </si>
  <si>
    <t>SZLEWRP21A042-02</t>
  </si>
  <si>
    <t>SZLEWRP21A046-03</t>
  </si>
  <si>
    <t>左明青</t>
  </si>
  <si>
    <t>人力</t>
  </si>
  <si>
    <t>SZLEWCA18A055-29</t>
  </si>
  <si>
    <t>SZLEWCA18A057-31</t>
  </si>
  <si>
    <t>SZLEWZH19A028-05</t>
  </si>
  <si>
    <t>SZLEWCA16A946-09</t>
  </si>
  <si>
    <t>SZLEWCA17A974-06</t>
  </si>
  <si>
    <t>SZLEWCA18A068-06</t>
  </si>
  <si>
    <t>SZLEWCA16A946-12</t>
  </si>
  <si>
    <t>入壳机台阶检测改造增值</t>
  </si>
  <si>
    <t>END17954-05</t>
  </si>
  <si>
    <t>Baking物流系统增值</t>
  </si>
  <si>
    <t>END17956-02</t>
  </si>
  <si>
    <t>顶盖激光焊接机增值</t>
  </si>
  <si>
    <t>END17952-02</t>
  </si>
  <si>
    <t>自动入壳机ESV120ah增值</t>
  </si>
  <si>
    <t>制造- 保养费-EV入壳工序段</t>
  </si>
  <si>
    <t>SZLEDCA20A011-03</t>
  </si>
  <si>
    <t>SZLEWCA19A149-01</t>
  </si>
  <si>
    <t>SZLEWCA19A148-04</t>
  </si>
  <si>
    <t>END17931-01</t>
  </si>
  <si>
    <t>END16951-03</t>
  </si>
  <si>
    <t>K272-01</t>
  </si>
  <si>
    <t>SZLEWCA20A003</t>
  </si>
  <si>
    <t>SZLEWCA20A004</t>
  </si>
  <si>
    <t>SZLEWCA20A005</t>
  </si>
  <si>
    <t>SZLEWCA20A006</t>
  </si>
  <si>
    <t>SZLEWZH19A025-02</t>
  </si>
  <si>
    <t>ZC202109150012</t>
  </si>
  <si>
    <t>SZLEWZH16A901-21</t>
  </si>
  <si>
    <t>SZLEWZH21A001-01</t>
  </si>
  <si>
    <t>SZLEWZH16A901-17</t>
  </si>
  <si>
    <t>ZC202104260005</t>
  </si>
  <si>
    <t>欣旺达</t>
  </si>
  <si>
    <t>王西贤</t>
  </si>
  <si>
    <t>联动天翼</t>
  </si>
  <si>
    <t>SZLEWLD19A180-02</t>
  </si>
  <si>
    <t>SZLEWLD19A181-03</t>
  </si>
  <si>
    <t>SZLEWLD19A182-03</t>
  </si>
  <si>
    <t>SZLEWLD19A183-03</t>
  </si>
  <si>
    <t>转接片焊接机夹具</t>
  </si>
  <si>
    <t>SZLEWLD19A185-02</t>
  </si>
  <si>
    <t>包膜机夹具</t>
  </si>
  <si>
    <t>SZLEWLD19A184-04</t>
  </si>
  <si>
    <t>SZLEWLD19A179-02</t>
  </si>
  <si>
    <t>SZLEWCC19A084-01</t>
  </si>
  <si>
    <t>密封钉焊接机增加CCD</t>
  </si>
  <si>
    <t>SZLEWCC19A082-03</t>
  </si>
  <si>
    <t>SZLEWCC19A091-01</t>
  </si>
  <si>
    <t>顶盖焊接机增加CCD</t>
  </si>
  <si>
    <t>SZLEWCC19A079-02</t>
  </si>
  <si>
    <t>SZLEWCC19A076-04</t>
  </si>
  <si>
    <t>转接片焊接机增加CCD</t>
  </si>
  <si>
    <t>SZLEWCC19A088-02</t>
  </si>
  <si>
    <t>SZLEWCC19A088-03</t>
  </si>
  <si>
    <t>SZLEWCC19A075-02</t>
  </si>
  <si>
    <t>SZLEWCC19A076-05</t>
  </si>
  <si>
    <t>FE.PO.2108.0000654</t>
  </si>
  <si>
    <t>FE.PO.2108.0001128</t>
  </si>
  <si>
    <t>已经验收</t>
  </si>
  <si>
    <t>杨闯兵</t>
  </si>
  <si>
    <t>SZLEWXW19A003-04</t>
  </si>
  <si>
    <t>SZLEWXW18A014-02</t>
  </si>
  <si>
    <t>保护盖</t>
  </si>
  <si>
    <t>H595-08</t>
  </si>
  <si>
    <t>改造</t>
  </si>
  <si>
    <t>干燥线改造</t>
  </si>
  <si>
    <t>SZLEWYW20A053</t>
  </si>
  <si>
    <t>海目星-极耳垫板-F183210-02C22-401A</t>
  </si>
  <si>
    <t>海目星-抽尘腔-F183210-02G31-016A</t>
  </si>
  <si>
    <t>韩婧</t>
  </si>
  <si>
    <t>PO/合同号</t>
  </si>
  <si>
    <t>订单数量</t>
  </si>
  <si>
    <t>制造-维修费-冷压工序段</t>
  </si>
  <si>
    <t>组合气缸压条一</t>
  </si>
  <si>
    <t>自动入壳机入壳机吹保护气抽尘改善增值</t>
  </si>
  <si>
    <t>干燥调度系统</t>
  </si>
  <si>
    <t>一次氦检</t>
  </si>
  <si>
    <t>软件</t>
  </si>
  <si>
    <t>陈超</t>
  </si>
  <si>
    <t>暂无</t>
    <phoneticPr fontId="41" type="noConversion"/>
  </si>
  <si>
    <t>入壳机</t>
    <phoneticPr fontId="39" type="noConversion"/>
  </si>
  <si>
    <t>F5-XHA315-01A</t>
  </si>
  <si>
    <t>F5-XHS316-01A</t>
  </si>
  <si>
    <t>JMLEDZH21A488</t>
  </si>
  <si>
    <t>F5-XZL314-01A</t>
  </si>
  <si>
    <t>JMLEDZH21A489</t>
  </si>
  <si>
    <t>F5-XZE323-01A</t>
  </si>
  <si>
    <t>JMLEDZH21A490</t>
  </si>
  <si>
    <t>F5-XHQ319-01A</t>
  </si>
  <si>
    <t>JMLEDZH21A491</t>
  </si>
  <si>
    <t>F5-XZH322-01A</t>
  </si>
  <si>
    <t>JMLEDZH21A492</t>
  </si>
  <si>
    <t>F5-XZH371-01A</t>
  </si>
  <si>
    <t>F5-XHF113-01A</t>
  </si>
  <si>
    <t>F5-XHT104-01A</t>
  </si>
  <si>
    <t>谢健淼</t>
    <phoneticPr fontId="39" type="noConversion"/>
  </si>
  <si>
    <t>10PPM</t>
    <phoneticPr fontId="39" type="noConversion"/>
  </si>
  <si>
    <t>42PPM</t>
    <phoneticPr fontId="39" type="noConversion"/>
  </si>
  <si>
    <t>JMLEDZH21A477</t>
  </si>
  <si>
    <t>合芯贴胶机换型改造</t>
  </si>
  <si>
    <t>JMLEDZH21A478</t>
  </si>
  <si>
    <t>超声波焊接机换型改造</t>
  </si>
  <si>
    <t>JMLEDZH21A479</t>
  </si>
  <si>
    <t>保持架机换型改造</t>
  </si>
  <si>
    <t>JMLEDZH21A480</t>
  </si>
  <si>
    <t>JMLEDZH21A481</t>
  </si>
  <si>
    <t>激光焊接机换型改造</t>
  </si>
  <si>
    <t>JMLEDZH21A482</t>
  </si>
  <si>
    <t>物流托盘换型改造</t>
  </si>
  <si>
    <t>JMLEDZH21A483</t>
  </si>
  <si>
    <t>热压机换型改造</t>
  </si>
  <si>
    <t>JMLEDZH21A484</t>
  </si>
  <si>
    <t>包Mylar机换型改造</t>
  </si>
  <si>
    <t>JMLEDZH21A485</t>
  </si>
  <si>
    <t>正压氦检换型改造</t>
  </si>
  <si>
    <t>生产维护</t>
    <phoneticPr fontId="39" type="noConversion"/>
  </si>
  <si>
    <t>韩婧/王刚</t>
    <phoneticPr fontId="39" type="noConversion"/>
  </si>
  <si>
    <t>无</t>
    <phoneticPr fontId="39" type="noConversion"/>
  </si>
  <si>
    <t>JMLEDXW21A515</t>
  </si>
  <si>
    <t>杨闯兵</t>
    <phoneticPr fontId="39" type="noConversion"/>
  </si>
  <si>
    <t>JMLEDXW21A516</t>
  </si>
  <si>
    <t>JMLEDXW21A517</t>
  </si>
  <si>
    <t>JMLEDXW21A518</t>
  </si>
  <si>
    <t>JMLEDXW21A519</t>
  </si>
  <si>
    <t>JMLEDZH21A499</t>
  </si>
  <si>
    <t>F5-XHB303-01A</t>
  </si>
  <si>
    <t>JMLEDZH21A500</t>
  </si>
  <si>
    <t>F5-XZD305-01A</t>
  </si>
  <si>
    <t>JMLEDZH21A501</t>
  </si>
  <si>
    <t>F5-XHC303-01A</t>
  </si>
  <si>
    <t>JMLEDZH21A502</t>
  </si>
  <si>
    <t>F5-XZE324-01A</t>
  </si>
  <si>
    <t>JMLEDZH21A503</t>
  </si>
  <si>
    <t>F5-XHQ320-01A</t>
  </si>
  <si>
    <t>JMLEDZH21A504</t>
  </si>
  <si>
    <t>F5-XZH323-01A</t>
  </si>
  <si>
    <t>JMLEDZH21A505</t>
  </si>
  <si>
    <t>F5-XZH372-01A</t>
  </si>
  <si>
    <t>JMLEDZH21A507</t>
  </si>
  <si>
    <t>F5-XZB304-01A</t>
  </si>
  <si>
    <t>JMLEDZH21A508</t>
  </si>
  <si>
    <t>F5-XHB304-01A</t>
  </si>
  <si>
    <t>JMLEDZH21A509</t>
  </si>
  <si>
    <t>F5-XZD306-01A</t>
  </si>
  <si>
    <t>F5-XHC304-01A</t>
  </si>
  <si>
    <t>JMLEDZH21A511</t>
  </si>
  <si>
    <t>F5-XZE325-01A</t>
  </si>
  <si>
    <t>JMLEDZH21A512</t>
  </si>
  <si>
    <t>F5-XHQ321-01A</t>
  </si>
  <si>
    <t>JMLEDZH21A513</t>
  </si>
  <si>
    <t>F5-XZH324-01A</t>
  </si>
  <si>
    <t>JMLEDZH21A514</t>
  </si>
  <si>
    <t>F5-XZH373-01A</t>
  </si>
  <si>
    <t>4.8ppm</t>
    <phoneticPr fontId="39" type="noConversion"/>
  </si>
  <si>
    <t>未测</t>
    <phoneticPr fontId="39" type="noConversion"/>
  </si>
  <si>
    <t>M6</t>
    <phoneticPr fontId="39" type="noConversion"/>
  </si>
  <si>
    <t>已完成验收</t>
  </si>
  <si>
    <t>5.8PPM</t>
    <phoneticPr fontId="39" type="noConversion"/>
  </si>
  <si>
    <t>5.6PPM</t>
    <phoneticPr fontId="39" type="noConversion"/>
  </si>
  <si>
    <t>6PPM</t>
    <phoneticPr fontId="39" type="noConversion"/>
  </si>
  <si>
    <t>5PPM</t>
    <phoneticPr fontId="39" type="noConversion"/>
  </si>
  <si>
    <t>4.7PPM</t>
    <phoneticPr fontId="39" type="noConversion"/>
  </si>
  <si>
    <t>8.03ppm</t>
  </si>
  <si>
    <t>13.2ppm</t>
  </si>
  <si>
    <t>F5-XHC10203</t>
    <phoneticPr fontId="39" type="noConversion"/>
  </si>
  <si>
    <t>PO编号</t>
    <phoneticPr fontId="39" type="noConversion"/>
  </si>
  <si>
    <t>JMLEDRP21A523</t>
  </si>
  <si>
    <t>REPT-HMX-2021101101</t>
  </si>
  <si>
    <t>F5-XGA212-01A</t>
  </si>
  <si>
    <t>瑞普二期干燥线项目</t>
  </si>
  <si>
    <t>12PPM\≥99.9%\&lt;1%</t>
  </si>
  <si>
    <t>邱清辉</t>
  </si>
  <si>
    <t>JMLEDRP21A524</t>
  </si>
  <si>
    <t>F5-XGA307-01A</t>
  </si>
  <si>
    <t>JMLEDRP21A525</t>
  </si>
  <si>
    <t>F5-XGA308-01A</t>
  </si>
  <si>
    <t>JMLEDRP21A526</t>
  </si>
  <si>
    <t>F5-XGA309-01A</t>
  </si>
  <si>
    <t xml:space="preserve">1.产能未达到技术指标要求，目前7ppm
2.故障率高，容易出现软件信号错乱，出现一次需要调整1小时
</t>
  </si>
  <si>
    <t xml:space="preserve">批量生产中
</t>
  </si>
  <si>
    <t>2021-RP-温州-L14装配线</t>
  </si>
  <si>
    <t>JMLEDRP21A549</t>
  </si>
  <si>
    <t>REPT-HMX-2021101801</t>
  </si>
  <si>
    <t>F5-XZB305-01A</t>
  </si>
  <si>
    <t>L14配对机</t>
  </si>
  <si>
    <t>JMLEDRP21A550</t>
  </si>
  <si>
    <t>F5-XHB305-01A</t>
  </si>
  <si>
    <t>L14超声波焊接机</t>
  </si>
  <si>
    <t>JMLEDRP21A551</t>
  </si>
  <si>
    <t>F5-XHC305-01A</t>
  </si>
  <si>
    <t>L14转接片焊接机</t>
  </si>
  <si>
    <t>JMLEDRP21A552</t>
  </si>
  <si>
    <t>F5-XZD307-01A</t>
  </si>
  <si>
    <t>L14包膜机</t>
  </si>
  <si>
    <t>JMLEDRP21A553</t>
  </si>
  <si>
    <t>F5-XHO305-01A</t>
  </si>
  <si>
    <t>L14入壳机</t>
  </si>
  <si>
    <t>JMLEDRP21A554</t>
  </si>
  <si>
    <t>F5-XHD301-01A</t>
  </si>
  <si>
    <t>L14顶盖焊接机</t>
  </si>
  <si>
    <t>JMLEDRP21A555</t>
  </si>
  <si>
    <t>F5-XZN308-01A</t>
  </si>
  <si>
    <t>L14物流线</t>
  </si>
  <si>
    <t>2021-RP-温州-L15装配线</t>
  </si>
  <si>
    <t>JMLEDRP21A556</t>
  </si>
  <si>
    <t>F5-XZB306-01A</t>
  </si>
  <si>
    <t>L15配对机</t>
  </si>
  <si>
    <t>JMLEDRP21A557</t>
  </si>
  <si>
    <t>F5-XHB306-01A</t>
  </si>
  <si>
    <t>L15超声波焊接机</t>
  </si>
  <si>
    <t>JMLEDRP21A558</t>
  </si>
  <si>
    <t>F5-XHC306-01A</t>
  </si>
  <si>
    <t>L15转接片焊接机</t>
  </si>
  <si>
    <t>JMLEDRP21A559</t>
  </si>
  <si>
    <t>F5-XZD308-01A</t>
  </si>
  <si>
    <t>L15包膜机</t>
  </si>
  <si>
    <t>JMLEDRP21A560</t>
  </si>
  <si>
    <t>F5-XHO306-01A</t>
  </si>
  <si>
    <t>L15入壳机</t>
  </si>
  <si>
    <t>JMLEDRP21A561</t>
  </si>
  <si>
    <t>F5-XHD302-01A</t>
  </si>
  <si>
    <t>L15顶盖焊接机</t>
  </si>
  <si>
    <t>JMLEDRP21A562</t>
  </si>
  <si>
    <t>F5-XZN309-01A</t>
  </si>
  <si>
    <t>L15物流线</t>
  </si>
  <si>
    <t>2021-RP-温州-L16装配线</t>
  </si>
  <si>
    <t>JMLEDRP21A563</t>
  </si>
  <si>
    <t>F5-XZB307-01A</t>
  </si>
  <si>
    <t>L16配对机</t>
  </si>
  <si>
    <t>JMLEDRP21A564</t>
  </si>
  <si>
    <t>F5-XHB307-01A</t>
  </si>
  <si>
    <t>L16超声波焊接机</t>
  </si>
  <si>
    <t>JMLEDRP21A565</t>
  </si>
  <si>
    <t>F5-XHC307-01A</t>
  </si>
  <si>
    <t>L16转接片焊接机</t>
  </si>
  <si>
    <t>JMLEDRP21A566</t>
  </si>
  <si>
    <t>F5-XZD309-01A</t>
  </si>
  <si>
    <t>L16包膜机</t>
  </si>
  <si>
    <t>JMLEDRP21A567</t>
  </si>
  <si>
    <t>F5-XHO307-01A</t>
  </si>
  <si>
    <t>L16入壳机</t>
  </si>
  <si>
    <t>JMLEDRP21A568</t>
  </si>
  <si>
    <t>F5-XHD303-01A</t>
  </si>
  <si>
    <t>L16顶盖焊接机</t>
  </si>
  <si>
    <t>JMLEDRP21A569</t>
  </si>
  <si>
    <t>F5-XZN310-01A</t>
  </si>
  <si>
    <t>L16物流线</t>
  </si>
  <si>
    <t>2021-RP-温州-L17装配线</t>
  </si>
  <si>
    <t>JMLEDRP21A570</t>
  </si>
  <si>
    <t>F5-XZB208-01A</t>
  </si>
  <si>
    <t>L17配对机</t>
  </si>
  <si>
    <t>JMLEDRP21A571</t>
  </si>
  <si>
    <t>F5-XHB209-01A</t>
  </si>
  <si>
    <t>L17超声波焊接机</t>
  </si>
  <si>
    <t>JMLEDRP21A572</t>
  </si>
  <si>
    <t>F5-XHC214-01A</t>
  </si>
  <si>
    <t>L17转接片焊接机</t>
  </si>
  <si>
    <t>JMLEDRP21A573</t>
  </si>
  <si>
    <t>F5-XZD213-01A</t>
  </si>
  <si>
    <t>L17包膜机</t>
  </si>
  <si>
    <t>JMLEDRP21A574</t>
  </si>
  <si>
    <t>F5-XHO205-01A</t>
  </si>
  <si>
    <t>L17入壳机</t>
  </si>
  <si>
    <t>JMLEDRP21A575</t>
  </si>
  <si>
    <t>F5-XHD212-01A</t>
  </si>
  <si>
    <t>L17顶盖焊接机</t>
  </si>
  <si>
    <t>JMLEDRP21A576</t>
  </si>
  <si>
    <t>F5-XZN215-01A</t>
  </si>
  <si>
    <t>L17物流线</t>
  </si>
  <si>
    <t>SZLEWZH20A256-01</t>
  </si>
  <si>
    <t>LY6-31干燥线</t>
  </si>
  <si>
    <t>LY5-29干燥线</t>
  </si>
  <si>
    <t>LY5-30干燥线</t>
  </si>
  <si>
    <t>2021.10.18</t>
  </si>
  <si>
    <t>/</t>
    <phoneticPr fontId="39" type="noConversion"/>
  </si>
  <si>
    <t>ZC202110210005</t>
  </si>
  <si>
    <t>ZC202110180016</t>
  </si>
  <si>
    <t>F5-XHA220-01A</t>
  </si>
  <si>
    <t>检测预焊机</t>
  </si>
  <si>
    <t>8PPM</t>
  </si>
  <si>
    <t>JMLEDZH21A543</t>
  </si>
  <si>
    <t>F5-XHS210-01A</t>
  </si>
  <si>
    <t>JMLEDZH21A544</t>
  </si>
  <si>
    <t>F5-XZL210-01A</t>
  </si>
  <si>
    <t>JMLEDZH21A545</t>
  </si>
  <si>
    <t>F5-XHO204-01A</t>
  </si>
  <si>
    <t>入壳机预焊机</t>
  </si>
  <si>
    <t>F5-XHQ209-01A</t>
  </si>
  <si>
    <t>JMLEDZH21A547</t>
  </si>
  <si>
    <t>F5-XZH208-01A</t>
  </si>
  <si>
    <t>JMLEDZH21A548</t>
  </si>
  <si>
    <t>F5-XZH254-01A</t>
  </si>
  <si>
    <t>物流线</t>
    <phoneticPr fontId="39" type="noConversion"/>
  </si>
  <si>
    <t>L65转接片焊接机</t>
  </si>
  <si>
    <t>L65转接片焊接机</t>
    <phoneticPr fontId="39" type="noConversion"/>
  </si>
  <si>
    <t>NA</t>
    <phoneticPr fontId="39" type="noConversion"/>
  </si>
  <si>
    <t>中航</t>
    <phoneticPr fontId="39" type="noConversion"/>
  </si>
  <si>
    <t>JMLEDZH20A217</t>
    <phoneticPr fontId="39" type="noConversion"/>
  </si>
  <si>
    <t>进入爬产阶段，单班最高产能3600pcs</t>
    <phoneticPr fontId="39" type="noConversion"/>
  </si>
  <si>
    <t>设备爬产阶段，单班最高产能4600pcs，单台产能6.5ppm，2台13ppm</t>
    <phoneticPr fontId="39" type="noConversion"/>
  </si>
  <si>
    <t>设备爬产阶段，单班最高产能4600pcs</t>
    <phoneticPr fontId="39" type="noConversion"/>
  </si>
  <si>
    <t>填丝补焊机</t>
    <phoneticPr fontId="39" type="noConversion"/>
  </si>
  <si>
    <t>B01-013074A</t>
  </si>
  <si>
    <t>左明清</t>
    <phoneticPr fontId="39" type="noConversion"/>
  </si>
  <si>
    <t>JMLEDZH21A096</t>
    <phoneticPr fontId="39" type="noConversion"/>
  </si>
  <si>
    <t>韩婧</t>
    <phoneticPr fontId="39" type="noConversion"/>
  </si>
  <si>
    <t>ZC2019120161</t>
    <phoneticPr fontId="39" type="noConversion"/>
  </si>
  <si>
    <t>ZC2021109150019</t>
  </si>
  <si>
    <t>生产中</t>
    <phoneticPr fontId="41" type="noConversion"/>
  </si>
  <si>
    <t xml:space="preserve">1.热压前物流线：故障率较高（卡托盘，感应失效，托盘未有效拦截）
2.升降平台皮带容易断（采购未按照设计型号品牌下单），后续用接皮带机器接断了的皮带
</t>
  </si>
  <si>
    <t xml:space="preserve">1.干燥炉温度异常报警频繁，每班平均出现5次
2.干燥炉真空查询失败/真空数值不变/充氮气超时报警，每班平均出现3次
</t>
  </si>
  <si>
    <t xml:space="preserve">
2.改造后的焊印贴胶机构切刀切不断胶带，造成真空报警频繁
切刀粘胶</t>
  </si>
  <si>
    <t xml:space="preserve">
</t>
  </si>
  <si>
    <t>1.誉晨技术人员回复目前己到极限速度，己没有最新对策，如需再提就需跟客户沟通更改热压时间，后续需与客户商谈</t>
    <phoneticPr fontId="39" type="noConversion"/>
  </si>
  <si>
    <t xml:space="preserve">客户按计划5月30日己开始生产，目前整线自动生产中，
1.顶盖焊接断焊及收尾时有时无问题协调各方资源己解决在观察中，目前检修回到现场激光器客户现无法协调停机时间进行更换，需商务进行商谈
</t>
    <phoneticPr fontId="39" type="noConversion"/>
  </si>
  <si>
    <t>超声波更换焊头后出现不稳定情况，有焊穿及焊不住情况，本周必能信供应商11月25日到现场进行调试</t>
    <phoneticPr fontId="39" type="noConversion"/>
  </si>
  <si>
    <t>顶盖焊接断焊问题现己协调激光器及倍福，计划9月19日己换进行验证，判断是激光器问题，激光器己发IPG总部进行维修寄回，待协调时间更换</t>
    <phoneticPr fontId="41" type="noConversion"/>
  </si>
  <si>
    <t>己全线完成QUALIFY，目前包膜，入壳及顶盖焊接由于是新换CCD（华汉伟业）还需在后续生产中进行进一步优化</t>
    <phoneticPr fontId="39" type="noConversion"/>
  </si>
  <si>
    <t>LY6-32干燥线</t>
  </si>
  <si>
    <t>2021.11.23</t>
  </si>
  <si>
    <t>终焊隔板改造后不稳定，爆点、焊渣飞溅等问题频繁出现，现场暂无有效改善对策，已协调调试彭工、杨昌宾、唐荣、刘望、张荣等专家现场分析跟进；</t>
    <phoneticPr fontId="39" type="noConversion"/>
  </si>
  <si>
    <t xml:space="preserve">11/26超声波1号机故障，厂商已在现场处理4天仍未解决，12/1已协调厂商重新派专家来现场处理
</t>
    <phoneticPr fontId="39" type="noConversion"/>
  </si>
  <si>
    <t>1、上料防护门设计缺陷，容易卡死，工程10/22已重新设计下单，先装C1验证，物料与到，待停机维保安装</t>
    <phoneticPr fontId="39" type="noConversion"/>
  </si>
  <si>
    <t>设备爬产阶段，单班最高产能4600pcs，产能12.4ppm</t>
    <phoneticPr fontId="39" type="noConversion"/>
  </si>
  <si>
    <t xml:space="preserve">物流线托盘损坏严重，实际数量无法满足产线生产需求，工程重新批量下单备件，物料预计12/5到货；同步针对现有损坏的托盘全部检查损坏部位，维修更换新备件标记后投入产线，继续观察是否能使用
</t>
    <phoneticPr fontId="39" type="noConversion"/>
  </si>
  <si>
    <r>
      <t>终焊</t>
    </r>
    <r>
      <rPr>
        <sz val="8"/>
        <color rgb="FF000000"/>
        <rFont val="微软雅黑"/>
        <family val="2"/>
        <charset val="134"/>
      </rPr>
      <t>1号机翻转小车主轴丝杆损坏，工程紧急下4个，物料已到，待停机维保更换</t>
    </r>
    <phoneticPr fontId="39" type="noConversion"/>
  </si>
  <si>
    <t>包膜机</t>
    <phoneticPr fontId="39" type="noConversion"/>
  </si>
  <si>
    <t>1.目前方案是设备保养时进行清洁
2.未安装位置固定环，现场己进行安装</t>
    <phoneticPr fontId="39" type="noConversion"/>
  </si>
  <si>
    <t>3ppm/≥99.5%/≤2%</t>
  </si>
  <si>
    <t>LY5-28干燥线</t>
  </si>
  <si>
    <t>2021.11.15</t>
  </si>
  <si>
    <t>验收通过，待付款</t>
    <phoneticPr fontId="39" type="noConversion"/>
  </si>
  <si>
    <t>改造换型</t>
  </si>
  <si>
    <t>纸档签字完成，系统流程审核中</t>
  </si>
  <si>
    <t>超声预焊</t>
  </si>
  <si>
    <t>蜂巢遂宁6PPM装配线</t>
  </si>
  <si>
    <t>四川遂宁</t>
  </si>
  <si>
    <t>单机≥6PPM
一次优率≥99.8%
故障率≤2%</t>
  </si>
  <si>
    <t>负极激光极耳焊接机</t>
  </si>
  <si>
    <t>单机≥6PPM
一次优率≥99.5%
故障率≤2%</t>
  </si>
  <si>
    <t>单机≥6PPM
一次优率≥99.85%
故障率≤2%</t>
  </si>
  <si>
    <t>正极激光极耳焊接机</t>
  </si>
  <si>
    <t>正极折弯预焊机</t>
  </si>
  <si>
    <t>单机≥6PPM
一次优率≥100%
故障率≤2%</t>
  </si>
  <si>
    <t>二次氦检</t>
  </si>
  <si>
    <t>码盘机一</t>
  </si>
  <si>
    <t>三次氦检</t>
  </si>
  <si>
    <t>四次氦检机</t>
  </si>
  <si>
    <t>码盘机二</t>
  </si>
  <si>
    <t>单机≥6PPM
一次优率≥99.85
故障率≤2%</t>
  </si>
  <si>
    <t>单机≥6PPM
一次优率≥99.9%
故障率≤2%</t>
  </si>
  <si>
    <t>缓存机</t>
  </si>
  <si>
    <t>热压机</t>
    <phoneticPr fontId="39" type="noConversion"/>
  </si>
  <si>
    <t>XMA2-C1物流线</t>
  </si>
  <si>
    <t>XMA2-C2物流线</t>
  </si>
  <si>
    <t>XMA2-C3物流线</t>
  </si>
  <si>
    <t>JMLEDZH21A646</t>
  </si>
  <si>
    <t>JMLEDCC21A647</t>
  </si>
  <si>
    <t>JMLEDCC21A648</t>
  </si>
  <si>
    <t>JMLEDCC21A649</t>
  </si>
  <si>
    <t>JMLEDCC21A650</t>
  </si>
  <si>
    <t>JMLEDCC21A651</t>
  </si>
  <si>
    <t>JMLEDCC21A652</t>
  </si>
  <si>
    <t>JMLEDCC21A653</t>
  </si>
  <si>
    <t>JMLEDCC21A654</t>
  </si>
  <si>
    <t>JMLEDCC21A655</t>
  </si>
  <si>
    <t>JMLEDCC21A656</t>
  </si>
  <si>
    <t>JMLEDCC21A657</t>
  </si>
  <si>
    <t>JMLEDCC21A658</t>
  </si>
  <si>
    <t>JMLEDCC21A659</t>
  </si>
  <si>
    <t>JMLEDCC21A660</t>
  </si>
  <si>
    <t>JMLEDCC21A661</t>
  </si>
  <si>
    <t>HA105</t>
  </si>
  <si>
    <t>HS104</t>
  </si>
  <si>
    <t>ZD108</t>
  </si>
  <si>
    <t>HS105</t>
  </si>
  <si>
    <t>ZW118</t>
  </si>
  <si>
    <t>ZH107</t>
  </si>
  <si>
    <t>ZH154</t>
  </si>
  <si>
    <t>ZW119</t>
  </si>
  <si>
    <t>ZH108</t>
  </si>
  <si>
    <t>HE102</t>
  </si>
  <si>
    <t>ZH109</t>
  </si>
  <si>
    <t>ZW120</t>
  </si>
  <si>
    <t>ZN101</t>
  </si>
  <si>
    <t>ZW121</t>
  </si>
  <si>
    <t>12ppm/≥99.5%/≤2%</t>
  </si>
  <si>
    <t>3ppm/≥99.9%/≤1%
（当前生产要求3ppm)</t>
  </si>
  <si>
    <t>6ppm/≥99.9%/≤1%
（当前生产要求9ppm)</t>
  </si>
  <si>
    <t>9ppm/≥99.9%/≤1%
（当前生产要求9ppm)</t>
  </si>
  <si>
    <t>12ppm/≥99.9%/≤1%
（当前生产要求9ppm)</t>
  </si>
  <si>
    <t>9ppm/≥99.5%/≤2%
（当前生产要求9ppm)</t>
  </si>
  <si>
    <t>14ppm</t>
    <phoneticPr fontId="39" type="noConversion"/>
  </si>
  <si>
    <t>12.4ppm</t>
    <phoneticPr fontId="39" type="noConversion"/>
  </si>
  <si>
    <t xml:space="preserve">F5-XZA107-01A    </t>
  </si>
  <si>
    <t>PPM：≥ 1PPM，总优率≥ 99.5%，设备稼动率：≥ 98%</t>
  </si>
  <si>
    <t>PPM：≥ 1PPM，总优率≥ 99.5%，设备稼动率：≥ 99%</t>
  </si>
  <si>
    <t>PPM：≥ 1PPM，总优率≥ 99.5%，设备稼动率：≥ 100%</t>
  </si>
  <si>
    <t>PPM：≥ 1PPM，总优率≥ 99.5%，设备稼动率：≥ 101%</t>
  </si>
  <si>
    <t>PPM：≥ 1PPM，总优率≥ 99.5%，设备稼动率：≥ 102%</t>
  </si>
  <si>
    <t>PPM：≥ 1PPM，总优率≥ 99.5%，设备稼动率：≥ 103%</t>
  </si>
  <si>
    <t>PPM：≥ 1PPM，总优率≥ 99.5%，设备稼动率：≥ 106%</t>
  </si>
  <si>
    <t>PPM：≥ 1PPM，总优率≥ 99.5%，设备稼动率：≥ 107%</t>
  </si>
  <si>
    <t>PPM：≥ 1PPM，总优率≥ 99.5%，设备稼动率：≥ 108%</t>
  </si>
  <si>
    <t>PPM：≥ 1PPM，总优率≥ 99.5%，设备稼动率：≥ 109%</t>
  </si>
  <si>
    <t>PPM：≥ 1PPM，总优率≥ 99.5%，设备稼动率：≥ 110%</t>
  </si>
  <si>
    <t>PPM：≥ 1PPM，总优率≥ 99.5%，设备稼动率：≥ 111%</t>
  </si>
  <si>
    <t>PPM：≥ 1PPM，总优率≥ 99.5%，设备稼动率：≥ 112%</t>
  </si>
  <si>
    <t>SZLEG0021A004</t>
    <phoneticPr fontId="39" type="noConversion"/>
  </si>
  <si>
    <t>半自动拉铆钉机</t>
    <phoneticPr fontId="39" type="noConversion"/>
  </si>
  <si>
    <t>环形电芯夹具遮挡电芯底部，造成电芯部分CCD底部抽芯检测无法实现</t>
    <phoneticPr fontId="39" type="noConversion"/>
  </si>
  <si>
    <t>1.现场有防护板可以切割安装的己安装完成，其余需优化增加设备上下料部位防护板己反馈工程师进行下单优化，2月底己完成优化下单，现己到现场安装完成
2.启用后，流水线效率达不到设备要求，需技术团队确认是否可以改善解决</t>
    <phoneticPr fontId="39" type="noConversion"/>
  </si>
  <si>
    <t xml:space="preserve">1.在不进行人工擦拭盖板情况下一次良率在92%-95%之间
2.NG取料口人工取NG电池不安全需整改
3.高压测试探针有刮伤电池壳体情况，需改善
4.取保护盖堆栈固定板由于底部设计未加牙套，造成现场使用过程中滑丝情况严重，增加报警率及撞击风险
5.封口机效率为9.45PPM，达不到技术协议10PPM的要求
6.CCD误判率为4%，漏判率为0.3%，不满足误判率0.5%和漏判率0的要求
</t>
    <phoneticPr fontId="39" type="noConversion"/>
  </si>
  <si>
    <t>己与客户沟通节前聚金进行改善准备工作，现在制作顶部封板中，预计3月15日做好后人员到现场一起解决所有问题点（目前己延期，供应商回复3月31日完成顶板加工），安排人力到现场时间为5月10日，现己到现场与客户及我司软件共同处理完成问题点</t>
    <phoneticPr fontId="39" type="noConversion"/>
  </si>
  <si>
    <t>顶盖焊接机产能不够（最高5.5PPM，技术协议要求6PPM）
入壳机压伤电池及漏光现像比较严重（1%-3%）</t>
    <phoneticPr fontId="39" type="noConversion"/>
  </si>
  <si>
    <t>1.工程师己对夹紧块材质进行更换下单，3月11日紫铜材持己到现场，3月12日更换进行提速后电池壳体有压痕（提速后可到5.8PPM），加PEEK材质物料4月16日己到货安装，观察效果
2.己沟通工程师对治具定位限位块进行优化改善，同时协调高级调试工程师到现场进行优化调试，目前效果观察中</t>
    <phoneticPr fontId="39" type="noConversion"/>
  </si>
  <si>
    <t>康耐视相机台阶检测出现不出光检测情况</t>
    <phoneticPr fontId="41" type="noConversion"/>
  </si>
  <si>
    <t>洛阳中航各部门己签字完成，待验收条件确认好双方确认验收</t>
    <phoneticPr fontId="39" type="noConversion"/>
  </si>
  <si>
    <t>己验收完成</t>
    <phoneticPr fontId="39" type="noConversion"/>
  </si>
  <si>
    <t>待与客户商谈验收条件</t>
    <phoneticPr fontId="39" type="noConversion"/>
  </si>
  <si>
    <t>正常生产中，待客户启动验收，商务己进行商谈，客户要求问题点解决完成后可以启动验收，问题点预计12月15日完成</t>
    <phoneticPr fontId="39" type="noConversion"/>
  </si>
  <si>
    <t>5.3PPM</t>
    <phoneticPr fontId="39" type="noConversion"/>
  </si>
  <si>
    <t>正常生产提速稳定中，客户同意启动干燥线验收，计划11月29日开始收集数据</t>
    <phoneticPr fontId="39" type="noConversion"/>
  </si>
  <si>
    <t>5.5PPM</t>
    <phoneticPr fontId="39" type="noConversion"/>
  </si>
  <si>
    <t>4.5PPM</t>
    <phoneticPr fontId="39" type="noConversion"/>
  </si>
  <si>
    <t>1、验收完成，已归档，进入维保阶级
2、预计2022/10/30发起质保验收</t>
    <phoneticPr fontId="39" type="noConversion"/>
  </si>
  <si>
    <t>JMLEDZH21A671</t>
  </si>
  <si>
    <t>F5-XZG10401</t>
  </si>
  <si>
    <t>顶盖刻码机</t>
  </si>
  <si>
    <t>JMLEDZH21A672</t>
  </si>
  <si>
    <t>F5-XZA109-01A</t>
  </si>
  <si>
    <t>JMLEDZH21A673</t>
  </si>
  <si>
    <t>F5-XZA110-01A</t>
  </si>
  <si>
    <t>JMLEDZH21A674</t>
  </si>
  <si>
    <t>F5-XHB106-01A</t>
  </si>
  <si>
    <t>JMLEDZH21A675</t>
  </si>
  <si>
    <t>F5-XHB107-01A</t>
  </si>
  <si>
    <t>JMLEDZH21A676</t>
  </si>
  <si>
    <t>F5-XHC105-01A</t>
  </si>
  <si>
    <t>JMLEDZH21A677</t>
  </si>
  <si>
    <t>F5-XZD109-01A</t>
  </si>
  <si>
    <t>JMLEDZH21A678</t>
  </si>
  <si>
    <t>F5-XZD110-01A</t>
  </si>
  <si>
    <t>JMLEDZH21A679</t>
  </si>
  <si>
    <t>F5-XZE111-01A</t>
  </si>
  <si>
    <t>JMLEDZH21A680</t>
  </si>
  <si>
    <t>F5-XHQ102-01A</t>
  </si>
  <si>
    <t>JMLEDZH21A681</t>
  </si>
  <si>
    <t>F5-XZH110-01A</t>
  </si>
  <si>
    <t>正压氦检机</t>
    <phoneticPr fontId="39" type="noConversion"/>
  </si>
  <si>
    <t>JMLEDZH21A682</t>
  </si>
  <si>
    <t>F5-XZH155-01A</t>
  </si>
  <si>
    <t>JMLEDZH21A683</t>
  </si>
  <si>
    <t>F5-XZP110-01A</t>
  </si>
  <si>
    <t>JMLEDZH21A684</t>
  </si>
  <si>
    <t>F5-XHE103-01A</t>
  </si>
  <si>
    <t xml:space="preserve">
1.预焊裁切机贴胶拉胶容易粘胶，报警频繁
</t>
  </si>
  <si>
    <t xml:space="preserve">超声波焊接机更换新工艺（去掉保护片）后出现拉力不合格和撕裂问题
</t>
  </si>
  <si>
    <t>万鹏鹏</t>
  </si>
  <si>
    <t>ZC1000202112020012</t>
  </si>
  <si>
    <t>1、设备已正常生产。
2、设备已由客户ME接手，配合客户生产
3、验收已签字</t>
    <phoneticPr fontId="39" type="noConversion"/>
  </si>
  <si>
    <t>9ppm/≥99.95%/≤2%
（当前生产要求9ppm)</t>
  </si>
  <si>
    <t>9ppm/≥99.9%/≤2%
（当前生产要求9ppm)</t>
  </si>
  <si>
    <t>9ppm/≥99.8%/≤2%
（当前生产要求9ppm)</t>
  </si>
  <si>
    <t>9ppm/≥98.5%/≤2%
（当前生产要求9ppm)</t>
  </si>
  <si>
    <t>REPT-HMX-2021060301</t>
  </si>
  <si>
    <t>REPT-HMX-2021092302</t>
  </si>
  <si>
    <t>JMLEWRP21A019-05</t>
  </si>
  <si>
    <t>REPT-HMX-2021101401</t>
  </si>
  <si>
    <t>REPT-HMX-2021111001</t>
  </si>
  <si>
    <t>REPT-HMX-2021111101</t>
  </si>
  <si>
    <t>JMLEWRP21A027-03</t>
  </si>
  <si>
    <t>JMLEWRP21A020-02</t>
  </si>
  <si>
    <t>REPT-HMX-2021120601</t>
  </si>
  <si>
    <t>LY6-33干燥线</t>
  </si>
  <si>
    <t>目前工程与CCD厂家现场进行观察沟通并与客户达成一致，更改遮挡部份工件和重新加工底部定位块来解决此问题，物料7月25日发货到现场待抽时间验证</t>
    <phoneticPr fontId="41" type="noConversion"/>
  </si>
  <si>
    <t>LY5-26干燥线</t>
  </si>
  <si>
    <t>2022.9.15</t>
  </si>
  <si>
    <t>LY6-34顶盖焊B面</t>
  </si>
  <si>
    <t>LY6-34转接片A面</t>
  </si>
  <si>
    <t>LY6-34转接片B面</t>
  </si>
  <si>
    <t xml:space="preserve">验收已完成，现场售后配合客户生产
</t>
  </si>
  <si>
    <t>验收已完成，现场售后配合客户生产</t>
  </si>
  <si>
    <t>F5-XGD211-01A</t>
  </si>
  <si>
    <t>F5-XGM219-01A</t>
  </si>
  <si>
    <t>F5-XZA214-01A</t>
  </si>
  <si>
    <t>F5-XZB209-01A</t>
  </si>
  <si>
    <t>F5-XHB210-01A</t>
  </si>
  <si>
    <t>F5-XHC215-01A</t>
  </si>
  <si>
    <t>F5-XZD214-01A</t>
  </si>
  <si>
    <t>F5-XHO110-01A</t>
  </si>
  <si>
    <t>F5-XHQ210-01A</t>
  </si>
  <si>
    <t>F5-XZH209-01A</t>
  </si>
  <si>
    <t>F5-XZH255-01A</t>
  </si>
  <si>
    <t>F5-XZW218-01A</t>
  </si>
  <si>
    <t>F5-XHE206-01A</t>
  </si>
  <si>
    <t>F5-XGD212-01A</t>
  </si>
  <si>
    <t>F5-XGM220-01A</t>
  </si>
  <si>
    <t>F5-XZA215-01A</t>
  </si>
  <si>
    <t>F5-XZB210-01A</t>
  </si>
  <si>
    <t>F5-XHB211-01A</t>
  </si>
  <si>
    <t>F5-XHC216-01A</t>
  </si>
  <si>
    <t>F5-XZD215-01A</t>
  </si>
  <si>
    <t>F5-XHO111-01A</t>
  </si>
  <si>
    <t>F5-XHQ211-01A</t>
  </si>
  <si>
    <t>F5-XZH210-01A</t>
  </si>
  <si>
    <t>F5-XZH256-01A</t>
  </si>
  <si>
    <t>F5-XZW219-01A</t>
  </si>
  <si>
    <t>F5-XHE207-01A</t>
  </si>
  <si>
    <t>F5-XGD21301</t>
  </si>
  <si>
    <t>F5-XGM221-01A</t>
  </si>
  <si>
    <t>F5-XZA21601</t>
  </si>
  <si>
    <t>F5-XZB211-01A</t>
  </si>
  <si>
    <t>F5-XHB212-01A</t>
  </si>
  <si>
    <t>F5-XHC217-01A</t>
  </si>
  <si>
    <t>F5-XZD216-01A</t>
  </si>
  <si>
    <t>F5-XHO206-01A</t>
  </si>
  <si>
    <t>F5-XHQ212-01A</t>
  </si>
  <si>
    <t>F5-XZH211-01A</t>
  </si>
  <si>
    <t>F5-XZH257-01A</t>
  </si>
  <si>
    <t>F5-XZW215-01A</t>
  </si>
  <si>
    <t>F5-XHE203-01A</t>
  </si>
  <si>
    <t>F5-XGD21401</t>
  </si>
  <si>
    <t>F5-XGM222-01A</t>
  </si>
  <si>
    <t>F5-XZA21701</t>
  </si>
  <si>
    <t>F5-XZB212-01A</t>
  </si>
  <si>
    <t>F5-XHB213-01A</t>
  </si>
  <si>
    <t>F5-XHC218-01A</t>
  </si>
  <si>
    <t>F5-XZD217-01A</t>
  </si>
  <si>
    <t>F5-XHO207-01A</t>
  </si>
  <si>
    <t>F5-XHQ213-01A</t>
  </si>
  <si>
    <t>F5-XZH212-01A</t>
  </si>
  <si>
    <t>F5-XZH258-01A</t>
  </si>
  <si>
    <t>F5-XZW216-01A</t>
  </si>
  <si>
    <t>F5-XHE204-01A</t>
  </si>
  <si>
    <t>F5-XGD21501</t>
  </si>
  <si>
    <t>F5-XGM223-01A</t>
  </si>
  <si>
    <t>F5-XZA21801</t>
  </si>
  <si>
    <t>F5-XZB213-01A</t>
  </si>
  <si>
    <t>F5-XHB214-01A</t>
  </si>
  <si>
    <t>F5-XHC219-01A</t>
  </si>
  <si>
    <t>F5-XZD218-01A</t>
  </si>
  <si>
    <t>F5-XHO208-01A</t>
  </si>
  <si>
    <t>F5-XHQ214-01A</t>
  </si>
  <si>
    <t>F5-XZH213-01A</t>
  </si>
  <si>
    <t>F5-XZH259-01A</t>
  </si>
  <si>
    <t>F5-XZW217-01A</t>
  </si>
  <si>
    <t>F5-XHE205-01A</t>
  </si>
  <si>
    <t>F5-XHF115-01A</t>
  </si>
  <si>
    <t>F5-XHQ103-01A</t>
  </si>
  <si>
    <t>F5-XZG105-01A</t>
  </si>
  <si>
    <t>组盘机</t>
    <phoneticPr fontId="39" type="noConversion"/>
  </si>
  <si>
    <t>1、正常生产，处理设备运行过程中的问题；
2、处理验收遗留问题点</t>
    <phoneticPr fontId="39" type="noConversion"/>
  </si>
  <si>
    <t>已经验收CS02线机台</t>
  </si>
  <si>
    <t>1.除尘效果差，造成设备小环境较多黏胶
2.胶带放卷无法有效定位，造成胶带位置偏移</t>
    <phoneticPr fontId="39" type="noConversion"/>
  </si>
  <si>
    <t>1.热压机效率为8.43PPM，达不到技术协议9PPM的要求</t>
    <phoneticPr fontId="39" type="noConversion"/>
  </si>
  <si>
    <t>1.物流线部分防护板不全，需增加及把没有完全防护地方重新优化制作
2.包膜机上料物流回流线电芯除尘未启用</t>
    <phoneticPr fontId="39" type="noConversion"/>
  </si>
  <si>
    <t>1.己在现场进行擦拭盖板测试（200支电池）良率在98%以上，可以满足协议要求
2.工程下单优化取料门工件，3月10日己到现场进行安装
3.工程己下单优化工件，4月20日己到现场进行安装
4.工程己重新优化图纸后下单，4月20日己到现场进行安装使用
5.改善离焦量传感器安全位置，减少X轴检测后焊头移动距离，己出图给客户进行加工
6.供应商及我司视觉工程师己到现场进行优化并生产观察中，目前误测在1%-2%</t>
    <phoneticPr fontId="39" type="noConversion"/>
  </si>
  <si>
    <t>顶板机有漏涂胶情况并且遭到客户终端客户投诉</t>
    <phoneticPr fontId="39" type="noConversion"/>
  </si>
  <si>
    <t>己沟通供应商世椿给出解决方案，现待客户协调走增值或后续由我司接手处理</t>
    <phoneticPr fontId="39" type="noConversion"/>
  </si>
  <si>
    <t>1.不能将生产信息保存为Excel表格和上传MES
2.设备内部送丝机构不能正常使用
3.原装的焊接蓝光灯频繁烧坏，更换为环形蓝光灯后，无法安装同轴吸尘机构
4。设备顶部缺少盖板
5.入料口安全光栅无法启用</t>
    <phoneticPr fontId="39" type="noConversion"/>
  </si>
  <si>
    <t>顶盖焊接良率现最高只有97%，且误判及漏判都不符合技术协议要求：误判0.5%，漏判0%；现最佳只能做到误判1%-3%，漏判0.6%；还需继续优化或商务谈判增值更换CCD检测硬件及供应商</t>
    <phoneticPr fontId="41" type="noConversion"/>
  </si>
  <si>
    <t>F5-XZG106-01A</t>
  </si>
  <si>
    <t>JMLEDZH21A368</t>
  </si>
  <si>
    <t>JMLEDZH21A371</t>
  </si>
  <si>
    <t>JMLEDZH21A372</t>
  </si>
  <si>
    <t>JMLEDZH21A373</t>
  </si>
  <si>
    <t>JMLEDZH21A375</t>
  </si>
  <si>
    <t>JMLEDZH21A376</t>
  </si>
  <si>
    <t>JMLEDZH21A378</t>
  </si>
  <si>
    <t>JMLEDZH21A379</t>
  </si>
  <si>
    <t>JMLEDZH21A380</t>
  </si>
  <si>
    <t>JMLEDZH21A381</t>
  </si>
  <si>
    <t>JMLEDZH21A382</t>
  </si>
  <si>
    <t>JMLEDZH21A383</t>
  </si>
  <si>
    <t>JMLEDZH21A348</t>
  </si>
  <si>
    <t>JMLEDZH21A349</t>
  </si>
  <si>
    <t>JMLEDZH21A350</t>
  </si>
  <si>
    <t>JMLEDZH21A353</t>
  </si>
  <si>
    <t>JMLEDZH21A354</t>
  </si>
  <si>
    <t>JMLEDZH21A355</t>
  </si>
  <si>
    <t>JMLEDZH21A322</t>
  </si>
  <si>
    <t>JMLEDZH21A324</t>
  </si>
  <si>
    <t>JMLEDZH21A325</t>
  </si>
  <si>
    <t>中航A6-C5</t>
    <phoneticPr fontId="39" type="noConversion"/>
  </si>
  <si>
    <t>极耳预焊机</t>
    <phoneticPr fontId="39" type="noConversion"/>
  </si>
  <si>
    <t>≥16ppm（单电芯）</t>
    <phoneticPr fontId="39" type="noConversion"/>
  </si>
  <si>
    <t>12PPM</t>
    <phoneticPr fontId="39" type="noConversion"/>
  </si>
  <si>
    <t>激光封口焊接机</t>
    <phoneticPr fontId="39" type="noConversion"/>
  </si>
  <si>
    <t>蓝胶刻码机</t>
    <phoneticPr fontId="39" type="noConversion"/>
  </si>
  <si>
    <t>≥50ppm</t>
    <phoneticPr fontId="39" type="noConversion"/>
  </si>
  <si>
    <t>中航A6-C3</t>
    <phoneticPr fontId="39" type="noConversion"/>
  </si>
  <si>
    <t>JMLEDZH20A212</t>
    <phoneticPr fontId="39" type="noConversion"/>
  </si>
  <si>
    <t>ZC202012150013</t>
    <phoneticPr fontId="39" type="noConversion"/>
  </si>
  <si>
    <t>JMLEDZH20A213</t>
    <phoneticPr fontId="39" type="noConversion"/>
  </si>
  <si>
    <t>JMLEDZH20A214</t>
    <phoneticPr fontId="39" type="noConversion"/>
  </si>
  <si>
    <t>ZC202012150022</t>
    <phoneticPr fontId="39" type="noConversion"/>
  </si>
  <si>
    <t>JMLEDZH20A215</t>
    <phoneticPr fontId="39" type="noConversion"/>
  </si>
  <si>
    <t>JMLEDZH20A216</t>
    <phoneticPr fontId="39" type="noConversion"/>
  </si>
  <si>
    <t>SZLEDZH20A223</t>
    <phoneticPr fontId="39" type="noConversion"/>
  </si>
  <si>
    <t>ZC202012150009</t>
    <phoneticPr fontId="39" type="noConversion"/>
  </si>
  <si>
    <t>JMLEDZH20A222</t>
    <phoneticPr fontId="39" type="noConversion"/>
  </si>
  <si>
    <t>JMLEDZH20A218</t>
    <phoneticPr fontId="39" type="noConversion"/>
  </si>
  <si>
    <t>ZC202012140014</t>
    <phoneticPr fontId="39" type="noConversion"/>
  </si>
  <si>
    <t>中航A6-C1</t>
    <phoneticPr fontId="39" type="noConversion"/>
  </si>
  <si>
    <t>JMLEDZH20A245</t>
    <phoneticPr fontId="39" type="noConversion"/>
  </si>
  <si>
    <t>ZC202012150011</t>
    <phoneticPr fontId="39" type="noConversion"/>
  </si>
  <si>
    <t>JMLEDZH20A246</t>
    <phoneticPr fontId="39" type="noConversion"/>
  </si>
  <si>
    <t>JMLEDZH20A247</t>
    <phoneticPr fontId="39" type="noConversion"/>
  </si>
  <si>
    <t>ZC202012150020</t>
    <phoneticPr fontId="39" type="noConversion"/>
  </si>
  <si>
    <t>JMLEDZH20A248</t>
    <phoneticPr fontId="39" type="noConversion"/>
  </si>
  <si>
    <t>JMLEDZH20A249</t>
    <phoneticPr fontId="39" type="noConversion"/>
  </si>
  <si>
    <t>JMLEDZH20A254</t>
    <phoneticPr fontId="39" type="noConversion"/>
  </si>
  <si>
    <t>JMLEDZH20A256</t>
    <phoneticPr fontId="39" type="noConversion"/>
  </si>
  <si>
    <t>SZLEDZH20A257</t>
    <phoneticPr fontId="39" type="noConversion"/>
  </si>
  <si>
    <t>ZC202012150008</t>
    <phoneticPr fontId="39" type="noConversion"/>
  </si>
  <si>
    <r>
      <rPr>
        <sz val="8"/>
        <color indexed="8"/>
        <rFont val="微软雅黑"/>
        <family val="2"/>
        <charset val="134"/>
      </rPr>
      <t>热压机-</t>
    </r>
    <r>
      <rPr>
        <sz val="8"/>
        <color theme="1"/>
        <rFont val="微软雅黑"/>
        <family val="2"/>
        <charset val="134"/>
      </rPr>
      <t>C1</t>
    </r>
  </si>
  <si>
    <t>SZLEDZH20A259</t>
    <phoneticPr fontId="39" type="noConversion"/>
  </si>
  <si>
    <r>
      <rPr>
        <sz val="8"/>
        <color indexed="8"/>
        <rFont val="微软雅黑"/>
        <family val="2"/>
        <charset val="134"/>
      </rPr>
      <t>胶带刻码机-</t>
    </r>
    <r>
      <rPr>
        <sz val="8"/>
        <color theme="1"/>
        <rFont val="微软雅黑"/>
        <family val="2"/>
        <charset val="134"/>
      </rPr>
      <t>C1</t>
    </r>
  </si>
  <si>
    <t xml:space="preserve"> /</t>
    <phoneticPr fontId="39" type="noConversion"/>
  </si>
  <si>
    <t>JMLEDZH20A251</t>
    <phoneticPr fontId="39" type="noConversion"/>
  </si>
  <si>
    <t>中航A6-C2</t>
    <phoneticPr fontId="39" type="noConversion"/>
  </si>
  <si>
    <t>JMLEDZH20A157</t>
    <phoneticPr fontId="39" type="noConversion"/>
  </si>
  <si>
    <t>≥16PPM（单电芯）</t>
    <phoneticPr fontId="39" type="noConversion"/>
  </si>
  <si>
    <t>许国奇</t>
    <phoneticPr fontId="39" type="noConversion"/>
  </si>
  <si>
    <t>JMLEDZH20A158</t>
    <phoneticPr fontId="39" type="noConversion"/>
  </si>
  <si>
    <t>≥8PPM（双电芯）</t>
    <phoneticPr fontId="39" type="noConversion"/>
  </si>
  <si>
    <t>JMLEDZH20A185</t>
    <phoneticPr fontId="39" type="noConversion"/>
  </si>
  <si>
    <t>≥16PPM</t>
    <phoneticPr fontId="39" type="noConversion"/>
  </si>
  <si>
    <t>SZLEDZH20A159</t>
    <phoneticPr fontId="39" type="noConversion"/>
  </si>
  <si>
    <t>≤1%</t>
    <phoneticPr fontId="39" type="noConversion"/>
  </si>
  <si>
    <t>SZLEDZH20A160</t>
    <phoneticPr fontId="39" type="noConversion"/>
  </si>
  <si>
    <t>≥50PPM</t>
    <phoneticPr fontId="39" type="noConversion"/>
  </si>
  <si>
    <t>JMLEDZH21A083</t>
    <phoneticPr fontId="39" type="noConversion"/>
  </si>
  <si>
    <t>1、整线正常生产中，最高生产4500+。2、验收已签字</t>
    <phoneticPr fontId="39" type="noConversion"/>
  </si>
  <si>
    <t xml:space="preserve">1、配合客户生产。
2、处理生产过程中问题。
3、签字遗留问题处理
</t>
    <phoneticPr fontId="39" type="noConversion"/>
  </si>
  <si>
    <t>终焊金相稳定性差，频发虚焊、爆点、焊印偏移，需要彻底解决。目前已经制定方案，待物料到齐后协调客户停机改善</t>
    <phoneticPr fontId="39" type="noConversion"/>
  </si>
  <si>
    <t>1、生产维护
2、跟进设备验收签核进度
3、跟进问题点处理进度</t>
    <phoneticPr fontId="39" type="noConversion"/>
  </si>
  <si>
    <t>1、验收完成，已归档，进入维保阶级
2、预计2022/11/30发起质保验收</t>
    <phoneticPr fontId="39" type="noConversion"/>
  </si>
  <si>
    <t xml:space="preserve">1、12/24晚班设备正常生产中刻码不出光，重启工控机，刻码软件后恢复生产
2、12/26晚班设备正常生产中刻码不出光，更换激光器及振镜后恢复生产，损坏的激光器和振镜待维修，客户要求给出损坏的原因分析报告
</t>
    <phoneticPr fontId="39" type="noConversion"/>
  </si>
  <si>
    <t>1、验收完成，已归档，进入维保阶级
2、预计2022/12/30发起质保验收</t>
    <phoneticPr fontId="39" type="noConversion"/>
  </si>
  <si>
    <t>已验收</t>
    <phoneticPr fontId="39" type="noConversion"/>
  </si>
  <si>
    <t>1、验收完成，已归档，进入维保阶级
2、预计2022/9/30发起质保验收</t>
    <phoneticPr fontId="39" type="noConversion"/>
  </si>
  <si>
    <t>JMLEDCC21A840</t>
  </si>
  <si>
    <t>FCNYSN2110040</t>
  </si>
  <si>
    <t>JMLEDCC21A841</t>
  </si>
  <si>
    <t>2021-ZH-武汉-WHA1.1-填丝补焊机</t>
  </si>
  <si>
    <t>2021-ZH-武汉-WHA1.1-激光补码机</t>
  </si>
  <si>
    <t>计划Qualify时间</t>
    <phoneticPr fontId="39" type="noConversion"/>
  </si>
  <si>
    <t>实际Qualify时间</t>
    <phoneticPr fontId="39" type="noConversion"/>
  </si>
  <si>
    <t>计划验收时间</t>
    <phoneticPr fontId="39" type="noConversion"/>
  </si>
  <si>
    <t>实际验收时间</t>
    <phoneticPr fontId="39" type="noConversion"/>
  </si>
  <si>
    <t>计划发货时间</t>
    <phoneticPr fontId="39" type="noConversion"/>
  </si>
  <si>
    <t>验收流程线上签核已发起，EHS/IE/ME/PE/QA/OPN已签，ME工程师确结论完成，已完成归档 （需更新状态）</t>
    <phoneticPr fontId="39" type="noConversion"/>
  </si>
  <si>
    <t>已验收？</t>
    <phoneticPr fontId="39" type="noConversion"/>
  </si>
  <si>
    <t>已发起验收</t>
    <phoneticPr fontId="39" type="noConversion"/>
  </si>
  <si>
    <t>N/A</t>
    <phoneticPr fontId="39" type="noConversion"/>
  </si>
  <si>
    <t>1、遗留问题点、ESO核查及终焊问题点推进，每周一、三、五开会对进度；
2、终焊小车离焦量独立参数整改推进；
3、物流线问题处理（卡粉+皮带断裂+转角卡盘）；
4、入壳推力NG找客户协调放宽推力要求。</t>
    <phoneticPr fontId="39" type="noConversion"/>
  </si>
  <si>
    <t>12月20日项目已经验收完成。
问题点整改预计1月15和1月30号完成。</t>
    <phoneticPr fontId="39" type="noConversion"/>
  </si>
  <si>
    <t>1、终焊及离焦量，小车独立参数整改物料可能延期，年内完成整改风险大；
2、物流线皮带断裂
3、物流线转角卡盘；
4、入壳机推力NG。</t>
    <phoneticPr fontId="39" type="noConversion"/>
  </si>
  <si>
    <t>产能</t>
    <phoneticPr fontId="39" type="noConversion"/>
  </si>
  <si>
    <t>什么时候会付款，有什么问题？</t>
    <phoneticPr fontId="39" type="noConversion"/>
  </si>
  <si>
    <t>客户项目号</t>
  </si>
  <si>
    <t>业务员</t>
  </si>
  <si>
    <t>设备归属部门</t>
  </si>
  <si>
    <t>设备类型</t>
  </si>
  <si>
    <t>装配</t>
  </si>
  <si>
    <t>激光刻码机增值</t>
  </si>
  <si>
    <t>入壳机153AH增值改造</t>
  </si>
  <si>
    <t>顶盖激光刻码追溯软件增值</t>
  </si>
  <si>
    <t>自动入壳机组合式气缸安装及大功率激光器调试人力费用增值</t>
  </si>
  <si>
    <t>2019-12-25
2020-2-10</t>
  </si>
  <si>
    <t>ZC2020050007</t>
  </si>
  <si>
    <t>SZLEWZH20A081</t>
  </si>
  <si>
    <t>干燥线MES</t>
  </si>
  <si>
    <t>转接片激光焊接机Z1-L62转接片换型195工夹具增值</t>
  </si>
  <si>
    <t>2020-10-5
2020-11-16</t>
  </si>
  <si>
    <t>FCNY2011008</t>
  </si>
  <si>
    <t>JSLEWCC19A084-01</t>
  </si>
  <si>
    <t>FCNY2011009</t>
  </si>
  <si>
    <t>JSLEWCC19A087-01</t>
  </si>
  <si>
    <t>一次合芯贴胶机构捆绑贴胶改造</t>
  </si>
  <si>
    <t>JSLEWCC19A088-03</t>
  </si>
  <si>
    <t>转接片贴胶机构改造</t>
  </si>
  <si>
    <t>JSLEWCC19A088-02</t>
  </si>
  <si>
    <t>JSLEWCC19A091-01</t>
  </si>
  <si>
    <t>FCNY2011010</t>
  </si>
  <si>
    <t>JSLEWCC19A082-03</t>
  </si>
  <si>
    <t>FCNY2011011</t>
  </si>
  <si>
    <t>JSLEWCC19A075-02</t>
  </si>
  <si>
    <t>JSLEWCC19A076-05</t>
  </si>
  <si>
    <t>JSLEWCC19A076-04</t>
  </si>
  <si>
    <t>JSLEWCC19A079-02</t>
  </si>
  <si>
    <t>SZLEWCA18A056-25</t>
  </si>
  <si>
    <t>2020-11-25
2020-12-10</t>
  </si>
  <si>
    <t>SZLEWCA18A056-26</t>
  </si>
  <si>
    <t>2021-122</t>
  </si>
  <si>
    <t>J02装配B线入壳机治具板</t>
  </si>
  <si>
    <t>L5线（Busbar 手动平台）改造</t>
  </si>
  <si>
    <t>Pack线改造(东风E70)</t>
  </si>
  <si>
    <t>三元模组线气凝胶改造</t>
  </si>
  <si>
    <t>Top cover laser welder L34顶盖焊接复合焊接</t>
  </si>
  <si>
    <t>SZLEWZH19A028-04</t>
  </si>
  <si>
    <t>SZLEWRP21A033-X</t>
  </si>
  <si>
    <t>L8(79148105换型79148102)</t>
  </si>
  <si>
    <t>2021-8-10日前</t>
  </si>
  <si>
    <t>SZLEWRP21A054-X</t>
  </si>
  <si>
    <t>L11(3914895换型7914810)</t>
  </si>
  <si>
    <t>Pre-welding jig for shell entry</t>
  </si>
  <si>
    <t>自动干燥线实现通氧功能的物流转运</t>
  </si>
  <si>
    <t>Housing machine LY1-2 海目星15PPM入壳机</t>
  </si>
  <si>
    <t>DD202107222468</t>
  </si>
  <si>
    <t>热压夹具</t>
  </si>
  <si>
    <t>超声焊接机夹具</t>
  </si>
  <si>
    <t>激光刻码清洗机夹具</t>
  </si>
  <si>
    <t>顶盖&amp;密封钉焊接机夹具</t>
  </si>
  <si>
    <t>氦检机夹具</t>
  </si>
  <si>
    <t>ZC202107210008</t>
  </si>
  <si>
    <t>SZLEWZH20A030-X</t>
  </si>
  <si>
    <t>装配线二段</t>
  </si>
  <si>
    <t>半自动上料机构</t>
  </si>
  <si>
    <t>自动入壳机N1-1入壳机电芯&amp;铝壳自动上料</t>
  </si>
  <si>
    <t>入壳机后上料机械手改造</t>
  </si>
  <si>
    <t>SZLEWCC19A083-04</t>
  </si>
  <si>
    <t>预焊到超声波托盘</t>
  </si>
  <si>
    <t>SZLEWCC19A083-05</t>
  </si>
  <si>
    <t>超声波到合芯托盘</t>
  </si>
  <si>
    <t>SZLEWCC19A083-06</t>
  </si>
  <si>
    <t>包胶到入壳托盘</t>
  </si>
  <si>
    <t>SZLEWCC19A083-07</t>
  </si>
  <si>
    <t>合芯到转接片托盘</t>
  </si>
  <si>
    <t>SZLEWCC19A083-08</t>
  </si>
  <si>
    <t>叠片到装配托盘</t>
  </si>
  <si>
    <t>SZLEWRP21A040-X</t>
  </si>
  <si>
    <t>L9装配线换型</t>
  </si>
  <si>
    <t>L6干燥线换型</t>
  </si>
  <si>
    <t>SZLEWRP21A026-X</t>
  </si>
  <si>
    <t>L7装配线79148102换型</t>
  </si>
  <si>
    <t>FCNYWXZ2110483</t>
  </si>
  <si>
    <t>SZLEWCC20A037-X</t>
  </si>
  <si>
    <t>CL04换型工装</t>
  </si>
  <si>
    <t>入壳治具_16938-B02-202Z_</t>
  </si>
  <si>
    <t>SZLEWCC19A086-02</t>
  </si>
  <si>
    <t>终焊粘胶涨紧机构</t>
  </si>
  <si>
    <t>自动入壳机机械手可靠性改造</t>
  </si>
  <si>
    <t>62线干燥线改造</t>
  </si>
  <si>
    <t>合同签订后60天</t>
  </si>
  <si>
    <t>ZC202109150019</t>
  </si>
  <si>
    <t>电芯表面检测机</t>
  </si>
  <si>
    <t>L6干燥线换型41173204</t>
  </si>
  <si>
    <t>物流线增加底部贴胶增值改造</t>
  </si>
  <si>
    <r>
      <rPr>
        <sz val="9"/>
        <rFont val="微软雅黑"/>
        <family val="2"/>
        <charset val="134"/>
      </rPr>
      <t>合同签订后8</t>
    </r>
    <r>
      <rPr>
        <sz val="11"/>
        <color theme="1"/>
        <rFont val="宋体"/>
        <family val="3"/>
        <charset val="134"/>
        <scheme val="minor"/>
      </rPr>
      <t>0天内</t>
    </r>
  </si>
  <si>
    <t>FE.PO.2109.0001063</t>
  </si>
  <si>
    <t>L10干燥线71173201换型36173204</t>
  </si>
  <si>
    <t>SZLEWRP21A047-X</t>
  </si>
  <si>
    <t>L10装配线71173201换型36173204</t>
  </si>
  <si>
    <t>ZC202109280013</t>
  </si>
  <si>
    <t>XMA1-装配线
人工目检工位
增加优化改造</t>
  </si>
  <si>
    <t>519211007997412</t>
  </si>
  <si>
    <t>L1超声焊（100AH改造）</t>
  </si>
  <si>
    <t>L1连接片焊接（100AH改造）</t>
  </si>
  <si>
    <t>L1配对（100AH改造）</t>
  </si>
  <si>
    <t>L1入壳预点焊（100AH改造）</t>
  </si>
  <si>
    <t>L1包Mylar（100AH改造）</t>
  </si>
  <si>
    <t>ZC202110180007</t>
  </si>
  <si>
    <t>装配线（L1-L3）</t>
  </si>
  <si>
    <t>ZC202110180002</t>
  </si>
  <si>
    <t>SZLEWZH16A903-06</t>
  </si>
  <si>
    <t>干燥线（L1-L2）</t>
  </si>
  <si>
    <t>ZC202110180008</t>
  </si>
  <si>
    <t>JMLEDZH21A477-X</t>
  </si>
  <si>
    <t>装配线（L5）</t>
  </si>
  <si>
    <t>JMLEWCA19A160-02</t>
  </si>
  <si>
    <t>JMLEWCA16A953-02</t>
  </si>
  <si>
    <t>Baking调度系统程序改造</t>
  </si>
  <si>
    <t>ZC202109260012</t>
  </si>
  <si>
    <t>RPNY-GZ-2021082601</t>
  </si>
  <si>
    <t>SZLEWRP19A175-02</t>
  </si>
  <si>
    <t>L4线3000W通快环形光斑激光器改造</t>
  </si>
  <si>
    <t>预付款到后 45 天</t>
  </si>
  <si>
    <t>SZLEWZH20A105-02</t>
  </si>
  <si>
    <t>焊接机</t>
  </si>
  <si>
    <t>JMLEWCA20A270-02</t>
  </si>
  <si>
    <t>L54入壳预焊机拆机人力及磁栅尺</t>
  </si>
  <si>
    <t>ATL</t>
  </si>
  <si>
    <t>L6干燥线换型54173204</t>
  </si>
  <si>
    <t>2021-11-31</t>
  </si>
  <si>
    <t>JMLEWCA15A598-07</t>
  </si>
  <si>
    <t>顶盖焊接机激光器复合焊改造</t>
  </si>
  <si>
    <t>FCNYWXZ2110684</t>
  </si>
  <si>
    <t>JMLEWCC20A037-02</t>
  </si>
  <si>
    <t>CL07换型工装</t>
  </si>
  <si>
    <t>JMLEWCA20A104-02</t>
  </si>
  <si>
    <t>模组下线集成ML84自动下线兼容EX21生产</t>
  </si>
  <si>
    <t>ZC202111080015</t>
  </si>
  <si>
    <t>SZLEWZH20A281-01</t>
  </si>
  <si>
    <t>JMLEWCA16A951-17</t>
  </si>
  <si>
    <t>改造服务-装配工序</t>
  </si>
  <si>
    <t>L9装配线（超声波焊接机）改造</t>
  </si>
  <si>
    <t>L9装配线（转接片焊接机）改造</t>
  </si>
  <si>
    <t>L9物流线改造</t>
  </si>
  <si>
    <t>JMLEWRP21A029-X</t>
  </si>
  <si>
    <t>L7-L11装配线（包膜机）变更改造</t>
  </si>
  <si>
    <t>L7装配线（超声波焊接机）改造</t>
  </si>
  <si>
    <t>ZC202111090011</t>
  </si>
  <si>
    <t>JMLEWZH19A204-03</t>
  </si>
  <si>
    <t>激光焊接头和激光器维修</t>
  </si>
  <si>
    <t>FW.PO.2111.0000486</t>
  </si>
  <si>
    <t>JMLEWCC20A036-01</t>
  </si>
  <si>
    <t>CM10换型工装</t>
  </si>
  <si>
    <t>JMLEWCA17A971-09</t>
  </si>
  <si>
    <t>入壳机预焊稳定性改造</t>
  </si>
  <si>
    <t>JMLEWCA18A054-37</t>
  </si>
  <si>
    <t>自动入壳机清洗改造方案技术规格书</t>
  </si>
  <si>
    <t>JMLEWCA18A055-32</t>
  </si>
  <si>
    <t>入壳机入壳工位压力不良改造</t>
  </si>
  <si>
    <t>JMLEWCA18A055-33</t>
  </si>
  <si>
    <t>JMLEWCA18A055-34</t>
  </si>
  <si>
    <t>JMLEWCA18A055-35</t>
  </si>
  <si>
    <t>JMLEWCA18A055-31</t>
  </si>
  <si>
    <t>入壳机后上料机械手丝杆模组改造</t>
  </si>
  <si>
    <t>JMLEWCA20A011-03</t>
  </si>
  <si>
    <t>REPT-HMX-2021120901</t>
  </si>
  <si>
    <t>JMLEWRP21A041-04</t>
  </si>
  <si>
    <t>L9超声波焊接工艺变更增值改造</t>
  </si>
  <si>
    <t>L7干燥线蓝本79148102换型</t>
  </si>
  <si>
    <t>JMLEWRP21A026-X</t>
  </si>
  <si>
    <t>L7线蓝本79148102换型52148118</t>
  </si>
  <si>
    <t>FE.PO.2112.0000347</t>
  </si>
  <si>
    <t>SZLESCC21A269</t>
  </si>
  <si>
    <t>519211227159170</t>
  </si>
  <si>
    <t>FCNYWXZ2110825</t>
  </si>
  <si>
    <t>激光模切换型工装</t>
  </si>
  <si>
    <t>装配换型工装</t>
  </si>
  <si>
    <t>ZC3000202112070023</t>
  </si>
  <si>
    <t>超声波预焊接机改造</t>
  </si>
  <si>
    <t>中航常州</t>
    <phoneticPr fontId="39" type="noConversion"/>
  </si>
  <si>
    <t>2021-RP-温州-L14 干燥线</t>
  </si>
  <si>
    <t>2021-RP-温州-L15 干燥线</t>
  </si>
  <si>
    <t>2021-RP-温州-L16 干燥线</t>
  </si>
  <si>
    <t>TBD</t>
    <phoneticPr fontId="39" type="noConversion"/>
  </si>
  <si>
    <t>N/A</t>
    <phoneticPr fontId="39" type="noConversion"/>
  </si>
  <si>
    <t>跟进系统流程</t>
    <phoneticPr fontId="39" type="noConversion"/>
  </si>
  <si>
    <t>已验收完成</t>
    <phoneticPr fontId="39" type="noConversion"/>
  </si>
  <si>
    <t>常州</t>
    <phoneticPr fontId="39" type="noConversion"/>
  </si>
  <si>
    <t>合同签订日期</t>
  </si>
  <si>
    <t>生产项目号</t>
    <phoneticPr fontId="39" type="noConversion"/>
  </si>
  <si>
    <t>项目经理</t>
    <phoneticPr fontId="39" type="noConversion"/>
  </si>
  <si>
    <t>回款比例</t>
  </si>
  <si>
    <t>暂不取消，业务在跟进</t>
  </si>
  <si>
    <t>美凯麟</t>
  </si>
  <si>
    <t>系统测试生产线-自动化物流系统设备</t>
  </si>
  <si>
    <t>原合同号ZC202103190013，21年9月收到7.23债权转让协议，QT202109150017，名字变更为凯博能源科技（江苏）有限公司，21年12月10收到声明，公司抬头变更为中创新航科技（江苏）有限公司。2021.12.3收到补充协议，原合同未税总价9451327.43元，变更后未税总价9504424.78元，合同金额增加53097.35元。</t>
  </si>
  <si>
    <t>ZC202110130007</t>
  </si>
  <si>
    <t>见项目对照表</t>
  </si>
  <si>
    <t>SZLEDZH21A068-R</t>
  </si>
  <si>
    <t>海目星动力电池电芯真空烘箱设备控制软件V2.01</t>
  </si>
  <si>
    <t>2021-9-20、2021-12-23</t>
  </si>
  <si>
    <t>21年9月收到7.23债权转让协议，QT202109150017，名字变更为凯博能源科技（江苏）有限公司，21年12月10收到声明，公司抬头变更为中创新航科技（江苏）有限公司。2021.12.3收到补充协议ZC202110150025，原合同ZC202103190023，未税总价32256637.19，变更后未税总价34176991.15，合同新增金额1920353.96元.</t>
  </si>
  <si>
    <t>ZC202110150025</t>
  </si>
  <si>
    <t>SZLEDZH21A071-R</t>
  </si>
  <si>
    <t>海目星动力电池连接片焊接机控制软件V1.09</t>
  </si>
  <si>
    <t>SZLEDZH21A072-R</t>
  </si>
  <si>
    <t>海目星动力电池连接片焊接机控制软件V1.10</t>
  </si>
  <si>
    <t>SZLEDZH21A073-R</t>
  </si>
  <si>
    <t>海目星动力电池包胶机控制软件V1.01</t>
  </si>
  <si>
    <t>SZLEDZH21A074-R</t>
  </si>
  <si>
    <t>海目星动力电池包胶机控制软件V2.02</t>
  </si>
  <si>
    <t>SZLEDZH21A075-R</t>
  </si>
  <si>
    <t>海目星动力电池激光焊接机控制软件V1.03</t>
  </si>
  <si>
    <t>DLS202107032</t>
  </si>
  <si>
    <t>收到预付款120天后</t>
  </si>
  <si>
    <t>SZLEDYW21A209-R</t>
  </si>
  <si>
    <t>海目星动力电池入壳机控制软件V2.03</t>
  </si>
  <si>
    <t>SZLEDYW21A210-R</t>
  </si>
  <si>
    <t>海目星动力电池激光焊接机控制软件V1.04</t>
  </si>
  <si>
    <t xml:space="preserve">梁承锋 </t>
  </si>
  <si>
    <t>FCNYWXZ2110487</t>
  </si>
  <si>
    <t>JMLEDRP21A523-R</t>
  </si>
  <si>
    <t>海目星锂电池自动干燥设备控制软件V1.03</t>
  </si>
  <si>
    <t>2021-11-26收到补充协议</t>
  </si>
  <si>
    <t>ZC202110150022</t>
  </si>
  <si>
    <t>SZLEWZH21A137-01</t>
  </si>
  <si>
    <t>装配（C3）</t>
  </si>
  <si>
    <t>SZLEWZH21A149-01</t>
  </si>
  <si>
    <t>装配（C4）</t>
  </si>
  <si>
    <t>序号</t>
    <phoneticPr fontId="39" type="noConversion"/>
  </si>
  <si>
    <t>闫帅华</t>
    <phoneticPr fontId="39" type="noConversion"/>
  </si>
  <si>
    <t>无</t>
    <phoneticPr fontId="39" type="noConversion"/>
  </si>
  <si>
    <t>商务推动中</t>
    <phoneticPr fontId="39" type="noConversion"/>
  </si>
  <si>
    <t>王刚</t>
    <phoneticPr fontId="39" type="noConversion"/>
  </si>
  <si>
    <t>客户名称</t>
    <phoneticPr fontId="39" type="noConversion"/>
  </si>
  <si>
    <t>验收进度</t>
    <phoneticPr fontId="39" type="noConversion"/>
  </si>
  <si>
    <t>计划交货日期</t>
    <phoneticPr fontId="39" type="noConversion"/>
  </si>
  <si>
    <t>已完成验收</t>
    <phoneticPr fontId="41" type="noConversion"/>
  </si>
  <si>
    <t>曹路</t>
    <phoneticPr fontId="39" type="noConversion"/>
  </si>
  <si>
    <t>无需验收，治具已送客户，送货单已签收</t>
  </si>
  <si>
    <t>无需验收，焊接头已送客户，送货单已签收</t>
  </si>
  <si>
    <t>验证设备，暂无验收计划</t>
  </si>
  <si>
    <t>验证设备，无qualify时间</t>
  </si>
  <si>
    <t>ZC4000202112160003</t>
  </si>
  <si>
    <t>ZC4000202112160018</t>
  </si>
  <si>
    <t>ZC4000202112220024</t>
  </si>
  <si>
    <t>唐震</t>
    <phoneticPr fontId="39" type="noConversion"/>
  </si>
  <si>
    <t>无需验收</t>
  </si>
  <si>
    <t>无需验收</t>
    <phoneticPr fontId="39" type="noConversion"/>
  </si>
  <si>
    <t>货到月结90天，到票起算</t>
  </si>
  <si>
    <t>中航厦门</t>
  </si>
  <si>
    <t>成都</t>
    <phoneticPr fontId="39" type="noConversion"/>
  </si>
  <si>
    <t>JMLEDCA22A002</t>
  </si>
  <si>
    <t>F5-XHC308-01A</t>
  </si>
  <si>
    <t>≥12PPM\≥99.9%\≤1.2%</t>
  </si>
  <si>
    <t>JMLEDCA22A003</t>
  </si>
  <si>
    <t>F5-XHC309-01A</t>
  </si>
  <si>
    <t>JMLEDCA22A004</t>
  </si>
  <si>
    <t>F5-XHC310-01A</t>
  </si>
  <si>
    <t>JMLEDCA22A005</t>
  </si>
  <si>
    <t>F5-XHC311-01A</t>
  </si>
  <si>
    <t>JMLEDCA22A006</t>
  </si>
  <si>
    <t>F5-XHC312-01A</t>
  </si>
  <si>
    <t>JMLEDCA22A007</t>
  </si>
  <si>
    <t>F5-XHC313-01A</t>
  </si>
  <si>
    <t>JMLEDCA22A008</t>
  </si>
  <si>
    <t>F5-XHC314-01A</t>
  </si>
  <si>
    <t>JMLEDCA22A009</t>
  </si>
  <si>
    <t>F5-XHC315-01A</t>
  </si>
  <si>
    <t>JMLEDCA22A010</t>
  </si>
  <si>
    <t>F5-XHC316-01A</t>
  </si>
  <si>
    <t>JMLEDCA22A011</t>
  </si>
  <si>
    <t>F5-XHC317-01A</t>
  </si>
  <si>
    <t>JMLEDCA22A012</t>
  </si>
  <si>
    <t>F5-XHD304-01A</t>
  </si>
  <si>
    <t>≥12PPM\&gt;99.5%\≤1.2%</t>
  </si>
  <si>
    <t>JMLEDCA22A013</t>
  </si>
  <si>
    <t>F5-XHD305-01A</t>
  </si>
  <si>
    <t>JMLEDCA22A014</t>
  </si>
  <si>
    <t>F5-XHD306-01A</t>
  </si>
  <si>
    <t>JMLEDCA22A015</t>
  </si>
  <si>
    <t>F5-XHD307-01A</t>
  </si>
  <si>
    <t>JMLEDCA22A016</t>
  </si>
  <si>
    <t>F5-XHD308-01A</t>
  </si>
  <si>
    <t>JMLEDCA22A017</t>
  </si>
  <si>
    <t>F5-XHD309-01A</t>
  </si>
  <si>
    <t>JMLEDCA22A018</t>
  </si>
  <si>
    <t>F5-XHD310-01A</t>
  </si>
  <si>
    <t>JMLEDCA22A019</t>
  </si>
  <si>
    <t>F5-XHD311-01A</t>
  </si>
  <si>
    <t>2022-CATL-宜宾-L5顶盖焊接机</t>
  </si>
  <si>
    <t>JMLEDCA22A020</t>
  </si>
  <si>
    <t>F5-XHD312-01A</t>
  </si>
  <si>
    <t>JMLEDCA22A021</t>
  </si>
  <si>
    <t>F5-XHD313-01A</t>
  </si>
  <si>
    <t>JMLEDCA22A022</t>
  </si>
  <si>
    <t>F5-XHE208-01A</t>
  </si>
  <si>
    <t>12PPM\≥99.5%\≤0.5%</t>
  </si>
  <si>
    <t>JMLEDCA22A023</t>
  </si>
  <si>
    <t>F5-XHE209-01A</t>
  </si>
  <si>
    <t>2022-CATL-宜宾-L2密封钉焊接机</t>
  </si>
  <si>
    <t>JMLEDCA22A024</t>
  </si>
  <si>
    <t>F5-XHE210-01A</t>
  </si>
  <si>
    <t>JMLEDCA22A025</t>
  </si>
  <si>
    <t>F5-XHE211-01A</t>
  </si>
  <si>
    <t>2022-CATL-宜宾-L3密封钉焊接机</t>
  </si>
  <si>
    <t>JMLEDCA22A026</t>
  </si>
  <si>
    <t>F5-XHE212-01A</t>
  </si>
  <si>
    <t>JMLEDCA22A027</t>
  </si>
  <si>
    <t>F5-XHE213-01A</t>
  </si>
  <si>
    <t>2022-CATL-宜宾-L4密封钉焊接机</t>
  </si>
  <si>
    <t>JMLEDCA22A028</t>
  </si>
  <si>
    <t>F5-XHE214-01A</t>
  </si>
  <si>
    <t>JMLEDCA22A029</t>
  </si>
  <si>
    <t>F5-XHE215-01A</t>
  </si>
  <si>
    <t>2022-CATL-宜宾-L5密封钉焊接机</t>
  </si>
  <si>
    <t>JMLEDCA22A030</t>
  </si>
  <si>
    <t>F5-XHE216-01A</t>
  </si>
  <si>
    <t>JMLEDCA22A031</t>
  </si>
  <si>
    <t>F5-XHE217-01A</t>
  </si>
  <si>
    <t>≥15PPM\≥99.9%\≤0.5%</t>
  </si>
  <si>
    <t>ZC4000202112220022</t>
  </si>
  <si>
    <t>中航成都</t>
    <phoneticPr fontId="39" type="noConversion"/>
  </si>
  <si>
    <t>实际出货日期</t>
    <phoneticPr fontId="39" type="noConversion"/>
  </si>
  <si>
    <t>实际出货数量</t>
    <phoneticPr fontId="39" type="noConversion"/>
  </si>
  <si>
    <t>计划验收时间</t>
    <phoneticPr fontId="39" type="noConversion"/>
  </si>
  <si>
    <t>实际验收时间</t>
    <phoneticPr fontId="39" type="noConversion"/>
  </si>
  <si>
    <t>遂宁二期VDAMEB-CV01</t>
  </si>
  <si>
    <t>暂无</t>
    <phoneticPr fontId="39" type="noConversion"/>
  </si>
  <si>
    <t>现场正常生产中</t>
    <phoneticPr fontId="39" type="noConversion"/>
  </si>
  <si>
    <t>RPNY-CGSC2019043HMX</t>
  </si>
  <si>
    <t>中航常州</t>
  </si>
  <si>
    <t>JSA3(A8)-C3干燥线</t>
  </si>
  <si>
    <t>JSA3(A8)-C3</t>
  </si>
  <si>
    <t>JSA3(A8)-C4干燥线</t>
  </si>
  <si>
    <t>JSA3(A8)-C4</t>
  </si>
  <si>
    <t>中航江苏</t>
  </si>
  <si>
    <t>JSA4（A9）-C2干燥炉</t>
  </si>
  <si>
    <t>JSA4（A9）-C3干燥炉</t>
  </si>
  <si>
    <t>JSA4（A9）-C4干燥调度系统</t>
  </si>
  <si>
    <t>JSA4（A9）-C4干燥炉</t>
  </si>
  <si>
    <t>JSA4（A9）-C5干燥炉</t>
  </si>
  <si>
    <t>JSA4（A9）-C6干燥炉</t>
  </si>
  <si>
    <t>JSA4（A9）-C7干燥炉</t>
  </si>
  <si>
    <t>JSA4（A9）-C8干燥调度系统</t>
  </si>
  <si>
    <t>JSA4（A9）-C8干燥炉</t>
  </si>
  <si>
    <t>JSA4（A9）-C9干燥调度系统</t>
  </si>
  <si>
    <t>JSA4（A9）-C9干燥炉</t>
  </si>
  <si>
    <t>JSA4（A9）-C10干燥调度系统</t>
  </si>
  <si>
    <t>JSA4（A9）-C10干燥炉</t>
  </si>
  <si>
    <t>XMA2(A7)-C1干燥调度系统</t>
  </si>
  <si>
    <t>XMA2(A7)-C1干燥炉</t>
  </si>
  <si>
    <t>XMA2(A7)-C2干燥调度系统</t>
  </si>
  <si>
    <t>XMA2(A7)-C2干燥炉</t>
  </si>
  <si>
    <t>XMA2(A7)-C3干燥调度系统</t>
  </si>
  <si>
    <t>XMA2(A7)-C3干燥炉</t>
  </si>
  <si>
    <t>XMA2(A7)-C4干燥调度系统</t>
  </si>
  <si>
    <t>XMA2(A7)-C4干燥炉</t>
  </si>
  <si>
    <t>XMA2(A7)-C5干燥调度系统</t>
  </si>
  <si>
    <t>预付款到后45天</t>
  </si>
  <si>
    <t>F5-XZN311-01A</t>
  </si>
  <si>
    <t>XMA2(A7)-C2装配线</t>
  </si>
  <si>
    <t>F5-XZN312-01A</t>
  </si>
  <si>
    <t>XMA2(A7)-C3装配线</t>
  </si>
  <si>
    <t>F5-XZN313-01A</t>
  </si>
  <si>
    <t>XMA2(A7)-C4装配线</t>
  </si>
  <si>
    <t>XMA2(A7)-C5装配线</t>
  </si>
  <si>
    <t>JMLEDRP21A601</t>
  </si>
  <si>
    <t>REPT-HMX-2021110201</t>
  </si>
  <si>
    <t>HF114</t>
  </si>
  <si>
    <t>温州瑞浦</t>
  </si>
  <si>
    <t>2PPM\≥98%\≤2%</t>
  </si>
  <si>
    <t>JMLEDRP21A602</t>
  </si>
  <si>
    <t>HD108</t>
  </si>
  <si>
    <t>4PPM</t>
  </si>
  <si>
    <t>1.产能：12ppm2.良率：99.9%3.故障率：0.5%</t>
  </si>
  <si>
    <t>2021.12.13</t>
  </si>
  <si>
    <t>LY5-27干燥线</t>
  </si>
  <si>
    <t>2021.11.30</t>
  </si>
  <si>
    <t>LY6-31转接片A面</t>
  </si>
  <si>
    <t>LY6-31转接片B面</t>
  </si>
  <si>
    <t>LY6-31顶盖焊A面</t>
  </si>
  <si>
    <t>LY6-31顶盖焊B面</t>
  </si>
  <si>
    <t>LY6-32转接片A面</t>
  </si>
  <si>
    <t>LY6-32转接片B面</t>
  </si>
  <si>
    <t>LY6-32顶盖焊A面</t>
  </si>
  <si>
    <t>LY6-32顶盖焊B面</t>
  </si>
  <si>
    <t>LY6-33转接片A面</t>
  </si>
  <si>
    <t>LY6-33转接片B面</t>
  </si>
  <si>
    <t>LY6-33顶盖焊A面</t>
  </si>
  <si>
    <t>2021.12.15</t>
  </si>
  <si>
    <t>LY6-33顶盖焊B面</t>
  </si>
  <si>
    <t>产能:15ppm良率:99.9%故障率:0.5%</t>
  </si>
  <si>
    <t>2021.12.23</t>
  </si>
  <si>
    <t>产能12PPM/良率99.5%/故障率1.2%</t>
  </si>
  <si>
    <t>2021.12.26</t>
  </si>
  <si>
    <t>2021.12.24</t>
  </si>
  <si>
    <t>F5-XGD209-01A</t>
  </si>
  <si>
    <t>LY5-25干燥线</t>
  </si>
  <si>
    <t>FCNYKJYXGS1900854-BC2</t>
  </si>
  <si>
    <t>此合同还包含单体除尘机，叠片HIPOT，转接片CCD，包蓝膜CCD，HIPOT短路测试功能，因叠片HIPOT未启用，待CS02主线验收后与客户协商验收</t>
  </si>
  <si>
    <t>2022/2/30</t>
  </si>
  <si>
    <t>FCNYKJYXGS1900928-BC2</t>
  </si>
  <si>
    <t>此合同还包含单体除尘机，叠片HIPOT，转接片CCD，包蓝膜CCD，HIPOT短路测试功能，待CS02线主线验收后与客户协商验收</t>
  </si>
  <si>
    <t>N/A</t>
  </si>
  <si>
    <t>待主线CS02线验收后与客户协商验收</t>
  </si>
  <si>
    <t>已经入库，无需验收</t>
  </si>
  <si>
    <t>客户换型CL08中，暂未发起验收</t>
  </si>
  <si>
    <t>暂未开始换型使用</t>
  </si>
  <si>
    <t>梁承锋</t>
    <phoneticPr fontId="39" type="noConversion"/>
  </si>
  <si>
    <t>ZC202110150025</t>
    <phoneticPr fontId="39" type="noConversion"/>
  </si>
  <si>
    <t>中航江苏</t>
    <phoneticPr fontId="39" type="noConversion"/>
  </si>
  <si>
    <t>M4</t>
    <phoneticPr fontId="39" type="noConversion"/>
  </si>
  <si>
    <t>延期</t>
    <phoneticPr fontId="39" type="noConversion"/>
  </si>
  <si>
    <t>极耳预焊</t>
  </si>
  <si>
    <t>极耳激光焊</t>
  </si>
  <si>
    <t>封口焊</t>
  </si>
  <si>
    <t>JMLEDZH21A369</t>
  </si>
  <si>
    <t>F5-XZW322-01A</t>
  </si>
  <si>
    <r>
      <rPr>
        <sz val="8"/>
        <rFont val="微软雅黑"/>
        <family val="2"/>
        <charset val="134"/>
      </rPr>
      <t>15PPM</t>
    </r>
  </si>
  <si>
    <t>F5-XZW323-01A</t>
  </si>
  <si>
    <t>JSA4（A9）-C8装配线</t>
  </si>
  <si>
    <t>JMLEDZH21A377</t>
  </si>
  <si>
    <t>F5-XHA313-01A</t>
  </si>
  <si>
    <t>F5-XHS314-01A</t>
  </si>
  <si>
    <t>F5-XZL312-01A</t>
  </si>
  <si>
    <t>F5-XZE321-01A</t>
  </si>
  <si>
    <t>F5-XHQ317-01A</t>
  </si>
  <si>
    <t>F5-XZH320-01A</t>
  </si>
  <si>
    <t>F5-XZH369-01A</t>
  </si>
  <si>
    <t>JSA4（A9）-C8物流线</t>
  </si>
  <si>
    <t>JMLEDZH21A618</t>
  </si>
  <si>
    <t>JMLEDZH21A695</t>
  </si>
  <si>
    <t>F5-XZW324-01A</t>
  </si>
  <si>
    <t>JSA4（A9）-C9装配线</t>
  </si>
  <si>
    <t>JMLEDZH21A347</t>
  </si>
  <si>
    <t>F5-XHA309-01A</t>
  </si>
  <si>
    <t>F5-XHS310-01A</t>
  </si>
  <si>
    <t>F5-XZL308-01A</t>
  </si>
  <si>
    <t>F5-XZE317-01A</t>
  </si>
  <si>
    <t>F5-XHQ313-01A</t>
  </si>
  <si>
    <t>F5-XZH365-01A</t>
  </si>
  <si>
    <t>F5-XHF304-01A</t>
  </si>
  <si>
    <t>F5-XHT304-01A</t>
  </si>
  <si>
    <t>JSA4（A9）-C9物流线</t>
  </si>
  <si>
    <t>JMLEDZH21A619</t>
  </si>
  <si>
    <t>JMLEDZH21A696</t>
  </si>
  <si>
    <t>F5-XZW325-01A</t>
  </si>
  <si>
    <t>JSA4（A9）-C10装配线</t>
  </si>
  <si>
    <t>JMLEDZH21A320</t>
  </si>
  <si>
    <t>F5-XHA306-01A</t>
  </si>
  <si>
    <t>JMLEDZH21A321</t>
  </si>
  <si>
    <t>F5-XHS307-01A</t>
  </si>
  <si>
    <t>F5-XZL305-01A</t>
  </si>
  <si>
    <t>JMLEDZH21A323</t>
  </si>
  <si>
    <t>F5-XZE314-01A</t>
  </si>
  <si>
    <t>F5-XHQ310-01A</t>
  </si>
  <si>
    <t>F5-XZH313-01A</t>
  </si>
  <si>
    <t>JMLEDZH21A326</t>
  </si>
  <si>
    <t>F5-XZH362-01A</t>
  </si>
  <si>
    <t>JMLEDZH21A327</t>
  </si>
  <si>
    <t>F5-XHF301-01A</t>
  </si>
  <si>
    <t>JMLEDZH21A328</t>
  </si>
  <si>
    <t>F5-XHT301-01A</t>
  </si>
  <si>
    <t>JSA4（A9）-C10物流线</t>
  </si>
  <si>
    <t>JMLEDZH21A620</t>
  </si>
  <si>
    <t>JMLEDZH21A697</t>
  </si>
  <si>
    <t>F5-XZW326-01A</t>
  </si>
  <si>
    <r>
      <t>激光焊接头_</t>
    </r>
    <r>
      <rPr>
        <sz val="9"/>
        <color theme="1"/>
        <rFont val="微软雅黑"/>
        <family val="2"/>
        <charset val="134"/>
      </rPr>
      <t>RAYTooLs:BT2400049_海目星</t>
    </r>
  </si>
  <si>
    <t>合同名称</t>
    <phoneticPr fontId="39" type="noConversion"/>
  </si>
  <si>
    <t>阶段</t>
    <phoneticPr fontId="39" type="noConversion"/>
  </si>
  <si>
    <t>二部模切机物料</t>
  </si>
  <si>
    <t>物料已经发客户现场</t>
  </si>
  <si>
    <t>转接片激光焊接机</t>
    <phoneticPr fontId="39" type="noConversion"/>
  </si>
  <si>
    <t>2021-ZH-成都-A1-C4装配线</t>
    <phoneticPr fontId="39" type="noConversion"/>
  </si>
  <si>
    <t>正常</t>
    <phoneticPr fontId="39" type="noConversion"/>
  </si>
  <si>
    <t>JMLEWYW18A210-05</t>
  </si>
  <si>
    <t>72线LF160V4换型夹具</t>
  </si>
  <si>
    <t>SZLESYW21A207</t>
  </si>
  <si>
    <t>SZLESYW21A213</t>
  </si>
  <si>
    <t>亿纬包膜机短边热熔条配件项目</t>
  </si>
  <si>
    <t>SZLESYW21A262</t>
  </si>
  <si>
    <t>机加件-长边热封条-183211-04B33-019A</t>
  </si>
  <si>
    <t>机加件-长边热封条-183211-01-B33-019A</t>
  </si>
  <si>
    <t>SZLESYW21A264</t>
  </si>
  <si>
    <t>海目星-热封条-附图183211-A30-045A</t>
  </si>
  <si>
    <t>聂和胜</t>
    <phoneticPr fontId="39" type="noConversion"/>
  </si>
  <si>
    <t>M2</t>
    <phoneticPr fontId="39" type="noConversion"/>
  </si>
  <si>
    <t>王西贤</t>
    <phoneticPr fontId="39" type="noConversion"/>
  </si>
  <si>
    <t>力神</t>
    <phoneticPr fontId="39" type="noConversion"/>
  </si>
  <si>
    <t>待发货</t>
  </si>
  <si>
    <t>伍鹏（一期）</t>
    <phoneticPr fontId="39" type="noConversion"/>
  </si>
  <si>
    <t>干燥线调度系统</t>
    <phoneticPr fontId="39" type="noConversion"/>
  </si>
  <si>
    <t>F5-XHA304-01A</t>
  </si>
  <si>
    <t>F5-XHS305-01A</t>
  </si>
  <si>
    <t>F5-XZL303-01A</t>
  </si>
  <si>
    <t>F5-XZE310-01A</t>
  </si>
  <si>
    <t>F5-XHQ306-01A</t>
  </si>
  <si>
    <t>F5-XZH308-01A</t>
  </si>
  <si>
    <t>JMLEDZH21A238</t>
  </si>
  <si>
    <t>F5-XZH357-01A</t>
  </si>
  <si>
    <t>≥8PPM</t>
    <phoneticPr fontId="39" type="noConversion"/>
  </si>
  <si>
    <t>/</t>
    <phoneticPr fontId="39" type="noConversion"/>
  </si>
  <si>
    <t>刘伟</t>
    <phoneticPr fontId="39" type="noConversion"/>
  </si>
  <si>
    <t>软件随 中航A8终焊机 设备验收</t>
    <phoneticPr fontId="39" type="noConversion"/>
  </si>
  <si>
    <t>未到验收时间点</t>
  </si>
  <si>
    <t>随设备验收</t>
    <phoneticPr fontId="39" type="noConversion"/>
  </si>
  <si>
    <t>已验收交付</t>
    <phoneticPr fontId="39" type="noConversion"/>
  </si>
  <si>
    <t>1套</t>
  </si>
  <si>
    <t>备注</t>
    <phoneticPr fontId="39" type="noConversion"/>
  </si>
  <si>
    <t>查无记录，项目二科？</t>
    <phoneticPr fontId="39" type="noConversion"/>
  </si>
  <si>
    <t>M1</t>
    <phoneticPr fontId="39" type="noConversion"/>
  </si>
  <si>
    <t>宜宾</t>
    <phoneticPr fontId="39" type="noConversion"/>
  </si>
  <si>
    <t>CATL</t>
    <phoneticPr fontId="39" type="noConversion"/>
  </si>
  <si>
    <t>顶盖焊接机（正机）</t>
    <phoneticPr fontId="39" type="noConversion"/>
  </si>
  <si>
    <t>顶盖焊接机（反机）</t>
    <phoneticPr fontId="39" type="noConversion"/>
  </si>
  <si>
    <t>JMLEDYW21A209</t>
  </si>
  <si>
    <t>F5-XHO109-01A</t>
  </si>
  <si>
    <t>青岛</t>
    <phoneticPr fontId="39" type="noConversion"/>
  </si>
  <si>
    <t>客户原因，项目暂停。</t>
    <phoneticPr fontId="39" type="noConversion"/>
  </si>
  <si>
    <t>SZLEWZH20A245-01</t>
  </si>
  <si>
    <t>正常</t>
    <phoneticPr fontId="41" type="noConversion"/>
  </si>
  <si>
    <t>中航成都</t>
    <phoneticPr fontId="41" type="noConversion"/>
  </si>
  <si>
    <t>密封钉焊接机</t>
    <phoneticPr fontId="39" type="noConversion"/>
  </si>
  <si>
    <t>赵柳阁</t>
    <phoneticPr fontId="39" type="noConversion"/>
  </si>
  <si>
    <t>JMLEDZH21A614</t>
    <phoneticPr fontId="39" type="noConversion"/>
  </si>
  <si>
    <t>15PPM</t>
    <phoneticPr fontId="39" type="noConversion"/>
  </si>
  <si>
    <t>M3</t>
    <phoneticPr fontId="39" type="noConversion"/>
  </si>
  <si>
    <t>2ppm/≥99.5%/≤1.5%</t>
    <phoneticPr fontId="39" type="noConversion"/>
  </si>
  <si>
    <t>F5-XZW327-01A</t>
  </si>
  <si>
    <t xml:space="preserve">Busbar焊接机 </t>
    <phoneticPr fontId="39" type="noConversion"/>
  </si>
  <si>
    <t>600s</t>
    <phoneticPr fontId="39" type="noConversion"/>
  </si>
  <si>
    <r>
      <rPr>
        <sz val="9"/>
        <rFont val="微软雅黑"/>
        <family val="2"/>
        <charset val="134"/>
      </rPr>
      <t>106Ah</t>
    </r>
    <r>
      <rPr>
        <sz val="9"/>
        <color rgb="FF000000"/>
        <rFont val="微软雅黑"/>
        <family val="2"/>
        <charset val="134"/>
      </rPr>
      <t>顶盖激光焊接半导体激光器改造//</t>
    </r>
  </si>
  <si>
    <r>
      <rPr>
        <sz val="9"/>
        <rFont val="微软雅黑"/>
        <family val="2"/>
        <charset val="134"/>
      </rPr>
      <t>L</t>
    </r>
    <r>
      <rPr>
        <sz val="9"/>
        <color theme="1"/>
        <rFont val="微软雅黑"/>
        <family val="2"/>
        <charset val="134"/>
      </rPr>
      <t>2超声波焊接连接片焊接改造（142AH改造）</t>
    </r>
  </si>
  <si>
    <t>中航武汉</t>
    <phoneticPr fontId="39" type="noConversion"/>
  </si>
  <si>
    <t>2021-ZH-武汉-WHA1.1-C1装配线</t>
    <phoneticPr fontId="39" type="noConversion"/>
  </si>
  <si>
    <t>JMLEDZH21A759</t>
    <phoneticPr fontId="39" type="noConversion"/>
  </si>
  <si>
    <t xml:space="preserve"> F5-XZB401-01A</t>
    <phoneticPr fontId="39" type="noConversion"/>
  </si>
  <si>
    <t>检测配对机</t>
    <phoneticPr fontId="39" type="noConversion"/>
  </si>
  <si>
    <t>武汉凯博</t>
    <phoneticPr fontId="39" type="noConversion"/>
  </si>
  <si>
    <t>JMLEDZH21A760</t>
    <phoneticPr fontId="39" type="noConversion"/>
  </si>
  <si>
    <t>F5-XHB308-01A</t>
    <phoneticPr fontId="39" type="noConversion"/>
  </si>
  <si>
    <t>超声波焊接机</t>
    <phoneticPr fontId="39" type="noConversion"/>
  </si>
  <si>
    <t>JMLEDZH21A761</t>
    <phoneticPr fontId="39" type="noConversion"/>
  </si>
  <si>
    <t>F5-XHC403-01A</t>
    <phoneticPr fontId="39" type="noConversion"/>
  </si>
  <si>
    <t>转接片激光焊接机</t>
    <phoneticPr fontId="34" type="noConversion"/>
  </si>
  <si>
    <t>JMLEDZH21A762</t>
    <phoneticPr fontId="39" type="noConversion"/>
  </si>
  <si>
    <t>F5-XZD310-01A</t>
    <phoneticPr fontId="39" type="noConversion"/>
  </si>
  <si>
    <t>包Mylar机</t>
    <phoneticPr fontId="34" type="noConversion"/>
  </si>
  <si>
    <t>JMLEDZH21A763</t>
    <phoneticPr fontId="39" type="noConversion"/>
  </si>
  <si>
    <t xml:space="preserve"> F5-XZE406-01A</t>
    <phoneticPr fontId="39" type="noConversion"/>
  </si>
  <si>
    <t>入壳预焊机</t>
    <phoneticPr fontId="34" type="noConversion"/>
  </si>
  <si>
    <t>JMLEDZH21A764</t>
    <phoneticPr fontId="39" type="noConversion"/>
  </si>
  <si>
    <t xml:space="preserve"> F5-XHQ401-01A</t>
    <phoneticPr fontId="39" type="noConversion"/>
  </si>
  <si>
    <t>封口焊接机</t>
    <phoneticPr fontId="34" type="noConversion"/>
  </si>
  <si>
    <t>JMLEDZH21A765</t>
    <phoneticPr fontId="39" type="noConversion"/>
  </si>
  <si>
    <t xml:space="preserve"> F5-XZH406-01A</t>
    <phoneticPr fontId="39" type="noConversion"/>
  </si>
  <si>
    <t>正压氦检机</t>
    <phoneticPr fontId="34" type="noConversion"/>
  </si>
  <si>
    <t>JMLEDZH21A766</t>
    <phoneticPr fontId="39" type="noConversion"/>
  </si>
  <si>
    <t xml:space="preserve"> F5-XZH451-01A</t>
    <phoneticPr fontId="39" type="noConversion"/>
  </si>
  <si>
    <t>负压氦检机</t>
    <phoneticPr fontId="34" type="noConversion"/>
  </si>
  <si>
    <t>JMLEDZH21A767</t>
    <phoneticPr fontId="39" type="noConversion"/>
  </si>
  <si>
    <t>F5-XHE304-01A</t>
    <phoneticPr fontId="39" type="noConversion"/>
  </si>
  <si>
    <t>密封钉焊接机</t>
    <phoneticPr fontId="34" type="noConversion"/>
  </si>
  <si>
    <t>2022-ZH-武汉-WHA1.1-C1装配线</t>
    <phoneticPr fontId="39" type="noConversion"/>
  </si>
  <si>
    <t>JMLEDZH22A106</t>
    <phoneticPr fontId="39" type="noConversion"/>
  </si>
  <si>
    <t>2021-ZH-武汉-WHA1.1-C1干燥线</t>
    <phoneticPr fontId="39" type="noConversion"/>
  </si>
  <si>
    <t>JMLEDZH21A807</t>
    <phoneticPr fontId="39" type="noConversion"/>
  </si>
  <si>
    <t xml:space="preserve"> F5-XGM322-01A</t>
    <phoneticPr fontId="39" type="noConversion"/>
  </si>
  <si>
    <t>干燥调度系统</t>
    <phoneticPr fontId="39" type="noConversion"/>
  </si>
  <si>
    <t>JMLEDZH21A812</t>
    <phoneticPr fontId="39" type="noConversion"/>
  </si>
  <si>
    <t>F5-XGM327-01A</t>
    <phoneticPr fontId="39" type="noConversion"/>
  </si>
  <si>
    <t>单通道冷却炉</t>
    <phoneticPr fontId="39" type="noConversion"/>
  </si>
  <si>
    <t>JMLEDZH21A822</t>
    <phoneticPr fontId="39" type="noConversion"/>
  </si>
  <si>
    <t>F5-XCF301-01A</t>
    <phoneticPr fontId="39" type="noConversion"/>
  </si>
  <si>
    <t>提升机-2</t>
    <phoneticPr fontId="39" type="noConversion"/>
  </si>
  <si>
    <t>JMLEDZH21A817</t>
    <phoneticPr fontId="39" type="noConversion"/>
  </si>
  <si>
    <t>F5-XGD31101</t>
    <phoneticPr fontId="39" type="noConversion"/>
  </si>
  <si>
    <t xml:space="preserve">真空干燥炉A型 </t>
    <phoneticPr fontId="39" type="noConversion"/>
  </si>
  <si>
    <t>JMLEDZH21A804</t>
    <phoneticPr fontId="39" type="noConversion"/>
  </si>
  <si>
    <t xml:space="preserve"> F5-XHF118-01A</t>
    <phoneticPr fontId="39" type="noConversion"/>
  </si>
  <si>
    <t>填丝补焊机</t>
    <phoneticPr fontId="34" type="noConversion"/>
  </si>
  <si>
    <t>2021-ZH-武汉-WHA1.1-半自动封口焊接机</t>
    <phoneticPr fontId="39" type="noConversion"/>
  </si>
  <si>
    <t>JMLEDZH21A805</t>
    <phoneticPr fontId="39" type="noConversion"/>
  </si>
  <si>
    <t>F5-XHT105-01A</t>
    <phoneticPr fontId="39" type="noConversion"/>
  </si>
  <si>
    <t>半自动封口焊接机</t>
    <phoneticPr fontId="34" type="noConversion"/>
  </si>
  <si>
    <t>JMLEDZH21A806</t>
    <phoneticPr fontId="39" type="noConversion"/>
  </si>
  <si>
    <t>F5-XZG109-01A</t>
    <phoneticPr fontId="39" type="noConversion"/>
  </si>
  <si>
    <t>激光补码机</t>
    <phoneticPr fontId="34" type="noConversion"/>
  </si>
  <si>
    <t>张帅</t>
    <phoneticPr fontId="39" type="noConversion"/>
  </si>
  <si>
    <t>JSA4（A9）-C3装配线</t>
    <phoneticPr fontId="39" type="noConversion"/>
  </si>
  <si>
    <t>已恢复生产</t>
    <phoneticPr fontId="39" type="noConversion"/>
  </si>
  <si>
    <t>SZLEWZH21A001-01</t>
    <phoneticPr fontId="39" type="noConversion"/>
  </si>
  <si>
    <t>现场已改造完成</t>
    <phoneticPr fontId="39" type="noConversion"/>
  </si>
  <si>
    <t>物料已发货，客户暂未有改造计划</t>
    <phoneticPr fontId="39" type="noConversion"/>
  </si>
  <si>
    <t>2021-ZH-成都-A1-C1干燥线</t>
    <phoneticPr fontId="39" type="noConversion"/>
  </si>
  <si>
    <t>JMLEDZH21A623</t>
    <phoneticPr fontId="39" type="noConversion"/>
  </si>
  <si>
    <t>真空干燥炉</t>
    <phoneticPr fontId="39" type="noConversion"/>
  </si>
  <si>
    <t>正常</t>
    <phoneticPr fontId="41" type="noConversion"/>
  </si>
  <si>
    <t>JMLEDZH21A624</t>
    <phoneticPr fontId="39" type="noConversion"/>
  </si>
  <si>
    <t>2021-ZH-成都-A1-C1装配线</t>
    <phoneticPr fontId="39" type="noConversion"/>
  </si>
  <si>
    <t>JMLEDZH22A069 </t>
    <phoneticPr fontId="39" type="noConversion"/>
  </si>
  <si>
    <t>待业务提供</t>
    <phoneticPr fontId="39" type="noConversion"/>
  </si>
  <si>
    <t>F5-XGB20301  </t>
    <phoneticPr fontId="34" type="noConversion"/>
  </si>
  <si>
    <t>刘伟</t>
    <phoneticPr fontId="39" type="noConversion"/>
  </si>
  <si>
    <t>JMLEDZH21A625</t>
    <phoneticPr fontId="39" type="noConversion"/>
  </si>
  <si>
    <t>JMLEDZH21A626</t>
    <phoneticPr fontId="39" type="noConversion"/>
  </si>
  <si>
    <t>JMLEDZH21A627</t>
    <phoneticPr fontId="39" type="noConversion"/>
  </si>
  <si>
    <t>JMLEDZH21A628</t>
    <phoneticPr fontId="39" type="noConversion"/>
  </si>
  <si>
    <t>JMLEDZH21A629</t>
    <phoneticPr fontId="39" type="noConversion"/>
  </si>
  <si>
    <t>包Mylar机</t>
    <phoneticPr fontId="39" type="noConversion"/>
  </si>
  <si>
    <t>JMLEDZH21A630</t>
    <phoneticPr fontId="39" type="noConversion"/>
  </si>
  <si>
    <t>入壳预焊机</t>
    <phoneticPr fontId="39" type="noConversion"/>
  </si>
  <si>
    <t>JMLEDZH21A631</t>
    <phoneticPr fontId="39" type="noConversion"/>
  </si>
  <si>
    <t>封口焊接机</t>
    <phoneticPr fontId="39" type="noConversion"/>
  </si>
  <si>
    <t>JMLEDZH21A632</t>
    <phoneticPr fontId="39" type="noConversion"/>
  </si>
  <si>
    <t>JMLEDZH21A633</t>
    <phoneticPr fontId="39" type="noConversion"/>
  </si>
  <si>
    <t>负压氦检机</t>
    <phoneticPr fontId="39" type="noConversion"/>
  </si>
  <si>
    <t>JMLEDZH21A737</t>
    <phoneticPr fontId="39" type="noConversion"/>
  </si>
  <si>
    <t>JMLEDZH21A738</t>
    <phoneticPr fontId="39" type="noConversion"/>
  </si>
  <si>
    <t>2021-ZH-成都-A1-C2干燥线</t>
    <phoneticPr fontId="39" type="noConversion"/>
  </si>
  <si>
    <t>JMLEDZH21A634</t>
    <phoneticPr fontId="39" type="noConversion"/>
  </si>
  <si>
    <t>JMLEDZH21A635</t>
    <phoneticPr fontId="39" type="noConversion"/>
  </si>
  <si>
    <t>2021-ZH-成都-A1-C2装配线</t>
    <phoneticPr fontId="39" type="noConversion"/>
  </si>
  <si>
    <t>待业务提供</t>
    <phoneticPr fontId="39" type="noConversion"/>
  </si>
  <si>
    <t>F5-XGB20401  </t>
    <phoneticPr fontId="34" type="noConversion"/>
  </si>
  <si>
    <t>JMLEDZH21A636</t>
    <phoneticPr fontId="39" type="noConversion"/>
  </si>
  <si>
    <t>JMLEDZH21A637</t>
    <phoneticPr fontId="39" type="noConversion"/>
  </si>
  <si>
    <t>JMLEDZH21A638</t>
    <phoneticPr fontId="39" type="noConversion"/>
  </si>
  <si>
    <t>JMLEDZH21A639</t>
    <phoneticPr fontId="39" type="noConversion"/>
  </si>
  <si>
    <t>JMLEDZH21A640</t>
    <phoneticPr fontId="39" type="noConversion"/>
  </si>
  <si>
    <t>JMLEDZH21A641</t>
    <phoneticPr fontId="39" type="noConversion"/>
  </si>
  <si>
    <t>JMLEDZH21A642</t>
    <phoneticPr fontId="39" type="noConversion"/>
  </si>
  <si>
    <t>JMLEDZH21A643</t>
    <phoneticPr fontId="39" type="noConversion"/>
  </si>
  <si>
    <t>JMLEDZH21A644</t>
    <phoneticPr fontId="39" type="noConversion"/>
  </si>
  <si>
    <t>JMLEDZH21A739</t>
    <phoneticPr fontId="39" type="noConversion"/>
  </si>
  <si>
    <t>JMLEDZH21A740</t>
    <phoneticPr fontId="39" type="noConversion"/>
  </si>
  <si>
    <t>JMLEDZH21A698</t>
    <phoneticPr fontId="39" type="noConversion"/>
  </si>
  <si>
    <t>JMLEDZH21A700</t>
    <phoneticPr fontId="39" type="noConversion"/>
  </si>
  <si>
    <t>JMLEDZH21A703</t>
    <phoneticPr fontId="39" type="noConversion"/>
  </si>
  <si>
    <t>JMLEDZH21A707</t>
    <phoneticPr fontId="39" type="noConversion"/>
  </si>
  <si>
    <t>F5-XGB20601</t>
    <phoneticPr fontId="34" type="noConversion"/>
  </si>
  <si>
    <t>JMLEDZH21A713</t>
    <phoneticPr fontId="39" type="noConversion"/>
  </si>
  <si>
    <t>JMLEDZH21A714</t>
    <phoneticPr fontId="39" type="noConversion"/>
  </si>
  <si>
    <t>2021-ZH-成都-A1-C5装配线</t>
    <phoneticPr fontId="39" type="noConversion"/>
  </si>
  <si>
    <t>F5-XGB20701  </t>
  </si>
  <si>
    <t>JMLEDZH21A730</t>
    <phoneticPr fontId="39" type="noConversion"/>
  </si>
  <si>
    <t>JMLEDZH21A731</t>
    <phoneticPr fontId="39" type="noConversion"/>
  </si>
  <si>
    <t>2021-ZH-成都-填丝补焊机-2台</t>
    <phoneticPr fontId="39" type="noConversion"/>
  </si>
  <si>
    <t>JMLEDZH21A741</t>
    <phoneticPr fontId="39" type="noConversion"/>
  </si>
  <si>
    <t>2021-ZH-成都-半自动封口焊接机-2台</t>
    <phoneticPr fontId="39" type="noConversion"/>
  </si>
  <si>
    <t>半自动封口焊接机</t>
    <phoneticPr fontId="39" type="noConversion"/>
  </si>
  <si>
    <t>2021-ZH-成都-激光补码机-1台</t>
    <phoneticPr fontId="39" type="noConversion"/>
  </si>
  <si>
    <t>JMLEDZH21A743</t>
    <phoneticPr fontId="39" type="noConversion"/>
  </si>
  <si>
    <t>激光补码机</t>
    <phoneticPr fontId="39" type="noConversion"/>
  </si>
  <si>
    <t>中航成都</t>
  </si>
  <si>
    <t>2021-ZH-成都-A1-C1装配线</t>
  </si>
  <si>
    <t>F5-XZN21701</t>
  </si>
  <si>
    <t>2021-ZH-成都-A1-C2装配线</t>
  </si>
  <si>
    <t>F5-XZN21801</t>
  </si>
  <si>
    <t>2021-ZH-成都-A1-C3装配线</t>
  </si>
  <si>
    <t> F5-XZN21901</t>
  </si>
  <si>
    <t>2021-ZH-成都-A1-C4装配线</t>
  </si>
  <si>
    <t>F5-XZN22001</t>
  </si>
  <si>
    <t>2021-ZH-成都-A1-C5装配线</t>
  </si>
  <si>
    <t>F5-XZN22101</t>
  </si>
  <si>
    <t>2021-ZH-成都-半自动正压氦检机-1台</t>
  </si>
  <si>
    <t> F5-XZH116-01A</t>
  </si>
  <si>
    <t>JMLEDZH21A520-X</t>
    <phoneticPr fontId="39" type="noConversion"/>
  </si>
  <si>
    <t>FCNY2110311</t>
  </si>
  <si>
    <t>FCNYSNZ2200488</t>
  </si>
  <si>
    <t>优化软件，增加柔性结构防撞夹爪，物料到现场待客户停机安装</t>
  </si>
  <si>
    <t>目前暂未使用，主线验收后与客户沟通</t>
  </si>
  <si>
    <t>探针改为面接触，已经安装优化，3直线HIPOT测试仪损坏，已经安排返厂维修，其余2条支线待生产启用验证</t>
  </si>
  <si>
    <t>ZC202110180014</t>
  </si>
  <si>
    <t>ZC3000202112090003</t>
  </si>
  <si>
    <t>ZC202109240002</t>
  </si>
  <si>
    <t>JMLEDCA20A011</t>
    <phoneticPr fontId="39" type="noConversion"/>
  </si>
  <si>
    <t>已发起验收</t>
    <phoneticPr fontId="39" type="noConversion"/>
  </si>
  <si>
    <t>韩婧</t>
    <phoneticPr fontId="39" type="noConversion"/>
  </si>
  <si>
    <t>1.产能：56ppm
2.良率：99.5%
3.故障率：2%</t>
    <phoneticPr fontId="39" type="noConversion"/>
  </si>
  <si>
    <t>40PPM</t>
    <phoneticPr fontId="39" type="noConversion"/>
  </si>
  <si>
    <t>1、产能:50PPM
2、良率：99.9%
3、故障率：2%</t>
    <phoneticPr fontId="39" type="noConversion"/>
  </si>
  <si>
    <t>预计3月发起验收</t>
    <phoneticPr fontId="39" type="noConversion"/>
  </si>
  <si>
    <t>45PPM</t>
    <phoneticPr fontId="39" type="noConversion"/>
  </si>
  <si>
    <t>CATL</t>
    <phoneticPr fontId="39" type="noConversion"/>
  </si>
  <si>
    <t>JMLEDCA20A267</t>
    <phoneticPr fontId="39" type="noConversion"/>
  </si>
  <si>
    <t>L52入壳机</t>
    <phoneticPr fontId="39" type="noConversion"/>
  </si>
  <si>
    <t>宁德H2</t>
    <phoneticPr fontId="39" type="noConversion"/>
  </si>
  <si>
    <t>1、产能:25PPM
2.良率：99.5%
3.故障率：2%</t>
    <phoneticPr fontId="39" type="noConversion"/>
  </si>
  <si>
    <t>预计5月发起验收</t>
    <phoneticPr fontId="39" type="noConversion"/>
  </si>
  <si>
    <t>未统计</t>
    <phoneticPr fontId="39" type="noConversion"/>
  </si>
  <si>
    <t>M5</t>
    <phoneticPr fontId="39" type="noConversion"/>
  </si>
  <si>
    <t>正常</t>
    <phoneticPr fontId="39" type="noConversion"/>
  </si>
  <si>
    <t>JMLEWCA20A011-04</t>
  </si>
  <si>
    <t>SZLESCA21A288</t>
  </si>
  <si>
    <t>HN-XGM332</t>
  </si>
  <si>
    <t>HN-XGD316</t>
  </si>
  <si>
    <t>HN-XGC301</t>
  </si>
  <si>
    <t>18ppm</t>
    <phoneticPr fontId="39" type="noConversion"/>
  </si>
  <si>
    <t>伍鹏</t>
    <phoneticPr fontId="39" type="noConversion"/>
  </si>
  <si>
    <t>SZLERP19167</t>
    <phoneticPr fontId="39" type="noConversion"/>
  </si>
  <si>
    <t>F5-XZH50101</t>
    <phoneticPr fontId="39" type="noConversion"/>
  </si>
  <si>
    <t>氦检机（外购）</t>
    <phoneticPr fontId="39" type="noConversion"/>
  </si>
  <si>
    <t>瑞浦研究院半自动设备</t>
    <phoneticPr fontId="39" type="noConversion"/>
  </si>
  <si>
    <t>RPNY-CGSC2019043HMX</t>
    <phoneticPr fontId="39" type="noConversion"/>
  </si>
  <si>
    <t>JMLEDRP20A082</t>
    <phoneticPr fontId="39" type="noConversion"/>
  </si>
  <si>
    <t>RPNY-CGSC2019069HMX</t>
    <phoneticPr fontId="39" type="noConversion"/>
  </si>
  <si>
    <t>JSA4（A9）-C4物流线</t>
    <phoneticPr fontId="39" type="noConversion"/>
  </si>
  <si>
    <t>暂无</t>
    <phoneticPr fontId="39" type="noConversion"/>
  </si>
  <si>
    <t>物流线</t>
    <phoneticPr fontId="39" type="noConversion"/>
  </si>
  <si>
    <t>FCNYSN2110040</t>
    <phoneticPr fontId="39" type="noConversion"/>
  </si>
  <si>
    <t>JMLEDCC21A687</t>
    <phoneticPr fontId="39" type="noConversion"/>
  </si>
  <si>
    <t>FCNYHZ2110011</t>
    <phoneticPr fontId="39" type="noConversion"/>
  </si>
  <si>
    <t>合肥</t>
    <phoneticPr fontId="39" type="noConversion"/>
  </si>
  <si>
    <t>CATL
(瑞庆时代)</t>
    <phoneticPr fontId="39" type="noConversion"/>
  </si>
  <si>
    <t>JMLEDCA22A001</t>
    <phoneticPr fontId="39" type="noConversion"/>
  </si>
  <si>
    <t>F5-XPA101-01A</t>
    <phoneticPr fontId="39" type="noConversion"/>
  </si>
  <si>
    <t>肇庆</t>
    <phoneticPr fontId="39" type="noConversion"/>
  </si>
  <si>
    <t>韩婧</t>
    <phoneticPr fontId="39" type="noConversion"/>
  </si>
  <si>
    <t>LS-填丝补焊机</t>
    <phoneticPr fontId="39" type="noConversion"/>
  </si>
  <si>
    <t>JMLEDLS21A831</t>
    <phoneticPr fontId="39" type="noConversion"/>
  </si>
  <si>
    <t xml:space="preserve"> F5-XHF117-01A</t>
    <phoneticPr fontId="39" type="noConversion"/>
  </si>
  <si>
    <t>1PPM</t>
    <phoneticPr fontId="39" type="noConversion"/>
  </si>
  <si>
    <t>严宗鑫</t>
    <phoneticPr fontId="39" type="noConversion"/>
  </si>
  <si>
    <t>无需验收</t>
    <phoneticPr fontId="39" type="noConversion"/>
  </si>
  <si>
    <t xml:space="preserve">无需验收， 换型 已完成 </t>
    <phoneticPr fontId="39" type="noConversion"/>
  </si>
  <si>
    <t>装配</t>
    <phoneticPr fontId="39" type="noConversion"/>
  </si>
  <si>
    <t>F5-XHF111-01A</t>
  </si>
  <si>
    <t>F5-XHT102-01A</t>
  </si>
  <si>
    <t>F5-XZM501-01A</t>
    <phoneticPr fontId="39" type="noConversion"/>
  </si>
  <si>
    <t>转接片焊接机（正机）</t>
    <phoneticPr fontId="39" type="noConversion"/>
  </si>
  <si>
    <t>密封钉焊接机（反机）</t>
    <phoneticPr fontId="39" type="noConversion"/>
  </si>
  <si>
    <t>JMLEDCA22A118</t>
  </si>
  <si>
    <t>F5-XGM224-01A</t>
  </si>
  <si>
    <t>2022-CATL-宜宾-L1干燥调度系统</t>
  </si>
  <si>
    <t>JMLEDCA22A119</t>
  </si>
  <si>
    <t>F5-XGM225-01A</t>
  </si>
  <si>
    <t>2022-CATL-宜宾-L2干燥调度系统</t>
  </si>
  <si>
    <t>JMLEDCA22A120</t>
  </si>
  <si>
    <t>F5-XGM226-01A</t>
  </si>
  <si>
    <t>JMLEDCA22A121</t>
  </si>
  <si>
    <t>F5-XGM227-01A</t>
  </si>
  <si>
    <t>2022-CATL-宜宾-L3干燥调度系统</t>
  </si>
  <si>
    <t>JMLEDCA22A122</t>
  </si>
  <si>
    <t>F5-XGM228-01A</t>
  </si>
  <si>
    <t>JMLEDCA22A123</t>
  </si>
  <si>
    <t>F5-XGM229-01A</t>
  </si>
  <si>
    <t>2022-CATL-宜宾-L4干燥调度系统</t>
  </si>
  <si>
    <t>JMLEDCA22A124</t>
  </si>
  <si>
    <t>F5-XGM230-01A</t>
  </si>
  <si>
    <t>JMLEDCA22A125</t>
  </si>
  <si>
    <t>F5-XGM231-01A</t>
  </si>
  <si>
    <t>2022-CATL-宜宾-L5干燥调度系统</t>
  </si>
  <si>
    <t>JMLEDCA22A126</t>
  </si>
  <si>
    <t>F5-XGM232-01A</t>
  </si>
  <si>
    <t>JMLEDCA22A127</t>
  </si>
  <si>
    <t>F5-XGM233-01A</t>
  </si>
  <si>
    <t>验收完成</t>
  </si>
  <si>
    <t>售后</t>
  </si>
  <si>
    <t>1.产能：12PPM
2.优率：99.8%
3.DT:0.2%</t>
  </si>
  <si>
    <t>56PPM</t>
  </si>
  <si>
    <t>25PPM</t>
  </si>
  <si>
    <t>2021.11.7</t>
  </si>
  <si>
    <t>1.产能：12ppm2.良率：99.5%3.故障率：1.2%</t>
  </si>
  <si>
    <t>江苏时代</t>
  </si>
  <si>
    <t>LY6顶盖焊</t>
  </si>
  <si>
    <t>LY6-34顶盖焊A面</t>
  </si>
  <si>
    <t>LY6转接片</t>
  </si>
  <si>
    <t>LY6-35顶盖焊A面</t>
  </si>
  <si>
    <t>2022.1.20</t>
  </si>
  <si>
    <t>LY6-35顶盖焊B面</t>
  </si>
  <si>
    <t>LY6-35转接片A面</t>
  </si>
  <si>
    <t>LY6-35转接片B面</t>
  </si>
  <si>
    <t>LY6-36顶盖焊A面</t>
  </si>
  <si>
    <t>2022.1.25</t>
  </si>
  <si>
    <t>LY6-36顶盖焊B面</t>
  </si>
  <si>
    <t>LY6-36转接片A面</t>
  </si>
  <si>
    <t>LY6-36转接片B面</t>
  </si>
  <si>
    <t>LY6干燥线</t>
  </si>
  <si>
    <t>LY6-34干燥线</t>
  </si>
  <si>
    <t>2022.1.7</t>
  </si>
  <si>
    <t>LY5干燥线</t>
  </si>
  <si>
    <t>2022.1.12</t>
  </si>
  <si>
    <t>LY6-35干燥线</t>
  </si>
  <si>
    <t>2022.1.19</t>
  </si>
  <si>
    <t>LY6-36干燥线</t>
  </si>
  <si>
    <t>2022.2.16</t>
  </si>
  <si>
    <t>已恢复生产</t>
    <phoneticPr fontId="39" type="noConversion"/>
  </si>
  <si>
    <t>已恢复生产</t>
    <phoneticPr fontId="39" type="noConversion"/>
  </si>
  <si>
    <t>已恢复生产</t>
    <phoneticPr fontId="39" type="noConversion"/>
  </si>
  <si>
    <t>N/A</t>
    <phoneticPr fontId="39" type="noConversion"/>
  </si>
  <si>
    <t>N/A</t>
    <phoneticPr fontId="39" type="noConversion"/>
  </si>
  <si>
    <t>见项目对照表</t>
    <phoneticPr fontId="39" type="noConversion"/>
  </si>
  <si>
    <t>SZLEWZH19A028-05</t>
    <phoneticPr fontId="39" type="noConversion"/>
  </si>
  <si>
    <t>15PPM</t>
    <phoneticPr fontId="39" type="noConversion"/>
  </si>
  <si>
    <t>HN-XHS312</t>
  </si>
  <si>
    <t>极耳激光焊接机</t>
    <phoneticPr fontId="34" type="noConversion"/>
  </si>
  <si>
    <t>常州中航</t>
    <phoneticPr fontId="39" type="noConversion"/>
  </si>
  <si>
    <t>HN-XZL310</t>
  </si>
  <si>
    <t>包胶机</t>
    <phoneticPr fontId="34" type="noConversion"/>
  </si>
  <si>
    <t>HN-XZE319</t>
  </si>
  <si>
    <t>入壳机</t>
    <phoneticPr fontId="34" type="noConversion"/>
  </si>
  <si>
    <t>常州中航</t>
    <phoneticPr fontId="39" type="noConversion"/>
  </si>
  <si>
    <t>HN-XHQ315</t>
  </si>
  <si>
    <t>封口焊接机</t>
    <phoneticPr fontId="34" type="noConversion"/>
  </si>
  <si>
    <t>HN-XZH318</t>
  </si>
  <si>
    <t>正压氦检机</t>
    <phoneticPr fontId="34" type="noConversion"/>
  </si>
  <si>
    <t>极耳预焊机</t>
    <phoneticPr fontId="34" type="noConversion"/>
  </si>
  <si>
    <t>HN-XHS313</t>
  </si>
  <si>
    <t>HN-XZL311</t>
  </si>
  <si>
    <t>HN-XZE320</t>
    <phoneticPr fontId="34" type="noConversion"/>
  </si>
  <si>
    <t>HN-XHQ316</t>
  </si>
  <si>
    <t>HN-XZH319</t>
  </si>
  <si>
    <t>12ppm/≥99.95%/≤2%
（当前生产要求12ppm)</t>
  </si>
  <si>
    <t>JMLEDCC21A685</t>
    <phoneticPr fontId="39" type="noConversion"/>
  </si>
  <si>
    <t xml:space="preserve">F5-XGA213-01A </t>
    <phoneticPr fontId="39" type="noConversion"/>
  </si>
  <si>
    <t>FCNYMAS2110315</t>
    <phoneticPr fontId="39" type="noConversion"/>
  </si>
  <si>
    <t>遂宁二期VDAMEB-CV01</t>
    <phoneticPr fontId="39" type="noConversion"/>
  </si>
  <si>
    <t>F5-XGA403-01A</t>
    <phoneticPr fontId="39" type="noConversion"/>
  </si>
  <si>
    <t>遂宁二期L3MEB-CE12</t>
    <phoneticPr fontId="39" type="noConversion"/>
  </si>
  <si>
    <t>F5-XGA405-01A</t>
    <phoneticPr fontId="39" type="noConversion"/>
  </si>
  <si>
    <t>2021.11.16</t>
  </si>
  <si>
    <t>2022.12.15</t>
  </si>
  <si>
    <t>现场换型改造中</t>
    <phoneticPr fontId="39" type="noConversion"/>
  </si>
  <si>
    <t>现场换型改造中</t>
    <phoneticPr fontId="39" type="noConversion"/>
  </si>
  <si>
    <t>JMLEDZH22A153</t>
  </si>
  <si>
    <t>F5-XGE10101</t>
  </si>
  <si>
    <t>干燥烘箱机</t>
  </si>
  <si>
    <t>单量小车，满载蓝本电池＞500支电池/≥99.5%/≤2%</t>
  </si>
  <si>
    <t>2022-ZH-常州-中试基地三新线平台项目</t>
  </si>
  <si>
    <t>JMLEDZH22A203</t>
  </si>
  <si>
    <t>F5-XZH260-01A</t>
  </si>
  <si>
    <t>≥4PPM（不计人工上料时间）/≥99.5%/≤2%</t>
  </si>
  <si>
    <t>JMLEDZH22A204</t>
  </si>
  <si>
    <t>F5-XZG110-01A</t>
  </si>
  <si>
    <t>半自动盖板激光刻码机</t>
  </si>
  <si>
    <t>刘嘉琪</t>
  </si>
  <si>
    <t>常州</t>
    <phoneticPr fontId="39" type="noConversion"/>
  </si>
  <si>
    <t>CATL</t>
    <phoneticPr fontId="39" type="noConversion"/>
  </si>
  <si>
    <t>转接片焊接机（正机）</t>
    <phoneticPr fontId="39" type="noConversion"/>
  </si>
  <si>
    <t>宜宾</t>
    <phoneticPr fontId="39" type="noConversion"/>
  </si>
  <si>
    <t>中航</t>
    <phoneticPr fontId="39" type="noConversion"/>
  </si>
  <si>
    <t>ZC1000202202230011</t>
    <phoneticPr fontId="39" type="noConversion"/>
  </si>
  <si>
    <t>蓝胶激光刻码机</t>
    <phoneticPr fontId="39" type="noConversion"/>
  </si>
  <si>
    <t>常州</t>
    <phoneticPr fontId="41" type="noConversion"/>
  </si>
  <si>
    <t>刘嘉琪</t>
    <phoneticPr fontId="39" type="noConversion"/>
  </si>
  <si>
    <t>2021-ZH-AT30中试线</t>
    <phoneticPr fontId="39" type="noConversion"/>
  </si>
  <si>
    <t>卜凡臣</t>
    <phoneticPr fontId="39" type="noConversion"/>
  </si>
  <si>
    <t>ZC1000202112220002</t>
    <phoneticPr fontId="41" type="noConversion"/>
  </si>
  <si>
    <t>F5-XZW316-01A</t>
  </si>
  <si>
    <t>F5-XZW214-01A</t>
  </si>
  <si>
    <t>JMLEDZH21A688</t>
  </si>
  <si>
    <t>ZC3000202112090004</t>
  </si>
  <si>
    <t>F5-XZW317-01A</t>
  </si>
  <si>
    <t>JMLEDZH21A689</t>
  </si>
  <si>
    <t>F5-XZW318-01A</t>
  </si>
  <si>
    <t>JMLEDZH21A690</t>
  </si>
  <si>
    <t>F5-XZW319-01A</t>
  </si>
  <si>
    <t>JSA4（A9）-C4装配线</t>
    <phoneticPr fontId="39" type="noConversion"/>
  </si>
  <si>
    <t>JMLEDZH21A691</t>
  </si>
  <si>
    <t>F5-XZW320-01A</t>
  </si>
  <si>
    <t>JMLEDZH21A692</t>
  </si>
  <si>
    <t>F5-XZW321-01A</t>
  </si>
  <si>
    <t>F5-XZN314-01A</t>
  </si>
  <si>
    <t>XMA2-C4物流线</t>
  </si>
  <si>
    <t>F5-XZN216-01A</t>
  </si>
  <si>
    <t>ZC1000202112220002</t>
  </si>
  <si>
    <t>F5-XZN315-01A</t>
  </si>
  <si>
    <t>F5-XZN316-01A</t>
  </si>
  <si>
    <t>15PM</t>
    <phoneticPr fontId="41" type="noConversion"/>
  </si>
  <si>
    <t>JSA4（A9）-C3物流线</t>
    <phoneticPr fontId="39" type="noConversion"/>
  </si>
  <si>
    <t>JMLEDZH21A613</t>
    <phoneticPr fontId="39" type="noConversion"/>
  </si>
  <si>
    <t>F5-XZN317-01A</t>
  </si>
  <si>
    <t>F5-XZN322-01A</t>
  </si>
  <si>
    <t>F5-XZN323-01A</t>
  </si>
  <si>
    <t>F5-XZN324-01A</t>
  </si>
  <si>
    <t>延期</t>
    <phoneticPr fontId="41" type="noConversion"/>
  </si>
  <si>
    <t>1PPM</t>
    <phoneticPr fontId="41" type="noConversion"/>
  </si>
  <si>
    <t>ZC1000202112220002</t>
    <phoneticPr fontId="41" type="noConversion"/>
  </si>
  <si>
    <t>刻码补码机</t>
  </si>
  <si>
    <t>中航锂电(JSA4-C6)原C8</t>
  </si>
  <si>
    <t>JMLEDZH21A833</t>
    <phoneticPr fontId="41" type="noConversion"/>
  </si>
  <si>
    <t>F5-XZG108-01A</t>
  </si>
  <si>
    <t>青海时代</t>
  </si>
  <si>
    <t>SZLESCA21A267</t>
  </si>
  <si>
    <t>青海干燥线机器人货叉增值改造</t>
  </si>
  <si>
    <t>先做后补单</t>
  </si>
  <si>
    <t>12月23</t>
  </si>
  <si>
    <t>JMLEWCA21A188-07</t>
  </si>
  <si>
    <t>溧阳5&amp;6-L26干燥线PSA125Ah→190Ah</t>
  </si>
  <si>
    <t>JMLEWCA21A188-08</t>
  </si>
  <si>
    <t>溧阳6-L27干燥线PSA194Ah→177Ah</t>
  </si>
  <si>
    <t>JMLEWCA21A192-01</t>
  </si>
  <si>
    <t>LY5-L28干燥线194AH--125AH</t>
  </si>
  <si>
    <t>JMLEWCA21A170-01</t>
  </si>
  <si>
    <t>溧阳6-L35转接片114Ah→280AH</t>
  </si>
  <si>
    <t>JMLEWCA21A182-01</t>
  </si>
  <si>
    <t>溧阳6-L35顶盖焊114Ah→280AH</t>
  </si>
  <si>
    <t>JMLEWCA21A191-01</t>
  </si>
  <si>
    <t>溧阳6-L35干燥线114Ah→280AH</t>
  </si>
  <si>
    <t>SZLESCA22A031</t>
  </si>
  <si>
    <t>弹簧线</t>
  </si>
  <si>
    <t>SZLESCA22A032</t>
  </si>
  <si>
    <t>场镜</t>
  </si>
  <si>
    <t>SZLESCA21A267</t>
    <phoneticPr fontId="39" type="noConversion"/>
  </si>
  <si>
    <t>SZLEWZH19A027-02</t>
    <phoneticPr fontId="39" type="noConversion"/>
  </si>
  <si>
    <t>SZLEWZH19A027-02</t>
    <phoneticPr fontId="39" type="noConversion"/>
  </si>
  <si>
    <t>封口焊接头维修费用</t>
    <phoneticPr fontId="39" type="noConversion"/>
  </si>
  <si>
    <t>万鹏鹏</t>
    <phoneticPr fontId="39" type="noConversion"/>
  </si>
  <si>
    <t>M5</t>
    <phoneticPr fontId="39" type="noConversion"/>
  </si>
  <si>
    <r>
      <t>已维修，未有P</t>
    </r>
    <r>
      <rPr>
        <sz val="11"/>
        <color theme="1"/>
        <rFont val="宋体"/>
        <family val="3"/>
        <charset val="134"/>
        <scheme val="minor"/>
      </rPr>
      <t>O</t>
    </r>
    <phoneticPr fontId="39" type="noConversion"/>
  </si>
  <si>
    <t>无锡蜂巢</t>
  </si>
  <si>
    <t>JMLEWCC21A288-02</t>
  </si>
  <si>
    <t>JMLEWCC20A029-02</t>
  </si>
  <si>
    <t>上饶蜂巢</t>
  </si>
  <si>
    <t>JMLEWCC20A029-03</t>
  </si>
  <si>
    <t>JMLEWCC20A029-04</t>
  </si>
  <si>
    <t>JMLEWCC20A029-05</t>
  </si>
  <si>
    <t>JMLEWZH20A184-02</t>
  </si>
  <si>
    <t>JSA2-L2热压后物流线空托盘自动回流改造</t>
  </si>
  <si>
    <t>JMLEDZH22A151</t>
  </si>
  <si>
    <t>F5-XHE315-01A</t>
  </si>
  <si>
    <t>JMLEDZH22A152</t>
  </si>
  <si>
    <t>F5-XHE316-01A</t>
  </si>
  <si>
    <t>REPT-HMX-2022021501</t>
  </si>
  <si>
    <t>JMLEWRP21A034-02</t>
  </si>
  <si>
    <t>L8超声波焊接工艺变更</t>
  </si>
  <si>
    <t>采购中</t>
  </si>
  <si>
    <t>JMLEWRP21A048-03</t>
  </si>
  <si>
    <t>L10超声波焊接工艺变更</t>
  </si>
  <si>
    <t>PPM:≥16PPM（半电芯）
故障率：≤1%
合格率：100%</t>
    <phoneticPr fontId="39" type="noConversion"/>
  </si>
  <si>
    <t>PPM:≥4PPM
故障率：≤1%
合格率：100%</t>
    <phoneticPr fontId="39" type="noConversion"/>
  </si>
  <si>
    <t>JMLEWZH21A377-01</t>
  </si>
  <si>
    <t>客户通知先备料，业务确认并跟进合同中</t>
    <phoneticPr fontId="39" type="noConversion"/>
  </si>
  <si>
    <t>客户通知先备料，业务确认并跟进合同中</t>
    <phoneticPr fontId="39" type="noConversion"/>
  </si>
  <si>
    <t>JMLEWZH21A378-01</t>
  </si>
  <si>
    <t>JMLEWZH21A379-01</t>
  </si>
  <si>
    <t>JMLEWZH21A380-01</t>
  </si>
  <si>
    <t>JMLEWZH21A381-01</t>
  </si>
  <si>
    <t>JMLEWZH21A382-01</t>
  </si>
  <si>
    <t>客户通知先备料，业务确认并跟进合同中</t>
    <phoneticPr fontId="39" type="noConversion"/>
  </si>
  <si>
    <t>JMLEWZH21A383-01</t>
  </si>
  <si>
    <t>JMLEWZH21A347-01</t>
  </si>
  <si>
    <t>JMLEWZH21A348-01</t>
  </si>
  <si>
    <t>JMLEWZH21A349-01</t>
  </si>
  <si>
    <t>JMLEWZH21A350-01</t>
  </si>
  <si>
    <t>JMLEWZH21A351-01</t>
  </si>
  <si>
    <t>JMLEWZH21A352-01</t>
  </si>
  <si>
    <t>JMLEWZH21A353-01</t>
  </si>
  <si>
    <t>JMLEWZH21A354-01</t>
  </si>
  <si>
    <t>JMLEWZH21A355-01</t>
  </si>
  <si>
    <t>JMLEWZH21A618-01</t>
  </si>
  <si>
    <t>JMLEWZH21A619-01</t>
  </si>
  <si>
    <t>JMLEDYW22A155</t>
  </si>
  <si>
    <t>JMLEDYW22A156</t>
  </si>
  <si>
    <t>JMLEDYW22A157</t>
  </si>
  <si>
    <t>JMLEDYW22A158</t>
  </si>
  <si>
    <t>JMLEDYW22A160</t>
  </si>
  <si>
    <t>JMLEDYW22A162</t>
  </si>
  <si>
    <t>JMLEDYW22A163</t>
  </si>
  <si>
    <t>JMLEDYW22A164</t>
  </si>
  <si>
    <t>JMLEDYW22A165</t>
  </si>
  <si>
    <t>JMLEDYW22A166</t>
  </si>
  <si>
    <t>JMLEDYW22A167</t>
  </si>
  <si>
    <t>JMLEDYW22A168</t>
  </si>
  <si>
    <t>JMLEDYW22A170</t>
  </si>
  <si>
    <t>JMLEDYW22A171</t>
  </si>
  <si>
    <t>JMLEDYW22A172</t>
  </si>
  <si>
    <t>JMLEDYW22A173</t>
  </si>
  <si>
    <t>JMLEDYW22A174</t>
  </si>
  <si>
    <t>JMLEDYW22A175</t>
  </si>
  <si>
    <t>JMLEDYW22A176</t>
  </si>
  <si>
    <t>519220124184576</t>
  </si>
  <si>
    <t>SZLESXW22A024</t>
  </si>
  <si>
    <t>丝杆三层</t>
  </si>
  <si>
    <t>配件</t>
  </si>
  <si>
    <t>SZLESXW22A025</t>
  </si>
  <si>
    <t>丝杆两层</t>
  </si>
  <si>
    <t>SZLESXW22A026</t>
  </si>
  <si>
    <t>Z轴丝杆</t>
  </si>
  <si>
    <t>客户变更，具体时间待客户通知，</t>
    <phoneticPr fontId="39" type="noConversion"/>
  </si>
  <si>
    <t>CATL宁德Z1-L65转接片焊接机</t>
    <phoneticPr fontId="39" type="noConversion"/>
  </si>
  <si>
    <t>瑞浦</t>
    <phoneticPr fontId="39" type="noConversion"/>
  </si>
  <si>
    <t>L16配对机换型70148112</t>
    <phoneticPr fontId="39" type="noConversion"/>
  </si>
  <si>
    <t>L16超声波焊接机换型70148112</t>
    <phoneticPr fontId="39" type="noConversion"/>
  </si>
  <si>
    <t>REPT-HMX-2022012001</t>
  </si>
  <si>
    <t>JMLEWRP21A019-06</t>
  </si>
  <si>
    <t>L6干燥线换型44220114</t>
  </si>
  <si>
    <t>瑞浦L7装配线</t>
    <phoneticPr fontId="39" type="noConversion"/>
  </si>
  <si>
    <t>配对检测机</t>
    <phoneticPr fontId="34" type="noConversion"/>
  </si>
  <si>
    <t>物流线</t>
    <phoneticPr fontId="34" type="noConversion"/>
  </si>
  <si>
    <t>JSA4-C8调度线改造</t>
  </si>
  <si>
    <t>JMLEWZH21A409-01</t>
  </si>
  <si>
    <t>JSA4-C9调度线改造</t>
  </si>
  <si>
    <t>JMLEWZH21A409-02</t>
  </si>
  <si>
    <t>LYA1-C2热压机</t>
  </si>
  <si>
    <t>F5-XZA111-01A</t>
  </si>
  <si>
    <t>1.产能：≥4PPM
2.良率：99.98%
3.故障率：≤1%</t>
  </si>
  <si>
    <t>LYA1-C2超声波预焊机</t>
  </si>
  <si>
    <t>F5-XHA107-01A</t>
  </si>
  <si>
    <t>1.产能：≥4PPM
2.良率：99.8%
3.故障率：≤1%</t>
  </si>
  <si>
    <t>LYA1-C2超声波终焊机</t>
  </si>
  <si>
    <t>F5-XHB109-01A</t>
  </si>
  <si>
    <t>1.产能：≥2PPM
2.良率：99.8%
3.故障率：≤1%</t>
  </si>
  <si>
    <t>JMLEDZH21A136-01</t>
  </si>
  <si>
    <t>设备Qualify：90%</t>
  </si>
  <si>
    <t>激光壳体清洗机</t>
    <phoneticPr fontId="39" type="noConversion"/>
  </si>
  <si>
    <t>胶带刻码机</t>
    <phoneticPr fontId="39" type="noConversion"/>
  </si>
  <si>
    <t>2022-中航-JSA2二期-蓝胶激光刻码机-1台</t>
    <phoneticPr fontId="39" type="noConversion"/>
  </si>
  <si>
    <t>2022-ZH-合肥-HFA1-C2装配线</t>
  </si>
  <si>
    <t>2022-ZH-合肥-HFA1-C3装配线</t>
  </si>
  <si>
    <t>JMLEDZH21A498</t>
  </si>
  <si>
    <t>F5-XZB303-01A</t>
  </si>
  <si>
    <t>伍鹏 闫飞</t>
    <phoneticPr fontId="39" type="noConversion"/>
  </si>
  <si>
    <t xml:space="preserve"> F5-XGM311-01A </t>
    <phoneticPr fontId="39" type="noConversion"/>
  </si>
  <si>
    <t xml:space="preserve"> F5-XGM312-01A </t>
    <phoneticPr fontId="39" type="noConversion"/>
  </si>
  <si>
    <t>蜂巢</t>
    <phoneticPr fontId="39" type="noConversion"/>
  </si>
  <si>
    <t>FCNYNJ2110148</t>
    <phoneticPr fontId="39" type="noConversion"/>
  </si>
  <si>
    <t>马鞍山二期软包HEV-CY09</t>
    <phoneticPr fontId="39" type="noConversion"/>
  </si>
  <si>
    <t>马鞍山二期软包HEV-PHEV</t>
    <phoneticPr fontId="39" type="noConversion"/>
  </si>
  <si>
    <t>JMLEDCC22A246</t>
  </si>
  <si>
    <t>F5-XGA214-01A</t>
  </si>
  <si>
    <t>遂宁二期VDAMEB-CV05</t>
    <phoneticPr fontId="39" type="noConversion"/>
  </si>
  <si>
    <t>JMLEDCC21A839</t>
    <phoneticPr fontId="39" type="noConversion"/>
  </si>
  <si>
    <t>F5-XGA404-01A</t>
    <phoneticPr fontId="39" type="noConversion"/>
  </si>
  <si>
    <t>湖州二期刀片L6-CL01</t>
    <phoneticPr fontId="39" type="noConversion"/>
  </si>
  <si>
    <t>湖州二期L3MEB-L3</t>
    <phoneticPr fontId="39" type="noConversion"/>
  </si>
  <si>
    <t>SZLEWZH16A903-06</t>
    <phoneticPr fontId="39" type="noConversion"/>
  </si>
  <si>
    <t>SZLEWZH16A903-06</t>
    <phoneticPr fontId="39" type="noConversion"/>
  </si>
  <si>
    <t>中航常州</t>
    <phoneticPr fontId="39" type="noConversion"/>
  </si>
  <si>
    <t>JMLEDRP21A028</t>
    <phoneticPr fontId="39" type="noConversion"/>
  </si>
  <si>
    <t>JMLEDRP21A035</t>
    <phoneticPr fontId="39" type="noConversion"/>
  </si>
  <si>
    <t>JMLEDRP21A042</t>
    <phoneticPr fontId="39" type="noConversion"/>
  </si>
  <si>
    <t>JMLEDRP21A049</t>
    <phoneticPr fontId="39" type="noConversion"/>
  </si>
  <si>
    <t>JMLEDRP21A056</t>
    <phoneticPr fontId="39" type="noConversion"/>
  </si>
  <si>
    <t>JMLEDRP21A032</t>
    <phoneticPr fontId="39" type="noConversion"/>
  </si>
  <si>
    <t>JMLEDRP21A039</t>
    <phoneticPr fontId="39" type="noConversion"/>
  </si>
  <si>
    <t>JMLEDRP21A046</t>
    <phoneticPr fontId="39" type="noConversion"/>
  </si>
  <si>
    <t>JMLEDRP21A053</t>
    <phoneticPr fontId="39" type="noConversion"/>
  </si>
  <si>
    <t>JMLEDRP21A060</t>
    <phoneticPr fontId="39" type="noConversion"/>
  </si>
  <si>
    <t>2021-RP-温州-L17装配线改造</t>
    <phoneticPr fontId="39" type="noConversion"/>
  </si>
  <si>
    <t>2021-RP-温州-L17装配线改造</t>
    <phoneticPr fontId="39" type="noConversion"/>
  </si>
  <si>
    <t>REPT-HMX-2022021505</t>
    <phoneticPr fontId="39" type="noConversion"/>
  </si>
  <si>
    <t>REPT-HMX-2022021505</t>
    <phoneticPr fontId="39" type="noConversion"/>
  </si>
  <si>
    <t>JMLEWRP21A571-01</t>
    <phoneticPr fontId="39" type="noConversion"/>
  </si>
  <si>
    <t>JMLEWRP21A572-01</t>
    <phoneticPr fontId="39" type="noConversion"/>
  </si>
  <si>
    <t>JMLEWRP21A573-01</t>
    <phoneticPr fontId="39" type="noConversion"/>
  </si>
  <si>
    <t>JMLEWRP21A576-01</t>
    <phoneticPr fontId="39" type="noConversion"/>
  </si>
  <si>
    <t>瑞浦</t>
    <phoneticPr fontId="39" type="noConversion"/>
  </si>
  <si>
    <t>瑞浦</t>
    <phoneticPr fontId="39" type="noConversion"/>
  </si>
  <si>
    <t>2022-YW-Q11-L6装配线</t>
    <phoneticPr fontId="39" type="noConversion"/>
  </si>
  <si>
    <t>未知</t>
    <phoneticPr fontId="39" type="noConversion"/>
  </si>
  <si>
    <t>没跟过此项目，不清楚情况</t>
    <phoneticPr fontId="39" type="noConversion"/>
  </si>
  <si>
    <t>待客户通知</t>
    <phoneticPr fontId="39" type="noConversion"/>
  </si>
  <si>
    <t>送货单已签回，入库完成</t>
    <phoneticPr fontId="39" type="noConversion"/>
  </si>
  <si>
    <t>3/1工程介入</t>
    <phoneticPr fontId="39" type="noConversion"/>
  </si>
  <si>
    <t>2022-ZH-成都-激光补码机-1台</t>
  </si>
  <si>
    <t>干燥炉</t>
    <phoneticPr fontId="39" type="noConversion"/>
  </si>
  <si>
    <t>2022-ZH-成都-A2-C4干燥线</t>
  </si>
  <si>
    <t>2022-ZH-成都-A2-C5干燥线</t>
  </si>
  <si>
    <t>2022-ZH-成都-A2-C2装配线</t>
  </si>
  <si>
    <t>2022-ZH-成都-A2-C4装配线</t>
  </si>
  <si>
    <t>2022-ZH-成都-A2-C5装配线</t>
  </si>
  <si>
    <t>2022-ZH-成都-填丝补焊机-2台</t>
  </si>
  <si>
    <t>蜂巢常州</t>
  </si>
  <si>
    <t>缓存机（5台）</t>
  </si>
  <si>
    <t>浙江湖州</t>
  </si>
  <si>
    <t>一次氦检机</t>
  </si>
  <si>
    <t>二次氦检机</t>
  </si>
  <si>
    <t>HA401</t>
  </si>
  <si>
    <t>单机≥12PPM
一次优率≥99.8%
故障率≤2%</t>
  </si>
  <si>
    <t>HS403</t>
  </si>
  <si>
    <t>单机≥12PPM
一次优率≥99.5%
故障率≤2%</t>
  </si>
  <si>
    <t>ZD403</t>
  </si>
  <si>
    <t>HO401</t>
  </si>
  <si>
    <t>单机≥12PPM
一次优率≥99.85%
故障率≤2%</t>
  </si>
  <si>
    <t>HS404</t>
  </si>
  <si>
    <t>ZW401</t>
  </si>
  <si>
    <t>HD401</t>
  </si>
  <si>
    <t>单机≥12PPM
一次优率≥99.3%
故障率≤2%</t>
  </si>
  <si>
    <t>ZH411</t>
  </si>
  <si>
    <t>单机≥12PPM
一次优率≥100%
故障率≤2%</t>
  </si>
  <si>
    <t>ZH412</t>
  </si>
  <si>
    <t>ZW402</t>
  </si>
  <si>
    <t>ZH413</t>
  </si>
  <si>
    <t>HE401</t>
  </si>
  <si>
    <t>ZH414</t>
  </si>
  <si>
    <t>ZW403</t>
  </si>
  <si>
    <t>单机≥12PPM
一次优率≥99.85
故障率≤2%</t>
  </si>
  <si>
    <t>ZN403</t>
  </si>
  <si>
    <t>单机≥12PPM
一次优率≥99.9%
故障率≤2%</t>
  </si>
  <si>
    <t>ZW404</t>
  </si>
  <si>
    <t>HA221</t>
  </si>
  <si>
    <t>HS211</t>
  </si>
  <si>
    <t>ZD219</t>
  </si>
  <si>
    <t>HO209</t>
  </si>
  <si>
    <t>HS212</t>
  </si>
  <si>
    <t>ZW220</t>
  </si>
  <si>
    <t>HD213</t>
  </si>
  <si>
    <t>一次氦检机（反）</t>
  </si>
  <si>
    <t>ZH214</t>
  </si>
  <si>
    <t>二次氦检机（反）</t>
  </si>
  <si>
    <t>ZH215</t>
  </si>
  <si>
    <t>码盘机一（反）</t>
  </si>
  <si>
    <t>ZW221</t>
  </si>
  <si>
    <t>三次氦检机（反）</t>
  </si>
  <si>
    <t>ZH216</t>
  </si>
  <si>
    <t>HE220</t>
  </si>
  <si>
    <t>ZH217</t>
  </si>
  <si>
    <t>码盘机二（反）</t>
  </si>
  <si>
    <t>ZW222</t>
  </si>
  <si>
    <t>常州中航</t>
    <phoneticPr fontId="39" type="noConversion"/>
  </si>
  <si>
    <t>JMLEDZH21A617</t>
    <phoneticPr fontId="39" type="noConversion"/>
  </si>
  <si>
    <t>REPT-HMX-2021122701</t>
  </si>
  <si>
    <t>JMLEWRP21A028-04</t>
  </si>
  <si>
    <t>L7转接片加振镜CCD相机</t>
  </si>
  <si>
    <t>JMLEWRP21A035-02</t>
  </si>
  <si>
    <t>L8转接片加振镜CCD相机</t>
  </si>
  <si>
    <t>JMLEWRP21A042-03</t>
  </si>
  <si>
    <t>L9转接片加振镜CCD相机</t>
  </si>
  <si>
    <t>JMLEWRP21A049-02</t>
  </si>
  <si>
    <t>L10转接片加振镜CCD相机</t>
  </si>
  <si>
    <t>JMLEWRP21A056-02</t>
  </si>
  <si>
    <t>L11转接片加振镜CCD相机</t>
  </si>
  <si>
    <t>REPT-HMX-2022021503</t>
  </si>
  <si>
    <t>JMLEWRP21A032-04</t>
  </si>
  <si>
    <t>L7托盘物流线新增自动分配，自动旋转功能</t>
  </si>
  <si>
    <t>设计中</t>
  </si>
  <si>
    <t>JMLEWRP21A039-03</t>
  </si>
  <si>
    <t>L8托盘物流线新增自动分配，自动旋转功能</t>
  </si>
  <si>
    <t>JMLEWRP21A046-04</t>
  </si>
  <si>
    <t>L9托盘物流线新增自动分配，自动旋转功能</t>
  </si>
  <si>
    <t>JMLEWRP21A053-03</t>
  </si>
  <si>
    <t>L10托盘物流线新增自动分配，自动旋转功能</t>
  </si>
  <si>
    <t>JMLEWRP21A060-03</t>
  </si>
  <si>
    <t>L11托盘物流线新增自动分配，自动旋转功能</t>
  </si>
  <si>
    <t>伍鹏（一期）</t>
    <phoneticPr fontId="39" type="noConversion"/>
  </si>
  <si>
    <t>2021-RP-温州-L13 干燥线</t>
  </si>
  <si>
    <t>2021-RP-温州-填丝补焊机02-2台</t>
  </si>
  <si>
    <t>2021-RP-温州-满焊机02-2台</t>
  </si>
  <si>
    <t>JMLEWRP21A523-01</t>
  </si>
  <si>
    <t>2021-RP-温州-L13干燥线换型</t>
  </si>
  <si>
    <t>范玉龙</t>
  </si>
  <si>
    <t>JMLEWRP21A526-01</t>
  </si>
  <si>
    <t>2021-RP-温州-L16干燥线换型</t>
  </si>
  <si>
    <t>JMLEWXW19A006-03</t>
  </si>
  <si>
    <t>ZH322</t>
  </si>
  <si>
    <t>JMLEDZH21A542</t>
  </si>
  <si>
    <t>HA220</t>
  </si>
  <si>
    <t>HS210</t>
  </si>
  <si>
    <t>ZL210</t>
  </si>
  <si>
    <t>HO204</t>
  </si>
  <si>
    <t>HQ209</t>
  </si>
  <si>
    <t>ZH208</t>
  </si>
  <si>
    <t>ZH254</t>
  </si>
  <si>
    <t>ZW311</t>
  </si>
  <si>
    <t xml:space="preserve"> F5-XZW312-01A </t>
  </si>
  <si>
    <t>ZW312</t>
  </si>
  <si>
    <t>暂无</t>
    <phoneticPr fontId="39" type="noConversion"/>
  </si>
  <si>
    <t>2PPM</t>
    <phoneticPr fontId="39" type="noConversion"/>
  </si>
  <si>
    <t>M2</t>
    <phoneticPr fontId="39" type="noConversion"/>
  </si>
  <si>
    <t>L16转接片焊接机换型70148112</t>
    <phoneticPr fontId="39" type="noConversion"/>
  </si>
  <si>
    <t>L16包膜机换型70148112</t>
    <phoneticPr fontId="39" type="noConversion"/>
  </si>
  <si>
    <t>L16入壳机换型70148112</t>
    <phoneticPr fontId="39" type="noConversion"/>
  </si>
  <si>
    <t>L16顶盖焊接机换型70148112</t>
    <phoneticPr fontId="39" type="noConversion"/>
  </si>
  <si>
    <t>L16物流线换型70148112</t>
    <phoneticPr fontId="39" type="noConversion"/>
  </si>
  <si>
    <t>JMLEDRP21A563-01</t>
    <phoneticPr fontId="39" type="noConversion"/>
  </si>
  <si>
    <t>JMLEDRP21A564-01</t>
    <phoneticPr fontId="39" type="noConversion"/>
  </si>
  <si>
    <t>JMLEDRP21A565-01</t>
    <phoneticPr fontId="39" type="noConversion"/>
  </si>
  <si>
    <t>JMLEDRP21A566-01</t>
    <phoneticPr fontId="39" type="noConversion"/>
  </si>
  <si>
    <t>JMLEDRP21A567-01</t>
    <phoneticPr fontId="39" type="noConversion"/>
  </si>
  <si>
    <t>JMLEDRP21A568-01</t>
    <phoneticPr fontId="39" type="noConversion"/>
  </si>
  <si>
    <t>JMLEDRP21A569-01</t>
    <phoneticPr fontId="39" type="noConversion"/>
  </si>
  <si>
    <t>M2</t>
    <phoneticPr fontId="39" type="noConversion"/>
  </si>
  <si>
    <t>JMLEDZH22A128</t>
    <phoneticPr fontId="39" type="noConversion"/>
  </si>
  <si>
    <t>519220307209300</t>
  </si>
  <si>
    <t>SZLESXW22A052</t>
  </si>
  <si>
    <t>L4- 超声波：除尘罩</t>
  </si>
  <si>
    <t>李英</t>
  </si>
  <si>
    <t>519220106167753</t>
  </si>
  <si>
    <t>SZLESXW22A062</t>
  </si>
  <si>
    <t>L1- 包膜机：导电磁环</t>
  </si>
  <si>
    <t>李庆</t>
    <phoneticPr fontId="39" type="noConversion"/>
  </si>
  <si>
    <t>JMLEWCC20A029-21</t>
  </si>
  <si>
    <t>热压机（上饶6PPM换型）</t>
  </si>
  <si>
    <t>JMLEWCC20A029-22</t>
  </si>
  <si>
    <t>超声波焊接机（上饶6PPM换型）</t>
  </si>
  <si>
    <t>JMLEWCC20A029-23</t>
  </si>
  <si>
    <t>转接片焊接机（上饶6PPM换型）</t>
  </si>
  <si>
    <t>JMLEWCC20A029-24</t>
  </si>
  <si>
    <t>包膜机（上饶6PPM换型）</t>
  </si>
  <si>
    <t>JMLEWCC20A029-25</t>
  </si>
  <si>
    <t>入壳机（上饶6PPM换型）</t>
  </si>
  <si>
    <t>JMLEWCC20A029-26</t>
  </si>
  <si>
    <t>配对机（上饶6PPM换型）</t>
  </si>
  <si>
    <t>JMLEWCC20A029-27</t>
  </si>
  <si>
    <t>物流线（上饶6PPM换型）</t>
  </si>
  <si>
    <t>干燥线（上饶6PPM换型）</t>
  </si>
  <si>
    <t>JMLEWCC20A029-06</t>
  </si>
  <si>
    <t>JMLEWCC20A029-07</t>
  </si>
  <si>
    <t>超声波焊接机2台（上饶12PPM原蓝本40148114换型）</t>
  </si>
  <si>
    <t>JMLEWCC20A029-08</t>
  </si>
  <si>
    <t>转接片焊接机（上饶12PPM原蓝本40148114换型）</t>
  </si>
  <si>
    <t>JMLEWCC20A029-09</t>
  </si>
  <si>
    <t>包膜机（上饶12PPM原蓝本40148114换型）</t>
  </si>
  <si>
    <t>JMLEWCC20A029-10</t>
  </si>
  <si>
    <t>入壳机（上饶12PPM原蓝本40148114换型）</t>
  </si>
  <si>
    <t>JMLEWCC20A029-11</t>
  </si>
  <si>
    <t>配对机（上饶12PPM原蓝本40148114换型）</t>
  </si>
  <si>
    <t>JMLEWCC20A029-12</t>
  </si>
  <si>
    <t>填丝补焊机（上饶12PPM原蓝本40148114换型）</t>
  </si>
  <si>
    <t>JMLEWCC20A029-13</t>
  </si>
  <si>
    <t>物流线（上饶12PPM原蓝本40148114换型）</t>
  </si>
  <si>
    <t>干燥线（上饶12PPM原蓝本40148114换型）</t>
  </si>
  <si>
    <t>JMLEWCC20A029-14</t>
  </si>
  <si>
    <t>热压机（上饶12PPM原蓝本3914895换型）</t>
  </si>
  <si>
    <t>JMLEWCC20A029-15</t>
  </si>
  <si>
    <t>超声波焊接机2台（上饶12PPM原蓝本3914895换型）</t>
  </si>
  <si>
    <t>JMLEWCC20A029-16</t>
  </si>
  <si>
    <t>转接片焊接机（上饶12PPM原蓝本3914895换型）</t>
  </si>
  <si>
    <t>JMLEWCC20A029-17</t>
  </si>
  <si>
    <t>包膜机（上饶12PPM原蓝本3914895换型）</t>
  </si>
  <si>
    <t>JMLEWCC20A029-18</t>
  </si>
  <si>
    <t>入壳机（上饶12PPM原蓝本3914895换型）</t>
  </si>
  <si>
    <t>JMLEWCC20A029-19</t>
  </si>
  <si>
    <t>配对机（上饶12PPM原蓝本3914895换型）</t>
  </si>
  <si>
    <t>JMLEWCC20A029-20</t>
  </si>
  <si>
    <t>物流线（上饶12PPM原蓝本3914895换型）</t>
  </si>
  <si>
    <t>干燥线（上饶12PPM原蓝本3914895换型）</t>
  </si>
  <si>
    <t>海辰L1干燥线调度系统</t>
  </si>
  <si>
    <t>JMLEWZH21A677-01</t>
  </si>
  <si>
    <t>JMLEWZH21A677-02</t>
  </si>
  <si>
    <t>JMLEWZH21A677-03</t>
  </si>
  <si>
    <t>短边热熔压块</t>
  </si>
  <si>
    <t>热熔条</t>
  </si>
  <si>
    <t>陈超</t>
    <phoneticPr fontId="39" type="noConversion"/>
  </si>
  <si>
    <t>中航</t>
    <phoneticPr fontId="39" type="noConversion"/>
  </si>
  <si>
    <t>JMLEWZH21A329-01</t>
    <phoneticPr fontId="39" type="noConversion"/>
  </si>
  <si>
    <t>JMLEWZH21A331-01</t>
  </si>
  <si>
    <t>JMLEWZH21A320-01</t>
  </si>
  <si>
    <t>JMLEWZH21A322-01</t>
  </si>
  <si>
    <t>JMLEWZH21A611-01</t>
  </si>
  <si>
    <t>JMLEWZH21A612-01</t>
  </si>
  <si>
    <t>JMLEWZH21A613-01</t>
  </si>
  <si>
    <t>JMLEWZH21A614-01</t>
  </si>
  <si>
    <t>JMLEWZH21A615-01</t>
  </si>
  <si>
    <t>JMLEWZH21A616-01</t>
  </si>
  <si>
    <t>JMLEWZH21A617-01</t>
  </si>
  <si>
    <t>JMLEWZH21A618-02</t>
  </si>
  <si>
    <t>JMLEWZH21A619-02</t>
  </si>
  <si>
    <t>JMLEWZH21A620-02</t>
  </si>
  <si>
    <t>C1预焊机改造</t>
  </si>
  <si>
    <t>C1包胶机改造</t>
  </si>
  <si>
    <t>C10预焊机改造</t>
  </si>
  <si>
    <t>C10包胶机改造</t>
  </si>
  <si>
    <t>C1物流线改造</t>
  </si>
  <si>
    <t>C2物流线改造</t>
  </si>
  <si>
    <t>C3物流线改造</t>
  </si>
  <si>
    <t>C4物流线改造</t>
  </si>
  <si>
    <t>C5物流线改造</t>
  </si>
  <si>
    <t>C6物流线改造</t>
  </si>
  <si>
    <t>C7物流线改造</t>
  </si>
  <si>
    <t>C8物流线改造</t>
  </si>
  <si>
    <t>C9物流线改造</t>
  </si>
  <si>
    <t>C10物流线改造</t>
  </si>
  <si>
    <t>JMLEDZH22A253</t>
  </si>
  <si>
    <t>杨凯</t>
    <phoneticPr fontId="39" type="noConversion"/>
  </si>
  <si>
    <t>JMLEWZH20A225-02</t>
    <phoneticPr fontId="56" type="noConversion"/>
  </si>
  <si>
    <t>超声波预焊机改造</t>
    <phoneticPr fontId="56" type="noConversion"/>
  </si>
  <si>
    <t>暂无</t>
    <phoneticPr fontId="39" type="noConversion"/>
  </si>
  <si>
    <t>JMLEWZH21A498-01</t>
    <phoneticPr fontId="56" type="noConversion"/>
  </si>
  <si>
    <t>JMLEWZH21A312-01</t>
    <phoneticPr fontId="56" type="noConversion"/>
  </si>
  <si>
    <t>JSA4 C3检测配对机改造</t>
    <phoneticPr fontId="56" type="noConversion"/>
  </si>
  <si>
    <t>JSA4 C4检测配对机改造</t>
    <phoneticPr fontId="56" type="noConversion"/>
  </si>
  <si>
    <t>中航</t>
    <phoneticPr fontId="39" type="noConversion"/>
  </si>
  <si>
    <t>中航武汉</t>
  </si>
  <si>
    <t>武汉凯博</t>
  </si>
  <si>
    <t>ZH-XMA3-C1</t>
  </si>
  <si>
    <t>极耳超声波预焊机</t>
  </si>
  <si>
    <t>正常</t>
    <phoneticPr fontId="41" type="noConversion"/>
  </si>
  <si>
    <t>ZH-XMA3-C1物流线</t>
  </si>
  <si>
    <t>ZH-XMA3-C1干燥线</t>
  </si>
  <si>
    <t>ZH-XMA3-C2</t>
  </si>
  <si>
    <t>ZH-XMA3-C2物流线</t>
  </si>
  <si>
    <t>ZH-XMA3-C2干燥线</t>
  </si>
  <si>
    <t>ZH-XMA3-C3</t>
  </si>
  <si>
    <t>ZH-XMA3-C3物流线</t>
  </si>
  <si>
    <t>ZH-XMA3-C3干燥线</t>
  </si>
  <si>
    <t>XMA3-返修设备-填丝补焊机</t>
  </si>
  <si>
    <t>XMA3-返修设备-半自动封口焊接机</t>
  </si>
  <si>
    <t>XMA3-返修设备-激光补码机</t>
  </si>
  <si>
    <t>激光补码机</t>
  </si>
  <si>
    <t>XMA3-胶带刻码机</t>
  </si>
  <si>
    <t>亿纬江苏</t>
    <phoneticPr fontId="39" type="noConversion"/>
  </si>
  <si>
    <t>江苏亿纬</t>
    <phoneticPr fontId="39" type="noConversion"/>
  </si>
  <si>
    <t>≥24PPM</t>
    <phoneticPr fontId="34" type="noConversion"/>
  </si>
  <si>
    <t>≥12PPM</t>
    <phoneticPr fontId="34" type="noConversion"/>
  </si>
  <si>
    <t>超声波焊接机</t>
    <phoneticPr fontId="34" type="noConversion"/>
  </si>
  <si>
    <t>顶盖焊接机</t>
    <phoneticPr fontId="34" type="noConversion"/>
  </si>
  <si>
    <t>软连接自动焊接机</t>
    <phoneticPr fontId="34" type="noConversion"/>
  </si>
  <si>
    <t>2022-YW-QDF-L3装配焊接线</t>
    <phoneticPr fontId="39" type="noConversion"/>
  </si>
  <si>
    <t>JMLEDYW22A207</t>
    <phoneticPr fontId="56" type="noConversion"/>
  </si>
  <si>
    <t>亿纬荆门</t>
    <phoneticPr fontId="39" type="noConversion"/>
  </si>
  <si>
    <t>冷压机</t>
    <phoneticPr fontId="34" type="noConversion"/>
  </si>
  <si>
    <t>冷压机（反机）</t>
    <phoneticPr fontId="34" type="noConversion"/>
  </si>
  <si>
    <t>物流线</t>
    <phoneticPr fontId="34" type="noConversion"/>
  </si>
  <si>
    <t>荆门亿纬</t>
    <phoneticPr fontId="39" type="noConversion"/>
  </si>
  <si>
    <t>JMLEDYW22A229</t>
    <phoneticPr fontId="39" type="noConversion"/>
  </si>
  <si>
    <t>16PPM</t>
    <phoneticPr fontId="57" type="noConversion"/>
  </si>
  <si>
    <t>JMLEDYW22A231</t>
    <phoneticPr fontId="39" type="noConversion"/>
  </si>
  <si>
    <t>JMLEDYW22A233</t>
    <phoneticPr fontId="39" type="noConversion"/>
  </si>
  <si>
    <t>JMLEDYW22A234</t>
    <phoneticPr fontId="39" type="noConversion"/>
  </si>
  <si>
    <t>JMLEDYW22A236</t>
    <phoneticPr fontId="39" type="noConversion"/>
  </si>
  <si>
    <t>JMLEDYW22A237</t>
    <phoneticPr fontId="39" type="noConversion"/>
  </si>
  <si>
    <t>JMLEDYW22A239</t>
    <phoneticPr fontId="39" type="noConversion"/>
  </si>
  <si>
    <t>JMLEDYW22A240</t>
    <phoneticPr fontId="39" type="noConversion"/>
  </si>
  <si>
    <t xml:space="preserve"> 12PPM</t>
    <phoneticPr fontId="57" type="noConversion"/>
  </si>
  <si>
    <t>15分钟/pcs</t>
    <phoneticPr fontId="39" type="noConversion"/>
  </si>
  <si>
    <t>2分钟/pcs</t>
    <phoneticPr fontId="39" type="noConversion"/>
  </si>
  <si>
    <t>配合客户现场安装调试</t>
    <phoneticPr fontId="39" type="noConversion"/>
  </si>
  <si>
    <t>热压机</t>
    <phoneticPr fontId="34" type="noConversion"/>
  </si>
  <si>
    <t>24PPM</t>
    <phoneticPr fontId="57" type="noConversion"/>
  </si>
  <si>
    <t>配对机超声波焊接机</t>
    <phoneticPr fontId="34" type="noConversion"/>
  </si>
  <si>
    <t>2022-YW-Q11-L4装配线</t>
    <phoneticPr fontId="39" type="noConversion"/>
  </si>
  <si>
    <t>JMLEDYW22A422</t>
    <phoneticPr fontId="39" type="noConversion"/>
  </si>
  <si>
    <t>JMLEDYW22A230</t>
    <phoneticPr fontId="39" type="noConversion"/>
  </si>
  <si>
    <t>JMLEDYW22A232</t>
    <phoneticPr fontId="39" type="noConversion"/>
  </si>
  <si>
    <t>2022-YW-Q11-L5装配线</t>
    <phoneticPr fontId="39" type="noConversion"/>
  </si>
  <si>
    <t>JMLEDYW22A423</t>
    <phoneticPr fontId="39" type="noConversion"/>
  </si>
  <si>
    <t>JMLEDYW22A235</t>
    <phoneticPr fontId="39" type="noConversion"/>
  </si>
  <si>
    <t>JMLEDYW22A424</t>
    <phoneticPr fontId="39" type="noConversion"/>
  </si>
  <si>
    <t>JMLEDYW22A238</t>
    <phoneticPr fontId="39" type="noConversion"/>
  </si>
  <si>
    <t>JMLEWCA16A946-14</t>
  </si>
  <si>
    <t>JMLEDCC22A417</t>
  </si>
  <si>
    <t>JMLEDCC22A418</t>
  </si>
  <si>
    <t>JMLEDCC22A415</t>
    <phoneticPr fontId="39" type="noConversion"/>
  </si>
  <si>
    <t>F5-XGA219-01A</t>
    <phoneticPr fontId="39" type="noConversion"/>
  </si>
  <si>
    <t>F5-XGA314-01A</t>
    <phoneticPr fontId="39" type="noConversion"/>
  </si>
  <si>
    <t>F5-XGA315-01A</t>
    <phoneticPr fontId="39" type="noConversion"/>
  </si>
  <si>
    <t>现场改造已完成</t>
  </si>
  <si>
    <t>JMLEDZH22A136</t>
  </si>
  <si>
    <t>JMLEDZH22A138</t>
  </si>
  <si>
    <t>JMLEDZH22A439</t>
  </si>
  <si>
    <t>JMLEDZH22A440</t>
  </si>
  <si>
    <t>JMLEDZH22A441</t>
  </si>
  <si>
    <t>JMLEDZH22A442</t>
  </si>
  <si>
    <t>JMLEDZH22A443</t>
  </si>
  <si>
    <t>JMLEDZH22A444</t>
  </si>
  <si>
    <t>JMLEDZH22A445</t>
  </si>
  <si>
    <t>JMLEDZH22A446</t>
  </si>
  <si>
    <t>JMLEDZH22A447</t>
  </si>
  <si>
    <t>JMLEDZH22A448</t>
  </si>
  <si>
    <t>JMLEDZH22A450</t>
  </si>
  <si>
    <t>JMLEDZH22A451</t>
  </si>
  <si>
    <t>JMLEDZH22A452</t>
  </si>
  <si>
    <t>JMLEDZH22A453</t>
  </si>
  <si>
    <t>JMLEDZH22A454</t>
  </si>
  <si>
    <t>JMLEDZH22A455</t>
  </si>
  <si>
    <t>JMLEDZH22A456</t>
  </si>
  <si>
    <t>JMLEDZH22A457</t>
  </si>
  <si>
    <t>JMLEDZH22A458</t>
  </si>
  <si>
    <t>JMLEDZH22A342</t>
  </si>
  <si>
    <t>JMLEDZH22A343</t>
  </si>
  <si>
    <t>JMLEDZH22A344</t>
  </si>
  <si>
    <t>16PPM\99.9%\1%</t>
  </si>
  <si>
    <t>20PPM</t>
  </si>
  <si>
    <t>10PPM</t>
  </si>
  <si>
    <t>16PPM</t>
  </si>
  <si>
    <t>2PPM</t>
  </si>
  <si>
    <t>6PPM</t>
  </si>
  <si>
    <t>JSA4（A9）-C9装配线</t>
    <phoneticPr fontId="39" type="noConversion"/>
  </si>
  <si>
    <t>验收流程已走完</t>
    <phoneticPr fontId="39" type="noConversion"/>
  </si>
  <si>
    <t>验收流程已走完</t>
    <phoneticPr fontId="39" type="noConversion"/>
  </si>
  <si>
    <t>验收流程已走完</t>
    <phoneticPr fontId="39" type="noConversion"/>
  </si>
  <si>
    <t>无锡蜂巢2条MEB手动线</t>
  </si>
  <si>
    <t>CM10热压机</t>
  </si>
  <si>
    <t>无锡</t>
  </si>
  <si>
    <t>PPM：≥ 1PPM，总优率≥ 99.5%，设备稼动率：≥ 97%</t>
  </si>
  <si>
    <t>1PPM</t>
  </si>
  <si>
    <t xml:space="preserve"> F5-XJB103-01A                 </t>
  </si>
  <si>
    <t xml:space="preserve">CM10预焊裁切机 </t>
  </si>
  <si>
    <t xml:space="preserve">F5-XHA103-01A         </t>
  </si>
  <si>
    <t>CM10超声终焊机</t>
  </si>
  <si>
    <t xml:space="preserve">F5-XZD106-01A     </t>
  </si>
  <si>
    <t xml:space="preserve">CM10包Mylar机 </t>
  </si>
  <si>
    <t xml:space="preserve">F5-XZP106-01A               </t>
  </si>
  <si>
    <t>CM10HI-POT测试机</t>
  </si>
  <si>
    <t xml:space="preserve">F5-XZH105-01A               </t>
  </si>
  <si>
    <t xml:space="preserve">CM10前氦检机 </t>
  </si>
  <si>
    <t xml:space="preserve">F5-XZH152-01A    </t>
  </si>
  <si>
    <t>CM10后氦检机</t>
  </si>
  <si>
    <t>JMLEDCC21A295</t>
  </si>
  <si>
    <t>折连接片工作装</t>
  </si>
  <si>
    <t>JMLEDCC21A297</t>
  </si>
  <si>
    <t>一次合芯工装</t>
  </si>
  <si>
    <t>JMLEDCC21A298</t>
  </si>
  <si>
    <t>JMLEDCC21A308</t>
  </si>
  <si>
    <t>CL07一次合芯工装</t>
  </si>
  <si>
    <t>F5-XZW117-01A</t>
  </si>
  <si>
    <t>CL07二次合芯工装</t>
  </si>
  <si>
    <t>CL07热压机</t>
  </si>
  <si>
    <t>F5-XJB104-01A</t>
  </si>
  <si>
    <t xml:space="preserve">CL07预焊裁切机 </t>
  </si>
  <si>
    <t xml:space="preserve"> F5-XHA104-01A</t>
  </si>
  <si>
    <t>CL07超声终焊机</t>
  </si>
  <si>
    <t>F5-XZD107-01A</t>
  </si>
  <si>
    <t xml:space="preserve">CL07包Mylar机 </t>
  </si>
  <si>
    <t xml:space="preserve">F5-XZP107-01A  </t>
  </si>
  <si>
    <t>CL07HI-POT测试机</t>
  </si>
  <si>
    <t>F5-XZH106-01A</t>
  </si>
  <si>
    <t xml:space="preserve">CL07前氦检机 </t>
  </si>
  <si>
    <t xml:space="preserve">F5-XZH153-01A  </t>
  </si>
  <si>
    <t>CL07后氦检机</t>
  </si>
  <si>
    <t>F5-XZW114-01A</t>
  </si>
  <si>
    <t>CL07折连接片工装</t>
  </si>
  <si>
    <t>F5-XZW115-01A</t>
  </si>
  <si>
    <t>CL07贴胶工装</t>
  </si>
  <si>
    <t>JMLEDZH22A292</t>
  </si>
  <si>
    <t>JMLEDZH22A293</t>
  </si>
  <si>
    <t>JMLEDZH22A294</t>
  </si>
  <si>
    <t>F5-XHC408-01A</t>
  </si>
  <si>
    <t>JMLEDZH22A295</t>
  </si>
  <si>
    <t>F5-XZD220-01A</t>
  </si>
  <si>
    <t>JMLEDZH22A296</t>
  </si>
  <si>
    <t>F5-XHO406-01A</t>
  </si>
  <si>
    <t>JMLEDZH22A297</t>
  </si>
  <si>
    <t>F5-XHQ410-01A</t>
  </si>
  <si>
    <t>JMLEDZH22A298</t>
  </si>
  <si>
    <t>F5-XZH419-01A</t>
  </si>
  <si>
    <t>JMLEDZH22A299</t>
  </si>
  <si>
    <t>F5-XZH379-01A</t>
  </si>
  <si>
    <t>JMLEDZH22A300</t>
  </si>
  <si>
    <t>F5-XZW414-01A</t>
  </si>
  <si>
    <t>JMLEDZH22A301</t>
  </si>
  <si>
    <t>F5-XZN413-01A</t>
  </si>
  <si>
    <t>JMLEDZH22A302</t>
  </si>
  <si>
    <t>F5-XZB407-01A</t>
  </si>
  <si>
    <t>JMLEDZH22A303</t>
  </si>
  <si>
    <t>F5-XHB216-01A</t>
  </si>
  <si>
    <t>JMLEDZH22A304</t>
  </si>
  <si>
    <t>F5-XHC409-01A</t>
  </si>
  <si>
    <t>JMLEDZH22A305</t>
  </si>
  <si>
    <t>F5-XZD221-01A</t>
  </si>
  <si>
    <t>JMLEDZH22A306</t>
  </si>
  <si>
    <t>F5-XHO407-01A</t>
  </si>
  <si>
    <t>JMLEDZH22A307</t>
  </si>
  <si>
    <t>F5-XHQ411-01A</t>
  </si>
  <si>
    <t>JMLEDZH22A308</t>
  </si>
  <si>
    <t>F5-XZH420-01A</t>
  </si>
  <si>
    <t>JMLEDZH22A309</t>
  </si>
  <si>
    <t>F5-XZH380-01A</t>
  </si>
  <si>
    <t>JMLEDZH22A310</t>
  </si>
  <si>
    <t>F5-XZW415-01A</t>
  </si>
  <si>
    <t>F5-XZN414-01A</t>
  </si>
  <si>
    <t>F5-XZB408-01A</t>
  </si>
  <si>
    <t>F5-XHB217-01A</t>
  </si>
  <si>
    <t>F5-XHC410-01A</t>
  </si>
  <si>
    <t>F5-XZD222-01A</t>
  </si>
  <si>
    <t>F5-XHO408-01A</t>
  </si>
  <si>
    <t>F5-XHQ412-01A</t>
  </si>
  <si>
    <t xml:space="preserve">F5-XZH421-01A </t>
  </si>
  <si>
    <t>JMLEDZH22A345</t>
  </si>
  <si>
    <t>JMLEDZH22A346</t>
  </si>
  <si>
    <t>JMLEDZH22A347</t>
  </si>
  <si>
    <t>JMLEDZH22A348</t>
  </si>
  <si>
    <t>JMLEDZH22A352</t>
  </si>
  <si>
    <t>暂无</t>
    <phoneticPr fontId="39" type="noConversion"/>
  </si>
  <si>
    <t>暂无</t>
    <phoneticPr fontId="39" type="noConversion"/>
  </si>
  <si>
    <t>JMLEDZH21A364</t>
    <phoneticPr fontId="39" type="noConversion"/>
  </si>
  <si>
    <t>JMLEDZH21A365</t>
    <phoneticPr fontId="39" type="noConversion"/>
  </si>
  <si>
    <t>JMLEDZH21A366</t>
    <phoneticPr fontId="39" type="noConversion"/>
  </si>
  <si>
    <t>JMLEDZH21A693</t>
    <phoneticPr fontId="39" type="noConversion"/>
  </si>
  <si>
    <t>JMLEDZH21A367</t>
    <phoneticPr fontId="39" type="noConversion"/>
  </si>
  <si>
    <t>JMLEDZH21A616</t>
    <phoneticPr fontId="39" type="noConversion"/>
  </si>
  <si>
    <t>JMLEDZH21A370</t>
    <phoneticPr fontId="39" type="noConversion"/>
  </si>
  <si>
    <t>JMLEDZH21A694</t>
    <phoneticPr fontId="39" type="noConversion"/>
  </si>
  <si>
    <t>JMLEDZH21A374</t>
    <phoneticPr fontId="39" type="noConversion"/>
  </si>
  <si>
    <t>杨闯兵</t>
    <phoneticPr fontId="39" type="noConversion"/>
  </si>
  <si>
    <t>JMLEDZH22A267</t>
  </si>
  <si>
    <t>JMLEDZH22A268</t>
  </si>
  <si>
    <t>JMLEDZH22A269</t>
  </si>
  <si>
    <t>F5-XZE326-01A</t>
  </si>
  <si>
    <t>JMLEDZH22A270</t>
  </si>
  <si>
    <t>F5-XHQ322-01A</t>
  </si>
  <si>
    <t>JMLEDZH22A271</t>
  </si>
  <si>
    <t>F5-XZH325-01A</t>
  </si>
  <si>
    <t>JMLEDZH22A272</t>
  </si>
  <si>
    <t>F5-XZW328-01A</t>
  </si>
  <si>
    <t>JMLEDZH22A273</t>
  </si>
  <si>
    <t>F5-XZH384-01A</t>
  </si>
  <si>
    <t>F5-XZH326-02A</t>
  </si>
  <si>
    <t>F5-XZW329-02A</t>
  </si>
  <si>
    <t>F5-XZH385-02A</t>
  </si>
  <si>
    <t>F5-XHQ323-03A</t>
  </si>
  <si>
    <t>F5-XZH326-03A</t>
  </si>
  <si>
    <t>F5-XZW329-03A</t>
  </si>
  <si>
    <t>F5-XZH385-03A</t>
  </si>
  <si>
    <t>F5-XZE327-04A</t>
  </si>
  <si>
    <t>F5-XHQ323-04A</t>
  </si>
  <si>
    <t>F5-XZH326-04A</t>
  </si>
  <si>
    <t>F5-XZW329-04A</t>
  </si>
  <si>
    <t>F5-XZH385-04A</t>
  </si>
  <si>
    <t>JMLEDZH22A070 </t>
    <phoneticPr fontId="39" type="noConversion"/>
  </si>
  <si>
    <t>JMLEDZH22A074</t>
    <phoneticPr fontId="39" type="noConversion"/>
  </si>
  <si>
    <t>JMLEDZH22A075</t>
    <phoneticPr fontId="39" type="noConversion"/>
  </si>
  <si>
    <t>JMLEDZH22A076</t>
    <phoneticPr fontId="39" type="noConversion"/>
  </si>
  <si>
    <t>JMLEDZH22A077</t>
    <phoneticPr fontId="39" type="noConversion"/>
  </si>
  <si>
    <t>已出货客户现场</t>
    <phoneticPr fontId="39" type="noConversion"/>
  </si>
  <si>
    <t>ZH-XMA3-C1提升机2</t>
  </si>
  <si>
    <t>提升机2</t>
  </si>
  <si>
    <t>ZH-XMA3-C2提升机2</t>
  </si>
  <si>
    <t>ZH-XMA3-C3提升机2</t>
  </si>
  <si>
    <t>JMLEDZH22A365</t>
    <phoneticPr fontId="41" type="noConversion"/>
  </si>
  <si>
    <t>JMLEDZH22A366</t>
    <phoneticPr fontId="41" type="noConversion"/>
  </si>
  <si>
    <t>JMLEDZH22A367</t>
    <phoneticPr fontId="41" type="noConversion"/>
  </si>
  <si>
    <t>JMLEDZH22A368</t>
    <phoneticPr fontId="41" type="noConversion"/>
  </si>
  <si>
    <t>JMLEDZH22A369</t>
    <phoneticPr fontId="41" type="noConversion"/>
  </si>
  <si>
    <t>JMLEDZH22A370</t>
    <phoneticPr fontId="41" type="noConversion"/>
  </si>
  <si>
    <t>JMLEDZH22A372</t>
    <phoneticPr fontId="41" type="noConversion"/>
  </si>
  <si>
    <t>JMLEDZH22A373</t>
    <phoneticPr fontId="41" type="noConversion"/>
  </si>
  <si>
    <t>JMLEDZH22A375</t>
    <phoneticPr fontId="41" type="noConversion"/>
  </si>
  <si>
    <t>JMLEDZH22A376</t>
    <phoneticPr fontId="41" type="noConversion"/>
  </si>
  <si>
    <t>JMLEDZH22A377</t>
    <phoneticPr fontId="41" type="noConversion"/>
  </si>
  <si>
    <t>JMLEDZH22A378</t>
    <phoneticPr fontId="41" type="noConversion"/>
  </si>
  <si>
    <t>JMLEDZH22A379</t>
    <phoneticPr fontId="41" type="noConversion"/>
  </si>
  <si>
    <t>JMLEDZH22A381</t>
    <phoneticPr fontId="41" type="noConversion"/>
  </si>
  <si>
    <t>JMLEDZH22A382</t>
    <phoneticPr fontId="41" type="noConversion"/>
  </si>
  <si>
    <t>JMLEDZH22A255</t>
    <phoneticPr fontId="41" type="noConversion"/>
  </si>
  <si>
    <t>郭恒</t>
    <phoneticPr fontId="39" type="noConversion"/>
  </si>
  <si>
    <t>/</t>
    <phoneticPr fontId="39" type="noConversion"/>
  </si>
  <si>
    <t>F5-XHC302-01A</t>
    <phoneticPr fontId="39" type="noConversion"/>
  </si>
  <si>
    <t>转连接激光焊接机</t>
    <phoneticPr fontId="39" type="noConversion"/>
  </si>
  <si>
    <t>F5-XZE313-01A</t>
    <phoneticPr fontId="39" type="noConversion"/>
  </si>
  <si>
    <t>F5-XHQ309-01A</t>
    <phoneticPr fontId="39" type="noConversion"/>
  </si>
  <si>
    <t>F5-XZH312-01A</t>
    <phoneticPr fontId="39" type="noConversion"/>
  </si>
  <si>
    <t>温州</t>
    <phoneticPr fontId="41" type="noConversion"/>
  </si>
  <si>
    <t>1.产能：≥18PPM
2.良率：99%
3.故障率：≤1%</t>
    <phoneticPr fontId="39" type="noConversion"/>
  </si>
  <si>
    <t>18ppm</t>
    <phoneticPr fontId="41" type="noConversion"/>
  </si>
  <si>
    <t>严宗鑫</t>
    <phoneticPr fontId="39" type="noConversion"/>
  </si>
  <si>
    <t>瑞浦</t>
    <phoneticPr fontId="39" type="noConversion"/>
  </si>
  <si>
    <t>/</t>
    <phoneticPr fontId="39" type="noConversion"/>
  </si>
  <si>
    <t>2021-RP-温州-L14物流线</t>
    <phoneticPr fontId="39" type="noConversion"/>
  </si>
  <si>
    <t>严宗鑫</t>
    <phoneticPr fontId="39" type="noConversion"/>
  </si>
  <si>
    <t>2021-RP-温州-L15物流线</t>
    <phoneticPr fontId="39" type="noConversion"/>
  </si>
  <si>
    <t>2021-RP-温州-L16物流线</t>
    <phoneticPr fontId="39" type="noConversion"/>
  </si>
  <si>
    <t>1.产能：≥12PPM
2.良率：99%
3.故障率：≤1%</t>
    <phoneticPr fontId="39" type="noConversion"/>
  </si>
  <si>
    <t>2021-RP-温州-L17物流线</t>
    <phoneticPr fontId="39" type="noConversion"/>
  </si>
  <si>
    <t>瑞浦</t>
    <phoneticPr fontId="39" type="noConversion"/>
  </si>
  <si>
    <t>JMLEWRP21A550-01</t>
    <phoneticPr fontId="39" type="noConversion"/>
  </si>
  <si>
    <t>L14超声波焊接机改造</t>
    <phoneticPr fontId="39" type="noConversion"/>
  </si>
  <si>
    <t>M3</t>
    <phoneticPr fontId="39" type="noConversion"/>
  </si>
  <si>
    <t>JMLEWRP21A551-01</t>
    <phoneticPr fontId="39" type="noConversion"/>
  </si>
  <si>
    <t>L14转接片焊接机改造</t>
    <phoneticPr fontId="39" type="noConversion"/>
  </si>
  <si>
    <t>M3</t>
    <phoneticPr fontId="39" type="noConversion"/>
  </si>
  <si>
    <t>JMLEWRP21A552-01</t>
    <phoneticPr fontId="39" type="noConversion"/>
  </si>
  <si>
    <t>L14包膜机改造</t>
    <phoneticPr fontId="39" type="noConversion"/>
  </si>
  <si>
    <t>JMLEWRP21A555-01</t>
    <phoneticPr fontId="39" type="noConversion"/>
  </si>
  <si>
    <t>L14物流线改造</t>
    <phoneticPr fontId="39" type="noConversion"/>
  </si>
  <si>
    <t>JMLEWRP21A557-01</t>
    <phoneticPr fontId="39" type="noConversion"/>
  </si>
  <si>
    <t>L15超声波焊接机改造</t>
    <phoneticPr fontId="39" type="noConversion"/>
  </si>
  <si>
    <t>JMLEWRP21A558-01</t>
    <phoneticPr fontId="39" type="noConversion"/>
  </si>
  <si>
    <t>L15转接片焊接机改造</t>
    <phoneticPr fontId="39" type="noConversion"/>
  </si>
  <si>
    <t>JMLEWRP21A559-01</t>
    <phoneticPr fontId="39" type="noConversion"/>
  </si>
  <si>
    <t>L15包膜机改造</t>
    <phoneticPr fontId="39" type="noConversion"/>
  </si>
  <si>
    <t>JMLEWRP21A562-01</t>
    <phoneticPr fontId="39" type="noConversion"/>
  </si>
  <si>
    <t>L15物流线改造</t>
    <phoneticPr fontId="39" type="noConversion"/>
  </si>
  <si>
    <t>JMLEWRP21A564-02</t>
    <phoneticPr fontId="39" type="noConversion"/>
  </si>
  <si>
    <t>L16超声波焊接机改造</t>
    <phoneticPr fontId="39" type="noConversion"/>
  </si>
  <si>
    <t>JMLEWRP21A565-02</t>
    <phoneticPr fontId="39" type="noConversion"/>
  </si>
  <si>
    <t>L16转接片焊接机改造</t>
    <phoneticPr fontId="39" type="noConversion"/>
  </si>
  <si>
    <t>JMLEWRP21A566-02</t>
    <phoneticPr fontId="39" type="noConversion"/>
  </si>
  <si>
    <t>L16包膜机改造</t>
    <phoneticPr fontId="39" type="noConversion"/>
  </si>
  <si>
    <t>JMLEWRP21A569-02</t>
    <phoneticPr fontId="39" type="noConversion"/>
  </si>
  <si>
    <t>L16物流线改造</t>
    <phoneticPr fontId="39" type="noConversion"/>
  </si>
  <si>
    <t>JMLEWRP21A571-01</t>
    <phoneticPr fontId="39" type="noConversion"/>
  </si>
  <si>
    <t>L17超声波焊接机改造</t>
    <phoneticPr fontId="39" type="noConversion"/>
  </si>
  <si>
    <t>JMLEWRP21A572-01</t>
    <phoneticPr fontId="39" type="noConversion"/>
  </si>
  <si>
    <t>L17转接片焊接机改造</t>
    <phoneticPr fontId="39" type="noConversion"/>
  </si>
  <si>
    <t>JMLEWRP21A573-01</t>
    <phoneticPr fontId="39" type="noConversion"/>
  </si>
  <si>
    <t>L17包膜机改造</t>
    <phoneticPr fontId="39" type="noConversion"/>
  </si>
  <si>
    <t>JMLEWRP21A576-01</t>
    <phoneticPr fontId="39" type="noConversion"/>
  </si>
  <si>
    <t>L17物流线改造</t>
    <phoneticPr fontId="39" type="noConversion"/>
  </si>
  <si>
    <t>JMLEDCC21A686</t>
    <phoneticPr fontId="39" type="noConversion"/>
  </si>
  <si>
    <t>JMLEDCC22A416</t>
    <phoneticPr fontId="39" type="noConversion"/>
  </si>
  <si>
    <t>干燥线调度系统</t>
    <phoneticPr fontId="39" type="noConversion"/>
  </si>
  <si>
    <t>湖州二期刀片L6-CL01</t>
    <phoneticPr fontId="39" type="noConversion"/>
  </si>
  <si>
    <t>F5-XGA313-01A</t>
    <phoneticPr fontId="39" type="noConversion"/>
  </si>
  <si>
    <t>遂宁二期CM10MEB-CM10</t>
    <phoneticPr fontId="39" type="noConversion"/>
  </si>
  <si>
    <t>设备Qualify：80%</t>
  </si>
  <si>
    <t>JSA4（A9）-C1半自动封口焊接机</t>
  </si>
  <si>
    <t>ZC9000202203010009</t>
    <phoneticPr fontId="39" type="noConversion"/>
  </si>
  <si>
    <t>JMLEDZH21A606</t>
  </si>
  <si>
    <t>JMLEDZH21A229</t>
  </si>
  <si>
    <t>JMLEDZH21A230</t>
  </si>
  <si>
    <t>JMLEDZH21A233</t>
  </si>
  <si>
    <t>JMLEDZH21A234</t>
  </si>
  <si>
    <t>JMLEDZH21A235</t>
  </si>
  <si>
    <t>JMLEDZH21A236</t>
  </si>
  <si>
    <t>JMLEDZH21A237</t>
  </si>
  <si>
    <t>JMLEDZH21A418</t>
  </si>
  <si>
    <t>JMLEDZH21A607</t>
  </si>
  <si>
    <t>JMLEDZH21A240</t>
  </si>
  <si>
    <t>JMLEDZH21A450</t>
  </si>
  <si>
    <t>JMLEDZH21A241</t>
  </si>
  <si>
    <t>JMLEDZH21A242</t>
  </si>
  <si>
    <t>JMLEDZH21A243</t>
  </si>
  <si>
    <t>JMLEDZH21A244</t>
  </si>
  <si>
    <t>JMLEDZH21A608</t>
  </si>
  <si>
    <t>JMLEDZH21A486</t>
  </si>
  <si>
    <t>JMLEDZH21A487</t>
  </si>
  <si>
    <t>JMLEDZH21A609</t>
  </si>
  <si>
    <t>JMLEDZH21A610</t>
  </si>
  <si>
    <t>XMA2-C5物流线</t>
  </si>
  <si>
    <t>2021-中航-成都-中试线-16台</t>
  </si>
  <si>
    <t>JMLEDZH21A670</t>
  </si>
  <si>
    <t>F5-XGB10103</t>
  </si>
  <si>
    <t>预热炉</t>
  </si>
  <si>
    <t>成都</t>
  </si>
  <si>
    <t>2022-ZH-常州-壳体清洗机</t>
    <phoneticPr fontId="39" type="noConversion"/>
  </si>
  <si>
    <t>F5-XHE310-01A</t>
  </si>
  <si>
    <t>F5-XHE311-01A</t>
  </si>
  <si>
    <t>F5-XHE312-01A</t>
  </si>
  <si>
    <t>F5-XHE313-01A</t>
  </si>
  <si>
    <t>F5-XHE314-01A</t>
  </si>
  <si>
    <t>F5-XZB412-01A</t>
  </si>
  <si>
    <t>F5-XHB223-01A/02A</t>
  </si>
  <si>
    <t>F5-XHC414-01A</t>
  </si>
  <si>
    <t>转接片激光焊接机</t>
  </si>
  <si>
    <t>F5-XZD226-01A/02A</t>
  </si>
  <si>
    <t>F5-XHO412-01A</t>
  </si>
  <si>
    <t>F5-XHQ416-01A</t>
  </si>
  <si>
    <t>F5-XZH425-01A</t>
  </si>
  <si>
    <t>F5-XZH457-01A</t>
  </si>
  <si>
    <t>F5-XZW420-01A</t>
  </si>
  <si>
    <t>F5-XZN419-01A</t>
  </si>
  <si>
    <t>F5-XZB412-02A</t>
  </si>
  <si>
    <t>F5-XHB223-03A/04A</t>
  </si>
  <si>
    <t>F5-XHC414-02A</t>
  </si>
  <si>
    <t>F5-XZD226-03A/04A</t>
  </si>
  <si>
    <t>F5-XHO412-02A</t>
  </si>
  <si>
    <t>F5-XHQ416-02A</t>
  </si>
  <si>
    <t>F5-XZH425-02A</t>
  </si>
  <si>
    <t>F5-XZH457-02A</t>
  </si>
  <si>
    <t>F5-XZW420-02A</t>
  </si>
  <si>
    <t>F5-XZN419-02A</t>
  </si>
  <si>
    <t>F5-XZB413-01A</t>
  </si>
  <si>
    <t>F5-XHB224-01A/02A</t>
  </si>
  <si>
    <t>F5-XHC415-01A</t>
  </si>
  <si>
    <t>F5-XZD227-01A/02A</t>
  </si>
  <si>
    <t>F5-XHO413-01A</t>
  </si>
  <si>
    <t>F5-XHQ417-01A</t>
  </si>
  <si>
    <t>F5-XZH426-01A</t>
  </si>
  <si>
    <t>F5-XZH458-01A</t>
  </si>
  <si>
    <t>F5-XZW421-01A</t>
  </si>
  <si>
    <t>F5-XZN420-01A</t>
  </si>
  <si>
    <t>F5-XZB413-02A</t>
  </si>
  <si>
    <t>F5-XZD227-03A/04A</t>
  </si>
  <si>
    <t>F5-XHQ417-02A</t>
  </si>
  <si>
    <t>F5-XZH426-02A</t>
  </si>
  <si>
    <t>F5-XZH458-02A</t>
  </si>
  <si>
    <t>F5-XZW421-02A</t>
  </si>
  <si>
    <t>F5-XZN420-02A</t>
  </si>
  <si>
    <t>F5-XZB413-03A</t>
  </si>
  <si>
    <t>F5-XZD227-05A/06A</t>
  </si>
  <si>
    <t>F5-XHQ417-03A</t>
  </si>
  <si>
    <t>F5-XZH426-03A</t>
  </si>
  <si>
    <t>F5-XZH458-03A</t>
  </si>
  <si>
    <t>F5-XZW421-03A</t>
  </si>
  <si>
    <t>F5-XZN420-03A</t>
  </si>
  <si>
    <t>F5-XHF122-07A/08A</t>
  </si>
  <si>
    <t>2022-ZH-武汉-半自动封口焊接机-2台</t>
  </si>
  <si>
    <t>F5-XHT107-07A/08A</t>
  </si>
  <si>
    <t>2022-ZH-武汉-激光补码机-1台</t>
  </si>
  <si>
    <t>F5-XZG112-04A</t>
  </si>
  <si>
    <t>2022-ZH-武汉-A2-C1装配线</t>
  </si>
  <si>
    <t>2022-ZH-武汉-A2-C2装配线</t>
  </si>
  <si>
    <t>2022-ZH-武汉-A2-C3装配线</t>
  </si>
  <si>
    <t>2022-ZH-武汉-A2-C4装配线</t>
  </si>
  <si>
    <t>2022-ZH-武汉-A2-C5装配线</t>
  </si>
  <si>
    <t>2022-ZH-武汉-填丝补焊机-2台</t>
  </si>
  <si>
    <t>惠州亿纬</t>
    <phoneticPr fontId="39" type="noConversion"/>
  </si>
  <si>
    <t>惠州</t>
    <phoneticPr fontId="39" type="noConversion"/>
  </si>
  <si>
    <t>ZC202110180016</t>
    <phoneticPr fontId="39" type="noConversion"/>
  </si>
  <si>
    <t>1整线产能≥6PPM
2.良率：/
3.故障率：≤3%</t>
    <phoneticPr fontId="39" type="noConversion"/>
  </si>
  <si>
    <t>1整线产能≥15PPM
2.良率：/
3.故障率：≤3%</t>
    <phoneticPr fontId="39" type="noConversion"/>
  </si>
  <si>
    <t>REPT-HMX-20210202</t>
    <phoneticPr fontId="39" type="noConversion"/>
  </si>
  <si>
    <t>JMLEDZH22A344</t>
    <phoneticPr fontId="41" type="noConversion"/>
  </si>
  <si>
    <t>JMLEDZH22A343</t>
    <phoneticPr fontId="41" type="noConversion"/>
  </si>
  <si>
    <t>JMLEDZH21A232</t>
    <phoneticPr fontId="39" type="noConversion"/>
  </si>
  <si>
    <t>时代上汽</t>
  </si>
  <si>
    <t>JMLEWCA18A056-39</t>
  </si>
  <si>
    <t>上汽时代入壳压装长边定位机构改善</t>
  </si>
  <si>
    <t>SZLESCA22A092</t>
  </si>
  <si>
    <t>JMLEDZH21A363</t>
    <phoneticPr fontId="39" type="noConversion"/>
  </si>
  <si>
    <t>HN-XHA311</t>
  </si>
  <si>
    <t>JMLEDCC21A834</t>
  </si>
  <si>
    <t>JMLEDCC21A835</t>
  </si>
  <si>
    <t>JMLEDCC21A836</t>
  </si>
  <si>
    <t>JMLEDCC21A837</t>
  </si>
  <si>
    <t>JMLEDCC21A662</t>
    <phoneticPr fontId="39" type="noConversion"/>
  </si>
  <si>
    <t>JMLEDZH21A753</t>
  </si>
  <si>
    <t>JMLEDZH21A420</t>
  </si>
  <si>
    <t>JMLEDZH21A645</t>
  </si>
  <si>
    <t>JMLEDZH21A493</t>
  </si>
  <si>
    <t>JMLEDZH21A494</t>
  </si>
  <si>
    <t>JMLEDZH21A313</t>
    <phoneticPr fontId="39" type="noConversion"/>
  </si>
  <si>
    <t>JMLEDZH21A314</t>
    <phoneticPr fontId="39" type="noConversion"/>
  </si>
  <si>
    <t>JMLEDZH21A315</t>
    <phoneticPr fontId="39" type="noConversion"/>
  </si>
  <si>
    <t>JMLEDZH21A316</t>
    <phoneticPr fontId="39" type="noConversion"/>
  </si>
  <si>
    <t>JMLEDZH21A317</t>
    <phoneticPr fontId="39" type="noConversion"/>
  </si>
  <si>
    <t>JMLEDZH21A318</t>
    <phoneticPr fontId="39" type="noConversion"/>
  </si>
  <si>
    <t>预热炉</t>
    <phoneticPr fontId="39" type="noConversion"/>
  </si>
  <si>
    <t>JMLEWZH22A003-01</t>
  </si>
  <si>
    <t>汪加顺</t>
    <phoneticPr fontId="39" type="noConversion"/>
  </si>
  <si>
    <t>转接片AGV底托盘</t>
  </si>
  <si>
    <t>JMLEWRP21A019-07</t>
    <phoneticPr fontId="39" type="noConversion"/>
  </si>
  <si>
    <t>L6烘烤调度</t>
    <phoneticPr fontId="39" type="noConversion"/>
  </si>
  <si>
    <t>REPT-HMX-2022031701</t>
    <phoneticPr fontId="39" type="noConversion"/>
  </si>
  <si>
    <t>REPT-HMX-2022032201</t>
  </si>
  <si>
    <t>JMLEWRP21A029-04</t>
    <phoneticPr fontId="39" type="noConversion"/>
  </si>
  <si>
    <t>JMLEWRP21A036-03</t>
    <phoneticPr fontId="39" type="noConversion"/>
  </si>
  <si>
    <t>JMLEWRP21A043-03</t>
    <phoneticPr fontId="39" type="noConversion"/>
  </si>
  <si>
    <t>JMLEWRP21A050-03</t>
    <phoneticPr fontId="39" type="noConversion"/>
  </si>
  <si>
    <t>JMLEWRP21A057-03</t>
    <phoneticPr fontId="39" type="noConversion"/>
  </si>
  <si>
    <t>JMLEWRP21A552-02</t>
    <phoneticPr fontId="39" type="noConversion"/>
  </si>
  <si>
    <t>JMLEWRP21A559-02</t>
    <phoneticPr fontId="39" type="noConversion"/>
  </si>
  <si>
    <t>JMLEWRP21A566-03</t>
    <phoneticPr fontId="39" type="noConversion"/>
  </si>
  <si>
    <t>JMLEWRP21A573-03</t>
    <phoneticPr fontId="39" type="noConversion"/>
  </si>
  <si>
    <t>JMLEWRP21A029-04</t>
    <phoneticPr fontId="39" type="noConversion"/>
  </si>
  <si>
    <t>JMLEWRP21A043-03</t>
    <phoneticPr fontId="39" type="noConversion"/>
  </si>
  <si>
    <t>JMLEWRP21A050-03</t>
    <phoneticPr fontId="39" type="noConversion"/>
  </si>
  <si>
    <t>JMLEWRP21A057-03</t>
    <phoneticPr fontId="39" type="noConversion"/>
  </si>
  <si>
    <t>JMLEWRP21A552-02</t>
    <phoneticPr fontId="39" type="noConversion"/>
  </si>
  <si>
    <t>JMLEWRP21A573-03</t>
    <phoneticPr fontId="39" type="noConversion"/>
  </si>
  <si>
    <t>L7线包mylar机贴胶机构兼容宽胶变更</t>
    <phoneticPr fontId="39" type="noConversion"/>
  </si>
  <si>
    <t>L8线包mylar机贴胶机构兼容宽胶变更</t>
    <phoneticPr fontId="39" type="noConversion"/>
  </si>
  <si>
    <t>L9线包mylar机贴胶机构兼容宽胶变更</t>
    <phoneticPr fontId="39" type="noConversion"/>
  </si>
  <si>
    <t>L10线包mylar机贴胶机构兼容宽胶变更</t>
    <phoneticPr fontId="39" type="noConversion"/>
  </si>
  <si>
    <t>L11线包mylar机贴胶机构兼容宽胶变更</t>
    <phoneticPr fontId="39" type="noConversion"/>
  </si>
  <si>
    <t>L14线包mylar机贴胶机构兼容宽胶变更</t>
    <phoneticPr fontId="39" type="noConversion"/>
  </si>
  <si>
    <t>L15线包mylar机贴胶机构兼容宽胶变更</t>
    <phoneticPr fontId="39" type="noConversion"/>
  </si>
  <si>
    <t>L16线包mylar机贴胶机构兼容宽胶变更</t>
    <phoneticPr fontId="39" type="noConversion"/>
  </si>
  <si>
    <t>L17线包mylar机贴胶机构兼容宽胶变更</t>
    <phoneticPr fontId="39" type="noConversion"/>
  </si>
  <si>
    <t>JMLEWZH16A901-26</t>
    <phoneticPr fontId="39" type="noConversion"/>
  </si>
  <si>
    <t>包Mylar机改造</t>
    <phoneticPr fontId="39" type="noConversion"/>
  </si>
  <si>
    <t>负压氦检机改造</t>
    <phoneticPr fontId="39" type="noConversion"/>
  </si>
  <si>
    <t>FCNYWXZ2201599</t>
  </si>
  <si>
    <t>JMLEWZH21A671-01</t>
    <phoneticPr fontId="39" type="noConversion"/>
  </si>
  <si>
    <t>JMLEWZH21A754-01</t>
    <phoneticPr fontId="39" type="noConversion"/>
  </si>
  <si>
    <t>JMLEWZH21A672-01</t>
    <phoneticPr fontId="39" type="noConversion"/>
  </si>
  <si>
    <r>
      <t>JMLEWZH21A677-0</t>
    </r>
    <r>
      <rPr>
        <sz val="11"/>
        <color theme="1"/>
        <rFont val="宋体"/>
        <family val="3"/>
        <charset val="134"/>
        <scheme val="minor"/>
      </rPr>
      <t>4</t>
    </r>
    <phoneticPr fontId="39" type="noConversion"/>
  </si>
  <si>
    <t>JMLEWZH21A679-01</t>
    <phoneticPr fontId="39" type="noConversion"/>
  </si>
  <si>
    <t>JMLEWZH21A680-01</t>
    <phoneticPr fontId="39" type="noConversion"/>
  </si>
  <si>
    <t>JMLEWZH21A681-01</t>
    <phoneticPr fontId="39" type="noConversion"/>
  </si>
  <si>
    <t>JMLEWZH21A682-01</t>
    <phoneticPr fontId="39" type="noConversion"/>
  </si>
  <si>
    <t>JMLEWZH21A683-01</t>
    <phoneticPr fontId="39" type="noConversion"/>
  </si>
  <si>
    <t>JMLEWZH21A684-01</t>
    <phoneticPr fontId="39" type="noConversion"/>
  </si>
  <si>
    <t>JMLEWZH21A671-01</t>
    <phoneticPr fontId="39" type="noConversion"/>
  </si>
  <si>
    <t>JMLEWZH21A754-01</t>
    <phoneticPr fontId="39" type="noConversion"/>
  </si>
  <si>
    <t>JMLEWZH21A672-01</t>
    <phoneticPr fontId="39" type="noConversion"/>
  </si>
  <si>
    <t>JMLEWZH21A679-01</t>
    <phoneticPr fontId="39" type="noConversion"/>
  </si>
  <si>
    <t>JMLEWZH21A682-01</t>
    <phoneticPr fontId="39" type="noConversion"/>
  </si>
  <si>
    <t>JMLEWZH21A683-01</t>
    <phoneticPr fontId="39" type="noConversion"/>
  </si>
  <si>
    <t>中航</t>
    <phoneticPr fontId="39" type="noConversion"/>
  </si>
  <si>
    <t>顶盖刻码机改造</t>
    <phoneticPr fontId="39" type="noConversion"/>
  </si>
  <si>
    <t>预热炉改造</t>
    <phoneticPr fontId="39" type="noConversion"/>
  </si>
  <si>
    <t>热压机改造</t>
    <phoneticPr fontId="39" type="noConversion"/>
  </si>
  <si>
    <t>入壳预焊机改造</t>
    <phoneticPr fontId="39" type="noConversion"/>
  </si>
  <si>
    <t>封口焊接机改造</t>
    <phoneticPr fontId="39" type="noConversion"/>
  </si>
  <si>
    <t>正压氦检机改造</t>
    <phoneticPr fontId="39" type="noConversion"/>
  </si>
  <si>
    <t>检测机改造</t>
    <phoneticPr fontId="39" type="noConversion"/>
  </si>
  <si>
    <t>密封钉焊接机改造</t>
    <phoneticPr fontId="39" type="noConversion"/>
  </si>
  <si>
    <t>L7线ABC段托盘</t>
    <phoneticPr fontId="39" type="noConversion"/>
  </si>
  <si>
    <t xml:space="preserve"> L9线ABC段托盘</t>
    <phoneticPr fontId="39" type="noConversion"/>
  </si>
  <si>
    <t>L10线ABC段托盘</t>
    <phoneticPr fontId="39" type="noConversion"/>
  </si>
  <si>
    <t>物流线改造</t>
    <phoneticPr fontId="39" type="noConversion"/>
  </si>
  <si>
    <t>配对机改造</t>
    <phoneticPr fontId="39" type="noConversion"/>
  </si>
  <si>
    <t>超声波焊接机改造</t>
    <phoneticPr fontId="39" type="noConversion"/>
  </si>
  <si>
    <t>转接片焊接机改造</t>
    <phoneticPr fontId="39" type="noConversion"/>
  </si>
  <si>
    <t>包膜机改造</t>
    <phoneticPr fontId="39" type="noConversion"/>
  </si>
  <si>
    <t>入壳预焊机改造</t>
    <phoneticPr fontId="39" type="noConversion"/>
  </si>
  <si>
    <t>顶盖激光焊接机改造</t>
    <phoneticPr fontId="39" type="noConversion"/>
  </si>
  <si>
    <t>瑞浦</t>
    <phoneticPr fontId="39" type="noConversion"/>
  </si>
  <si>
    <t>JMLEWRP21A032-05</t>
    <phoneticPr fontId="39" type="noConversion"/>
  </si>
  <si>
    <t>JMLEWRP21A046-05</t>
    <phoneticPr fontId="39" type="noConversion"/>
  </si>
  <si>
    <t>JMLEWRP21A053-04</t>
    <phoneticPr fontId="39" type="noConversion"/>
  </si>
  <si>
    <t>JMLEWRP21A032-05</t>
    <phoneticPr fontId="39" type="noConversion"/>
  </si>
  <si>
    <t>JMLEWRP21A046-05</t>
    <phoneticPr fontId="39" type="noConversion"/>
  </si>
  <si>
    <t>JMLEWRP21A026-03</t>
  </si>
  <si>
    <t>JMLEWRP21A027-04</t>
  </si>
  <si>
    <t>JMLEWRP21A028-05</t>
  </si>
  <si>
    <t>JMLEWRP21A029-05</t>
  </si>
  <si>
    <t>JMLEWRP21A030-03</t>
  </si>
  <si>
    <t>JMLEWRP21A031-03</t>
  </si>
  <si>
    <t>JMLEWRP21A032-06</t>
  </si>
  <si>
    <t>REPT-HMX-2022041401</t>
    <phoneticPr fontId="39" type="noConversion"/>
  </si>
  <si>
    <t>REPT-HMX-2022030201</t>
    <phoneticPr fontId="39" type="noConversion"/>
  </si>
  <si>
    <t>REPT-HMX-2022030201</t>
    <phoneticPr fontId="39" type="noConversion"/>
  </si>
  <si>
    <t>预焊机改造</t>
    <phoneticPr fontId="39" type="noConversion"/>
  </si>
  <si>
    <t>左明青</t>
    <phoneticPr fontId="39" type="noConversion"/>
  </si>
  <si>
    <t>JMLEWZH21A222-01</t>
    <phoneticPr fontId="39" type="noConversion"/>
  </si>
  <si>
    <t>JMLEWZH21A222-01</t>
    <phoneticPr fontId="39" type="noConversion"/>
  </si>
  <si>
    <t>JMLEWZH21A676-01</t>
  </si>
  <si>
    <t>转接片激光焊接机改造</t>
    <phoneticPr fontId="39" type="noConversion"/>
  </si>
  <si>
    <t>闫飞</t>
    <phoneticPr fontId="39" type="noConversion"/>
  </si>
  <si>
    <t>JMLEWZH21A347-02</t>
    <phoneticPr fontId="39" type="noConversion"/>
  </si>
  <si>
    <t>JMLEWZH21A320-02</t>
    <phoneticPr fontId="39" type="noConversion"/>
  </si>
  <si>
    <r>
      <t>JMLEWZH21A312-0</t>
    </r>
    <r>
      <rPr>
        <sz val="11"/>
        <color theme="1"/>
        <rFont val="宋体"/>
        <family val="3"/>
        <charset val="134"/>
        <scheme val="minor"/>
      </rPr>
      <t>2</t>
    </r>
    <phoneticPr fontId="39" type="noConversion"/>
  </si>
  <si>
    <r>
      <t>JMLEWZH21A498-0</t>
    </r>
    <r>
      <rPr>
        <sz val="11"/>
        <color theme="1"/>
        <rFont val="宋体"/>
        <family val="3"/>
        <charset val="134"/>
        <scheme val="minor"/>
      </rPr>
      <t>2</t>
    </r>
    <phoneticPr fontId="39" type="noConversion"/>
  </si>
  <si>
    <t>JMLEWZH21A312-03</t>
    <phoneticPr fontId="39" type="noConversion"/>
  </si>
  <si>
    <t xml:space="preserve"> JMLEWZH21A498-03</t>
    <phoneticPr fontId="39" type="noConversion"/>
  </si>
  <si>
    <t>JMLEWZH21A312-04</t>
    <phoneticPr fontId="39" type="noConversion"/>
  </si>
  <si>
    <t>JMLEWZH21A507-01</t>
  </si>
  <si>
    <t>JMLEWZH21A507-02</t>
  </si>
  <si>
    <t>JMLEWZH21A347-02</t>
    <phoneticPr fontId="39" type="noConversion"/>
  </si>
  <si>
    <r>
      <t>JMLEWZH21A312-0</t>
    </r>
    <r>
      <rPr>
        <sz val="11"/>
        <color theme="1"/>
        <rFont val="宋体"/>
        <family val="3"/>
        <charset val="134"/>
        <scheme val="minor"/>
      </rPr>
      <t>2</t>
    </r>
    <phoneticPr fontId="39" type="noConversion"/>
  </si>
  <si>
    <r>
      <t>JMLEWZH21A498-0</t>
    </r>
    <r>
      <rPr>
        <sz val="11"/>
        <color theme="1"/>
        <rFont val="宋体"/>
        <family val="3"/>
        <charset val="134"/>
        <scheme val="minor"/>
      </rPr>
      <t>2</t>
    </r>
    <phoneticPr fontId="39" type="noConversion"/>
  </si>
  <si>
    <t>JMLEWZH21A312-03</t>
    <phoneticPr fontId="39" type="noConversion"/>
  </si>
  <si>
    <t xml:space="preserve"> JMLEWZH21A498-03</t>
    <phoneticPr fontId="39" type="noConversion"/>
  </si>
  <si>
    <t>C1换型为33221</t>
    <phoneticPr fontId="39" type="noConversion"/>
  </si>
  <si>
    <t>C2换型为33221</t>
    <phoneticPr fontId="39" type="noConversion"/>
  </si>
  <si>
    <t>C5变C4并换型52148改造项目</t>
    <phoneticPr fontId="39" type="noConversion"/>
  </si>
  <si>
    <t>C3装配线换型L300N196改造</t>
    <phoneticPr fontId="39" type="noConversion"/>
  </si>
  <si>
    <t>C4装配线换型L300N196改造</t>
    <phoneticPr fontId="39" type="noConversion"/>
  </si>
  <si>
    <t>C3装配线换型L300N180A改造</t>
    <phoneticPr fontId="39" type="noConversion"/>
  </si>
  <si>
    <t>C4装配线换型L300N180A改造</t>
    <phoneticPr fontId="39" type="noConversion"/>
  </si>
  <si>
    <t>C5改造L221F128A换L194N159A</t>
    <phoneticPr fontId="39" type="noConversion"/>
  </si>
  <si>
    <t>C10变C5并换型50194改造项目</t>
    <phoneticPr fontId="39" type="noConversion"/>
  </si>
  <si>
    <t>李庆</t>
    <phoneticPr fontId="39" type="noConversion"/>
  </si>
  <si>
    <t>JMLEDZH21A347</t>
    <phoneticPr fontId="39" type="noConversion"/>
  </si>
  <si>
    <t>JMLEDZH21A320</t>
    <phoneticPr fontId="39" type="noConversion"/>
  </si>
  <si>
    <t>JMLEDZH21A312</t>
    <phoneticPr fontId="39" type="noConversion"/>
  </si>
  <si>
    <t>JMLEDZH21A498</t>
    <phoneticPr fontId="39" type="noConversion"/>
  </si>
  <si>
    <t>JMLEDZH21A312</t>
    <phoneticPr fontId="39" type="noConversion"/>
  </si>
  <si>
    <t>JMLEDZH21A498</t>
    <phoneticPr fontId="39" type="noConversion"/>
  </si>
  <si>
    <t>JMLEDZH21A507</t>
    <phoneticPr fontId="39" type="noConversion"/>
  </si>
  <si>
    <t>JMLEDZH21A507</t>
    <phoneticPr fontId="39" type="noConversion"/>
  </si>
  <si>
    <t>JMLEDRP21A026</t>
    <phoneticPr fontId="39" type="noConversion"/>
  </si>
  <si>
    <t>JMLEDRP21A027</t>
    <phoneticPr fontId="39" type="noConversion"/>
  </si>
  <si>
    <t>JMLEDRP21A028</t>
    <phoneticPr fontId="39" type="noConversion"/>
  </si>
  <si>
    <t>JMLEDRP21A029</t>
    <phoneticPr fontId="39" type="noConversion"/>
  </si>
  <si>
    <t>JMLEDRP21A030</t>
    <phoneticPr fontId="39" type="noConversion"/>
  </si>
  <si>
    <t>JMLEDRP21A031</t>
    <phoneticPr fontId="39" type="noConversion"/>
  </si>
  <si>
    <t>JMLEDZH21A676</t>
    <phoneticPr fontId="39" type="noConversion"/>
  </si>
  <si>
    <t>亿纬惠州</t>
    <phoneticPr fontId="39" type="noConversion"/>
  </si>
  <si>
    <t>2022-YW-惠州-大圆柱电池焊接机-2台</t>
    <phoneticPr fontId="39" type="noConversion"/>
  </si>
  <si>
    <t>JMLEDYW22A476</t>
    <phoneticPr fontId="39" type="noConversion"/>
  </si>
  <si>
    <t>大圆柱钢壳电池正极集流盘焊接机</t>
    <phoneticPr fontId="34" type="noConversion"/>
  </si>
  <si>
    <t>3PPM</t>
    <phoneticPr fontId="57" type="noConversion"/>
  </si>
  <si>
    <t>JMLEDYW22A477</t>
    <phoneticPr fontId="39" type="noConversion"/>
  </si>
  <si>
    <t>大圆柱钢壳电池负极集流盘焊接机</t>
    <phoneticPr fontId="34" type="noConversion"/>
  </si>
  <si>
    <t>JMLEWRP21A040-02</t>
    <phoneticPr fontId="39" type="noConversion"/>
  </si>
  <si>
    <t>JMLEWRP21A041-05</t>
  </si>
  <si>
    <t>JMLEWRP21A042-04</t>
  </si>
  <si>
    <t>JMLEWRP21A043-04</t>
  </si>
  <si>
    <t>JMLEWRP21A044-02</t>
  </si>
  <si>
    <t>JMLEWRP21A045-02</t>
  </si>
  <si>
    <t>JMLEWRP21A046-06</t>
  </si>
  <si>
    <t>JMLEWRP21A022-02</t>
  </si>
  <si>
    <t>JMLEWRP21A040-02</t>
    <phoneticPr fontId="39" type="noConversion"/>
  </si>
  <si>
    <t>配对机改造</t>
    <phoneticPr fontId="39" type="noConversion"/>
  </si>
  <si>
    <t>超声波焊接机改造</t>
    <phoneticPr fontId="39" type="noConversion"/>
  </si>
  <si>
    <t>转接片焊接机改造</t>
    <phoneticPr fontId="39" type="noConversion"/>
  </si>
  <si>
    <t xml:space="preserve"> 入壳预焊机改造</t>
    <phoneticPr fontId="39" type="noConversion"/>
  </si>
  <si>
    <t xml:space="preserve"> 顶盖激光焊接机改造</t>
    <phoneticPr fontId="39" type="noConversion"/>
  </si>
  <si>
    <t>物流线改造</t>
    <phoneticPr fontId="39" type="noConversion"/>
  </si>
  <si>
    <t xml:space="preserve"> L9 烘烤调度（干燥线）改造</t>
    <phoneticPr fontId="39" type="noConversion"/>
  </si>
  <si>
    <t xml:space="preserve"> 2022-05-20</t>
    <phoneticPr fontId="39" type="noConversion"/>
  </si>
  <si>
    <t xml:space="preserve"> 2022-05-20</t>
    <phoneticPr fontId="39" type="noConversion"/>
  </si>
  <si>
    <t>JMLEDRP21A041</t>
    <phoneticPr fontId="39" type="noConversion"/>
  </si>
  <si>
    <t>JMLEDRP21A042</t>
    <phoneticPr fontId="39" type="noConversion"/>
  </si>
  <si>
    <t>JMLEDRP21A043</t>
    <phoneticPr fontId="39" type="noConversion"/>
  </si>
  <si>
    <t>JMLEDRP21A044</t>
    <phoneticPr fontId="39" type="noConversion"/>
  </si>
  <si>
    <t>JMLEDRP21A045</t>
    <phoneticPr fontId="39" type="noConversion"/>
  </si>
  <si>
    <t>JMLEDRP21A046</t>
    <phoneticPr fontId="39" type="noConversion"/>
  </si>
  <si>
    <t>JMLEDRP21A022</t>
    <phoneticPr fontId="39" type="noConversion"/>
  </si>
  <si>
    <t>END16901</t>
  </si>
  <si>
    <t>设备稳定生产中；</t>
  </si>
  <si>
    <t>2022-RP-温州-大二期四楼-激光刻码机-5台</t>
    <phoneticPr fontId="39" type="noConversion"/>
  </si>
  <si>
    <t>JMLEDRP22A469</t>
    <phoneticPr fontId="39" type="noConversion"/>
  </si>
  <si>
    <t>F5-XZM117-01A</t>
    <phoneticPr fontId="39" type="noConversion"/>
  </si>
  <si>
    <t>温州</t>
    <phoneticPr fontId="39" type="noConversion"/>
  </si>
  <si>
    <t>1.产能：≥40PPM
2.良率：99%
3.故障率：≤1%</t>
    <phoneticPr fontId="39" type="noConversion"/>
  </si>
  <si>
    <t>F5-XGB102-01A</t>
  </si>
  <si>
    <t>6ppm/≥99.5%/≤2%</t>
  </si>
  <si>
    <t>超声波焊接机蝴蝶焊</t>
  </si>
  <si>
    <t>1.5pm/≥99.5%/≤2%</t>
  </si>
  <si>
    <t>超声波焊接机Z型焊</t>
  </si>
  <si>
    <t>1.5ppm/≥99.5%/≤2%</t>
  </si>
  <si>
    <t>检测机</t>
  </si>
  <si>
    <t>杨焕伟</t>
    <phoneticPr fontId="39" type="noConversion"/>
  </si>
  <si>
    <t>JMLEWZH16A901-24</t>
    <phoneticPr fontId="39" type="noConversion"/>
  </si>
  <si>
    <t>热压机改造</t>
    <phoneticPr fontId="39" type="noConversion"/>
  </si>
  <si>
    <t>JMLEWZH16A901-25</t>
    <phoneticPr fontId="39" type="noConversion"/>
  </si>
  <si>
    <t>包Mylar机改造</t>
    <phoneticPr fontId="39" type="noConversion"/>
  </si>
  <si>
    <t>JMLEWZH16A901-26</t>
    <phoneticPr fontId="39" type="noConversion"/>
  </si>
  <si>
    <t>入壳预焊机改造</t>
    <phoneticPr fontId="39" type="noConversion"/>
  </si>
  <si>
    <t>JMLEWZH16A901-27</t>
    <phoneticPr fontId="39" type="noConversion"/>
  </si>
  <si>
    <t xml:space="preserve"> 顶盖焊接机改造</t>
    <phoneticPr fontId="39" type="noConversion"/>
  </si>
  <si>
    <t>JMLEWZH16A901-28</t>
    <phoneticPr fontId="39" type="noConversion"/>
  </si>
  <si>
    <t>负压氦检机改造</t>
    <phoneticPr fontId="39" type="noConversion"/>
  </si>
  <si>
    <t>JMLEWZH16A901-29</t>
    <phoneticPr fontId="39" type="noConversion"/>
  </si>
  <si>
    <t>组盘机改造</t>
    <phoneticPr fontId="39" type="noConversion"/>
  </si>
  <si>
    <t>JMLEWZH16A901-30</t>
    <phoneticPr fontId="39" type="noConversion"/>
  </si>
  <si>
    <t>物流线改造</t>
    <phoneticPr fontId="39" type="noConversion"/>
  </si>
  <si>
    <t>JMLEWZH16A901-32</t>
    <phoneticPr fontId="39" type="noConversion"/>
  </si>
  <si>
    <t>干燥线改造</t>
    <phoneticPr fontId="39" type="noConversion"/>
  </si>
  <si>
    <t>JMLEDZH21A754</t>
    <phoneticPr fontId="39" type="noConversion"/>
  </si>
  <si>
    <t>REPT-HMX-2022012901</t>
  </si>
  <si>
    <t>配件</t>
    <phoneticPr fontId="39" type="noConversion"/>
  </si>
  <si>
    <t>干燥调度设备</t>
  </si>
  <si>
    <t>提升机</t>
  </si>
  <si>
    <t>冷却炉</t>
  </si>
  <si>
    <t>F5-XGB20801</t>
  </si>
  <si>
    <t>JMLEDZH22A485</t>
  </si>
  <si>
    <t>F5-XZA21901</t>
  </si>
  <si>
    <t>F5-XZB214-01A</t>
  </si>
  <si>
    <t>JMLEDZH22A487</t>
  </si>
  <si>
    <t>F5-XHB225-01A</t>
  </si>
  <si>
    <t>JMLEDZH22A488</t>
  </si>
  <si>
    <t>F5-XHC222-01A</t>
  </si>
  <si>
    <t>JMLEDZH22A489</t>
  </si>
  <si>
    <t>F5-XZD228-01A</t>
  </si>
  <si>
    <t>JMLEDZH22A490</t>
  </si>
  <si>
    <t>F5-XHO210-01A</t>
  </si>
  <si>
    <t>JMLEDZH22A491</t>
  </si>
  <si>
    <t>F5-XHQ215-01A</t>
  </si>
  <si>
    <t>JMLEDZH22A492</t>
  </si>
  <si>
    <t>F5-XZH218-01A</t>
  </si>
  <si>
    <t>JMLEDZH22A493</t>
  </si>
  <si>
    <t>F5-XHE223-01A</t>
  </si>
  <si>
    <t>JMLEDZH22A494</t>
  </si>
  <si>
    <t>F5-XZH261-01A</t>
  </si>
  <si>
    <t>JMLEDZH22A495</t>
  </si>
  <si>
    <t>F5-XZW223-01A</t>
  </si>
  <si>
    <t>JMLEDZH22A496</t>
  </si>
  <si>
    <t>F5-XGB20901</t>
  </si>
  <si>
    <t>JMLEDZH22A497</t>
  </si>
  <si>
    <t>F5-XZA22001</t>
  </si>
  <si>
    <t>JMLEDZH22A498</t>
  </si>
  <si>
    <t>F5-XZB215-01A</t>
  </si>
  <si>
    <t>JMLEDZH22A499</t>
  </si>
  <si>
    <t>F5-XHB226-01A</t>
  </si>
  <si>
    <t>JMLEDZH22A500</t>
  </si>
  <si>
    <t>F5-XHC223-01A</t>
  </si>
  <si>
    <t>JMLEDZH22A501</t>
  </si>
  <si>
    <t>F5-XZD229-01A</t>
  </si>
  <si>
    <t>JMLEDZH22A502</t>
  </si>
  <si>
    <t>F5-XHO211-01A</t>
  </si>
  <si>
    <t>JMLEDZH22A503</t>
  </si>
  <si>
    <t>F5-XHQ216-01A</t>
  </si>
  <si>
    <t>JMLEDZH22A504</t>
  </si>
  <si>
    <t>F5-XZH219-01A</t>
  </si>
  <si>
    <t>JMLEDZH22A505</t>
  </si>
  <si>
    <t>F5-XHE224-01A</t>
  </si>
  <si>
    <t>JMLEDZH22A506</t>
  </si>
  <si>
    <t>F5-XZH262-01A</t>
  </si>
  <si>
    <t>JMLEDZH22A507</t>
  </si>
  <si>
    <t>F5-XZW224-01A</t>
  </si>
  <si>
    <t>2022-ZH-成都-填丝补焊机-1台</t>
  </si>
  <si>
    <t>F5-XHF123-01A</t>
  </si>
  <si>
    <t>2022-ZH-成都-半自动封口焊接机-1台</t>
  </si>
  <si>
    <t>JMLEDZH22A509</t>
  </si>
  <si>
    <t>F5-XHT108-01A</t>
  </si>
  <si>
    <t>JMLEDZH22A510</t>
  </si>
  <si>
    <t>F5-XZH118-01A</t>
  </si>
  <si>
    <t>F5-XZH117-01A</t>
  </si>
  <si>
    <t>JMLEDZH22A511</t>
  </si>
  <si>
    <t>F5-XGD216-01A</t>
  </si>
  <si>
    <t>JMLEDZH22A512</t>
  </si>
  <si>
    <t>F5-XGD217-01A</t>
  </si>
  <si>
    <t>F5-XGM237-01A</t>
  </si>
  <si>
    <t>F5-XGM238-01A</t>
  </si>
  <si>
    <t>F5-XGM239-01A</t>
  </si>
  <si>
    <t>F5-XGM240-01A</t>
  </si>
  <si>
    <t>SZLESCA22B109</t>
  </si>
  <si>
    <t>JMLEWCA18A056-40</t>
  </si>
  <si>
    <t>TOM系统增加配对、入壳、Baking站点</t>
  </si>
  <si>
    <t>JSA4(A9)-C6物流线</t>
    <phoneticPr fontId="39" type="noConversion"/>
  </si>
  <si>
    <t>JSA4(A9)-C7物流线</t>
    <phoneticPr fontId="39" type="noConversion"/>
  </si>
  <si>
    <t>CL14超声波预焊机</t>
  </si>
  <si>
    <t>CL14 极耳裁切</t>
  </si>
  <si>
    <t>CL14超声波终焊</t>
  </si>
  <si>
    <t>CL14入壳工装</t>
  </si>
  <si>
    <t>物料采购中</t>
  </si>
  <si>
    <t>未开始验收</t>
  </si>
  <si>
    <t>SV-P09-202203-093（WX）</t>
  </si>
  <si>
    <t>JMLEWCC20A039-02</t>
  </si>
  <si>
    <t>JMLEWCC20A038-03</t>
  </si>
  <si>
    <r>
      <rPr>
        <sz val="8"/>
        <rFont val="微软雅黑"/>
        <family val="2"/>
        <charset val="134"/>
      </rPr>
      <t>JMLEWCC20A043-0</t>
    </r>
    <r>
      <rPr>
        <sz val="8"/>
        <color theme="1"/>
        <rFont val="微软雅黑"/>
        <family val="2"/>
        <charset val="134"/>
      </rPr>
      <t>3</t>
    </r>
  </si>
  <si>
    <r>
      <rPr>
        <sz val="8"/>
        <rFont val="微软雅黑"/>
        <family val="2"/>
        <charset val="134"/>
      </rPr>
      <t>JMLEWCC20A042-0</t>
    </r>
    <r>
      <rPr>
        <sz val="8"/>
        <color theme="1"/>
        <rFont val="微软雅黑"/>
        <family val="2"/>
        <charset val="134"/>
      </rPr>
      <t>3</t>
    </r>
  </si>
  <si>
    <t>FCNYWUZ2201297</t>
  </si>
  <si>
    <t>JMLEWCC20A038-04</t>
  </si>
  <si>
    <t>JMLEWCC20A043-04</t>
  </si>
  <si>
    <t>JMLEWCC20A042-04</t>
  </si>
  <si>
    <r>
      <rPr>
        <sz val="8"/>
        <rFont val="微软雅黑"/>
        <family val="2"/>
        <charset val="134"/>
      </rPr>
      <t>JMLEDCC20A031</t>
    </r>
    <r>
      <rPr>
        <sz val="8"/>
        <color theme="1"/>
        <rFont val="微软雅黑"/>
        <family val="2"/>
        <charset val="134"/>
      </rPr>
      <t>-01</t>
    </r>
  </si>
  <si>
    <r>
      <rPr>
        <sz val="8"/>
        <rFont val="微软雅黑"/>
        <family val="2"/>
        <charset val="134"/>
      </rPr>
      <t>JMLEDCC20A032</t>
    </r>
    <r>
      <rPr>
        <sz val="8"/>
        <color theme="1"/>
        <rFont val="微软雅黑"/>
        <family val="2"/>
        <charset val="134"/>
      </rPr>
      <t>-01</t>
    </r>
  </si>
  <si>
    <r>
      <rPr>
        <sz val="8"/>
        <rFont val="微软雅黑"/>
        <family val="2"/>
        <charset val="134"/>
      </rPr>
      <t>JMLEDCC20A033</t>
    </r>
    <r>
      <rPr>
        <sz val="8"/>
        <color theme="1"/>
        <rFont val="微软雅黑"/>
        <family val="2"/>
        <charset val="134"/>
      </rPr>
      <t>-01</t>
    </r>
  </si>
  <si>
    <r>
      <rPr>
        <sz val="8"/>
        <rFont val="微软雅黑"/>
        <family val="2"/>
        <charset val="134"/>
      </rPr>
      <t>JMLEDCC20A035</t>
    </r>
    <r>
      <rPr>
        <sz val="8"/>
        <color theme="1"/>
        <rFont val="微软雅黑"/>
        <family val="2"/>
        <charset val="134"/>
      </rPr>
      <t>-01</t>
    </r>
  </si>
  <si>
    <r>
      <rPr>
        <sz val="8"/>
        <rFont val="微软雅黑"/>
        <family val="2"/>
        <charset val="134"/>
      </rPr>
      <t>JMLEWCC20A037-0</t>
    </r>
    <r>
      <rPr>
        <sz val="8"/>
        <color theme="1"/>
        <rFont val="微软雅黑"/>
        <family val="2"/>
        <charset val="134"/>
      </rPr>
      <t>3</t>
    </r>
  </si>
  <si>
    <t>盐城一期刀片L6-CL21</t>
    <phoneticPr fontId="39" type="noConversion"/>
  </si>
  <si>
    <t>盐城</t>
    <phoneticPr fontId="39" type="noConversion"/>
  </si>
  <si>
    <t>无</t>
    <phoneticPr fontId="39" type="noConversion"/>
  </si>
  <si>
    <t>亿纬</t>
    <phoneticPr fontId="39" type="noConversion"/>
  </si>
  <si>
    <t>JMLEWYW17A995-02</t>
    <phoneticPr fontId="39" type="noConversion"/>
  </si>
  <si>
    <t>Q61线干燥线改造</t>
    <phoneticPr fontId="39" type="noConversion"/>
  </si>
  <si>
    <t>JMLEWYW17A995-03</t>
    <phoneticPr fontId="39" type="noConversion"/>
  </si>
  <si>
    <t>Q62线干燥线改造</t>
    <phoneticPr fontId="39" type="noConversion"/>
  </si>
  <si>
    <t>JMLEWCA19A160-03</t>
    <phoneticPr fontId="39" type="noConversion"/>
  </si>
  <si>
    <t>自动入壳机N1-1入壳机电芯&amp;铝壳自动上料</t>
    <phoneticPr fontId="39" type="noConversion"/>
  </si>
  <si>
    <t>唐震</t>
    <phoneticPr fontId="39" type="noConversion"/>
  </si>
  <si>
    <t>暂时无需求</t>
    <phoneticPr fontId="39" type="noConversion"/>
  </si>
  <si>
    <t>张帅</t>
    <phoneticPr fontId="39" type="noConversion"/>
  </si>
  <si>
    <t>伺服控制器</t>
    <phoneticPr fontId="39" type="noConversion"/>
  </si>
  <si>
    <t>备件</t>
    <phoneticPr fontId="39" type="noConversion"/>
  </si>
  <si>
    <t>无需</t>
    <phoneticPr fontId="39" type="noConversion"/>
  </si>
  <si>
    <t>广汽</t>
  </si>
  <si>
    <t>负极极耳激光焊接</t>
    <phoneticPr fontId="39" type="noConversion"/>
  </si>
  <si>
    <t>正极极耳激光焊接</t>
  </si>
  <si>
    <t>正极折弯预焊</t>
  </si>
  <si>
    <t>超声预焊机</t>
    <phoneticPr fontId="39" type="noConversion"/>
  </si>
  <si>
    <t>顶盖焊接机</t>
    <phoneticPr fontId="39" type="noConversion"/>
  </si>
  <si>
    <t>杨茂森</t>
    <phoneticPr fontId="39" type="noConversion"/>
  </si>
  <si>
    <t>广州</t>
    <phoneticPr fontId="39" type="noConversion"/>
  </si>
  <si>
    <t>物料交期不满足，已删单，改为设计费</t>
  </si>
  <si>
    <r>
      <t>1</t>
    </r>
    <r>
      <rPr>
        <sz val="8"/>
        <color theme="1"/>
        <rFont val="微软雅黑"/>
        <family val="2"/>
        <charset val="134"/>
      </rPr>
      <t>5PPM</t>
    </r>
  </si>
  <si>
    <t>提速稳产；</t>
  </si>
  <si>
    <t>JMLELZH22A001</t>
    <phoneticPr fontId="39" type="noConversion"/>
  </si>
  <si>
    <t>无</t>
    <phoneticPr fontId="39" type="noConversion"/>
  </si>
  <si>
    <t>正常</t>
    <phoneticPr fontId="39" type="noConversion"/>
  </si>
  <si>
    <t>杨闯兵</t>
    <phoneticPr fontId="39" type="noConversion"/>
  </si>
  <si>
    <t>JMLELZH22A002</t>
    <phoneticPr fontId="39" type="noConversion"/>
  </si>
  <si>
    <t>F5-XHR103-01A</t>
    <phoneticPr fontId="39" type="noConversion"/>
  </si>
  <si>
    <t>等离子壳体清洗机</t>
    <phoneticPr fontId="39" type="noConversion"/>
  </si>
  <si>
    <t>常州</t>
    <phoneticPr fontId="39" type="noConversion"/>
  </si>
  <si>
    <t>杨闯兵</t>
    <phoneticPr fontId="39" type="noConversion"/>
  </si>
  <si>
    <t>1#机--正常焊接、补焊程序调试完。
2#机--换型调试中；</t>
  </si>
  <si>
    <t>武平</t>
    <phoneticPr fontId="39" type="noConversion"/>
  </si>
  <si>
    <t>检测预焊机</t>
    <phoneticPr fontId="39" type="noConversion"/>
  </si>
  <si>
    <t>JSA4（A9）-C6组盘机</t>
    <phoneticPr fontId="39" type="noConversion"/>
  </si>
  <si>
    <t>JSA4（A9）-C7组盘机</t>
    <phoneticPr fontId="39" type="noConversion"/>
  </si>
  <si>
    <t>正常</t>
    <phoneticPr fontId="39" type="noConversion"/>
  </si>
  <si>
    <t>刘嘉琪</t>
    <phoneticPr fontId="39" type="noConversion"/>
  </si>
  <si>
    <t>HO113</t>
    <phoneticPr fontId="39" type="noConversion"/>
  </si>
  <si>
    <t>JMLEDZH21A749</t>
    <phoneticPr fontId="39" type="noConversion"/>
  </si>
  <si>
    <t>ZH111</t>
    <phoneticPr fontId="39" type="noConversion"/>
  </si>
  <si>
    <t>中航成都</t>
    <phoneticPr fontId="39" type="noConversion"/>
  </si>
  <si>
    <t>JMLEDZH21A750</t>
    <phoneticPr fontId="39" type="noConversion"/>
  </si>
  <si>
    <t>HE104</t>
    <phoneticPr fontId="39" type="noConversion"/>
  </si>
  <si>
    <t>中航合肥</t>
    <phoneticPr fontId="39" type="noConversion"/>
  </si>
  <si>
    <t>中航常州</t>
    <phoneticPr fontId="39" type="noConversion"/>
  </si>
  <si>
    <t>JMLEDHC21A114</t>
    <phoneticPr fontId="39" type="noConversion"/>
  </si>
  <si>
    <t>JMLEDHC21A115</t>
    <phoneticPr fontId="39" type="noConversion"/>
  </si>
  <si>
    <t>喷粉机未接，遗留问题待协调处理。</t>
    <phoneticPr fontId="39" type="noConversion"/>
  </si>
  <si>
    <t>已经完成验收</t>
    <phoneticPr fontId="39" type="noConversion"/>
  </si>
  <si>
    <t>产能：≥5PPM
良率：99.9%
故障率：≤2%</t>
    <phoneticPr fontId="39" type="noConversion"/>
  </si>
  <si>
    <t>产能：≥5PPM
良率：一次合格率≥99.5%，
           二次合格率≥99.9%
故障率：≤2%</t>
    <phoneticPr fontId="39" type="noConversion"/>
  </si>
  <si>
    <t>2021-CATL-宁德-转接片激光焊接机</t>
    <phoneticPr fontId="39" type="noConversion"/>
  </si>
  <si>
    <t>产能：≥22PPM
良率：99.9%
故障率：≤1.2%</t>
    <phoneticPr fontId="39" type="noConversion"/>
  </si>
  <si>
    <t>2022-CATL-蕉城-L11顶盖焊接机</t>
    <phoneticPr fontId="39" type="noConversion"/>
  </si>
  <si>
    <t>宁德蕉城时代</t>
    <phoneticPr fontId="39" type="noConversion"/>
  </si>
  <si>
    <t>F5-XZZ501-01A</t>
    <phoneticPr fontId="39" type="noConversion"/>
  </si>
  <si>
    <t>包Mylar入壳机</t>
    <phoneticPr fontId="39" type="noConversion"/>
  </si>
  <si>
    <t>弹簧线</t>
    <phoneticPr fontId="39" type="noConversion"/>
  </si>
  <si>
    <t>JMLEWCA18055-27</t>
  </si>
  <si>
    <t>LY1&amp;2自动入壳机上料吸塑盘改EPP循环包装</t>
  </si>
  <si>
    <t>JMLEWCA21A061-01</t>
  </si>
  <si>
    <t>LY1-L1BKing设备移动人力增值项目</t>
  </si>
  <si>
    <t>2022-ZH-XMA3-C4高速装配线</t>
    <phoneticPr fontId="39" type="noConversion"/>
  </si>
  <si>
    <t>配对超声波预焊段</t>
  </si>
  <si>
    <t>30PPM</t>
  </si>
  <si>
    <t>JMLEDZH22A553</t>
  </si>
  <si>
    <t>极耳激光焊-包胶-入壳压装段</t>
  </si>
  <si>
    <t>JMLEDZH22A554</t>
  </si>
  <si>
    <t>顶盖满焊段</t>
  </si>
  <si>
    <t>JMLEDZH22A555</t>
  </si>
  <si>
    <t>JMLEDZH22A556</t>
  </si>
  <si>
    <t>JMLEDZH22A557</t>
  </si>
  <si>
    <t>JSLEG0022X017</t>
    <phoneticPr fontId="41" type="noConversion"/>
  </si>
  <si>
    <t>无</t>
    <phoneticPr fontId="41" type="noConversion"/>
  </si>
  <si>
    <t>Demo线</t>
    <phoneticPr fontId="39" type="noConversion"/>
  </si>
  <si>
    <t>正常</t>
    <phoneticPr fontId="41" type="noConversion"/>
  </si>
  <si>
    <t>不发货</t>
    <phoneticPr fontId="39" type="noConversion"/>
  </si>
  <si>
    <t>JSA4（A9）-C10装配线</t>
    <phoneticPr fontId="39" type="noConversion"/>
  </si>
  <si>
    <t>暂无</t>
    <phoneticPr fontId="41" type="noConversion"/>
  </si>
  <si>
    <t>待客户通知发货时间</t>
    <phoneticPr fontId="39" type="noConversion"/>
  </si>
  <si>
    <t>客户现在找不到地方放，一直没通知我们发货，没给明确回复什么时间可以发货；</t>
    <phoneticPr fontId="39" type="noConversion"/>
  </si>
  <si>
    <t xml:space="preserve">检测配对机 </t>
  </si>
  <si>
    <t>F5-XZB311-01A</t>
  </si>
  <si>
    <t>F5-XHB322-01A</t>
  </si>
  <si>
    <t>软连接激光焊接机</t>
  </si>
  <si>
    <t>F5-XHC327-01A</t>
  </si>
  <si>
    <t>包Myalr机</t>
  </si>
  <si>
    <t>F5-XZD324-01A</t>
  </si>
  <si>
    <t>F5-XHO317-01A</t>
  </si>
  <si>
    <t>顶盖激光焊接机</t>
  </si>
  <si>
    <t>F5-XHD326-01A</t>
  </si>
  <si>
    <t>F5-XHE332-01A</t>
  </si>
  <si>
    <t>JMLEDXW22A577</t>
    <phoneticPr fontId="39" type="noConversion"/>
  </si>
  <si>
    <t>杨宋志</t>
    <phoneticPr fontId="39" type="noConversion"/>
  </si>
  <si>
    <t>JMLEDXW22A578</t>
    <phoneticPr fontId="39" type="noConversion"/>
  </si>
  <si>
    <t>JMLEDXW22A579</t>
    <phoneticPr fontId="39" type="noConversion"/>
  </si>
  <si>
    <t>JMLEDXW22A580</t>
    <phoneticPr fontId="39" type="noConversion"/>
  </si>
  <si>
    <t>JMLEDXW22A581</t>
    <phoneticPr fontId="39" type="noConversion"/>
  </si>
  <si>
    <t>JMLEDXW22A582</t>
    <phoneticPr fontId="39" type="noConversion"/>
  </si>
  <si>
    <t>JMLEDXW22A583</t>
    <phoneticPr fontId="39" type="noConversion"/>
  </si>
  <si>
    <t>JMLEDZH22A612</t>
  </si>
  <si>
    <t>包mylar机</t>
  </si>
  <si>
    <t>16PPM</t>
    <phoneticPr fontId="39" type="noConversion"/>
  </si>
  <si>
    <t>JMLEDZH22A613</t>
  </si>
  <si>
    <t>JMLEDZH22A614</t>
  </si>
  <si>
    <t>JMLEDZH22A615</t>
  </si>
  <si>
    <t>顶盖焊接切割一体机</t>
  </si>
  <si>
    <t>JMLEDZH22A616</t>
  </si>
  <si>
    <t>JMLEDZH22A617</t>
  </si>
  <si>
    <t>JMLEDZH22A618</t>
  </si>
  <si>
    <t>JMLEDZH22A619</t>
  </si>
  <si>
    <t>JMLEDZH22A620</t>
  </si>
  <si>
    <t>填丝补焊&amp;激光满焊机</t>
  </si>
  <si>
    <t>JMLEDZH22A621</t>
  </si>
  <si>
    <t>邱清辉</t>
    <phoneticPr fontId="39" type="noConversion"/>
  </si>
  <si>
    <t>HN-XHA312</t>
    <phoneticPr fontId="39" type="noConversion"/>
  </si>
  <si>
    <t>JSA4(A9)-C6装配线</t>
  </si>
  <si>
    <t>ZC202109280038</t>
  </si>
  <si>
    <t>F5-XZH367-01A</t>
  </si>
  <si>
    <t>唐琴</t>
  </si>
  <si>
    <t>JSA4(A9)-C7装配线</t>
  </si>
  <si>
    <t>F5-XZH368-01A</t>
  </si>
  <si>
    <t>JSA4（A9）-C2装配线</t>
  </si>
  <si>
    <t>JSA4（A9）-C3装配线</t>
  </si>
  <si>
    <t>JSA4（A9）-C4装配线</t>
  </si>
  <si>
    <t>JMLEDZH21A319</t>
  </si>
  <si>
    <t>F5-XZH361-01A</t>
  </si>
  <si>
    <t>JSA4（A9）-C5装配线</t>
  </si>
  <si>
    <t>JSA4（A9）-C1干燥炉</t>
  </si>
  <si>
    <t>JSA4(A9)-C6干燥调度系统</t>
  </si>
  <si>
    <t>JMLEDZH21A405</t>
  </si>
  <si>
    <t>JSA4(A9)-C7干燥调度系统</t>
  </si>
  <si>
    <t>JMLEDZH21A407</t>
  </si>
  <si>
    <t>JSA4（A9）-C1干燥调度系统</t>
  </si>
  <si>
    <t>JSA4（A9）-C5干燥调度系统</t>
  </si>
  <si>
    <t>JSA4（A9）-C2干燥调度系统</t>
  </si>
  <si>
    <t>JSA4（A9）-C3干燥调度系统</t>
  </si>
  <si>
    <t xml:space="preserve">F5-XGM304-02A  </t>
  </si>
  <si>
    <t>中航成都</t>
    <phoneticPr fontId="41" type="noConversion"/>
  </si>
  <si>
    <t>M4</t>
    <phoneticPr fontId="41" type="noConversion"/>
  </si>
  <si>
    <t>刘嘉琪</t>
    <phoneticPr fontId="39" type="noConversion"/>
  </si>
  <si>
    <t>中航成都</t>
    <phoneticPr fontId="41" type="noConversion"/>
  </si>
  <si>
    <t>半自动正压氦检机</t>
    <phoneticPr fontId="39" type="noConversion"/>
  </si>
  <si>
    <t>2022/8/9（C1)</t>
    <phoneticPr fontId="39" type="noConversion"/>
  </si>
  <si>
    <t>2022/9/5(C3)</t>
    <phoneticPr fontId="39" type="noConversion"/>
  </si>
  <si>
    <t>JSA4（A9） -C6装配线</t>
    <phoneticPr fontId="39" type="noConversion"/>
  </si>
  <si>
    <t>JSA4（A9）-C7装配线</t>
    <phoneticPr fontId="39" type="noConversion"/>
  </si>
  <si>
    <t>JMLEWZH20A181-02</t>
  </si>
  <si>
    <t>顶盖焊接机改造</t>
  </si>
  <si>
    <t>/</t>
    <phoneticPr fontId="39" type="noConversion"/>
  </si>
  <si>
    <t>中航常州</t>
    <phoneticPr fontId="39" type="noConversion"/>
  </si>
  <si>
    <t>JMLEWZH19205-01</t>
  </si>
  <si>
    <t>待业务提供</t>
    <phoneticPr fontId="39" type="noConversion"/>
  </si>
  <si>
    <t>JMLEWZH19026-02</t>
  </si>
  <si>
    <t>刘嘉琪</t>
    <phoneticPr fontId="39" type="noConversion"/>
  </si>
  <si>
    <t>待业务提供</t>
    <phoneticPr fontId="39" type="noConversion"/>
  </si>
  <si>
    <t>/</t>
    <phoneticPr fontId="39" type="noConversion"/>
  </si>
  <si>
    <t>JMLEWZH20A184-03</t>
  </si>
  <si>
    <t>合芯前治具</t>
  </si>
  <si>
    <t>刘嘉琪</t>
    <phoneticPr fontId="39" type="noConversion"/>
  </si>
  <si>
    <t>中航常州</t>
    <phoneticPr fontId="39" type="noConversion"/>
  </si>
  <si>
    <t>JMLEWZH20A184-04</t>
  </si>
  <si>
    <t>JMLEDCA21A668</t>
    <phoneticPr fontId="39" type="noConversion"/>
  </si>
  <si>
    <t>F5-XHC401-01A</t>
    <phoneticPr fontId="39" type="noConversion"/>
  </si>
  <si>
    <t>转接片激光焊接机（正机）</t>
    <phoneticPr fontId="39" type="noConversion"/>
  </si>
  <si>
    <t>/</t>
    <phoneticPr fontId="39" type="noConversion"/>
  </si>
  <si>
    <t>/</t>
    <phoneticPr fontId="39" type="noConversion"/>
  </si>
  <si>
    <t>正常</t>
    <phoneticPr fontId="39" type="noConversion"/>
  </si>
  <si>
    <t>2021-CATL-宁德-转接片激光焊接机</t>
    <phoneticPr fontId="39" type="noConversion"/>
  </si>
  <si>
    <t>JMLEDCA21A669</t>
    <phoneticPr fontId="39" type="noConversion"/>
  </si>
  <si>
    <t>F5-XHC402-01A</t>
    <phoneticPr fontId="39" type="noConversion"/>
  </si>
  <si>
    <t>转接片激光焊接机（反机）</t>
    <phoneticPr fontId="39" type="noConversion"/>
  </si>
  <si>
    <t>宁德蕉城时代</t>
    <phoneticPr fontId="39" type="noConversion"/>
  </si>
  <si>
    <t>产能：≥22PPM
良率：99.9%
故障率：≤1.2%</t>
    <phoneticPr fontId="39" type="noConversion"/>
  </si>
  <si>
    <t>正常</t>
    <phoneticPr fontId="39" type="noConversion"/>
  </si>
  <si>
    <t>韩婧</t>
    <phoneticPr fontId="39" type="noConversion"/>
  </si>
  <si>
    <t>JMLEDCA21A603</t>
    <phoneticPr fontId="39" type="noConversion"/>
  </si>
  <si>
    <t>F5-XGA310-01A</t>
    <phoneticPr fontId="39" type="noConversion"/>
  </si>
  <si>
    <t>L49软包干燥线</t>
    <phoneticPr fontId="39" type="noConversion"/>
  </si>
  <si>
    <t>宁德H2</t>
    <phoneticPr fontId="39" type="noConversion"/>
  </si>
  <si>
    <t>产能：≥16PPM
良率：99.9%
故障率：≤0.5%</t>
    <phoneticPr fontId="39" type="noConversion"/>
  </si>
  <si>
    <t>严宗鑫</t>
    <phoneticPr fontId="39" type="noConversion"/>
  </si>
  <si>
    <t>JMLEDZH22A101</t>
  </si>
  <si>
    <t>F5-XZN40401</t>
  </si>
  <si>
    <t>20PPM\99.9%\1%</t>
  </si>
  <si>
    <t>JMLEWZH16A901-24</t>
  </si>
  <si>
    <t>JMLEWZH16A901-25</t>
  </si>
  <si>
    <t>JMLEWZH16A901-26</t>
  </si>
  <si>
    <t>JMLEWZH16A901-27</t>
  </si>
  <si>
    <t>JMLEWZH16A901-30</t>
  </si>
  <si>
    <t>JMLEWZH16A901-29</t>
  </si>
  <si>
    <t>JMLEWZH16A901-28</t>
  </si>
  <si>
    <t>JMLEWZH16A901-32</t>
  </si>
  <si>
    <t>闫帅华</t>
    <phoneticPr fontId="39" type="noConversion"/>
  </si>
  <si>
    <t>闫帅华</t>
    <phoneticPr fontId="39" type="noConversion"/>
  </si>
  <si>
    <t>金继伟</t>
    <phoneticPr fontId="39" type="noConversion"/>
  </si>
  <si>
    <t>陶白云</t>
    <phoneticPr fontId="39" type="noConversion"/>
  </si>
  <si>
    <t>中航厦门</t>
    <phoneticPr fontId="39" type="noConversion"/>
  </si>
  <si>
    <t>卫蓝海博</t>
  </si>
  <si>
    <t>电芯热压机</t>
  </si>
  <si>
    <t> JMLEDWL22A627</t>
  </si>
  <si>
    <t>F5-XZA406-01A</t>
  </si>
  <si>
    <t>山东淄博</t>
  </si>
  <si>
    <t>24PPM</t>
  </si>
  <si>
    <t>X-ray 检测机</t>
  </si>
  <si>
    <t>JMLEDWL22A628</t>
  </si>
  <si>
    <t>F5-XZS40101</t>
  </si>
  <si>
    <t>极耳软连接超声波焊接机</t>
  </si>
  <si>
    <t>JMLEDWL22A629</t>
  </si>
  <si>
    <t>F5-XHB229-01A</t>
  </si>
  <si>
    <t>顶盖软连接激光焊接机</t>
  </si>
  <si>
    <t>JMLEDWL22A630</t>
  </si>
  <si>
    <t>F5-XHC224-01A</t>
  </si>
  <si>
    <t>包 Mylar 机</t>
  </si>
  <si>
    <t>JMLEDWL22A631</t>
  </si>
  <si>
    <t>F5-XZD230-01A</t>
  </si>
  <si>
    <t> JMLEDWL22A632</t>
  </si>
  <si>
    <t>F5-XHO212-01A</t>
  </si>
  <si>
    <t>JMLEDWL22A633</t>
  </si>
  <si>
    <t>F5-XHD218-01A</t>
  </si>
  <si>
    <t>JMLEDWL22A634</t>
  </si>
  <si>
    <t>F5-XZH268-01A</t>
  </si>
  <si>
    <t>JMLEDWL22A635</t>
  </si>
  <si>
    <t>F5-XHE226-01A</t>
  </si>
  <si>
    <t>JMLEDWL22A636</t>
  </si>
  <si>
    <t>F5-XZH269-01A</t>
  </si>
  <si>
    <t>JMLEDWL22A637</t>
  </si>
  <si>
    <t>F5-XHF126-01A</t>
  </si>
  <si>
    <t>JMLEDWL22A638</t>
  </si>
  <si>
    <t>F5-XZM401-01A</t>
  </si>
  <si>
    <t>自动物流输送系统</t>
  </si>
  <si>
    <t>JMLEDWL22A639</t>
  </si>
  <si>
    <t>变更中</t>
  </si>
  <si>
    <t>上海思源</t>
    <phoneticPr fontId="39" type="noConversion"/>
  </si>
  <si>
    <t>2022-SY-上海-装配线</t>
    <phoneticPr fontId="39" type="noConversion"/>
  </si>
  <si>
    <t>JMLEDSY22A644</t>
    <phoneticPr fontId="39" type="noConversion"/>
  </si>
  <si>
    <t>上海</t>
    <phoneticPr fontId="39" type="noConversion"/>
  </si>
  <si>
    <t>0.5PPM</t>
    <phoneticPr fontId="39" type="noConversion"/>
  </si>
  <si>
    <t>JMLEDSY22A645</t>
  </si>
  <si>
    <t>极耳预焊裁切机</t>
    <phoneticPr fontId="39" type="noConversion"/>
  </si>
  <si>
    <t>JMLEDSY22A646</t>
  </si>
  <si>
    <t>极耳软连接片超声波焊接机</t>
    <phoneticPr fontId="39" type="noConversion"/>
  </si>
  <si>
    <t>JMLEDSY22A647</t>
  </si>
  <si>
    <t>激光刻码机&amp;注液孔清洗机</t>
    <phoneticPr fontId="39" type="noConversion"/>
  </si>
  <si>
    <t>JMLEDSY22A648</t>
  </si>
  <si>
    <t>顶盖连接片&amp;汇流排激光焊机</t>
    <phoneticPr fontId="39" type="noConversion"/>
  </si>
  <si>
    <t>JMLEDSY22A649</t>
  </si>
  <si>
    <t>电芯压紧贴胶&amp;铝壳清洗工装</t>
    <phoneticPr fontId="39" type="noConversion"/>
  </si>
  <si>
    <t>JMLEDSY22A650</t>
  </si>
  <si>
    <t>JMLEDSY22A651</t>
  </si>
  <si>
    <t>壳盖&amp;密封钉激光焊接机</t>
    <phoneticPr fontId="39" type="noConversion"/>
  </si>
  <si>
    <t>JMLEDSY22A652</t>
  </si>
  <si>
    <t>正负氦检机</t>
    <phoneticPr fontId="39" type="noConversion"/>
  </si>
  <si>
    <t>JMLEDZH22A374</t>
    <phoneticPr fontId="41" type="noConversion"/>
  </si>
  <si>
    <t>JMLEDZH22A552</t>
    <phoneticPr fontId="39" type="noConversion"/>
  </si>
  <si>
    <t>JMLEDZH22A558</t>
    <phoneticPr fontId="39" type="noConversion"/>
  </si>
  <si>
    <t>JMLEDZH22A342</t>
    <phoneticPr fontId="39" type="noConversion"/>
  </si>
  <si>
    <t>JMLEDCA22A544</t>
    <phoneticPr fontId="39" type="noConversion"/>
  </si>
  <si>
    <t>JMLEWZH16A901-24</t>
    <phoneticPr fontId="39" type="noConversion"/>
  </si>
  <si>
    <t>正常</t>
    <phoneticPr fontId="39" type="noConversion"/>
  </si>
  <si>
    <t>ZC1000202112220002</t>
    <phoneticPr fontId="39" type="noConversion"/>
  </si>
  <si>
    <r>
      <t>15PPM</t>
    </r>
    <r>
      <rPr>
        <sz val="11"/>
        <color theme="1"/>
        <rFont val="宋体"/>
        <family val="3"/>
        <charset val="134"/>
        <scheme val="minor"/>
      </rPr>
      <t/>
    </r>
    <phoneticPr fontId="41" type="noConversion"/>
  </si>
  <si>
    <t>1、5/6已发货现场
2、5/20发现现场激光器损坏，已发回供应商处进行返修，5/25借用激光器已到现场，目前处于调试阶段
3、6/5已达到生产状态
4、6/9开始客户现场做FAT和Qulify
7、目前处于客户正常生产阶段</t>
  </si>
  <si>
    <t>2022-WL-淄博-一期装配线</t>
  </si>
  <si>
    <t>2022-GQ-广州-中段装配线</t>
  </si>
  <si>
    <t>JSA4（A9）-C1装配线</t>
  </si>
  <si>
    <t>2021-ZH-武汉-WHA1.1-C2装配线</t>
  </si>
  <si>
    <t>JMLEDZH21A768</t>
  </si>
  <si>
    <t>F5-XZB402-01A</t>
  </si>
  <si>
    <t>JMLEDZH21A769</t>
  </si>
  <si>
    <t>F5-XHB309-01A</t>
  </si>
  <si>
    <t>10PPM\99.9%\1%</t>
  </si>
  <si>
    <t>JMLEDZH21A770</t>
  </si>
  <si>
    <t>F5-XHC404-01A</t>
  </si>
  <si>
    <t>JMLEDZH21A771</t>
  </si>
  <si>
    <t>F5-XZD311-01A</t>
  </si>
  <si>
    <t>JMLEDZH21A772</t>
  </si>
  <si>
    <t>F5-XZE407-01A</t>
  </si>
  <si>
    <t>JMLEDZH21A773</t>
  </si>
  <si>
    <t>F5-XHQ402-01A</t>
  </si>
  <si>
    <t>JMLEDZH21A774</t>
  </si>
  <si>
    <t xml:space="preserve"> F5-XZH407-01A</t>
  </si>
  <si>
    <t>JMLEDZH21A775</t>
  </si>
  <si>
    <t>F5-XZH452-01A</t>
  </si>
  <si>
    <t>JMLEDZH21A776</t>
  </si>
  <si>
    <t>F5-XHE305-01A</t>
  </si>
  <si>
    <t>2022-ZH-武汉-WHA1.1-C2装配线</t>
  </si>
  <si>
    <t>JMLEDZH22A102</t>
  </si>
  <si>
    <t>JMLEDZH22A107</t>
  </si>
  <si>
    <t>2021-ZH-武汉-WHA1.1-C2干燥线</t>
  </si>
  <si>
    <t>JMLEDZH21A808</t>
  </si>
  <si>
    <t>F5-XGM323-01A</t>
  </si>
  <si>
    <t>JMLEDZH21A813</t>
  </si>
  <si>
    <t>F5-XGM328-01A</t>
  </si>
  <si>
    <t>单通道冷却炉</t>
  </si>
  <si>
    <t>JMLEDZH21A823</t>
  </si>
  <si>
    <t>F5-XCF302-01A</t>
  </si>
  <si>
    <t>提升机-2</t>
  </si>
  <si>
    <t>JMLEDZH21A818</t>
  </si>
  <si>
    <t>F5-XGD31201</t>
  </si>
  <si>
    <t xml:space="preserve">真空干燥炉A型 </t>
  </si>
  <si>
    <r>
      <t>1</t>
    </r>
    <r>
      <rPr>
        <sz val="8"/>
        <color theme="1"/>
        <rFont val="微软雅黑"/>
        <family val="2"/>
        <charset val="134"/>
      </rPr>
      <t>8PPM</t>
    </r>
    <phoneticPr fontId="39" type="noConversion"/>
  </si>
  <si>
    <t>M5</t>
    <phoneticPr fontId="39" type="noConversion"/>
  </si>
  <si>
    <t>项目已验收</t>
    <phoneticPr fontId="39" type="noConversion"/>
  </si>
  <si>
    <t>已完成</t>
    <phoneticPr fontId="39" type="noConversion"/>
  </si>
  <si>
    <t>项目为纯软件项目，目前已验收。待开发票</t>
    <phoneticPr fontId="39" type="noConversion"/>
  </si>
  <si>
    <t>已完成</t>
    <phoneticPr fontId="39" type="noConversion"/>
  </si>
  <si>
    <t>张昕</t>
    <phoneticPr fontId="39" type="noConversion"/>
  </si>
  <si>
    <t>赵泽来</t>
    <phoneticPr fontId="39" type="noConversion"/>
  </si>
  <si>
    <t>张玄/赵泽来</t>
    <phoneticPr fontId="39" type="noConversion"/>
  </si>
  <si>
    <t>批量生产，提速至12PPM</t>
  </si>
  <si>
    <t>上汽</t>
  </si>
  <si>
    <t>SZLEWCA18A057-32</t>
  </si>
  <si>
    <t>L1-入壳预焊一体机切148所需47张非标件工夹具图纸</t>
  </si>
  <si>
    <t>图纸</t>
  </si>
  <si>
    <t>现做后补单</t>
  </si>
  <si>
    <t>SZLESCA22A138</t>
  </si>
  <si>
    <t>2022-CA-溧阳上汽-入壳机读数头</t>
  </si>
  <si>
    <t>LY1/2</t>
  </si>
  <si>
    <t>SZLEWCA18A055-36</t>
  </si>
  <si>
    <t>LY1-L115PPM入壳机Hipot测试程序改造</t>
  </si>
  <si>
    <t>SZLEWCA18A058-10</t>
  </si>
  <si>
    <t>时代上汽L1,L2,L3,L4,L6入壳机增加TOM增值改造项目</t>
  </si>
  <si>
    <t>免费补偿给客户，无需验收</t>
  </si>
  <si>
    <t>中航常州</t>
    <phoneticPr fontId="39" type="noConversion"/>
  </si>
  <si>
    <t>2022-ZH-江苏-新开发15PPM拉铆机-1台</t>
    <phoneticPr fontId="39" type="noConversion"/>
  </si>
  <si>
    <t>JMLEDZH22A622</t>
    <phoneticPr fontId="39" type="noConversion"/>
  </si>
  <si>
    <t>暂无</t>
    <phoneticPr fontId="39" type="noConversion"/>
  </si>
  <si>
    <t>F5-XZJ301-01A</t>
  </si>
  <si>
    <t>拉铆机</t>
  </si>
  <si>
    <t>15PPM</t>
    <phoneticPr fontId="39" type="noConversion"/>
  </si>
  <si>
    <t>M2</t>
    <phoneticPr fontId="41" type="noConversion"/>
  </si>
  <si>
    <t>正常</t>
    <phoneticPr fontId="39" type="noConversion"/>
  </si>
  <si>
    <t>杨闯兵</t>
    <phoneticPr fontId="39" type="noConversion"/>
  </si>
  <si>
    <t>填丝补焊</t>
    <phoneticPr fontId="39" type="noConversion"/>
  </si>
  <si>
    <t>胶带刻码</t>
    <phoneticPr fontId="39" type="noConversion"/>
  </si>
  <si>
    <t>JMLEDGQ22A565</t>
    <phoneticPr fontId="41" type="noConversion"/>
  </si>
  <si>
    <t>JMLEDGQ22A566</t>
    <phoneticPr fontId="41" type="noConversion"/>
  </si>
  <si>
    <t>JMLEDGQ22A567</t>
    <phoneticPr fontId="41" type="noConversion"/>
  </si>
  <si>
    <t>JMLEDGQ22A568</t>
    <phoneticPr fontId="41" type="noConversion"/>
  </si>
  <si>
    <t xml:space="preserve"> JMLEDGQ22A569</t>
    <phoneticPr fontId="41" type="noConversion"/>
  </si>
  <si>
    <t>JMLEDGQ22A570</t>
    <phoneticPr fontId="41" type="noConversion"/>
  </si>
  <si>
    <t xml:space="preserve"> JMLEDGQ22A571</t>
    <phoneticPr fontId="41" type="noConversion"/>
  </si>
  <si>
    <t>JMLEDGQ22A572</t>
    <phoneticPr fontId="41" type="noConversion"/>
  </si>
  <si>
    <t>JMLEDGQ22A573</t>
    <phoneticPr fontId="41" type="noConversion"/>
  </si>
  <si>
    <t xml:space="preserve"> JMLEDGQ22A574</t>
    <phoneticPr fontId="41" type="noConversion"/>
  </si>
  <si>
    <t xml:space="preserve"> JMLEDGQ22A575</t>
    <phoneticPr fontId="41" type="noConversion"/>
  </si>
  <si>
    <t>JMLEDGQ22A576</t>
    <phoneticPr fontId="41" type="noConversion"/>
  </si>
  <si>
    <t>JMLEDGQ22A623</t>
    <phoneticPr fontId="41" type="noConversion"/>
  </si>
  <si>
    <t>JMLEDGQ22A624</t>
    <phoneticPr fontId="41" type="noConversion"/>
  </si>
  <si>
    <t>ZC4000202112160003</t>
    <phoneticPr fontId="39" type="noConversion"/>
  </si>
  <si>
    <t>JMLEWCA20A011-05</t>
  </si>
  <si>
    <t>M1</t>
  </si>
  <si>
    <t>M6</t>
    <phoneticPr fontId="39" type="noConversion"/>
  </si>
  <si>
    <t>2021-ZH-成都-A1-C3干燥线</t>
    <phoneticPr fontId="39" type="noConversion"/>
  </si>
  <si>
    <t>8PPM\99.8%\1%</t>
    <phoneticPr fontId="39" type="noConversion"/>
  </si>
  <si>
    <t>JMLEDZH21A699</t>
    <phoneticPr fontId="39" type="noConversion"/>
  </si>
  <si>
    <t>2021-ZH-成都-A1-C3装配线</t>
    <phoneticPr fontId="39" type="noConversion"/>
  </si>
  <si>
    <t>JMLEDZH22A071 </t>
    <phoneticPr fontId="39" type="noConversion"/>
  </si>
  <si>
    <t>F5-XGB20501      </t>
    <phoneticPr fontId="39" type="noConversion"/>
  </si>
  <si>
    <t>JMLEDZH21A701</t>
    <phoneticPr fontId="39" type="noConversion"/>
  </si>
  <si>
    <t>JMLEDZH21A702</t>
    <phoneticPr fontId="39" type="noConversion"/>
  </si>
  <si>
    <t>JMLEDZH21A704</t>
    <phoneticPr fontId="39" type="noConversion"/>
  </si>
  <si>
    <t>JMLEDZH21A705</t>
    <phoneticPr fontId="39" type="noConversion"/>
  </si>
  <si>
    <t>JMLEDZH21A706</t>
    <phoneticPr fontId="39" type="noConversion"/>
  </si>
  <si>
    <t>JMLEDZH21A708</t>
    <phoneticPr fontId="39" type="noConversion"/>
  </si>
  <si>
    <t>JMLEDZH21A709</t>
    <phoneticPr fontId="39" type="noConversion"/>
  </si>
  <si>
    <t>JMLEDZH21A710</t>
    <phoneticPr fontId="39" type="noConversion"/>
  </si>
  <si>
    <t>2021-ZH-武汉-WHA1.1-C3装配线</t>
  </si>
  <si>
    <t>JMLEDZH21A777</t>
  </si>
  <si>
    <t>F5-XZB403-01A</t>
  </si>
  <si>
    <t>JMLEDZH21A778</t>
  </si>
  <si>
    <t>F5-XHB310-01A</t>
  </si>
  <si>
    <t>JMLEDZH21A779</t>
  </si>
  <si>
    <t>F5-XHC405-01A</t>
  </si>
  <si>
    <t>JMLEDZH21A780</t>
  </si>
  <si>
    <t>F5-XZD312-01A</t>
  </si>
  <si>
    <t>JMLEDZH21A781</t>
  </si>
  <si>
    <t>F5-XZE403-01A</t>
  </si>
  <si>
    <t>JMLEDZH21A782</t>
  </si>
  <si>
    <t>F5-XHQ403-01A</t>
  </si>
  <si>
    <t>JMLEDZH21A783</t>
  </si>
  <si>
    <t>F5-XZH408-01A</t>
  </si>
  <si>
    <t>JMLEDZH21A784</t>
  </si>
  <si>
    <t>F5-XZH453-01A</t>
  </si>
  <si>
    <t>JMLEDZH21A785</t>
  </si>
  <si>
    <t>F5-XHE306-01A</t>
  </si>
  <si>
    <t>2022-ZH-武汉-WHA1.1-C3装配线</t>
  </si>
  <si>
    <t>JMLEDZH22A103</t>
  </si>
  <si>
    <t>JMLEDZH22A108</t>
  </si>
  <si>
    <t>2021-ZH-武汉-WHA1.1-C3干燥线</t>
  </si>
  <si>
    <t>JMLEDZH21A809</t>
  </si>
  <si>
    <t>F5-XGM324-01A</t>
  </si>
  <si>
    <t>JMLEDZH21A814</t>
  </si>
  <si>
    <t>F5-XGM329-01A</t>
  </si>
  <si>
    <t>JMLEDZH21A824</t>
  </si>
  <si>
    <t>F5-XCF303-01A</t>
  </si>
  <si>
    <t>JMLEDZH21A819</t>
  </si>
  <si>
    <t>F5-XGD31301</t>
  </si>
  <si>
    <t>JMLEDCC22A725</t>
  </si>
  <si>
    <t>F5-XHA322-01A</t>
  </si>
  <si>
    <t>常州蜂巢四期 CZ-C48装配线</t>
  </si>
  <si>
    <t>单机≥16PPM
一次优率≥99.8%
故障率≤2%</t>
  </si>
  <si>
    <t>JMLEDCC22A728</t>
  </si>
  <si>
    <t>F5-XZB314-01A</t>
  </si>
  <si>
    <t>JMLEDCC22A731</t>
  </si>
  <si>
    <t>F5-XHB326-01A</t>
  </si>
  <si>
    <t>配对机-一次合芯机</t>
  </si>
  <si>
    <t>JMLEDCC22A734</t>
  </si>
  <si>
    <t>F5-XZB317-01A</t>
  </si>
  <si>
    <t>转接片</t>
  </si>
  <si>
    <t>JMLEDCC22A737</t>
  </si>
  <si>
    <t>F5-XHC330-01A</t>
  </si>
  <si>
    <t>JMLEDCC22A740</t>
  </si>
  <si>
    <t>F5-XZD328-01A</t>
  </si>
  <si>
    <t>JMLEDCC22A743</t>
  </si>
  <si>
    <t>F5-XZE331-01A</t>
  </si>
  <si>
    <t>JMLEDCC22A746</t>
  </si>
  <si>
    <t>F5-XHD330-01A</t>
  </si>
  <si>
    <t>JMLEDCC22A749</t>
  </si>
  <si>
    <t>F5-XHE335-01A</t>
  </si>
  <si>
    <t>JMLEDCC22A752</t>
  </si>
  <si>
    <t>F5-XZN339-01A</t>
  </si>
  <si>
    <t>JMLEDCC22A724</t>
  </si>
  <si>
    <t>F5-XHA321-01A</t>
  </si>
  <si>
    <t>常州蜂巢四期 CZ-C41装配线</t>
  </si>
  <si>
    <t>JMLEDCC22A727</t>
  </si>
  <si>
    <t>F5-XZB313-01A</t>
  </si>
  <si>
    <t>JMLEDCC22A730</t>
  </si>
  <si>
    <t>F5-XHB325-01A</t>
  </si>
  <si>
    <t>JMLEDCC22A733</t>
  </si>
  <si>
    <t>F5-XZB316-01A</t>
  </si>
  <si>
    <t>转接片焊接机</t>
  </si>
  <si>
    <t>JMLEDCC22A736</t>
  </si>
  <si>
    <t>F5-XHC329-01A</t>
  </si>
  <si>
    <t>JMLEDCC22A739</t>
  </si>
  <si>
    <t>F5-XZD327-01A</t>
  </si>
  <si>
    <t>JMLEDCC22A742</t>
  </si>
  <si>
    <t>F5-XZE330-01A</t>
  </si>
  <si>
    <t>JMLEDCC22A745</t>
  </si>
  <si>
    <t>F5-XHD329-01A</t>
  </si>
  <si>
    <t>JMLEDCC22A748</t>
  </si>
  <si>
    <t>F5-XHE334-01A</t>
  </si>
  <si>
    <t>干燥物流线</t>
  </si>
  <si>
    <t>JMLEDCC22A751</t>
  </si>
  <si>
    <t>F5-XZN338-01A</t>
  </si>
  <si>
    <t>JMLEDCC22A723</t>
  </si>
  <si>
    <t>F5-XHA320-01A</t>
  </si>
  <si>
    <t>常州蜂巢四期 CZ-C42装配线</t>
  </si>
  <si>
    <t>JMLEDCC22A726</t>
  </si>
  <si>
    <t>F5-XZB312-01A</t>
  </si>
  <si>
    <t>JMLEDCC22A729</t>
  </si>
  <si>
    <t>F5-XHB324-01A</t>
  </si>
  <si>
    <t>JMLEDCC22A732</t>
  </si>
  <si>
    <t>F5-XZB315-01A</t>
  </si>
  <si>
    <t>JMLEDCC22A735</t>
  </si>
  <si>
    <t>F5-XHC328-01A</t>
  </si>
  <si>
    <t>JMLEDCC22A738</t>
  </si>
  <si>
    <t>F5-XZD326-01A</t>
  </si>
  <si>
    <t>JMLEDCC22A741</t>
  </si>
  <si>
    <t>F5-XZE329-01A</t>
  </si>
  <si>
    <t>JMLEDCC22A744</t>
  </si>
  <si>
    <t>F5-XHD328-01A</t>
  </si>
  <si>
    <t>JMLEDCC22A747</t>
  </si>
  <si>
    <t>F5-XHE333-01A</t>
  </si>
  <si>
    <t>JMLEDCC22A750</t>
  </si>
  <si>
    <t>F5-XZN337-01A</t>
  </si>
  <si>
    <t>JMLEWCC20A029-28</t>
  </si>
  <si>
    <t>JMLEWCC20A029-29</t>
  </si>
  <si>
    <t>JMLEWCC20A029-30</t>
  </si>
  <si>
    <t>JMLEWCC20A029-31</t>
  </si>
  <si>
    <t>JMLEWCC20A029-32</t>
  </si>
  <si>
    <t>JMLEWCC20A029-33</t>
  </si>
  <si>
    <t>JMLEWCC20A029-34</t>
  </si>
  <si>
    <t>JMLEWCC20A029-35</t>
  </si>
  <si>
    <t>JMLEWCC20A029-36</t>
  </si>
  <si>
    <t>JMLEWCC20A029-37</t>
  </si>
  <si>
    <t>JMLEWCC22-A157</t>
  </si>
  <si>
    <t>上饶一期A栋装配段激光刻码机</t>
  </si>
  <si>
    <t>JMLEWCC20A031-02</t>
  </si>
  <si>
    <t>无锡 L6换型 CL20改造--超声预焊</t>
  </si>
  <si>
    <t>JMLEWCC20A033-02</t>
  </si>
  <si>
    <t>无锡 L6换型 CL20改造--超声裁切</t>
  </si>
  <si>
    <t>JMLEWCC20A037-04</t>
  </si>
  <si>
    <t>无锡 L6换型 CL20改造--顶盖焊接机</t>
  </si>
  <si>
    <t>JMLEWCC21A293-02</t>
  </si>
  <si>
    <t>无锡 L6换型 CL20改造--二次氦检</t>
  </si>
  <si>
    <t>JMLEWCC21A289-02</t>
  </si>
  <si>
    <t>无锡蜂巢CM10换型CL05改造--超声预焊裁切机</t>
  </si>
  <si>
    <t>JMLEWCC21A290-07</t>
  </si>
  <si>
    <t>JMLEWCC21A291-02</t>
  </si>
  <si>
    <t>无锡蜂巢CM10换型CL05改造--包膜机</t>
  </si>
  <si>
    <t>无锡蜂巢CM10换型CL05改造--一次氦检机</t>
  </si>
  <si>
    <t>JMLEWCC21A294-02</t>
  </si>
  <si>
    <t>无锡蜂巢CM10换型CL05改造--后氦检机</t>
  </si>
  <si>
    <t>JMLEWCC21A289-03</t>
  </si>
  <si>
    <t>无锡蜂巢CM10换型L2改造--超声预焊裁切机</t>
  </si>
  <si>
    <t>JMLEWCC21A290-08</t>
  </si>
  <si>
    <t>无锡蜂巢CM10换型L2改造--超声终焊机</t>
  </si>
  <si>
    <t>JMLEWCC21A291-03</t>
  </si>
  <si>
    <t>无锡蜂巢CM10换型L2改造--包膜机</t>
  </si>
  <si>
    <t>JMLEWCC21A293-03</t>
  </si>
  <si>
    <t>无锡蜂巢CM10换型L2改造--一次氦检机</t>
  </si>
  <si>
    <t>JMLEWCC21A294-03</t>
  </si>
  <si>
    <t>无锡蜂巢CM10换型L2改造--后氦检机</t>
  </si>
  <si>
    <t>伍鹏</t>
    <phoneticPr fontId="39" type="noConversion"/>
  </si>
  <si>
    <t>邱清辉</t>
    <phoneticPr fontId="39" type="noConversion"/>
  </si>
  <si>
    <t>金继伟</t>
    <phoneticPr fontId="39" type="noConversion"/>
  </si>
  <si>
    <t>E28换型--Hi-pot测试</t>
  </si>
  <si>
    <t>E28换型-- 一次氦检</t>
  </si>
  <si>
    <t>E28换型--二次氦检</t>
  </si>
  <si>
    <t>E28换型--密封钉焊接机</t>
  </si>
  <si>
    <t>CL17换型-- 一次氦检</t>
  </si>
  <si>
    <t>CL17换型--二次氦检</t>
  </si>
  <si>
    <t>CL17换型--密封钉焊接机</t>
  </si>
  <si>
    <t>CL14换型--顶盖焊接机</t>
  </si>
  <si>
    <t>无锡CL11装配换型工装</t>
  </si>
  <si>
    <t>CL14装配换型工装--热压机</t>
  </si>
  <si>
    <t>吴挚珍</t>
    <phoneticPr fontId="39" type="noConversion"/>
  </si>
  <si>
    <t>SZLEWCC19A087-01</t>
    <phoneticPr fontId="39" type="noConversion"/>
  </si>
  <si>
    <t>顶盖焊机机CCD未启用，整个合同未发起验收，需要与客户去谈</t>
  </si>
  <si>
    <t>梁承峰</t>
  </si>
  <si>
    <t>张玄</t>
    <phoneticPr fontId="39" type="noConversion"/>
  </si>
  <si>
    <t>已回全款</t>
  </si>
  <si>
    <t>已验收</t>
    <phoneticPr fontId="39" type="noConversion"/>
  </si>
  <si>
    <t>超声波预焊</t>
  </si>
  <si>
    <t xml:space="preserve"> JMLEDCC22A584</t>
  </si>
  <si>
    <t>蜂巢盐城24ppm装配线</t>
    <phoneticPr fontId="39" type="noConversion"/>
  </si>
  <si>
    <t>负极极耳激光焊接</t>
  </si>
  <si>
    <t xml:space="preserve"> JMLEDCC22A585</t>
  </si>
  <si>
    <t>单机≥24PPM
一次优率≥99.5%
故障率≤2%</t>
    <phoneticPr fontId="39" type="noConversion"/>
  </si>
  <si>
    <t>包Mylar</t>
  </si>
  <si>
    <t>JMLEDCC22A586</t>
  </si>
  <si>
    <t>单机≥8PPM
一次优率≥99.5%
故障率≤2%</t>
    <phoneticPr fontId="39" type="noConversion"/>
  </si>
  <si>
    <t>JMLEDCC22A587</t>
  </si>
  <si>
    <t>JMLEDCC22A588</t>
  </si>
  <si>
    <t>入壳(正）</t>
  </si>
  <si>
    <t>JMLEDCC22A589</t>
  </si>
  <si>
    <t>入壳((反）</t>
  </si>
  <si>
    <t>JMLEDCC22A590</t>
  </si>
  <si>
    <t>负极压装预焊（正）</t>
  </si>
  <si>
    <t xml:space="preserve"> JMLEDCC22A625</t>
  </si>
  <si>
    <t>负极压装预焊（反）</t>
  </si>
  <si>
    <t xml:space="preserve"> JMLEDCC22A626</t>
  </si>
  <si>
    <t>正极极耳激光焊接（正）</t>
  </si>
  <si>
    <t>JMLEDCC22A591</t>
  </si>
  <si>
    <t>正极极耳激光焊接（反）</t>
  </si>
  <si>
    <t xml:space="preserve"> JMLEDCC22A592</t>
  </si>
  <si>
    <t>正极压装预焊（正）</t>
  </si>
  <si>
    <t xml:space="preserve"> JMLEDCC22A593</t>
  </si>
  <si>
    <t>正极压装预焊（反）</t>
  </si>
  <si>
    <t xml:space="preserve"> JMLEDCC22A594</t>
  </si>
  <si>
    <t xml:space="preserve"> JMLEDCC22A595</t>
  </si>
  <si>
    <t>JMLEDCC22A596</t>
  </si>
  <si>
    <t>一次氦检机（正）</t>
  </si>
  <si>
    <t>JMLEDCC22A597</t>
  </si>
  <si>
    <t>JMLEDCC22A598</t>
  </si>
  <si>
    <t>二次氦检机（正）</t>
  </si>
  <si>
    <t>JMLEDCC22A599</t>
  </si>
  <si>
    <t xml:space="preserve"> JMLEDCC22A600</t>
  </si>
  <si>
    <t>码盘机一（正）</t>
  </si>
  <si>
    <t>JMLEDCC22A601</t>
  </si>
  <si>
    <t>JMLEDCC22A602</t>
  </si>
  <si>
    <t>三次氦检机（正）</t>
  </si>
  <si>
    <t>JMLEDCC22A603</t>
  </si>
  <si>
    <t>JMLEDCC22A604</t>
  </si>
  <si>
    <t>密封钉焊接（正)</t>
  </si>
  <si>
    <t>JMLEDCC22A605</t>
  </si>
  <si>
    <t>密封钉焊接（反）</t>
  </si>
  <si>
    <t>JMLEDCC22A606</t>
  </si>
  <si>
    <t>四次氦检机（正)</t>
  </si>
  <si>
    <t>JMLEDCC22A607</t>
  </si>
  <si>
    <t>四次氦检机（反)</t>
  </si>
  <si>
    <t>JMLEDCC22A608</t>
  </si>
  <si>
    <t>码盘机二（正)</t>
  </si>
  <si>
    <t xml:space="preserve"> JMLEDCC22A609</t>
  </si>
  <si>
    <t xml:space="preserve"> JMLEDCC22A610</t>
  </si>
  <si>
    <t xml:space="preserve"> JMLEDCC22A611</t>
  </si>
  <si>
    <t>单机≥24PPM
一次优率≥99.85
故障率≤2%</t>
    <phoneticPr fontId="39" type="noConversion"/>
  </si>
  <si>
    <t>张昕</t>
    <phoneticPr fontId="39" type="noConversion"/>
  </si>
  <si>
    <t>1、优化设备状态，完善设备功能
2、待机中</t>
  </si>
  <si>
    <t>1、恢复调试，完成QF</t>
  </si>
  <si>
    <t>1、优化设备状态，完善设备功能
2、与客户确认QF项
3、待机中</t>
  </si>
  <si>
    <t>1、优化设备状态，完善设备功能
2、完成50194 的换型及调试工作，持续优化
3、待机中</t>
  </si>
  <si>
    <t>湖南德赛</t>
    <phoneticPr fontId="39" type="noConversion"/>
  </si>
  <si>
    <t>杨闯兵</t>
    <phoneticPr fontId="39" type="noConversion"/>
  </si>
  <si>
    <t>F5-XZA113-01A</t>
    <phoneticPr fontId="39" type="noConversion"/>
  </si>
  <si>
    <t>F5-XHA109-01A</t>
    <phoneticPr fontId="39" type="noConversion"/>
  </si>
  <si>
    <t xml:space="preserve">
F5-XHB110-01A</t>
    <phoneticPr fontId="39" type="noConversion"/>
  </si>
  <si>
    <t>F5-XZM122-01A</t>
    <phoneticPr fontId="39" type="noConversion"/>
  </si>
  <si>
    <t xml:space="preserve">
F5-XHC106-01A</t>
    <phoneticPr fontId="39" type="noConversion"/>
  </si>
  <si>
    <t>F5-XHC107-01A</t>
    <phoneticPr fontId="39" type="noConversion"/>
  </si>
  <si>
    <t>F5-XZD114-01A</t>
    <phoneticPr fontId="39" type="noConversion"/>
  </si>
  <si>
    <t>F5-XHE107-01A</t>
    <phoneticPr fontId="39" type="noConversion"/>
  </si>
  <si>
    <t xml:space="preserve">
F5-XZH122-01A</t>
    <phoneticPr fontId="39" type="noConversion"/>
  </si>
  <si>
    <t>湖北远景</t>
  </si>
  <si>
    <t>2022-YJ-十堰-L1装配线</t>
  </si>
  <si>
    <t>JMLEDYJ22A758</t>
  </si>
  <si>
    <t>POLX20220700050</t>
  </si>
  <si>
    <t>F5-XHC225-01A</t>
  </si>
  <si>
    <t>湖北十堰</t>
  </si>
  <si>
    <t>2022-YJ-十堰-L2装配线</t>
  </si>
  <si>
    <t>JMLEDYJ22A759</t>
  </si>
  <si>
    <t>F5-XHC226-01A</t>
  </si>
  <si>
    <t>2022-YJ-十堰-L3装配线</t>
  </si>
  <si>
    <t>JMLEDYJ22A760</t>
  </si>
  <si>
    <t>F5-XHC227-01A</t>
  </si>
  <si>
    <t>JMLEDYJ22A761</t>
  </si>
  <si>
    <t>F5-XHC231-01A</t>
  </si>
  <si>
    <t>包Mylar膜</t>
  </si>
  <si>
    <t>JMLEDYJ22A762</t>
  </si>
  <si>
    <t>F5-XHC232-01A</t>
  </si>
  <si>
    <t>JMLEDYJ22A763</t>
  </si>
  <si>
    <t>F5-XHC233-01A</t>
  </si>
  <si>
    <t>JMLEDYJ22A764</t>
  </si>
  <si>
    <t>F5-XZE208-01A</t>
  </si>
  <si>
    <t>JMLEDYJ22A765</t>
  </si>
  <si>
    <t>F5-XZE209-01A</t>
  </si>
  <si>
    <t>JMLEDYJ22A766</t>
  </si>
  <si>
    <t>F5-XZE210-01A</t>
  </si>
  <si>
    <t>JMLEDYJ22A767</t>
  </si>
  <si>
    <t>F5-XHD219-01A</t>
  </si>
  <si>
    <t>JMLEDYJ22A768</t>
  </si>
  <si>
    <t>F5-XHD220-01A</t>
  </si>
  <si>
    <t>JMLEDYJ22A769</t>
  </si>
  <si>
    <t>F5-XHD221-01A</t>
  </si>
  <si>
    <t>JMLEDYJ22A770</t>
  </si>
  <si>
    <t>F5-XHE227-01A</t>
  </si>
  <si>
    <t>JMLEDYJ22A771</t>
  </si>
  <si>
    <t>F5-XHE228-01A</t>
  </si>
  <si>
    <t>JMLEDYJ22A772</t>
  </si>
  <si>
    <t>F5-XHE229-01A</t>
  </si>
  <si>
    <t>产能：12PPM
良率：99.5%
故障率：≦2%</t>
  </si>
  <si>
    <t>产能：12PPM良率：99.8%故障率：≦2%</t>
  </si>
  <si>
    <t>正常生产，设备提速至40PPM；</t>
  </si>
  <si>
    <t>离线电芯表面检测机</t>
    <phoneticPr fontId="39" type="noConversion"/>
  </si>
  <si>
    <t>负压氦检机</t>
    <phoneticPr fontId="41" type="noConversion"/>
  </si>
  <si>
    <t>物流线</t>
    <phoneticPr fontId="41" type="noConversion"/>
  </si>
  <si>
    <t>物流线</t>
    <phoneticPr fontId="41" type="noConversion"/>
  </si>
  <si>
    <t>负压氦检机</t>
    <phoneticPr fontId="41" type="noConversion"/>
  </si>
  <si>
    <t>组盘机</t>
    <phoneticPr fontId="41" type="noConversion"/>
  </si>
  <si>
    <t>暂无</t>
    <phoneticPr fontId="39" type="noConversion"/>
  </si>
  <si>
    <t>中航江门</t>
    <phoneticPr fontId="39" type="noConversion"/>
  </si>
  <si>
    <t>JMLEDZH22A773</t>
  </si>
  <si>
    <t>JMLEDZH22A774</t>
  </si>
  <si>
    <t>JMLEDZH22A775</t>
  </si>
  <si>
    <t>JMLEDZH22A776</t>
  </si>
  <si>
    <t>JMLEDZH22A777</t>
  </si>
  <si>
    <t>JMLEDZH22A778</t>
  </si>
  <si>
    <t>JMLEDZH22A779</t>
  </si>
  <si>
    <t>JMLEDZH22A780</t>
  </si>
  <si>
    <t>20ppm</t>
    <phoneticPr fontId="39" type="noConversion"/>
  </si>
  <si>
    <t>20ppm</t>
    <phoneticPr fontId="39" type="noConversion"/>
  </si>
  <si>
    <t>20ppm</t>
    <phoneticPr fontId="39" type="noConversion"/>
  </si>
  <si>
    <t>2PPM</t>
    <phoneticPr fontId="39" type="noConversion"/>
  </si>
  <si>
    <t>16PPM</t>
    <phoneticPr fontId="39" type="noConversion"/>
  </si>
  <si>
    <t>中航江门</t>
    <phoneticPr fontId="39" type="noConversion"/>
  </si>
  <si>
    <t>JMLEDZH22A664</t>
    <phoneticPr fontId="41" type="noConversion"/>
  </si>
  <si>
    <t>F5-XGD322-01A</t>
    <phoneticPr fontId="41" type="noConversion"/>
  </si>
  <si>
    <t>18PPM</t>
    <phoneticPr fontId="39" type="noConversion"/>
  </si>
  <si>
    <t>JMLEDZH22A665</t>
    <phoneticPr fontId="39" type="noConversion"/>
  </si>
  <si>
    <t>F5-XGM343-01A</t>
    <phoneticPr fontId="39" type="noConversion"/>
  </si>
  <si>
    <t>2022-ZH-江门-A1-C4装配线</t>
    <phoneticPr fontId="39" type="noConversion"/>
  </si>
  <si>
    <t>2022-ZH-江门-A1-C4装配线</t>
    <phoneticPr fontId="39" type="noConversion"/>
  </si>
  <si>
    <t>2022-ZH-江门-A1-C5装配线</t>
    <phoneticPr fontId="39" type="noConversion"/>
  </si>
  <si>
    <t>2022-ZH-江门-A1-C5装配线</t>
    <phoneticPr fontId="39" type="noConversion"/>
  </si>
  <si>
    <t>2022-ZH-江门-A1-C5装配线</t>
    <phoneticPr fontId="39" type="noConversion"/>
  </si>
  <si>
    <t>2022-ZH-江门-A1-C5真空干燥线</t>
    <phoneticPr fontId="39" type="noConversion"/>
  </si>
  <si>
    <t>实际出货时间</t>
    <phoneticPr fontId="39" type="noConversion"/>
  </si>
  <si>
    <t>M4</t>
    <phoneticPr fontId="39" type="noConversion"/>
  </si>
  <si>
    <t>惠州欣旺达</t>
    <phoneticPr fontId="39" type="noConversion"/>
  </si>
  <si>
    <t>兰钧</t>
  </si>
  <si>
    <t>JMLEDLJ22A084</t>
  </si>
  <si>
    <t>HN-XHE218</t>
  </si>
  <si>
    <t>嘉善</t>
  </si>
  <si>
    <t>JMLEDLJ22A085</t>
  </si>
  <si>
    <t>HN-XHE219</t>
  </si>
  <si>
    <t>JMLEDLJ22A086</t>
  </si>
  <si>
    <t>HN-XHE309</t>
  </si>
  <si>
    <t>实际发货时间</t>
    <phoneticPr fontId="39" type="noConversion"/>
  </si>
  <si>
    <t>技术对接中</t>
  </si>
  <si>
    <t>装配中</t>
  </si>
  <si>
    <t>1. 机器人备货 2. 客户电芯蓝本变更</t>
  </si>
  <si>
    <t>甘肃金车</t>
    <phoneticPr fontId="39" type="noConversion"/>
  </si>
  <si>
    <t>2022-JC-金昌-装配线</t>
    <phoneticPr fontId="39" type="noConversion"/>
  </si>
  <si>
    <t>JMLEDJC22A784</t>
  </si>
  <si>
    <t>暂无</t>
    <phoneticPr fontId="39" type="noConversion"/>
  </si>
  <si>
    <t>F5-XZA114-01A</t>
  </si>
  <si>
    <t>热压机</t>
    <phoneticPr fontId="39" type="noConversion"/>
  </si>
  <si>
    <t>金昌</t>
    <phoneticPr fontId="39" type="noConversion"/>
  </si>
  <si>
    <t>JMLEDJC22A785</t>
  </si>
  <si>
    <t>F5-XZP111-01A</t>
  </si>
  <si>
    <t>X-ray</t>
  </si>
  <si>
    <t>JMLEDJC22A786</t>
  </si>
  <si>
    <t>F5-XZB102-01A</t>
  </si>
  <si>
    <t>配对预焊机</t>
    <phoneticPr fontId="39" type="noConversion"/>
  </si>
  <si>
    <t>JMLEDJC22A787</t>
  </si>
  <si>
    <t>F5-XHS111-01A</t>
  </si>
  <si>
    <t>极耳激光焊接机</t>
    <phoneticPr fontId="39" type="noConversion"/>
  </si>
  <si>
    <t>JMLEDJC22A788</t>
  </si>
  <si>
    <t>F5-XZD115-01A</t>
  </si>
  <si>
    <t>包Mylar机</t>
    <phoneticPr fontId="39" type="noConversion"/>
  </si>
  <si>
    <t>金昌</t>
    <phoneticPr fontId="39" type="noConversion"/>
  </si>
  <si>
    <t>JMLEDJC22A789</t>
  </si>
  <si>
    <t>F5-XZE112-01A</t>
  </si>
  <si>
    <t>入壳预焊机</t>
    <phoneticPr fontId="39" type="noConversion"/>
  </si>
  <si>
    <t>JMLEDJC22A791</t>
  </si>
  <si>
    <t>F5-XHD117-01A</t>
  </si>
  <si>
    <t>顶盖焊接机</t>
    <phoneticPr fontId="39" type="noConversion"/>
  </si>
  <si>
    <t>JMLEDJC22A792</t>
  </si>
  <si>
    <t>F5-XHF129-01A</t>
  </si>
  <si>
    <t>填丝补焊机</t>
    <phoneticPr fontId="39" type="noConversion"/>
  </si>
  <si>
    <t>F5-XZN106-01A</t>
  </si>
  <si>
    <t>物流线</t>
    <phoneticPr fontId="39" type="noConversion"/>
  </si>
  <si>
    <t>6PPM</t>
    <phoneticPr fontId="39" type="noConversion"/>
  </si>
  <si>
    <t>2021-ZH-武汉-WHA1.1-C4装配线</t>
  </si>
  <si>
    <t>JMLEDZH21A786</t>
  </si>
  <si>
    <t>F5-XZB404-01A</t>
  </si>
  <si>
    <t>JMLEDZH21A787</t>
  </si>
  <si>
    <t>F5-XHB311-01A</t>
  </si>
  <si>
    <t>JMLEDZH21A788</t>
  </si>
  <si>
    <t xml:space="preserve"> F5-XHC406-01A</t>
  </si>
  <si>
    <t>JMLEDZH21A789</t>
  </si>
  <si>
    <t>F5-XZD313-01A</t>
  </si>
  <si>
    <t>JMLEDZH21A790</t>
  </si>
  <si>
    <t>F5-XZE404-01A</t>
  </si>
  <si>
    <t>JMLEDZH21A791</t>
  </si>
  <si>
    <t>F5-XHQ404-01A</t>
  </si>
  <si>
    <t>JMLEDZH21A792</t>
  </si>
  <si>
    <t xml:space="preserve"> F5-XZH409-01A</t>
  </si>
  <si>
    <t>JMLEDZH21A793</t>
  </si>
  <si>
    <t>F5-XZH454-01A</t>
  </si>
  <si>
    <t>JMLEDZH21A794</t>
  </si>
  <si>
    <t>F5-XHE307-01A</t>
  </si>
  <si>
    <t>2022-ZH-武汉-WHA1.1-C4装配线</t>
  </si>
  <si>
    <t>JMLEDZH22A104</t>
  </si>
  <si>
    <t>JMLEDZH22A109</t>
  </si>
  <si>
    <t>2021-ZH-武汉-WHA1.1-C4干燥线</t>
  </si>
  <si>
    <t>JMLEDZH21A810</t>
  </si>
  <si>
    <t>F5-XGM325-01A</t>
  </si>
  <si>
    <t>JMLEDZH21A815</t>
  </si>
  <si>
    <t>F5-XGM330-01A</t>
  </si>
  <si>
    <t>JMLEDZH21A825</t>
  </si>
  <si>
    <t>F5-XCF304-01A</t>
  </si>
  <si>
    <t>JMLEDZH21A820</t>
  </si>
  <si>
    <t>F5-XGD31401</t>
  </si>
  <si>
    <t>2021-ZH-武汉-WHA1.1-C5装配线</t>
  </si>
  <si>
    <t>JMLEDZH21A795</t>
  </si>
  <si>
    <t>F5-XZB405-01A</t>
  </si>
  <si>
    <t>JMLEDZH21A796</t>
  </si>
  <si>
    <t>F5-XHB312-01A</t>
  </si>
  <si>
    <t>JMLEDZH21A797</t>
  </si>
  <si>
    <t xml:space="preserve"> F5-XHC407-01A</t>
  </si>
  <si>
    <t>JMLEDZH21A798</t>
  </si>
  <si>
    <t>F5-XZD314-01A</t>
  </si>
  <si>
    <t>JMLEDZH21A799</t>
  </si>
  <si>
    <t>F5-XZE405-01A</t>
  </si>
  <si>
    <t>JMLEDZH21A800</t>
  </si>
  <si>
    <t>F5-XHQ405-01A</t>
  </si>
  <si>
    <t>JMLEDZH21A801</t>
  </si>
  <si>
    <t>F5-XZH410-01A</t>
  </si>
  <si>
    <t>JMLEDZH21A802</t>
  </si>
  <si>
    <t>F5-XZH455-01A</t>
  </si>
  <si>
    <t>JMLEDZH21A803</t>
  </si>
  <si>
    <t>F5-XHE308-01A</t>
  </si>
  <si>
    <t>2022-ZH-武汉-WHA1.1-C5装配线</t>
  </si>
  <si>
    <t>JMLEDZH22A105</t>
  </si>
  <si>
    <t>JMLEDZH22A110</t>
  </si>
  <si>
    <t>2021-ZH-武汉-WHA1.1-C5干燥线</t>
  </si>
  <si>
    <t>JMLEDZH21A811</t>
  </si>
  <si>
    <t>F5-XGM326-01A</t>
  </si>
  <si>
    <t>JMLEDZH21A816</t>
  </si>
  <si>
    <t>F5-XGM331-01A</t>
  </si>
  <si>
    <t>JMLEDZH21A826</t>
  </si>
  <si>
    <t>F5-XCF305-01A</t>
  </si>
  <si>
    <t>JMLEDZH21A821</t>
  </si>
  <si>
    <t>F5-XGD31501</t>
  </si>
  <si>
    <t>暂无</t>
    <phoneticPr fontId="39" type="noConversion"/>
  </si>
  <si>
    <t>暂无</t>
    <phoneticPr fontId="39" type="noConversion"/>
  </si>
  <si>
    <t>江门</t>
    <phoneticPr fontId="39" type="noConversion"/>
  </si>
  <si>
    <t>JMLEDZH21A711</t>
    <phoneticPr fontId="39" type="noConversion"/>
  </si>
  <si>
    <t>JMLEDZH21A712</t>
    <phoneticPr fontId="39" type="noConversion"/>
  </si>
  <si>
    <t>JMLEDZH22A072</t>
    <phoneticPr fontId="39" type="noConversion"/>
  </si>
  <si>
    <t>JMLEDZH21A715</t>
    <phoneticPr fontId="39" type="noConversion"/>
  </si>
  <si>
    <t>JMLEDZH21A716</t>
    <phoneticPr fontId="39" type="noConversion"/>
  </si>
  <si>
    <t>JMLEDZH21A717</t>
    <phoneticPr fontId="39" type="noConversion"/>
  </si>
  <si>
    <t>JMLEDZH21A718</t>
    <phoneticPr fontId="39" type="noConversion"/>
  </si>
  <si>
    <t>JMLEDZH21A719</t>
    <phoneticPr fontId="39" type="noConversion"/>
  </si>
  <si>
    <t>JMLEDZH21A720</t>
    <phoneticPr fontId="39" type="noConversion"/>
  </si>
  <si>
    <t>JMLEDZH21A721</t>
    <phoneticPr fontId="39" type="noConversion"/>
  </si>
  <si>
    <t>JMLEDZH21A722</t>
    <phoneticPr fontId="39" type="noConversion"/>
  </si>
  <si>
    <t>JMLEDZH21A723</t>
    <phoneticPr fontId="39" type="noConversion"/>
  </si>
  <si>
    <t>JMLEDZH21A724</t>
    <phoneticPr fontId="39" type="noConversion"/>
  </si>
  <si>
    <t>JMLEDZH21A725</t>
    <phoneticPr fontId="39" type="noConversion"/>
  </si>
  <si>
    <t>JMLEDZH22A073 </t>
    <phoneticPr fontId="39" type="noConversion"/>
  </si>
  <si>
    <t>JMLEDZH21A726</t>
    <phoneticPr fontId="39" type="noConversion"/>
  </si>
  <si>
    <t>JMLEDZH21A727</t>
    <phoneticPr fontId="39" type="noConversion"/>
  </si>
  <si>
    <t>JMLEDZH21A728</t>
    <phoneticPr fontId="39" type="noConversion"/>
  </si>
  <si>
    <t>JMLEDZH21A729</t>
    <phoneticPr fontId="39" type="noConversion"/>
  </si>
  <si>
    <t>JMLEDZH21A732</t>
    <phoneticPr fontId="39" type="noConversion"/>
  </si>
  <si>
    <t>JMLEDZH21A733</t>
    <phoneticPr fontId="39" type="noConversion"/>
  </si>
  <si>
    <t>JMLEDZH21A734</t>
    <phoneticPr fontId="39" type="noConversion"/>
  </si>
  <si>
    <t>JMLEDZH21A735</t>
    <phoneticPr fontId="39" type="noConversion"/>
  </si>
  <si>
    <t>JMLEDZH21A736</t>
    <phoneticPr fontId="39" type="noConversion"/>
  </si>
  <si>
    <t>JMLEDZH21A742</t>
    <phoneticPr fontId="39" type="noConversion"/>
  </si>
  <si>
    <t>JMLEDZH22A078</t>
    <phoneticPr fontId="39" type="noConversion"/>
  </si>
  <si>
    <t>JMLEDZH22A079</t>
    <phoneticPr fontId="39" type="noConversion"/>
  </si>
  <si>
    <t>中航洛阳</t>
    <phoneticPr fontId="39" type="noConversion"/>
  </si>
  <si>
    <t>JMLEDZH22A211</t>
    <phoneticPr fontId="39" type="noConversion"/>
  </si>
  <si>
    <t>中航洛阳</t>
    <phoneticPr fontId="41" type="noConversion"/>
  </si>
  <si>
    <t>JMLEDZH22A212</t>
    <phoneticPr fontId="39" type="noConversion"/>
  </si>
  <si>
    <t>JMLEDZH22A213</t>
    <phoneticPr fontId="39" type="noConversion"/>
  </si>
  <si>
    <t>2022-XW-惠州-L5-C1装配线</t>
    <phoneticPr fontId="39" type="noConversion"/>
  </si>
  <si>
    <t>JMLEDJC22A793</t>
    <phoneticPr fontId="39" type="noConversion"/>
  </si>
  <si>
    <t>客户已安排排款（8/12）</t>
  </si>
  <si>
    <t>2022.1.25</t>
    <phoneticPr fontId="39" type="noConversion"/>
  </si>
  <si>
    <t>JMLEWCA20A014-05</t>
  </si>
  <si>
    <t>JMLEWCA19A160-04</t>
  </si>
  <si>
    <t>入壳机夹具工序MS11→141Ah换型</t>
  </si>
  <si>
    <t>JMLEWCA19A148-05</t>
  </si>
  <si>
    <t>JMLEWCA19A187-03</t>
  </si>
  <si>
    <t>蜂巢金坛</t>
  </si>
  <si>
    <t xml:space="preserve">
F5-XHF130-01A</t>
  </si>
  <si>
    <t>蜂巢金坛1PPM装配线</t>
  </si>
  <si>
    <t>江苏金坛</t>
  </si>
  <si>
    <t>单机≥1PPM
一次优率≥99.5%
故障率≤2%</t>
  </si>
  <si>
    <t>蜂巢盐城</t>
  </si>
  <si>
    <t>JMLEDCC22A754</t>
  </si>
  <si>
    <t>F5-XHF131-01A</t>
  </si>
  <si>
    <t>蜂巢盐城1PPM装配线</t>
  </si>
  <si>
    <t>江苏盐城</t>
  </si>
  <si>
    <t>JMLEDCC22A757</t>
  </si>
  <si>
    <t>F5-XHF134-01A</t>
  </si>
  <si>
    <t>蜂巢上饶</t>
  </si>
  <si>
    <t>JMLEDCC22A755</t>
  </si>
  <si>
    <t>F5-XHF132-01A</t>
  </si>
  <si>
    <t>蜂巢上饶1PPM装配线</t>
  </si>
  <si>
    <t>江西上饶</t>
  </si>
  <si>
    <t>JMLEDCC22A756</t>
  </si>
  <si>
    <t>F5-XHF133-01A</t>
  </si>
  <si>
    <t>武平</t>
  </si>
  <si>
    <t>气密检测机</t>
  </si>
  <si>
    <t>负氦</t>
  </si>
  <si>
    <t>JMLEDLJ22A208</t>
  </si>
  <si>
    <t>HN-XHF119</t>
  </si>
  <si>
    <t>生产中</t>
  </si>
  <si>
    <t>2022-ZH-常州-Y12烘箱机</t>
  </si>
  <si>
    <t>ZC9000202202220030</t>
  </si>
  <si>
    <t>ZC9000202203150007</t>
  </si>
  <si>
    <t>2022-CATL-宜宾-L6干燥线</t>
  </si>
  <si>
    <t>JMLEDCA22A888</t>
  </si>
  <si>
    <t>干燥调度系统（正机）</t>
    <phoneticPr fontId="39" type="noConversion"/>
  </si>
  <si>
    <t>宜宾</t>
    <phoneticPr fontId="39" type="noConversion"/>
  </si>
  <si>
    <t>正常</t>
    <phoneticPr fontId="39" type="noConversion"/>
  </si>
  <si>
    <t>TBD</t>
    <phoneticPr fontId="39" type="noConversion"/>
  </si>
  <si>
    <t>CATL</t>
    <phoneticPr fontId="39" type="noConversion"/>
  </si>
  <si>
    <t>JMLEDCA22A889</t>
  </si>
  <si>
    <t>干燥调度系统（反机）</t>
    <phoneticPr fontId="39" type="noConversion"/>
  </si>
  <si>
    <t>M1</t>
    <phoneticPr fontId="39" type="noConversion"/>
  </si>
  <si>
    <t>2022-CATL-宜宾-L6装配线</t>
  </si>
  <si>
    <t>JMLEDCA22A890</t>
  </si>
  <si>
    <t>转接片焊接机（正机）</t>
    <phoneticPr fontId="39" type="noConversion"/>
  </si>
  <si>
    <t>JMLEDCA22A891</t>
  </si>
  <si>
    <t>转接片焊接机（反机）</t>
    <phoneticPr fontId="39" type="noConversion"/>
  </si>
  <si>
    <t>JMLEDCA22A892</t>
  </si>
  <si>
    <t>JMLEDCA22A893</t>
  </si>
  <si>
    <t>JMLEDCA22A894</t>
  </si>
  <si>
    <t>密封钉焊接机（正机）</t>
    <phoneticPr fontId="39" type="noConversion"/>
  </si>
  <si>
    <t>JMLEDCA22A895</t>
  </si>
  <si>
    <t>密封钉焊接机（反机）</t>
    <phoneticPr fontId="39" type="noConversion"/>
  </si>
  <si>
    <t>暂无</t>
    <phoneticPr fontId="39" type="noConversion"/>
  </si>
  <si>
    <t>冷水机绕线式滤芯
一升树脂滤芯
过滤器滤壳</t>
    <phoneticPr fontId="39" type="noConversion"/>
  </si>
  <si>
    <t>密封钉焊接机氟橡胶钉在线检测</t>
    <phoneticPr fontId="39" type="noConversion"/>
  </si>
  <si>
    <t>密封钉焊接机氟橡胶钉在线检测</t>
    <phoneticPr fontId="39" type="noConversion"/>
  </si>
  <si>
    <t>待申请</t>
    <phoneticPr fontId="39" type="noConversion"/>
  </si>
  <si>
    <t>孙晓利</t>
    <phoneticPr fontId="39" type="noConversion"/>
  </si>
  <si>
    <t>CATL</t>
    <phoneticPr fontId="39" type="noConversion"/>
  </si>
  <si>
    <t>韩婧</t>
    <phoneticPr fontId="39" type="noConversion"/>
  </si>
  <si>
    <t>韩婧</t>
    <phoneticPr fontId="39" type="noConversion"/>
  </si>
  <si>
    <t>韩婧</t>
    <phoneticPr fontId="39" type="noConversion"/>
  </si>
  <si>
    <t>JMLEDZH22A865</t>
  </si>
  <si>
    <t>检测预焊机（正）</t>
  </si>
  <si>
    <t>JMLEDZH22A866</t>
  </si>
  <si>
    <t>极耳激光焊接机（正）</t>
  </si>
  <si>
    <t>JMLEDZH22A867</t>
  </si>
  <si>
    <t>包胶机（正）</t>
  </si>
  <si>
    <t>JMLEDZH22A868</t>
  </si>
  <si>
    <t>入壳预焊机（正）</t>
  </si>
  <si>
    <t>JMLEDZH22A869</t>
  </si>
  <si>
    <t>封口焊接机（正）</t>
  </si>
  <si>
    <t>JMLEDZH22A870</t>
  </si>
  <si>
    <t>正压氦检机（正）</t>
  </si>
  <si>
    <t>JMLEDZH22A871</t>
  </si>
  <si>
    <t>组盘机（正）</t>
  </si>
  <si>
    <t>JMLEDZH22A872</t>
  </si>
  <si>
    <t>装配物流系统（正）</t>
  </si>
  <si>
    <t>JMLEDZH22A873</t>
  </si>
  <si>
    <t>负压氦检机（正）</t>
  </si>
  <si>
    <t>JMLEDZH22A874</t>
  </si>
  <si>
    <t>JMLEDZH22A875</t>
  </si>
  <si>
    <t>JMLEDZH22A876</t>
  </si>
  <si>
    <t>JMLEDZH22A877</t>
  </si>
  <si>
    <t>密封钉（正）</t>
  </si>
  <si>
    <t>JMLEDZH22A878</t>
  </si>
  <si>
    <t>JMLEDZH22A879</t>
  </si>
  <si>
    <t>JMLEDZH22A880</t>
  </si>
  <si>
    <t>JMLEDZH22A881</t>
  </si>
  <si>
    <t>JMLEDZH22A882</t>
  </si>
  <si>
    <t>JMLEDZH22A883</t>
  </si>
  <si>
    <t>JMLEDZH22A884</t>
  </si>
  <si>
    <t>JMLEDZH22A885</t>
  </si>
  <si>
    <t>JMLEDZH22A886</t>
  </si>
  <si>
    <t>JMLEDZH22A887</t>
  </si>
  <si>
    <t>2022-ZH-合肥-A2-C6装配线</t>
    <phoneticPr fontId="39" type="noConversion"/>
  </si>
  <si>
    <t>上海蔚来</t>
  </si>
  <si>
    <t>2022-SW-上海-中试装配线</t>
  </si>
  <si>
    <t>JMLEDSW22A962</t>
  </si>
  <si>
    <t>0.5PPM</t>
  </si>
  <si>
    <t>JMLEDSW22A963</t>
  </si>
  <si>
    <t>JMLEDSW22A964</t>
  </si>
  <si>
    <t>极耳焊接</t>
  </si>
  <si>
    <t>JMLEDSW22A965</t>
  </si>
  <si>
    <t>JMLEDSW22A966</t>
  </si>
  <si>
    <t>JMLEDSW22A967</t>
  </si>
  <si>
    <t>JMLEDSW22A968</t>
  </si>
  <si>
    <t>JMLEDSW22A969</t>
  </si>
  <si>
    <t>JMLEDSW22A970</t>
  </si>
  <si>
    <t>刻码机、补码机</t>
  </si>
  <si>
    <t>验收完成8/8</t>
  </si>
  <si>
    <t>JMLEWCC20A039-04</t>
  </si>
  <si>
    <t>2023/2/30</t>
  </si>
  <si>
    <t>JMLEWCC20A031-03</t>
  </si>
  <si>
    <t>超声波预焊机（L6换型L5）-超声波预焊工装换型</t>
  </si>
  <si>
    <t>JMLEWCC20A033-03</t>
  </si>
  <si>
    <t>超声波预焊机（L6换型L5）-极耳裁切工装换型</t>
  </si>
  <si>
    <t>JMLEWCC20A033-04</t>
  </si>
  <si>
    <t>超声波终焊机（L6换型L5）-超声波终焊极工装换型</t>
  </si>
  <si>
    <t>风险极高</t>
  </si>
  <si>
    <t>JMLEWCC20A037-05</t>
  </si>
  <si>
    <t>顶盖焊（L6换型L5）-顶盖周边焊工装换型</t>
  </si>
  <si>
    <t>SZLESCC22A194</t>
  </si>
  <si>
    <t>推动验收中</t>
  </si>
  <si>
    <t>换型完成</t>
  </si>
  <si>
    <t>万义先/闫帅华</t>
    <phoneticPr fontId="39" type="noConversion"/>
  </si>
  <si>
    <t>中航洛阳</t>
  </si>
  <si>
    <t xml:space="preserve"> 50160干燥线冷却炉</t>
  </si>
  <si>
    <t>JMLEDZH21A540</t>
  </si>
  <si>
    <t>新增干燥线冷却炉</t>
  </si>
  <si>
    <t>32ppm</t>
  </si>
  <si>
    <t>30ppm</t>
  </si>
  <si>
    <t>中航合肥</t>
  </si>
  <si>
    <t>JMLEDZH22A214</t>
  </si>
  <si>
    <t>合肥</t>
  </si>
  <si>
    <t>2022-ZH-合肥-HFA1-胶带刻码机*5</t>
  </si>
  <si>
    <t>50PPM</t>
  </si>
  <si>
    <t>2022-ZH-合肥-HFA1-C1装配线</t>
  </si>
  <si>
    <t>JMLEDZH22A266</t>
  </si>
  <si>
    <t>F5-XHA316-01A
F5-XHA316-02A</t>
  </si>
  <si>
    <t>F5-XHS317-01A
F5-XHS317-02A</t>
  </si>
  <si>
    <t>F5-XZL315-01A
F5-XZL315-02A</t>
  </si>
  <si>
    <t>计划验收时间</t>
  </si>
  <si>
    <t>计划验收时间</t>
    <phoneticPr fontId="39" type="noConversion"/>
  </si>
  <si>
    <t>第二次计划验收时间</t>
    <phoneticPr fontId="39" type="noConversion"/>
  </si>
  <si>
    <t>实际验收时间</t>
  </si>
  <si>
    <t>蜂巢</t>
    <phoneticPr fontId="39" type="noConversion"/>
  </si>
  <si>
    <t>入壳预焊段</t>
    <phoneticPr fontId="39" type="noConversion"/>
  </si>
  <si>
    <t>中航眉山</t>
    <phoneticPr fontId="39" type="noConversion"/>
  </si>
  <si>
    <t>中航眉山</t>
    <phoneticPr fontId="41" type="noConversion"/>
  </si>
  <si>
    <t>刘嘉琪</t>
    <phoneticPr fontId="39" type="noConversion"/>
  </si>
  <si>
    <t>常州</t>
    <phoneticPr fontId="39" type="noConversion"/>
  </si>
  <si>
    <t>厦门</t>
    <phoneticPr fontId="39" type="noConversion"/>
  </si>
  <si>
    <t>JMLEWZH21A377-02</t>
  </si>
  <si>
    <t xml:space="preserve">JSA4-C8从L221N122A换型L221N147A </t>
  </si>
  <si>
    <t>李庆</t>
  </si>
  <si>
    <t>JMLEWZH21A378-02</t>
  </si>
  <si>
    <t>JSA4-C8从L221N122A换型L221N147A</t>
  </si>
  <si>
    <t>JMLEWZH21A379-02</t>
  </si>
  <si>
    <t>JMLEWZH21A380-02</t>
  </si>
  <si>
    <t>JMLEWZH21A381-02</t>
  </si>
  <si>
    <t>JMLEWZH21A382-02</t>
  </si>
  <si>
    <t>JMLEWZH21A383-02</t>
  </si>
  <si>
    <t>JMLEWZH21A695-01</t>
  </si>
  <si>
    <t>JMLEWZH21A618-03</t>
  </si>
  <si>
    <t>JMLEWZH21A347-03</t>
  </si>
  <si>
    <t>JSA4-C9从L221N122A换型L221N169A</t>
  </si>
  <si>
    <t>JMLEWZH21A348-02</t>
  </si>
  <si>
    <t>JMLEWZH21A349-02</t>
  </si>
  <si>
    <t>JMLEWZH21A350-02</t>
  </si>
  <si>
    <t>JMLEWZH21A351-02</t>
  </si>
  <si>
    <t>JMLEWZH21A352-02</t>
  </si>
  <si>
    <t>JMLEWZH21A353-02</t>
  </si>
  <si>
    <t>JMLEWZH21A696-01</t>
  </si>
  <si>
    <t>JMLEWZH21A619-03</t>
  </si>
  <si>
    <t>JMLEDYJ22A841</t>
  </si>
  <si>
    <t>JMLEDYJ22A842</t>
  </si>
  <si>
    <t>JMLEDYJ22A843</t>
  </si>
  <si>
    <t>POLX20220700075</t>
  </si>
  <si>
    <t>F5-XZN231-01A</t>
  </si>
  <si>
    <t>F5-XZN229-01A</t>
  </si>
  <si>
    <t>产能：12PPM
良率：99.5%
故障率：≦2%</t>
    <phoneticPr fontId="39" type="noConversion"/>
  </si>
  <si>
    <t>资料已更新完成，延期至9/30</t>
  </si>
  <si>
    <t>资料已更新完成，延期至9/9</t>
  </si>
  <si>
    <t>资料已更新完成，延期至9/6</t>
  </si>
  <si>
    <t>时代上汽15PPM入壳机Hipot测试程序改造</t>
  </si>
  <si>
    <t>SZLEWCA18A058-11</t>
  </si>
  <si>
    <r>
      <t>2021-ZH-成都-A1-C4干燥线</t>
    </r>
    <r>
      <rPr>
        <sz val="9"/>
        <color indexed="56"/>
        <rFont val="宋体"/>
        <family val="3"/>
        <charset val="134"/>
      </rPr>
      <t/>
    </r>
    <phoneticPr fontId="39" type="noConversion"/>
  </si>
  <si>
    <r>
      <t>2021-ZH-成都-A1-C5干燥线</t>
    </r>
    <r>
      <rPr>
        <sz val="9"/>
        <color indexed="56"/>
        <rFont val="宋体"/>
        <family val="3"/>
        <charset val="134"/>
      </rPr>
      <t/>
    </r>
    <phoneticPr fontId="39" type="noConversion"/>
  </si>
  <si>
    <t>预热炉</t>
    <phoneticPr fontId="34" type="noConversion"/>
  </si>
  <si>
    <t>现场改造完成，送货单已签收</t>
  </si>
  <si>
    <t>生产中使用</t>
  </si>
  <si>
    <t>JMLEDZH21A493</t>
    <phoneticPr fontId="39" type="noConversion"/>
  </si>
  <si>
    <t>F5-XHS113-01A</t>
  </si>
  <si>
    <r>
      <rPr>
        <sz val="8"/>
        <color theme="1"/>
        <rFont val="微软雅黑"/>
        <family val="2"/>
        <charset val="134"/>
      </rPr>
      <t>Z</t>
    </r>
    <r>
      <rPr>
        <sz val="8"/>
        <color indexed="8"/>
        <rFont val="微软雅黑"/>
        <family val="2"/>
        <charset val="134"/>
      </rPr>
      <t>H119</t>
    </r>
  </si>
  <si>
    <r>
      <rPr>
        <sz val="8"/>
        <color theme="1"/>
        <rFont val="微软雅黑"/>
        <family val="2"/>
        <charset val="134"/>
      </rPr>
      <t>Z</t>
    </r>
    <r>
      <rPr>
        <sz val="8"/>
        <color indexed="8"/>
        <rFont val="微软雅黑"/>
        <family val="2"/>
        <charset val="134"/>
      </rPr>
      <t>H157</t>
    </r>
  </si>
  <si>
    <t>常州中航中试线氦检机</t>
    <phoneticPr fontId="39" type="noConversion"/>
  </si>
  <si>
    <t>JMLEDZH22A523</t>
    <phoneticPr fontId="39" type="noConversion"/>
  </si>
  <si>
    <t>2PPM</t>
    <phoneticPr fontId="41" type="noConversion"/>
  </si>
  <si>
    <t>刘嘉琪</t>
    <phoneticPr fontId="39" type="noConversion"/>
  </si>
  <si>
    <t>常州中航中试线氦检机</t>
    <phoneticPr fontId="39" type="noConversion"/>
  </si>
  <si>
    <t>JMLEDZH22A524</t>
    <phoneticPr fontId="39" type="noConversion"/>
  </si>
  <si>
    <t>暂无</t>
    <phoneticPr fontId="39" type="noConversion"/>
  </si>
  <si>
    <t>2PPM</t>
    <phoneticPr fontId="41" type="noConversion"/>
  </si>
  <si>
    <t>JMLEDLJ22A115</t>
  </si>
  <si>
    <t>真空干燥炉</t>
  </si>
  <si>
    <t>JMLEDLJ22A116</t>
  </si>
  <si>
    <t>真空泵</t>
  </si>
  <si>
    <t>JMLEDLJ22A117</t>
  </si>
  <si>
    <t>武平</t>
    <phoneticPr fontId="39" type="noConversion"/>
  </si>
  <si>
    <t>2022-ZH-武汉-A2-C1装配线</t>
    <phoneticPr fontId="39" type="noConversion"/>
  </si>
  <si>
    <t>延期</t>
    <phoneticPr fontId="39" type="noConversion"/>
  </si>
  <si>
    <t>JMLEDZH22A449</t>
  </si>
  <si>
    <t>JMLEDZH22A538</t>
    <phoneticPr fontId="39" type="noConversion"/>
  </si>
  <si>
    <t>F5-XHB227-01A</t>
    <phoneticPr fontId="39" type="noConversion"/>
  </si>
  <si>
    <t>JMLEDZH22A540</t>
    <phoneticPr fontId="39" type="noConversion"/>
  </si>
  <si>
    <t>F5-XHC416-01A</t>
    <phoneticPr fontId="39" type="noConversion"/>
  </si>
  <si>
    <t>JMLEDZH22A539</t>
    <phoneticPr fontId="39" type="noConversion"/>
  </si>
  <si>
    <t>F5-XHB228-01A</t>
    <phoneticPr fontId="39" type="noConversion"/>
  </si>
  <si>
    <t>JMLEDZH22A541</t>
    <phoneticPr fontId="39" type="noConversion"/>
  </si>
  <si>
    <t>JMLEDZH22A543</t>
    <phoneticPr fontId="39" type="noConversion"/>
  </si>
  <si>
    <t>DLS202207145</t>
    <phoneticPr fontId="39" type="noConversion"/>
  </si>
  <si>
    <t>JMLEWYW18A210-07</t>
    <phoneticPr fontId="39" type="noConversion"/>
  </si>
  <si>
    <t>Q71线由LF230换型LF160换型</t>
    <phoneticPr fontId="39" type="noConversion"/>
  </si>
  <si>
    <t>张帅</t>
    <phoneticPr fontId="39" type="noConversion"/>
  </si>
  <si>
    <t>陈亮亮</t>
    <phoneticPr fontId="39" type="noConversion"/>
  </si>
  <si>
    <t>备件</t>
    <phoneticPr fontId="39" type="noConversion"/>
  </si>
  <si>
    <t>无需</t>
    <phoneticPr fontId="39" type="noConversion"/>
  </si>
  <si>
    <t>JMLEWYW18A210-08</t>
    <phoneticPr fontId="39" type="noConversion"/>
  </si>
  <si>
    <t>JMLEWYW18A210-09</t>
    <phoneticPr fontId="39" type="noConversion"/>
  </si>
  <si>
    <t>JMLEWYW18A210-10</t>
    <phoneticPr fontId="39" type="noConversion"/>
  </si>
  <si>
    <t>DLS202207076</t>
    <phoneticPr fontId="39" type="noConversion"/>
  </si>
  <si>
    <t>JMLEWYW18A210-06</t>
    <phoneticPr fontId="39" type="noConversion"/>
  </si>
  <si>
    <t>亿纬Q72线改造换型</t>
    <phoneticPr fontId="39" type="noConversion"/>
  </si>
  <si>
    <t>无</t>
    <phoneticPr fontId="39" type="noConversion"/>
  </si>
  <si>
    <t>武汉中兴</t>
    <phoneticPr fontId="39" type="noConversion"/>
  </si>
  <si>
    <t>中试线改造</t>
    <phoneticPr fontId="39" type="noConversion"/>
  </si>
  <si>
    <t>韩俊玲</t>
    <phoneticPr fontId="39" type="noConversion"/>
  </si>
  <si>
    <r>
      <t>M</t>
    </r>
    <r>
      <rPr>
        <sz val="11"/>
        <color theme="1"/>
        <rFont val="宋体"/>
        <family val="3"/>
        <charset val="134"/>
        <scheme val="minor"/>
      </rPr>
      <t>1</t>
    </r>
    <phoneticPr fontId="39" type="noConversion"/>
  </si>
  <si>
    <t>计划Qualify时间</t>
    <phoneticPr fontId="39" type="noConversion"/>
  </si>
  <si>
    <t>M6</t>
    <phoneticPr fontId="39" type="noConversion"/>
  </si>
  <si>
    <t>暂停中</t>
    <phoneticPr fontId="39" type="noConversion"/>
  </si>
  <si>
    <t>2021/12/16（10台）
2021/12/28（4台）</t>
    <phoneticPr fontId="39" type="noConversion"/>
  </si>
  <si>
    <t>1：要求9/3安排一名电气与调试人员去现场调试设备:
2：根据新的改造任务书，已提供报价</t>
    <phoneticPr fontId="39" type="noConversion"/>
  </si>
  <si>
    <t>2022/5/11  4台
2022/6/1  5台</t>
    <phoneticPr fontId="39" type="noConversion"/>
  </si>
  <si>
    <t>ZC2000202204190009</t>
  </si>
  <si>
    <t>JMLEDZH22A274</t>
  </si>
  <si>
    <t>F5-XHA317-01A
F5-XHA317-02A</t>
  </si>
  <si>
    <t>JMLEDZH22A275</t>
  </si>
  <si>
    <t>F5-XHS318-01A
F5-XHS318-02A</t>
  </si>
  <si>
    <t>JMLEDZH22A276</t>
  </si>
  <si>
    <t>F5-XZL316-01A
F5-XZL316-02A</t>
  </si>
  <si>
    <t>JMLEDZH22A277</t>
  </si>
  <si>
    <t>F5-XZE327-01A</t>
  </si>
  <si>
    <t>JMLEDZH22A278</t>
  </si>
  <si>
    <t>F5-XHQ323-01A</t>
  </si>
  <si>
    <t>JMLEDZH22A279</t>
  </si>
  <si>
    <t>F5-XZH326-01A</t>
  </si>
  <si>
    <t>JMLEDZH22A280</t>
  </si>
  <si>
    <t>F5-XZW329-01A</t>
  </si>
  <si>
    <t>JMLEDZH22A281</t>
  </si>
  <si>
    <t>F5-XZH385-01A</t>
  </si>
  <si>
    <t>ZC9000202203150013</t>
    <phoneticPr fontId="39" type="noConversion"/>
  </si>
  <si>
    <t>产能：2PPM良率：99.5%故障率：≦1%</t>
  </si>
  <si>
    <t>CATL</t>
    <phoneticPr fontId="39" type="noConversion"/>
  </si>
  <si>
    <t>2022-CATL-宜宾-L5转接片焊接机</t>
    <phoneticPr fontId="39" type="noConversion"/>
  </si>
  <si>
    <t>转接片焊接机（反机）</t>
    <phoneticPr fontId="39" type="noConversion"/>
  </si>
  <si>
    <t>顶盖焊接机（正机）</t>
    <phoneticPr fontId="39" type="noConversion"/>
  </si>
  <si>
    <t>宜宾</t>
    <phoneticPr fontId="39" type="noConversion"/>
  </si>
  <si>
    <t>密封钉焊接机（正机）</t>
    <phoneticPr fontId="39" type="noConversion"/>
  </si>
  <si>
    <t>一次优率≥99.8%
设备故障率≤1%</t>
    <phoneticPr fontId="39" type="noConversion"/>
  </si>
  <si>
    <t>正常</t>
    <phoneticPr fontId="39" type="noConversion"/>
  </si>
  <si>
    <t>韩婧</t>
    <phoneticPr fontId="39" type="noConversion"/>
  </si>
  <si>
    <t>正常</t>
    <phoneticPr fontId="39" type="noConversion"/>
  </si>
  <si>
    <t>≥12PPM\≥99.9%\≤1.2%</t>
    <phoneticPr fontId="39" type="noConversion"/>
  </si>
  <si>
    <t>JMLEDZH22A662</t>
    <phoneticPr fontId="39" type="noConversion"/>
  </si>
  <si>
    <t>项目阶段</t>
    <phoneticPr fontId="39" type="noConversion"/>
  </si>
  <si>
    <t>刘伟</t>
    <phoneticPr fontId="39" type="noConversion"/>
  </si>
  <si>
    <t>改造</t>
    <phoneticPr fontId="39" type="noConversion"/>
  </si>
  <si>
    <t>M5</t>
    <phoneticPr fontId="39" type="noConversion"/>
  </si>
  <si>
    <t>客户租借型研发项目,直接由商务负责处理；</t>
    <phoneticPr fontId="39" type="noConversion"/>
  </si>
  <si>
    <t>JMLEDZH22A781</t>
    <phoneticPr fontId="41" type="noConversion"/>
  </si>
  <si>
    <t>维保</t>
  </si>
  <si>
    <t>已送货，入库完成</t>
  </si>
  <si>
    <t>/</t>
    <phoneticPr fontId="39" type="noConversion"/>
  </si>
  <si>
    <t>JMLEWCA19A158-01</t>
  </si>
  <si>
    <t>HX4-L59Baking上下料机构改造</t>
  </si>
  <si>
    <t>JMLEWCC21A302-01</t>
  </si>
  <si>
    <t>无锡蜂巢CL07换型CL23-包Mylar膜</t>
  </si>
  <si>
    <t>JMLEWCC21A304-01</t>
  </si>
  <si>
    <t>无锡蜂巢CL07换型CL23-一次氦检</t>
  </si>
  <si>
    <t>JMLEWCC21A305-01</t>
  </si>
  <si>
    <t>无锡蜂巢CL07换型CL23-二次氦检</t>
  </si>
  <si>
    <t>JMLEWCC21A650-01</t>
  </si>
  <si>
    <t>CL08换型CL01-入壳机</t>
  </si>
  <si>
    <t>JMLEWCC21A653-02</t>
  </si>
  <si>
    <t>CL08换型CL01-顶盖焊</t>
  </si>
  <si>
    <t>JMLEWCC19A076-06</t>
  </si>
  <si>
    <t>CE01换型CP01-转接片</t>
  </si>
  <si>
    <t>JMLEWCC19A078-03</t>
  </si>
  <si>
    <t>CE01换型CP01-入壳机</t>
  </si>
  <si>
    <t>JMLEWCC19A074-03</t>
  </si>
  <si>
    <t>CE01换型CP01-超声波终焊</t>
  </si>
  <si>
    <t>JMLEWCC20A029-38</t>
  </si>
  <si>
    <t>激光器维修-A1软连接</t>
  </si>
  <si>
    <t>JMLEWCC20A029-39</t>
  </si>
  <si>
    <t>激光器维修-A2软连接</t>
  </si>
  <si>
    <t>JMLEWCC20A029-40</t>
  </si>
  <si>
    <t>激光器维修-A3软连接</t>
  </si>
  <si>
    <t>配对机 （L6换型L5）-测厚及HIPOT工装换型</t>
  </si>
  <si>
    <t>无</t>
    <phoneticPr fontId="39" type="noConversion"/>
  </si>
  <si>
    <t>蜂巢能源（武汉）有限公司</t>
    <phoneticPr fontId="39" type="noConversion"/>
  </si>
  <si>
    <t>JMLEWCC17A976-02</t>
    <phoneticPr fontId="39" type="noConversion"/>
  </si>
  <si>
    <t>超声波终焊机</t>
    <phoneticPr fontId="39" type="noConversion"/>
  </si>
  <si>
    <t>马驰</t>
    <phoneticPr fontId="39" type="noConversion"/>
  </si>
  <si>
    <t>备件</t>
    <phoneticPr fontId="39" type="noConversion"/>
  </si>
  <si>
    <r>
      <t>M</t>
    </r>
    <r>
      <rPr>
        <sz val="11"/>
        <color theme="1"/>
        <rFont val="宋体"/>
        <family val="2"/>
        <charset val="134"/>
        <scheme val="minor"/>
      </rPr>
      <t>2</t>
    </r>
    <phoneticPr fontId="39" type="noConversion"/>
  </si>
  <si>
    <t>无</t>
    <phoneticPr fontId="39" type="noConversion"/>
  </si>
  <si>
    <t>蜂巢能源（武汉）有限公司</t>
    <phoneticPr fontId="39" type="noConversion"/>
  </si>
  <si>
    <t>JMLEWCC17A980-01</t>
    <phoneticPr fontId="39" type="noConversion"/>
  </si>
  <si>
    <t>包Mylar机</t>
    <phoneticPr fontId="39" type="noConversion"/>
  </si>
  <si>
    <t>备件</t>
    <phoneticPr fontId="39" type="noConversion"/>
  </si>
  <si>
    <r>
      <t>M</t>
    </r>
    <r>
      <rPr>
        <sz val="11"/>
        <color theme="1"/>
        <rFont val="宋体"/>
        <family val="2"/>
        <charset val="134"/>
        <scheme val="minor"/>
      </rPr>
      <t>2</t>
    </r>
    <phoneticPr fontId="39" type="noConversion"/>
  </si>
  <si>
    <t>无需</t>
    <phoneticPr fontId="39" type="noConversion"/>
  </si>
  <si>
    <t>无</t>
    <phoneticPr fontId="39" type="noConversion"/>
  </si>
  <si>
    <t>JMLEWCC17A977-01</t>
    <phoneticPr fontId="39" type="noConversion"/>
  </si>
  <si>
    <t>转接片</t>
    <phoneticPr fontId="39" type="noConversion"/>
  </si>
  <si>
    <t>无需</t>
    <phoneticPr fontId="39" type="noConversion"/>
  </si>
  <si>
    <t>JMLEWCC17A978-01</t>
    <phoneticPr fontId="39" type="noConversion"/>
  </si>
  <si>
    <t>刻码机、补码机</t>
    <phoneticPr fontId="39" type="noConversion"/>
  </si>
  <si>
    <r>
      <t>M</t>
    </r>
    <r>
      <rPr>
        <sz val="11"/>
        <color theme="1"/>
        <rFont val="宋体"/>
        <family val="2"/>
        <charset val="134"/>
        <scheme val="minor"/>
      </rPr>
      <t>2</t>
    </r>
    <phoneticPr fontId="39" type="noConversion"/>
  </si>
  <si>
    <t>JMLEWCC17A979-01</t>
    <phoneticPr fontId="39" type="noConversion"/>
  </si>
  <si>
    <t>密封钉</t>
    <phoneticPr fontId="39" type="noConversion"/>
  </si>
  <si>
    <t>备件</t>
    <phoneticPr fontId="39" type="noConversion"/>
  </si>
  <si>
    <t>程思齐</t>
    <phoneticPr fontId="39" type="noConversion"/>
  </si>
  <si>
    <t>JMLEMYH22A004</t>
    <phoneticPr fontId="39" type="noConversion"/>
  </si>
  <si>
    <t>远航</t>
    <phoneticPr fontId="39" type="noConversion"/>
  </si>
  <si>
    <t>远航</t>
    <phoneticPr fontId="39" type="noConversion"/>
  </si>
  <si>
    <t>JMLEDYH22A998</t>
    <phoneticPr fontId="39" type="noConversion"/>
  </si>
  <si>
    <t>JMLEDYH22AA01</t>
    <phoneticPr fontId="39" type="noConversion"/>
  </si>
  <si>
    <t>JMLEDYH22AA04</t>
    <phoneticPr fontId="39" type="noConversion"/>
  </si>
  <si>
    <t>JMLEDYH22AA09</t>
    <phoneticPr fontId="39" type="noConversion"/>
  </si>
  <si>
    <t>JMLEDYH22AA12</t>
    <phoneticPr fontId="39" type="noConversion"/>
  </si>
  <si>
    <t>JMLEMYH22A003</t>
    <phoneticPr fontId="39" type="noConversion"/>
  </si>
  <si>
    <t>远航</t>
    <phoneticPr fontId="39" type="noConversion"/>
  </si>
  <si>
    <t>JMLEDYH22A992</t>
    <phoneticPr fontId="39" type="noConversion"/>
  </si>
  <si>
    <t>JMLEDYH22A993</t>
    <phoneticPr fontId="39" type="noConversion"/>
  </si>
  <si>
    <t>JMLEMYH22A001</t>
    <phoneticPr fontId="39" type="noConversion"/>
  </si>
  <si>
    <t>JMLEMYH22A002</t>
    <phoneticPr fontId="39" type="noConversion"/>
  </si>
  <si>
    <t>JMLEDYH22A994</t>
    <phoneticPr fontId="39" type="noConversion"/>
  </si>
  <si>
    <t>JMLEDYH22A995</t>
    <phoneticPr fontId="39" type="noConversion"/>
  </si>
  <si>
    <t>JMLEDYH22A996</t>
    <phoneticPr fontId="39" type="noConversion"/>
  </si>
  <si>
    <t>JMLEDYH22A997</t>
    <phoneticPr fontId="39" type="noConversion"/>
  </si>
  <si>
    <t>JMLEDYH22A999</t>
    <phoneticPr fontId="39" type="noConversion"/>
  </si>
  <si>
    <t>JMLEDYH22AA02</t>
    <phoneticPr fontId="39" type="noConversion"/>
  </si>
  <si>
    <t>远航</t>
    <phoneticPr fontId="39" type="noConversion"/>
  </si>
  <si>
    <t>JMLEDYH22AA03</t>
    <phoneticPr fontId="39" type="noConversion"/>
  </si>
  <si>
    <t>JMLEDYH22AA05</t>
    <phoneticPr fontId="39" type="noConversion"/>
  </si>
  <si>
    <t>JMLEDYH22AA06</t>
    <phoneticPr fontId="39" type="noConversion"/>
  </si>
  <si>
    <t>JMLEDYH22AA07</t>
    <phoneticPr fontId="39" type="noConversion"/>
  </si>
  <si>
    <t>JMLEDYH22AA08</t>
    <phoneticPr fontId="39" type="noConversion"/>
  </si>
  <si>
    <t>JMLEDYH22AA10</t>
    <phoneticPr fontId="39" type="noConversion"/>
  </si>
  <si>
    <t>JMLEDYH22AA11</t>
    <phoneticPr fontId="39" type="noConversion"/>
  </si>
  <si>
    <t>JMLEDYH22AA13</t>
    <phoneticPr fontId="39" type="noConversion"/>
  </si>
  <si>
    <t>JMLEDYH22AA14</t>
    <phoneticPr fontId="39" type="noConversion"/>
  </si>
  <si>
    <t>JMLEDYH22AA15</t>
    <phoneticPr fontId="39" type="noConversion"/>
  </si>
  <si>
    <t>盐城</t>
    <phoneticPr fontId="39" type="noConversion"/>
  </si>
  <si>
    <t>M4</t>
    <phoneticPr fontId="39" type="noConversion"/>
  </si>
  <si>
    <t>M5</t>
    <phoneticPr fontId="57" type="noConversion"/>
  </si>
  <si>
    <t>中航JSA4（A9）-C1叠片刻码补码机</t>
    <phoneticPr fontId="39" type="noConversion"/>
  </si>
  <si>
    <t>JMLEDZH21A832</t>
    <phoneticPr fontId="39" type="noConversion"/>
  </si>
  <si>
    <t>刻码补码机</t>
    <phoneticPr fontId="39" type="noConversion"/>
  </si>
  <si>
    <t>/</t>
    <phoneticPr fontId="39" type="noConversion"/>
  </si>
  <si>
    <t>邱清辉</t>
    <phoneticPr fontId="39" type="noConversion"/>
  </si>
  <si>
    <t>中航JSA4（A9）-C6叠片刻码补码机</t>
    <phoneticPr fontId="39" type="noConversion"/>
  </si>
  <si>
    <t>JMLEDZH21A833</t>
    <phoneticPr fontId="39" type="noConversion"/>
  </si>
  <si>
    <t>调试中</t>
  </si>
  <si>
    <t>JMLEDZH20A196</t>
  </si>
  <si>
    <t>JMLEDZH20A197</t>
  </si>
  <si>
    <t>JMLEDZH20A198</t>
  </si>
  <si>
    <t>JMLEDZH20A199</t>
  </si>
  <si>
    <t>JMLEDZH20A202</t>
  </si>
  <si>
    <t>JMLEDZH20A203</t>
  </si>
  <si>
    <t>JMLEDZH20A204</t>
  </si>
  <si>
    <t>JMLEDZH20A205</t>
  </si>
  <si>
    <t>JMLEDZH20A206</t>
  </si>
  <si>
    <t>JMLEDZH20A207</t>
  </si>
  <si>
    <t>中航洛阳</t>
    <phoneticPr fontId="39" type="noConversion"/>
  </si>
  <si>
    <t>F5-XZD412-01A</t>
  </si>
  <si>
    <t>F5-XHB406-01A</t>
  </si>
  <si>
    <t>F5-XHD409-01A</t>
  </si>
  <si>
    <t>F5-XZH432-01A</t>
  </si>
  <si>
    <t>F5-XHE336-01A</t>
  </si>
  <si>
    <t>F5-XZH472-01A</t>
  </si>
  <si>
    <t>F5-XZW433-01A</t>
  </si>
  <si>
    <t>F5-XZD412-04A</t>
    <phoneticPr fontId="41" type="noConversion"/>
  </si>
  <si>
    <t>F5-XHB406-04A</t>
    <phoneticPr fontId="41" type="noConversion"/>
  </si>
  <si>
    <t>F5-XHD409-04A</t>
    <phoneticPr fontId="41" type="noConversion"/>
  </si>
  <si>
    <t>F5-XHD410-04A</t>
    <phoneticPr fontId="41" type="noConversion"/>
  </si>
  <si>
    <t>F5-XZH432-04A</t>
    <phoneticPr fontId="41" type="noConversion"/>
  </si>
  <si>
    <t>F5-XHE336-04A</t>
    <phoneticPr fontId="41" type="noConversion"/>
  </si>
  <si>
    <t>F5-XZH472-04A</t>
    <phoneticPr fontId="41" type="noConversion"/>
  </si>
  <si>
    <t>F5-XZW433-04A</t>
    <phoneticPr fontId="41" type="noConversion"/>
  </si>
  <si>
    <t>F5-XZN427-04A</t>
    <phoneticPr fontId="41" type="noConversion"/>
  </si>
  <si>
    <t>F5-XZD412-05A</t>
    <phoneticPr fontId="41" type="noConversion"/>
  </si>
  <si>
    <t>F5-XHB406-05A</t>
    <phoneticPr fontId="41" type="noConversion"/>
  </si>
  <si>
    <t>F5-XHD409-05A</t>
    <phoneticPr fontId="41" type="noConversion"/>
  </si>
  <si>
    <t>F5-XHD410-05A</t>
    <phoneticPr fontId="41" type="noConversion"/>
  </si>
  <si>
    <t>F5-XZH432-05A</t>
    <phoneticPr fontId="41" type="noConversion"/>
  </si>
  <si>
    <t>F5-XHE336-05A</t>
    <phoneticPr fontId="41" type="noConversion"/>
  </si>
  <si>
    <t>F5-XZH472-05A</t>
    <phoneticPr fontId="41" type="noConversion"/>
  </si>
  <si>
    <t>F5-XZW433-05A</t>
    <phoneticPr fontId="41" type="noConversion"/>
  </si>
  <si>
    <t>F5-XZN427-05A</t>
    <phoneticPr fontId="41" type="noConversion"/>
  </si>
  <si>
    <t>一、L7-11装配段验收流程推进；
二、装配段验收问题点整改跟进；
三、装配段安全部审核问题点整改跟进；
四：换型跟进；</t>
  </si>
  <si>
    <t>一、L7-11装配段验收流程推进；
二、装配段验收问题点整改跟进；
三、装配段安全部审核问题点整改跟进；</t>
  </si>
  <si>
    <t>JMLEDCC22A753</t>
    <phoneticPr fontId="39" type="noConversion"/>
  </si>
  <si>
    <t>刘佳琪</t>
    <phoneticPr fontId="39" type="noConversion"/>
  </si>
  <si>
    <t>6PPM刀片电池</t>
  </si>
  <si>
    <t>JMLEDCC22AA35</t>
  </si>
  <si>
    <t>F5-XHA328-01A</t>
  </si>
  <si>
    <t>JMLEDCC22AA36</t>
  </si>
  <si>
    <t>F5-XHS325-01A</t>
  </si>
  <si>
    <t>JMLEDCC22AA37</t>
  </si>
  <si>
    <t>F5-XZD241-01A</t>
  </si>
  <si>
    <t>JMLEDCC22AA38</t>
  </si>
  <si>
    <t>F5-XZE214-01A</t>
  </si>
  <si>
    <t>JMLEDCC22AA39</t>
  </si>
  <si>
    <t>F5-XHS326-01A</t>
  </si>
  <si>
    <t>JMLEDCC22AA40</t>
  </si>
  <si>
    <t>F5-XHD343-01A</t>
  </si>
  <si>
    <t>JMLEDCC22AA41</t>
  </si>
  <si>
    <t>F5-XHD344-01A</t>
  </si>
  <si>
    <t>JMLEDCC22AA42</t>
  </si>
  <si>
    <t>缓存机</t>
    <phoneticPr fontId="39" type="noConversion"/>
  </si>
  <si>
    <t>/</t>
    <phoneticPr fontId="39" type="noConversion"/>
  </si>
  <si>
    <t>101-PO-20220126-001</t>
  </si>
  <si>
    <t>武平</t>
    <phoneticPr fontId="39" type="noConversion"/>
  </si>
  <si>
    <t>SZLEWZH20A030-01</t>
  </si>
  <si>
    <t>SZLEWZH20A031-01</t>
  </si>
  <si>
    <t>SZLEWZH20A032-01</t>
  </si>
  <si>
    <t>SZLEWZH20A033-01</t>
  </si>
  <si>
    <t>SZLEWZH20A033-02</t>
  </si>
  <si>
    <t>SZLEWZH20A034-01</t>
  </si>
  <si>
    <t>电池输送线</t>
  </si>
  <si>
    <t>JMLEDRP22AA26</t>
  </si>
  <si>
    <t>JMLEDRP22AA28</t>
  </si>
  <si>
    <t>JMLEDRP22AA29</t>
  </si>
  <si>
    <t>JMLEDRP22AA30</t>
  </si>
  <si>
    <t>JMLEDRP22AA32</t>
  </si>
  <si>
    <t>JMLEDRP22AA33</t>
  </si>
  <si>
    <t>JMLEDRP22AA34</t>
  </si>
  <si>
    <t>JMLEDRP22A844</t>
  </si>
  <si>
    <t>2022-RP-温州-二期L6-极耳焊接-1台</t>
  </si>
  <si>
    <t>2022-RP-温州-二期L6-超声波预焊机-1台</t>
  </si>
  <si>
    <t>2022-RP-温州-蓝胶刻码机-1台</t>
  </si>
  <si>
    <t>蓝胶带刻码机</t>
  </si>
  <si>
    <t>超声波预焊裁切机</t>
  </si>
  <si>
    <t>生产设备维护及问题点跟进</t>
  </si>
  <si>
    <t>正常生产中</t>
  </si>
  <si>
    <t xml:space="preserve">已验收完成。
</t>
  </si>
  <si>
    <t xml:space="preserve">1、生产处理
</t>
  </si>
  <si>
    <t>顶盖刻码出现条纹，扭曲，歪斜。物料已下单，交期9/20</t>
  </si>
  <si>
    <t xml:space="preserve">
暂无</t>
  </si>
  <si>
    <t>售后跟进</t>
  </si>
  <si>
    <t>已验收完成。</t>
  </si>
  <si>
    <t>JMLEDZH22A663</t>
    <phoneticPr fontId="39" type="noConversion"/>
  </si>
  <si>
    <t>出货时间没定</t>
    <phoneticPr fontId="39" type="noConversion"/>
  </si>
  <si>
    <t>已验收</t>
    <phoneticPr fontId="39" type="noConversion"/>
  </si>
  <si>
    <t>售后服务</t>
    <phoneticPr fontId="39" type="noConversion"/>
  </si>
  <si>
    <t>已验收</t>
    <phoneticPr fontId="39" type="noConversion"/>
  </si>
  <si>
    <t>售后服务</t>
  </si>
  <si>
    <t>JMLEDZH21A416</t>
    <phoneticPr fontId="39" type="noConversion"/>
  </si>
  <si>
    <t>蜂巢盐城-L4-CL08</t>
    <phoneticPr fontId="39" type="noConversion"/>
  </si>
  <si>
    <t>JMLEDCC22AA57</t>
    <phoneticPr fontId="39" type="noConversion"/>
  </si>
  <si>
    <t>F5-XGM403-01A</t>
    <phoneticPr fontId="39" type="noConversion"/>
  </si>
  <si>
    <t>24ppm</t>
    <phoneticPr fontId="39" type="noConversion"/>
  </si>
  <si>
    <t>JMLEDCC22AA58</t>
    <phoneticPr fontId="39" type="noConversion"/>
  </si>
  <si>
    <t>F5-XGM404-01A</t>
    <phoneticPr fontId="39" type="noConversion"/>
  </si>
  <si>
    <t>蜂巢</t>
    <phoneticPr fontId="39" type="noConversion"/>
  </si>
  <si>
    <t>正常</t>
    <phoneticPr fontId="39" type="noConversion"/>
  </si>
  <si>
    <t>盐城</t>
    <phoneticPr fontId="39" type="noConversion"/>
  </si>
  <si>
    <t>JMLEDCC22AA72</t>
  </si>
  <si>
    <t>李秀文</t>
  </si>
  <si>
    <t>JMLEDCC22AA73</t>
  </si>
  <si>
    <t>1、持续跟进现场整改及调试进度</t>
  </si>
  <si>
    <t>F5-XGM501-01A</t>
  </si>
  <si>
    <t>F5-XGM502-01A</t>
  </si>
  <si>
    <t>F5-XGD501-01A</t>
  </si>
  <si>
    <t>F5-XGD502-01A</t>
  </si>
  <si>
    <t>F5-XGM503-01A</t>
  </si>
  <si>
    <t>F5-XGM504-01A</t>
  </si>
  <si>
    <t>中天</t>
    <phoneticPr fontId="39" type="noConversion"/>
  </si>
  <si>
    <t>2022-ZT-南通-填丝补焊机-1台</t>
    <phoneticPr fontId="39" type="noConversion"/>
  </si>
  <si>
    <t>JMLEDZT22AA76</t>
    <phoneticPr fontId="39" type="noConversion"/>
  </si>
  <si>
    <t>南通</t>
    <phoneticPr fontId="39" type="noConversion"/>
  </si>
  <si>
    <t>江苏金坛</t>
    <phoneticPr fontId="39" type="noConversion"/>
  </si>
  <si>
    <t>F5-XHS115-01A</t>
  </si>
  <si>
    <t>F5-XHA111-01A</t>
  </si>
  <si>
    <t>F5-XGC104-01A</t>
  </si>
  <si>
    <t>F5-XZM504-01A</t>
  </si>
  <si>
    <t>REPT-HMX-2022072001</t>
  </si>
  <si>
    <t>CATL</t>
    <phoneticPr fontId="39" type="noConversion"/>
  </si>
  <si>
    <t>2022-CATL-宜宾-L4转接片焊接机</t>
    <phoneticPr fontId="39" type="noConversion"/>
  </si>
  <si>
    <t>宜宾</t>
    <phoneticPr fontId="39" type="noConversion"/>
  </si>
  <si>
    <t>正常</t>
    <phoneticPr fontId="39" type="noConversion"/>
  </si>
  <si>
    <t>\</t>
    <phoneticPr fontId="39" type="noConversion"/>
  </si>
  <si>
    <t>韩婧</t>
    <phoneticPr fontId="39" type="noConversion"/>
  </si>
  <si>
    <t>2022-CATL-宜宾-L4转接片焊接机</t>
    <phoneticPr fontId="39" type="noConversion"/>
  </si>
  <si>
    <t>转接片焊接机（反机）</t>
    <phoneticPr fontId="39" type="noConversion"/>
  </si>
  <si>
    <t>正常</t>
    <phoneticPr fontId="39" type="noConversion"/>
  </si>
  <si>
    <t>\</t>
    <phoneticPr fontId="39" type="noConversion"/>
  </si>
  <si>
    <t>韩婧</t>
    <phoneticPr fontId="39" type="noConversion"/>
  </si>
  <si>
    <t>CATL</t>
    <phoneticPr fontId="39" type="noConversion"/>
  </si>
  <si>
    <t>2022-CATL-宜宾-L4顶盖焊接机</t>
    <phoneticPr fontId="39" type="noConversion"/>
  </si>
  <si>
    <t>顶盖焊接机（正机）</t>
    <phoneticPr fontId="39" type="noConversion"/>
  </si>
  <si>
    <t>2022-CATL-宜宾-L4顶盖焊接机</t>
    <phoneticPr fontId="39" type="noConversion"/>
  </si>
  <si>
    <t>顶盖焊接机（反机）</t>
    <phoneticPr fontId="39" type="noConversion"/>
  </si>
  <si>
    <t>宜宾</t>
    <phoneticPr fontId="39" type="noConversion"/>
  </si>
  <si>
    <t>\</t>
    <phoneticPr fontId="39" type="noConversion"/>
  </si>
  <si>
    <t>密封钉焊接机（正机）</t>
    <phoneticPr fontId="39" type="noConversion"/>
  </si>
  <si>
    <t>密封钉焊接机（反机）</t>
    <phoneticPr fontId="39" type="noConversion"/>
  </si>
  <si>
    <t>干燥调度系统</t>
    <phoneticPr fontId="39" type="noConversion"/>
  </si>
  <si>
    <t>M6</t>
    <phoneticPr fontId="39" type="noConversion"/>
  </si>
  <si>
    <t>9月28日、29日经来料验证，对壳体进行擦拭、壳体吸塑盘易刮蹭部位粘贴铁氟龙，现场生产良率达到98%</t>
    <phoneticPr fontId="39" type="noConversion"/>
  </si>
  <si>
    <t>单班通线跑料产能已达7000；</t>
  </si>
  <si>
    <t>JMLEDRP22AA19</t>
  </si>
  <si>
    <t>待定</t>
  </si>
  <si>
    <t>1pm</t>
  </si>
  <si>
    <t>JMLEDRP22AA20</t>
  </si>
  <si>
    <t>优率低于技术规格书要求，实测97.8%</t>
  </si>
  <si>
    <t>优率低于技术规格书要求，实测96%</t>
  </si>
  <si>
    <t>1、生产维护
2、跟进设备问题点处理进度</t>
  </si>
  <si>
    <t>CFBC</t>
  </si>
  <si>
    <t>1、验收完成，已归档，进入维保阶级
2、预计2022/10/30发起质保验收
3、设备正常生产中</t>
  </si>
  <si>
    <t>1.产能：12ppm
2.良率：99.9%
3.故障率：1%</t>
  </si>
  <si>
    <t>宁德H4-L56/L57干燥线</t>
  </si>
  <si>
    <t>JMLECA19157</t>
  </si>
  <si>
    <t>F5-XGA30101</t>
  </si>
  <si>
    <t>L56/L57干燥线</t>
  </si>
  <si>
    <t>质保验收中</t>
  </si>
  <si>
    <t>跟进质保验收</t>
  </si>
  <si>
    <t>1.产能：32S/model
2.良率：&gt;99.95%
3.故障率：&lt;0.4%</t>
  </si>
  <si>
    <t>1、验收完成，已归档，进入维保阶级
2、预计2022/10/30发起质保验收
3、设备断断续续生产中</t>
  </si>
  <si>
    <t>1、验收完成，已归档，进入维保阶级
2、预计2022/11/30发起质保验收
3、设备正常生产中</t>
  </si>
  <si>
    <t>1、生产维护
2、跟进问题点处理进度</t>
  </si>
  <si>
    <t>1、验收完成，已归档，进入维保阶级
2、预计2023/2/30发起质保验收
3、设备正常生产中</t>
  </si>
  <si>
    <t>1、验收完成，已归档，进入维保阶级
2、预计2022/12/30发起质保验收
3、设备正常生产中</t>
  </si>
  <si>
    <t>1、验收完成，已归档，进入维保阶级
2、预计2022/1/5发起质保验收
3、设备正常生产中</t>
  </si>
  <si>
    <t>1、验收完成，已归档，进入维保阶级
2、预计2023/1/15发起质保验收
3、设备正常生产中</t>
  </si>
  <si>
    <t>1、验收完成，已归档，进入维保阶级
2、预计2023/1/5发起质保验收
3、设备正常生产中</t>
  </si>
  <si>
    <t>1、验收完成，已归档，进入维保阶级
2、预计2022/1/15发起质保验收
3、设备正常生产中</t>
  </si>
  <si>
    <t>1.产能：16ppm
2.良率：99.9%
3.故障率：0.5%</t>
  </si>
  <si>
    <t>18PPM</t>
  </si>
  <si>
    <t>1、4月20日已验收完成，已归档，进入维保阶级
2、预计2023/4/30发起质保验收
3、设备正常生产中</t>
  </si>
  <si>
    <t>1.产能：50ppm
2.良率：99.5%
3.故障率：2%</t>
  </si>
  <si>
    <t>1、上料物流线偶尔出料数据异常S1-S6,软件优化有改善，未根治。
2、下料满盘数量与实际不符，第八行默认空位，易造成误设置满盘，发生撞击</t>
  </si>
  <si>
    <t>1、设备生产中
2、验收完成，已归档，进入维保阶级
3、预计2022/12/30发起质保验收</t>
  </si>
  <si>
    <t>宁德-5台PTO自动入壳机</t>
  </si>
  <si>
    <t>宁德-N1自动入壳机</t>
  </si>
  <si>
    <t>JMLECA18067</t>
  </si>
  <si>
    <t>F5-XZE301-01A</t>
  </si>
  <si>
    <t>L16自动入壳机</t>
  </si>
  <si>
    <t>N1</t>
  </si>
  <si>
    <t>1、产能12PPM
2、良率99.5%
3、故障率2%</t>
  </si>
  <si>
    <t>质保验收已完成</t>
  </si>
  <si>
    <t>L14自动入壳机</t>
  </si>
  <si>
    <t>JMLECA18076</t>
  </si>
  <si>
    <t>F5-XZE103-01A</t>
  </si>
  <si>
    <t>L20自动入壳机</t>
  </si>
  <si>
    <t>202/1/28</t>
  </si>
  <si>
    <t>L18自动入壳机</t>
  </si>
  <si>
    <t>L22自动入壳机</t>
  </si>
  <si>
    <t>JMLECA18068</t>
  </si>
  <si>
    <t>F5-XZE302-01A</t>
  </si>
  <si>
    <t>L23自动入壳机</t>
  </si>
  <si>
    <t>L24自动入壳机</t>
  </si>
  <si>
    <t>L15自动入壳机</t>
  </si>
  <si>
    <t>L17自动入壳机</t>
  </si>
  <si>
    <t>JMLECA18077 </t>
  </si>
  <si>
    <t>F5-XFZE103-01A</t>
  </si>
  <si>
    <t>L19自动入壳机</t>
  </si>
  <si>
    <t>L21自动入壳机</t>
  </si>
  <si>
    <t>JMLECA18078</t>
  </si>
  <si>
    <t>F5-XFZE301-01A</t>
  </si>
  <si>
    <t>L25自动入壳机</t>
  </si>
  <si>
    <t>JMLECA19159</t>
  </si>
  <si>
    <t>F5-XHM401-01A</t>
  </si>
  <si>
    <t>PTO密封钉焊接机</t>
  </si>
  <si>
    <t>1、产能3PPM
2、良率99.5%
3、故障率0.5%</t>
  </si>
  <si>
    <t>宁德-H4自动入壳机</t>
  </si>
  <si>
    <t>JMLECA19147</t>
  </si>
  <si>
    <t>F5-XZO10202</t>
  </si>
  <si>
    <t>L56入壳机</t>
  </si>
  <si>
    <t>1.产能：12ppm
2.良率：99.5%
3.故障率：2%</t>
  </si>
  <si>
    <t>JMLECA19146</t>
  </si>
  <si>
    <t>F5-XZO10201</t>
  </si>
  <si>
    <t>L57入壳机</t>
  </si>
  <si>
    <t>JMLCEA19148</t>
  </si>
  <si>
    <t>F5-XZO10203</t>
  </si>
  <si>
    <t>L58入壳机</t>
  </si>
  <si>
    <t>JMLECA19149</t>
  </si>
  <si>
    <t>F5-XZO10204</t>
  </si>
  <si>
    <t>L59入壳机</t>
  </si>
  <si>
    <t>JMLECA19148</t>
  </si>
  <si>
    <t>L60入壳机</t>
  </si>
  <si>
    <t>L61入壳机</t>
  </si>
  <si>
    <t>暂不取消，业务在跟进,计划取消订单</t>
  </si>
  <si>
    <t>预计2022.04.30回12月货款</t>
  </si>
  <si>
    <t>21年9月收到7.23债权转让协议，QT202109150017，名字变更为凯博能源科技（江苏）有限公司</t>
  </si>
  <si>
    <t>预计2022.03.31回11月货款</t>
  </si>
  <si>
    <t>货到付70%，验收合格付30%</t>
  </si>
  <si>
    <t>订单已取消</t>
  </si>
  <si>
    <t>7月13日回全款</t>
  </si>
  <si>
    <t>未出货</t>
  </si>
  <si>
    <t>1月客户通知改造中</t>
  </si>
  <si>
    <t>一</t>
  </si>
  <si>
    <t>未改造完成</t>
  </si>
  <si>
    <t>未改造完成，货到月结90天，到票起算</t>
  </si>
  <si>
    <t>查无记录</t>
  </si>
  <si>
    <t>待改造</t>
  </si>
  <si>
    <t>送货单已签核，入库完成</t>
  </si>
  <si>
    <t>转接片焊接机点胶改造服务-装配工序</t>
  </si>
  <si>
    <t>9月30日排款</t>
  </si>
  <si>
    <t>底托</t>
  </si>
  <si>
    <t>7月31日排款</t>
  </si>
  <si>
    <t>激光达标卡V3.2</t>
  </si>
  <si>
    <t>JMLEWCA19A146-01</t>
  </si>
  <si>
    <t>自动入壳机Hi-pot测试过程数据漏杀改造</t>
  </si>
  <si>
    <t>JMLEWCA17A971-10</t>
  </si>
  <si>
    <t xml:space="preserve">Baking调度系统软件改造增值 </t>
  </si>
  <si>
    <t>JMLEWCA17A971-11</t>
  </si>
  <si>
    <t>入壳Hi-Pot测试Master</t>
  </si>
  <si>
    <t>JMLEWCA18A076-02</t>
  </si>
  <si>
    <t>自动入壳机Hi-pot测试过程数据监控改造</t>
  </si>
  <si>
    <t>JMLEWCA18A214-02</t>
  </si>
  <si>
    <t>L49 Baking调度系统设备维修-大干燥房工序增值</t>
  </si>
  <si>
    <t>已送货，入库完成，线 上入库完成</t>
  </si>
  <si>
    <t>JMLEWCA15A598-08</t>
  </si>
  <si>
    <t>顶盖焊CCD旧线改造项目增值</t>
  </si>
  <si>
    <t>半成品</t>
  </si>
  <si>
    <t>L34预焊机优化软件新增自动测 hipot m aster 程序</t>
  </si>
  <si>
    <t>SZLESCA22A084</t>
  </si>
  <si>
    <t>激光达标卡</t>
  </si>
  <si>
    <t>SZLESCA22B110</t>
  </si>
  <si>
    <t>激光转接小板</t>
  </si>
  <si>
    <t>JMLEWCA20A104-03</t>
  </si>
  <si>
    <t>TMC模组下线ML83兼容EX21生产改造</t>
  </si>
  <si>
    <t>2023-2-30</t>
  </si>
  <si>
    <t>JMLEWCA19A187-01</t>
  </si>
  <si>
    <t>入壳夹持机构，铝壳开合机构验证，满足高群裕电芯入壳改造</t>
  </si>
  <si>
    <t>入库完成</t>
  </si>
  <si>
    <t>宁德Z--L62-65--软连接焊接机--自动毛刷贴胶机构增值</t>
  </si>
  <si>
    <t>JMLEWCA20A009-04</t>
  </si>
  <si>
    <t>霞浦时代一汽入壳机铝壳供料模组改造</t>
  </si>
  <si>
    <t>JMLEWCA20A010-04</t>
  </si>
  <si>
    <t>霞浦转接片焊接机顶盖料仓对接高空物流线改造</t>
  </si>
  <si>
    <t>JMLEWCA19A187-02</t>
  </si>
  <si>
    <t>PTO区L3入壳机搬迁拆机</t>
  </si>
  <si>
    <t>JMLEWCA20A014-06</t>
  </si>
  <si>
    <t>Z1转接片工序上配件吸胶头</t>
  </si>
  <si>
    <t>L62-L65转接片焊接机TOM 系统增值</t>
  </si>
  <si>
    <t>HX-54-61--入壳机--入壳Hi-pot一键检测</t>
  </si>
  <si>
    <t>货到付30%，验收合格付70%</t>
  </si>
  <si>
    <t>PTO区入壳预焊机163AH换型EB580AH换型项目改造</t>
  </si>
  <si>
    <t>JMLEWCA16A951-19</t>
  </si>
  <si>
    <t>N2--L32-33--入壳机提升PPM改造</t>
  </si>
  <si>
    <t>SZLESCA22A210</t>
  </si>
  <si>
    <t>货到月结60天，到票起算</t>
  </si>
  <si>
    <t>SZLESCA22A209</t>
  </si>
  <si>
    <t>激光打标卡</t>
  </si>
  <si>
    <t>JMLEWCA21A603-01</t>
  </si>
  <si>
    <t xml:space="preserve"> L49软包干燥线机器人配套物料增值</t>
  </si>
  <si>
    <t>JMLEWCA17A971-12</t>
  </si>
  <si>
    <t>H2-入壳机上位机为实现CP参数下发项目改造</t>
  </si>
  <si>
    <t>JMLEWCA18A206-08</t>
  </si>
  <si>
    <t>H2-预焊机上位机为实现CP参数下发项目改造</t>
  </si>
  <si>
    <t>JMLEWCA18A054-38</t>
  </si>
  <si>
    <t>H1-入壳机上位机为实现CP参数下发项目改造</t>
  </si>
  <si>
    <t>JMLEWCA15A598-10</t>
  </si>
  <si>
    <t>N1-顶盖焊接机上位机为实现CP参数下发项目改造</t>
  </si>
  <si>
    <t>JMLEWCA16A948-07</t>
  </si>
  <si>
    <t>E4-顶盖焊接机上位机为实现CP参数下发项目改造</t>
  </si>
  <si>
    <t>JMLEWCA18A068-07</t>
  </si>
  <si>
    <t>N1-自动入壳机上位机为实现CP参数下发项目改造</t>
  </si>
  <si>
    <t>JMLEWCA15A598-09</t>
  </si>
  <si>
    <t>N1-L17顶盖焊接IPG冷水机损坏维修项目增值</t>
  </si>
  <si>
    <t>JMLEWCA16A947-05</t>
  </si>
  <si>
    <t>E4-转接片焊接机上位机为实现CP参数下发项目改造</t>
  </si>
  <si>
    <t>JMLEWCA16A946-16</t>
  </si>
  <si>
    <t>E4-入壳机上位机为实现CP参数下发项目改造</t>
  </si>
  <si>
    <t>JMLEWCA16A946-15</t>
  </si>
  <si>
    <t>E4-入壳预焊机上位机为实现CP参数下发项目改造</t>
  </si>
  <si>
    <t>JMLEWCA18A076-04</t>
  </si>
  <si>
    <t>N1-自动入壳机自动Hi-pot测试Master功能</t>
  </si>
  <si>
    <t>JMLEWCA16A951-20</t>
  </si>
  <si>
    <t>N2-入壳机(预焊纲）上位机为实现CP参数下发项目改造</t>
  </si>
  <si>
    <t>研究院</t>
  </si>
  <si>
    <t>SZLEG0021A004</t>
  </si>
  <si>
    <t>半自动拉铆钉机</t>
  </si>
  <si>
    <t>未生产</t>
  </si>
  <si>
    <t>客户租借型研发项目</t>
  </si>
  <si>
    <t>正常生产</t>
  </si>
  <si>
    <t>JMLEWCC20A029-41</t>
  </si>
  <si>
    <t>激光器第二次维修-A3软连接</t>
  </si>
  <si>
    <t>换型完成，因为商务流程问题，无法走出货流程（影响后面收款，销售知道）</t>
  </si>
  <si>
    <t>入壳CCD有卡顿死机情况，对产能有较在影响</t>
    <phoneticPr fontId="39" type="noConversion"/>
  </si>
  <si>
    <t>兰钧嘉善</t>
  </si>
  <si>
    <t>2022-LJ-嘉善-二期GT2-C1干燥线</t>
  </si>
  <si>
    <t>JMLEDLJ22AA47</t>
  </si>
  <si>
    <t>干燥线-调度系统</t>
  </si>
  <si>
    <t>程思齐</t>
  </si>
  <si>
    <t>2022-LJ-嘉善-二期GT2-C2干燥线</t>
  </si>
  <si>
    <t>JMLEDLJ22AA48</t>
  </si>
  <si>
    <t>JMLEDLJ22AA49</t>
  </si>
  <si>
    <t>JMLEDLJ22AA50</t>
  </si>
  <si>
    <t>JMLEDLJ22AA51</t>
  </si>
  <si>
    <t>真空泵及管道组件</t>
  </si>
  <si>
    <t>JMLEDLJ22AA52</t>
  </si>
  <si>
    <t>中航半自动激光极耳焊接机</t>
  </si>
  <si>
    <t>JMLEDZH21A205</t>
  </si>
  <si>
    <t>F5-XHS103-01A</t>
  </si>
  <si>
    <t>激光极耳引脚焊接机改造</t>
  </si>
  <si>
    <t>B01-013039A</t>
  </si>
  <si>
    <t>2022-ZH-合肥-A2-C7装配线</t>
  </si>
  <si>
    <t>3PM</t>
  </si>
  <si>
    <t>3PPM</t>
  </si>
  <si>
    <t>2022-ZH-合肥-A2-C8装配线</t>
  </si>
  <si>
    <t>检测预焊机（反）</t>
  </si>
  <si>
    <t>极耳激光焊接机（反）</t>
  </si>
  <si>
    <t>包胶机（反）</t>
  </si>
  <si>
    <t>入壳预焊机（反）</t>
  </si>
  <si>
    <t>封口焊接机（反）</t>
  </si>
  <si>
    <t>正压氦检机（反）</t>
  </si>
  <si>
    <t>组盘机（反）</t>
  </si>
  <si>
    <t>装配物流系统（反）</t>
  </si>
  <si>
    <t>负压氦检机（反）</t>
  </si>
  <si>
    <t>密封钉（反）</t>
  </si>
  <si>
    <t>2022-ZH-合肥-A2-C9装配线</t>
  </si>
  <si>
    <t>2022-ZH-合肥-A2-C10装配线</t>
  </si>
  <si>
    <t>武汉中航</t>
  </si>
  <si>
    <t>2022-ZH-武汉-A3-C2装配线</t>
  </si>
  <si>
    <t>JMLEDZH22AB11</t>
  </si>
  <si>
    <t>F5-XZM126-01A</t>
  </si>
  <si>
    <t>2022-ZH-武汉-A3-C3装配线</t>
  </si>
  <si>
    <t>JMLEDZH22AB12</t>
  </si>
  <si>
    <t>F5-XZM127-01A</t>
  </si>
  <si>
    <t>产能：40PPM良率：99.5%故障率：≦1%</t>
  </si>
  <si>
    <t>2022-ZH-武汉-A3-C4装配线</t>
  </si>
  <si>
    <t>JMLEDZH22AB13</t>
  </si>
  <si>
    <t>F5-XZM128-01A</t>
  </si>
  <si>
    <t>2022-ZH-武汉-A3-C5装配线</t>
  </si>
  <si>
    <t>JMLEDZH22AB14</t>
  </si>
  <si>
    <t>F5-XZM129-01A</t>
  </si>
  <si>
    <t>2022-ZH-武汉-A3-C1装配线</t>
  </si>
  <si>
    <t>JMLEDZH22AB15</t>
  </si>
  <si>
    <t>F5-XZM130-01A</t>
  </si>
  <si>
    <t>JMLEDZH22AB16</t>
  </si>
  <si>
    <t>F5-XZM131-01A</t>
  </si>
  <si>
    <t>1、优化设备状态，完善设备功能
2、配合客户完成54173的换型恢复及生产</t>
  </si>
  <si>
    <t>1、优化设备状态，完善设备功能
2、配合客户完成54173的换型恢复</t>
  </si>
  <si>
    <t>1、跟进现场的设备情况</t>
  </si>
  <si>
    <t>JMLEDGF22AA96</t>
  </si>
  <si>
    <t>JMLEDGF22AA99</t>
  </si>
  <si>
    <t>真空泵+管道</t>
  </si>
  <si>
    <t>JMLEDGF22AA80</t>
  </si>
  <si>
    <t>JMLEDGF22AA82</t>
  </si>
  <si>
    <t>JMLEDGF22AA84</t>
  </si>
  <si>
    <t>JMLEDGF22AA86</t>
  </si>
  <si>
    <t>JMLEDGF22AA88</t>
  </si>
  <si>
    <t>新余</t>
    <phoneticPr fontId="39" type="noConversion"/>
  </si>
  <si>
    <t>18PPM</t>
    <phoneticPr fontId="39" type="noConversion"/>
  </si>
  <si>
    <t>谢坚城</t>
    <phoneticPr fontId="39" type="noConversion"/>
  </si>
  <si>
    <t>金继伟</t>
    <phoneticPr fontId="39" type="noConversion"/>
  </si>
  <si>
    <t>唯一值</t>
    <phoneticPr fontId="39" type="noConversion"/>
  </si>
  <si>
    <t>唯一值</t>
    <phoneticPr fontId="39" type="noConversion"/>
  </si>
  <si>
    <t>2022-CATL-宜宾-L6干燥线JMLEDCA22A888干燥调度系统（正机）</t>
  </si>
  <si>
    <t>2022-CATL-宜宾-L6干燥线JMLEDCA22A889干燥调度系统（反机）</t>
  </si>
  <si>
    <t>2022-CATL-宜宾-L6装配线JMLEDCA22A890转接片焊接机（正机）</t>
  </si>
  <si>
    <t>2022-CATL-宜宾-L6装配线JMLEDCA22A891转接片焊接机（反机）</t>
  </si>
  <si>
    <t>2022-CATL-宜宾-L6装配线JMLEDCA22A892顶盖焊接机（正机）</t>
  </si>
  <si>
    <t>2022-CATL-宜宾-L6装配线JMLEDCA22A893顶盖焊接机（反机）</t>
  </si>
  <si>
    <t>2022-CATL-宜宾-L6装配线JMLEDCA22A894密封钉焊接机（正机）</t>
  </si>
  <si>
    <t>2022-CATL-宜宾-L6装配线JMLEDCA22A895密封钉焊接机（反机）</t>
  </si>
  <si>
    <t>唯一值</t>
    <phoneticPr fontId="39" type="noConversion"/>
  </si>
  <si>
    <t>唯一值</t>
    <phoneticPr fontId="39" type="noConversion"/>
  </si>
  <si>
    <t>2022-JC-金昌-装配线JMLEDJC22A784热压机</t>
  </si>
  <si>
    <t>2023-JC-金昌-装配线JMLEDJC22A785X-ray</t>
  </si>
  <si>
    <t>2024-JC-金昌-装配线JMLEDJC22A786配对预焊机</t>
  </si>
  <si>
    <t>2025-JC-金昌-装配线JMLEDJC22A787极耳激光焊接机</t>
  </si>
  <si>
    <t>2026-JC-金昌-装配线JMLEDJC22A788包Mylar机</t>
  </si>
  <si>
    <t>2027-JC-金昌-装配线JMLEDJC22A789入壳预焊机</t>
  </si>
  <si>
    <t>2028-JC-金昌-装配线JMLEDJC22A791顶盖焊接机</t>
  </si>
  <si>
    <t>2029-JC-金昌-装配线JMLEDJC22A792填丝补焊机</t>
  </si>
  <si>
    <t>2030-JC-金昌-装配线JMLEDJC22A793物流线</t>
  </si>
  <si>
    <t>亿纬江苏</t>
  </si>
  <si>
    <t>2022-YW-QDF-L1装配焊接线</t>
  </si>
  <si>
    <t>JMLEDYW22A154</t>
  </si>
  <si>
    <t>江苏亿纬</t>
  </si>
  <si>
    <t>≥24PPM</t>
  </si>
  <si>
    <t>张帅</t>
  </si>
  <si>
    <t>配对检测机</t>
  </si>
  <si>
    <t>≥12PPM</t>
  </si>
  <si>
    <t>软连接自动焊接机</t>
  </si>
  <si>
    <t>JMLEDYW22A159</t>
  </si>
  <si>
    <t>JMLEDYW22A205</t>
  </si>
  <si>
    <t>2022-YW-QDF-L2装配焊接线</t>
  </si>
  <si>
    <t>JMLEDYW22A206</t>
  </si>
  <si>
    <t>唯一值</t>
    <phoneticPr fontId="39" type="noConversion"/>
  </si>
  <si>
    <t>CATL-LY6干燥线</t>
    <phoneticPr fontId="39" type="noConversion"/>
  </si>
  <si>
    <t>2021-CATL-宁德-软包干燥线</t>
    <phoneticPr fontId="39" type="noConversion"/>
  </si>
  <si>
    <t>2022-ZH-成都-A2-C1//C3装配线</t>
  </si>
  <si>
    <t>待业务提供</t>
  </si>
  <si>
    <t>F5-XZB406-01A</t>
  </si>
  <si>
    <t>F5-XHB215-01A</t>
  </si>
  <si>
    <t>2022-ZH-成都-A2-C1/C2/C3干燥线</t>
  </si>
  <si>
    <t>2022-ZH-成都-A2-C1/C2/C3/C4/C5干燥线</t>
  </si>
  <si>
    <t>JMLEDZH22A484</t>
  </si>
  <si>
    <t>JMLEDZH22A486</t>
  </si>
  <si>
    <t>JMLEDZH22A508</t>
  </si>
  <si>
    <t>2022-ZH-成都-半自动正压氦检机-1台</t>
  </si>
  <si>
    <t>半自动正压氦检机</t>
  </si>
  <si>
    <t>JMLEDZH22A459</t>
  </si>
  <si>
    <t>JMLEDZH22A513</t>
  </si>
  <si>
    <t>JMLEDZH22A514</t>
  </si>
  <si>
    <t>JMLEDZH22A515</t>
  </si>
  <si>
    <t>JMLEDZH22A516</t>
  </si>
  <si>
    <t>2022-ZH-成都-A2-C4/C5装配线</t>
  </si>
  <si>
    <t>JMLEDZH22A547</t>
  </si>
  <si>
    <t>F5-XZN227-01A</t>
  </si>
  <si>
    <t>2022-ZH-眉山-A1-C1装配线</t>
  </si>
  <si>
    <t>JMLEDZH22A896</t>
  </si>
  <si>
    <t>F5-XZB414-01A</t>
  </si>
  <si>
    <t>JMLEDZH22A901</t>
  </si>
  <si>
    <t>F5-XHB230-01A</t>
  </si>
  <si>
    <t>极耳超声波焊接机</t>
  </si>
  <si>
    <t>JMLEDZH22A906</t>
  </si>
  <si>
    <t>F5-XHS408-01A</t>
  </si>
  <si>
    <t>极耳盖板激光焊接机</t>
  </si>
  <si>
    <t>JMLEDZH22A911</t>
  </si>
  <si>
    <t>F5-XZD236-01A</t>
  </si>
  <si>
    <t>JMLEDZH22A916</t>
  </si>
  <si>
    <t>F5-XZE413-01A</t>
  </si>
  <si>
    <t>JMLEDZH22A921</t>
  </si>
  <si>
    <t>F5-XHD411-01A</t>
  </si>
  <si>
    <t>JMLEDZH22A926</t>
  </si>
  <si>
    <t>F5-XZH433-01A</t>
  </si>
  <si>
    <t>JMLEDZH22A931</t>
  </si>
  <si>
    <t>F5-XZH394-01A</t>
  </si>
  <si>
    <t>JMLEDZH22A936</t>
  </si>
  <si>
    <t>F5-XZW434-01A</t>
  </si>
  <si>
    <t>JMLEDZH22A941</t>
  </si>
  <si>
    <t>F5-XHE342-01A</t>
  </si>
  <si>
    <t>JMLEDZH22A946</t>
  </si>
  <si>
    <t>F5-XZN107-01A</t>
  </si>
  <si>
    <t>装配物流系统</t>
  </si>
  <si>
    <t>JMLEDZH22A951</t>
  </si>
  <si>
    <t>F5-XGB210-01A</t>
  </si>
  <si>
    <t>JMLEDZH22A897</t>
  </si>
  <si>
    <t>F5-XZB216-01A</t>
  </si>
  <si>
    <t>JMLEDZH22A902</t>
  </si>
  <si>
    <t>F5-XHB231-01A</t>
  </si>
  <si>
    <t>JMLEDZH22A907</t>
  </si>
  <si>
    <t>F5-XHC230-01A</t>
  </si>
  <si>
    <t>JMLEDZH22A912</t>
  </si>
  <si>
    <t>F5-XZD237-01A</t>
  </si>
  <si>
    <t>JMLEDZH22A917</t>
  </si>
  <si>
    <t>F5-XZE211-01A</t>
  </si>
  <si>
    <t>JMLEDZH22A922</t>
  </si>
  <si>
    <t>F5-XHD224-01A</t>
  </si>
  <si>
    <t>JMLEDZH22A927</t>
  </si>
  <si>
    <t>F5-XZH220-01A</t>
  </si>
  <si>
    <t>JMLEDZH22A932</t>
  </si>
  <si>
    <t>F5-XZH270-01A</t>
  </si>
  <si>
    <t>JMLEDZH22A942</t>
  </si>
  <si>
    <t>F5-XHE232-01A</t>
  </si>
  <si>
    <t>JMLEDZH22A937</t>
  </si>
  <si>
    <t>F5-XZW225-01A</t>
  </si>
  <si>
    <t>JMLEDZH22A947</t>
  </si>
  <si>
    <t>F5-XZN108-01A</t>
  </si>
  <si>
    <t>2022-ZH-眉山-A1-C3装配线</t>
  </si>
  <si>
    <t>JMLEDZH22A952</t>
  </si>
  <si>
    <t>F5-XGB211-01A</t>
  </si>
  <si>
    <t>2021-ZH-常州-JSA3(A8)-C3装配线</t>
  </si>
  <si>
    <t>JMLEWZH21A136-03</t>
  </si>
  <si>
    <t>B01-014307A</t>
  </si>
  <si>
    <t>JMLEDZH22A898</t>
  </si>
  <si>
    <t>F5-XZB217-01A</t>
  </si>
  <si>
    <t>JMLEDZH22A903</t>
  </si>
  <si>
    <t>F5-XHB232-01A</t>
  </si>
  <si>
    <t>JMLEDZH22A908</t>
  </si>
  <si>
    <t>JMLEDZH22A913</t>
  </si>
  <si>
    <t>F5-XZD238-01A</t>
  </si>
  <si>
    <t>JMLEDZH22A918</t>
  </si>
  <si>
    <t>F5-XZE212-01A</t>
  </si>
  <si>
    <t>JMLEDZH22A923</t>
  </si>
  <si>
    <t>F5-XHD225-01A</t>
  </si>
  <si>
    <t>JMLEDZH22A928</t>
  </si>
  <si>
    <t>F5-XZH221-01A</t>
  </si>
  <si>
    <t>JMLEDZH22A933</t>
  </si>
  <si>
    <t>F5-XZH271-01A</t>
  </si>
  <si>
    <t>JMLEDZH22A938</t>
  </si>
  <si>
    <t>F5-XZW226-01A</t>
  </si>
  <si>
    <t>JMLEDZH22A943</t>
  </si>
  <si>
    <t>F5-XHE233-01A</t>
  </si>
  <si>
    <t>JMLEDZH22A948</t>
  </si>
  <si>
    <t>F5-XZN109-01A</t>
  </si>
  <si>
    <t>2022-ZH-眉山-A1-C4装配线</t>
  </si>
  <si>
    <t>JMLEDZH22A953</t>
  </si>
  <si>
    <t>F5-XGB212-01A</t>
  </si>
  <si>
    <t>JMLEWZH21A148-02</t>
  </si>
  <si>
    <t>B01-014308A</t>
  </si>
  <si>
    <t>JMLEDZH22A899</t>
  </si>
  <si>
    <t>F5-XZB218-01A</t>
  </si>
  <si>
    <t>JMLEDZH22A904</t>
  </si>
  <si>
    <t>F5-XHB233-01A</t>
  </si>
  <si>
    <t>JMLEDZH22A909</t>
  </si>
  <si>
    <t>JMLEDZH22A914</t>
  </si>
  <si>
    <t>F5-XZD239-01A</t>
  </si>
  <si>
    <t>JMLEDZH22A919</t>
  </si>
  <si>
    <t>F5-XZE213-01A</t>
  </si>
  <si>
    <t>JMLEDZH22A924</t>
  </si>
  <si>
    <t>F5-XHD226-01A</t>
  </si>
  <si>
    <t>JMLEDZH22A929</t>
  </si>
  <si>
    <t>F5-XZH222-01A</t>
  </si>
  <si>
    <t>JMLEDZH22A934</t>
  </si>
  <si>
    <t>F5-XZH272-01A</t>
  </si>
  <si>
    <t>JMLEDZH22A939</t>
  </si>
  <si>
    <t>F5-XZW227-01A</t>
  </si>
  <si>
    <t>JMLEDZH22A944</t>
  </si>
  <si>
    <t>F5-XHE234-01A</t>
  </si>
  <si>
    <t>JMLEDZH22A949</t>
  </si>
  <si>
    <t>F5-XZN110-01A</t>
  </si>
  <si>
    <t>2022-ZH-眉山-A1-C5装配线</t>
  </si>
  <si>
    <t>JMLEDZH22A900</t>
  </si>
  <si>
    <t>F5-XZB415-01A</t>
  </si>
  <si>
    <t>JMLEDZH22A905</t>
  </si>
  <si>
    <t>F5-XHB234-01A</t>
  </si>
  <si>
    <t>JMLEDZH22A910</t>
  </si>
  <si>
    <t>F5-XHC418-01A</t>
  </si>
  <si>
    <t>JMLEDZH22A915</t>
  </si>
  <si>
    <t>F5-XZD240-01A</t>
  </si>
  <si>
    <t>JMLEDZH22A920</t>
  </si>
  <si>
    <t>F5-XZE414-01A</t>
  </si>
  <si>
    <t>JMLEDZH22A925</t>
  </si>
  <si>
    <t>F5-XHD412-01A</t>
  </si>
  <si>
    <t>JMLEDZH22A930</t>
  </si>
  <si>
    <t>F5-XZH434-01A</t>
  </si>
  <si>
    <t>JMLEDZH22A935</t>
  </si>
  <si>
    <t>F5-XZH395-01A</t>
  </si>
  <si>
    <t>JMLEDZH22A940</t>
  </si>
  <si>
    <t>F5-XZW435-01A</t>
  </si>
  <si>
    <t>JMLEDZH22A945</t>
  </si>
  <si>
    <t>F5-XHE343-01A</t>
  </si>
  <si>
    <t>JMLEDZH22A950</t>
  </si>
  <si>
    <t>F5-XZN111-01A</t>
  </si>
  <si>
    <t>2022-ZH-眉山-填丝补焊机-2台</t>
  </si>
  <si>
    <t>JMLEDZH22A954</t>
  </si>
  <si>
    <t>F5-XHF136-01A</t>
  </si>
  <si>
    <t>2022-ZH-眉山-半自动封口焊接机-2台</t>
  </si>
  <si>
    <t>JMLEDZH22A955</t>
  </si>
  <si>
    <t>F5-XHD119-01A</t>
  </si>
  <si>
    <t>2022-ZH-眉山-半自动正压氦检机-2台</t>
  </si>
  <si>
    <t>JMLEDZH22A956</t>
  </si>
  <si>
    <t>F5-XZH124-01A</t>
  </si>
  <si>
    <t>半自正压氦检机</t>
  </si>
  <si>
    <t>2022-ZH-眉山-激光补码机-1台</t>
  </si>
  <si>
    <t>JMLEDZH22A957</t>
  </si>
  <si>
    <t>F5-XZG116-01A</t>
  </si>
  <si>
    <t>2022-ZH-眉山-A1-C1干燥线</t>
  </si>
  <si>
    <t>JMLEDZH22A958</t>
  </si>
  <si>
    <t>F5-XGM402-01A</t>
  </si>
  <si>
    <t>JMLEDZH22A959</t>
  </si>
  <si>
    <t>F5-XGD323-01A</t>
  </si>
  <si>
    <t>JMLEDZH22A960</t>
  </si>
  <si>
    <t>F5-XGM344-01A</t>
  </si>
  <si>
    <t>JMLEDZH22A961</t>
  </si>
  <si>
    <t>F5-XGD324-01A</t>
  </si>
  <si>
    <t>2022-ZH-眉山-A1-C3干燥线</t>
  </si>
  <si>
    <t>2022-ZH-眉山-A1-C4干燥线</t>
  </si>
  <si>
    <t>研发下单存在很大延期风险</t>
  </si>
  <si>
    <t>唯一</t>
    <phoneticPr fontId="39" type="noConversion"/>
  </si>
  <si>
    <t>项目号取消</t>
    <phoneticPr fontId="39" type="noConversion"/>
  </si>
  <si>
    <t>2022-YH-盐城-C1装配线</t>
  </si>
  <si>
    <t>2022-YH-盐城-C2装配线</t>
  </si>
  <si>
    <t>X-ray检测机</t>
  </si>
  <si>
    <t>包Mylar 机</t>
  </si>
  <si>
    <t>2022-YH-盐城-C1C2装配线</t>
  </si>
  <si>
    <t>跟进商务处理</t>
  </si>
  <si>
    <t>跟进验收进度</t>
  </si>
  <si>
    <t>F5-XHA317-03A
F5-XHA317-04A</t>
  </si>
  <si>
    <t>F5-XHS318-03A
F5-XHS318-04A</t>
  </si>
  <si>
    <t>F5-XZL316-03A
F5-XZL316-04A</t>
  </si>
  <si>
    <t>F5-XZE327-02A</t>
  </si>
  <si>
    <t>F5-XHQ323-02A</t>
  </si>
  <si>
    <t>2022-ZH-合肥-HFA1-C4装配线</t>
  </si>
  <si>
    <t>F5-XHA317-05A
F5-XHA317-06A</t>
  </si>
  <si>
    <t>F5-XHS318-05A
F5-XHS318-06A</t>
  </si>
  <si>
    <t>F5-XZL316-05A
F5-XZL316-06A</t>
  </si>
  <si>
    <t>F5-XZE327-03A</t>
  </si>
  <si>
    <t>CATL</t>
    <phoneticPr fontId="39" type="noConversion"/>
  </si>
  <si>
    <t>2022-CA-广州-CG-L5自动干燥线</t>
  </si>
  <si>
    <t>JMLEDCA22AA67</t>
  </si>
  <si>
    <t>F5-XGM243-01A</t>
  </si>
  <si>
    <t>时代广汽</t>
    <phoneticPr fontId="39" type="noConversion"/>
  </si>
  <si>
    <t>1、产能:≥12ppm
2、良率：≥99.9%
3、故障率：≤0.5%</t>
    <phoneticPr fontId="39" type="noConversion"/>
  </si>
  <si>
    <t>M2</t>
    <phoneticPr fontId="39" type="noConversion"/>
  </si>
  <si>
    <t>TBD</t>
    <phoneticPr fontId="39" type="noConversion"/>
  </si>
  <si>
    <t>董凡</t>
    <phoneticPr fontId="39" type="noConversion"/>
  </si>
  <si>
    <t>JMLEDCA22AA68</t>
  </si>
  <si>
    <t>F5-XGM244-01A</t>
  </si>
  <si>
    <t>2022-CA-广州-CG-L6自动干燥线</t>
  </si>
  <si>
    <t>JMLEDCA22AA69</t>
  </si>
  <si>
    <t>F5-XGM245-01A</t>
  </si>
  <si>
    <t>JMLEDCA22AA70</t>
  </si>
  <si>
    <t>F5-XGM246-01A</t>
  </si>
  <si>
    <t>JMLEDCA22AA59</t>
  </si>
  <si>
    <t>F5-XGM247-01A</t>
  </si>
  <si>
    <t>2022-CA-溧阳-CS3-L15自动干燥线</t>
  </si>
  <si>
    <t>JMLEDCA22AA60</t>
  </si>
  <si>
    <t>F5-XGM248-01A</t>
  </si>
  <si>
    <t>2022-CA-溧阳-CS3-L16自动干燥线</t>
  </si>
  <si>
    <t>JMLEDCA22AA61</t>
  </si>
  <si>
    <t>F5-XGM249-01A</t>
  </si>
  <si>
    <t>JMLEDCA22AA62</t>
  </si>
  <si>
    <t>F5-XGM250-01A</t>
  </si>
  <si>
    <t>2022-CA-溧阳-CS3-L17自动干燥线</t>
  </si>
  <si>
    <t>JMLEDCA22AA63</t>
  </si>
  <si>
    <t>F5-XGM251-01A</t>
  </si>
  <si>
    <t>JMLEDCA22AA64</t>
  </si>
  <si>
    <t>F5-XGM252-01A</t>
  </si>
  <si>
    <t>2022-CA-溧阳-CS3-L18自动干燥线</t>
  </si>
  <si>
    <t>JMLEDCA22AA65</t>
  </si>
  <si>
    <t>F5-XGM253-01A</t>
  </si>
  <si>
    <t>JMLEDCA22AA66</t>
  </si>
  <si>
    <t>F5-XGM254-01A</t>
  </si>
  <si>
    <t>何家翘</t>
    <phoneticPr fontId="39" type="noConversion"/>
  </si>
  <si>
    <t>宁德样机-全极耳激光切割机</t>
    <phoneticPr fontId="39" type="noConversion"/>
  </si>
  <si>
    <t>JMLELCA22A003</t>
    <phoneticPr fontId="39" type="noConversion"/>
  </si>
  <si>
    <t>填丝补焊+激光满焊机</t>
    <phoneticPr fontId="39" type="noConversion"/>
  </si>
  <si>
    <t>韩婧</t>
    <phoneticPr fontId="39" type="noConversion"/>
  </si>
  <si>
    <t>唯一值</t>
    <phoneticPr fontId="39" type="noConversion"/>
  </si>
  <si>
    <t>1.生产设备维护及问题点跟进
2.验收推进</t>
  </si>
  <si>
    <t xml:space="preserve">1.生产设备维护及问题点跟进
</t>
  </si>
  <si>
    <t>吸塑盘损坏过多导致设备等待时间过长，新改良款已到货验证，验证款11/6前到场前验证效果</t>
  </si>
  <si>
    <t>提升机新款皮带仍然堵料，最终提升机已发货11/2前到货</t>
  </si>
  <si>
    <t>跟生产处理异常</t>
  </si>
  <si>
    <t>客户需要增加
风速仪1个
压力表1个
保护镜片2个
除尘机滤筒2个，已经下单完成</t>
  </si>
  <si>
    <t>1、设计人员已确认并在进行中
2、2/21上午已与客户完成3D评审
3、3/1已完成所有下单工作，目前处于采购下单，物料交付阶段
4、采购下单率：100%；到料率：99%
5、整机装配：100%
6、整机调试：100%
7、7/28设备发货至常州中试基地，计划7/30到货
8、9/10客户现场完成二次配工作，目前处于调试状态
9、9/27已完成现场FAT工作，盖章签字已完成，与客户确认QF事项</t>
  </si>
  <si>
    <t>风险物料提拉</t>
  </si>
  <si>
    <t>CATL-FD4-L19-装配线</t>
    <phoneticPr fontId="39" type="noConversion"/>
  </si>
  <si>
    <t>JMLEDCA22AB21</t>
    <phoneticPr fontId="39" type="noConversion"/>
  </si>
  <si>
    <t>PO号还未返回</t>
    <phoneticPr fontId="39" type="noConversion"/>
  </si>
  <si>
    <t>福鼎</t>
    <phoneticPr fontId="39" type="noConversion"/>
  </si>
  <si>
    <t>22PPM/99.5％/1.2％</t>
    <phoneticPr fontId="39" type="noConversion"/>
  </si>
  <si>
    <t>JMLEDCA22AB22</t>
    <phoneticPr fontId="39" type="noConversion"/>
  </si>
  <si>
    <t>CATL-FD4-L20-装配线</t>
    <phoneticPr fontId="39" type="noConversion"/>
  </si>
  <si>
    <t>JMLEDCA22AB23</t>
  </si>
  <si>
    <t>22PPM/99.5％/1.2％</t>
    <phoneticPr fontId="39" type="noConversion"/>
  </si>
  <si>
    <t>JMLEDCA22AB24</t>
  </si>
  <si>
    <t>CATL-FD4-L21-装配线</t>
    <phoneticPr fontId="39" type="noConversion"/>
  </si>
  <si>
    <t>JMLEDCA22AB25</t>
  </si>
  <si>
    <t>CATL-FD4--L21-装配线</t>
    <phoneticPr fontId="39" type="noConversion"/>
  </si>
  <si>
    <t>JMLEDCA22AB26</t>
  </si>
  <si>
    <t>CATL-FD4--L22-装配线</t>
    <phoneticPr fontId="39" type="noConversion"/>
  </si>
  <si>
    <t>JMLEDCA22AB27</t>
  </si>
  <si>
    <t>CATL-FD4-L22-装配线</t>
    <phoneticPr fontId="39" type="noConversion"/>
  </si>
  <si>
    <t>JMLEDCA22AB28</t>
  </si>
  <si>
    <t>PO号还未返回</t>
    <phoneticPr fontId="39" type="noConversion"/>
  </si>
  <si>
    <t>正常</t>
    <phoneticPr fontId="39" type="noConversion"/>
  </si>
  <si>
    <t>程刚</t>
    <phoneticPr fontId="39" type="noConversion"/>
  </si>
  <si>
    <t>韩婧</t>
    <phoneticPr fontId="39" type="noConversion"/>
  </si>
  <si>
    <t>程刚</t>
    <phoneticPr fontId="39" type="noConversion"/>
  </si>
  <si>
    <t>暂无</t>
    <phoneticPr fontId="41" type="noConversion"/>
  </si>
  <si>
    <t>杨闯兵</t>
    <phoneticPr fontId="39" type="noConversion"/>
  </si>
  <si>
    <t>调机料不足，调试进度受到影响，已与客户协商再此提供，客户请购需要时间</t>
  </si>
  <si>
    <t>设备带料完善调试及工艺严重中</t>
  </si>
  <si>
    <t>工艺验证进度跟进</t>
  </si>
  <si>
    <t>JMLEWCC20A029-43</t>
  </si>
  <si>
    <t>2022-CC-上饶-A1线转接片改造-1台</t>
  </si>
  <si>
    <t>JMLEWCC20A029-44</t>
  </si>
  <si>
    <t>2022-CC-上饶-A2线转接片改造-1台</t>
  </si>
  <si>
    <t>JMLEWCC20A029-45</t>
  </si>
  <si>
    <t>2022-CC-上饶-A3线转接片改造-1台</t>
  </si>
  <si>
    <t>JMLEWCC20A029-46</t>
  </si>
  <si>
    <t>2022-CC-上饶-A1超声波终焊改造-2台</t>
  </si>
  <si>
    <t>JMLEWCC20A029-47</t>
  </si>
  <si>
    <t>2022-CC-上饶-A2超声波终焊改造-2台</t>
  </si>
  <si>
    <t>JMLEWCC20A029-48</t>
  </si>
  <si>
    <t>2022-CC-上饶-A3超声波终焊改造-1台</t>
  </si>
  <si>
    <t>101-PO-20221019-006</t>
  </si>
  <si>
    <t>F5-XHF140-01A</t>
  </si>
  <si>
    <t>JMLEWZH21A092-01</t>
  </si>
  <si>
    <t>JMLEWZH21A093-01</t>
  </si>
  <si>
    <t>JMLEWZH21A094-01</t>
  </si>
  <si>
    <t xml:space="preserve">正压氦检机改造 </t>
  </si>
  <si>
    <t>JMLEWZH21A101-01</t>
  </si>
  <si>
    <t>JMLEWZH21A097-01</t>
  </si>
  <si>
    <t>JMLEWZH21A098-01</t>
  </si>
  <si>
    <t>JMLEWZH21A099-01</t>
  </si>
  <si>
    <t>JMLEWZH21A101-02</t>
  </si>
  <si>
    <t>1、该项目2/10确定为外发制作，2022/3/2确认外发制作供应商--愚公，目前供应商处于采购物料阶段，计划4/30完成所有采购工作
2、目前处于设备装配调试状态
3、7/28设备发货至常州中试基地，计划7/30到货
4、8/11设备已从常州现场返回供应商公司进行优化
5、8/15与客户进行设计评审
6、炉子外框已下料焊接中，原有返回的炉子测温已完成，小车空载测温正常，但是满载测温每一层温度不均匀
7、8/31两台炉子钣金加工回厂进行组装
8、第1、2台炉子组装完成测试中，第3台炉子组装中
9、9/19客户2人已到愚公现场进行监造，9/22确认第1台炉子的整体效果
10、9/26已发货至现场，
11、现场已完成二次配工作，与客户确认MES、QF事项</t>
  </si>
  <si>
    <t>接商务邮件通知，项目暂停，目前处于M2阶段，主要产生工时成本，已统计发给了商务</t>
  </si>
  <si>
    <t>中航成都</t>
    <phoneticPr fontId="39" type="noConversion"/>
  </si>
  <si>
    <r>
      <t>2022-ZH-</t>
    </r>
    <r>
      <rPr>
        <sz val="11"/>
        <color theme="1"/>
        <rFont val="宋体"/>
        <family val="3"/>
        <charset val="134"/>
      </rPr>
      <t>成都</t>
    </r>
    <r>
      <rPr>
        <sz val="11"/>
        <color theme="1"/>
        <rFont val="Calibri"/>
        <family val="2"/>
      </rPr>
      <t>-</t>
    </r>
    <r>
      <rPr>
        <sz val="11"/>
        <color theme="1"/>
        <rFont val="宋体"/>
        <family val="3"/>
        <charset val="134"/>
      </rPr>
      <t>半自动集流盘焊接机</t>
    </r>
    <r>
      <rPr>
        <sz val="11"/>
        <color theme="1"/>
        <rFont val="Calibri"/>
        <family val="2"/>
      </rPr>
      <t>-2</t>
    </r>
    <r>
      <rPr>
        <sz val="11"/>
        <color theme="1"/>
        <rFont val="宋体"/>
        <family val="3"/>
        <charset val="134"/>
      </rPr>
      <t>套</t>
    </r>
    <phoneticPr fontId="39" type="noConversion"/>
  </si>
  <si>
    <t>JMLELZH22A004</t>
    <phoneticPr fontId="39" type="noConversion"/>
  </si>
  <si>
    <t>暂无</t>
    <phoneticPr fontId="39" type="noConversion"/>
  </si>
  <si>
    <t>F5-XHD348-01A</t>
    <phoneticPr fontId="39" type="noConversion"/>
  </si>
  <si>
    <t>半自动集流盘焊接验证平台</t>
    <phoneticPr fontId="39" type="noConversion"/>
  </si>
  <si>
    <t>成都</t>
    <phoneticPr fontId="39" type="noConversion"/>
  </si>
  <si>
    <t>正常</t>
    <phoneticPr fontId="39" type="noConversion"/>
  </si>
  <si>
    <r>
      <t>2022-ZH-</t>
    </r>
    <r>
      <rPr>
        <sz val="11"/>
        <color theme="1"/>
        <rFont val="宋体"/>
        <family val="3"/>
        <charset val="134"/>
      </rPr>
      <t>常州</t>
    </r>
    <r>
      <rPr>
        <sz val="11"/>
        <color theme="1"/>
        <rFont val="Calibri"/>
        <family val="2"/>
      </rPr>
      <t>-</t>
    </r>
    <r>
      <rPr>
        <sz val="11"/>
        <color theme="1"/>
        <rFont val="宋体"/>
        <family val="3"/>
        <charset val="134"/>
      </rPr>
      <t>壳体喷涂设备</t>
    </r>
    <phoneticPr fontId="39" type="noConversion"/>
  </si>
  <si>
    <t>JMLEDZH22A483</t>
    <phoneticPr fontId="39" type="noConversion"/>
  </si>
  <si>
    <t>HN-XHR103</t>
    <phoneticPr fontId="39" type="noConversion"/>
  </si>
  <si>
    <t>壳体喷涂设备</t>
    <phoneticPr fontId="39" type="noConversion"/>
  </si>
  <si>
    <t>≥90%/≤2%</t>
    <phoneticPr fontId="39" type="noConversion"/>
  </si>
  <si>
    <t>2022-ZH-常州-极耳焊接-1台</t>
    <phoneticPr fontId="39" type="noConversion"/>
  </si>
  <si>
    <t>JMLEDZH22A989</t>
    <phoneticPr fontId="39" type="noConversion"/>
  </si>
  <si>
    <t>F5-XHS114-01A</t>
    <phoneticPr fontId="39" type="noConversion"/>
  </si>
  <si>
    <t>极耳焊接</t>
    <phoneticPr fontId="39" type="noConversion"/>
  </si>
  <si>
    <t>2PPM/99%/≤1%</t>
    <phoneticPr fontId="39" type="noConversion"/>
  </si>
  <si>
    <t>杨闯兵</t>
    <phoneticPr fontId="39" type="noConversion"/>
  </si>
  <si>
    <t>验收流程走完，业务跟进付款事宜。</t>
  </si>
  <si>
    <t>验收完成，售后陪产</t>
  </si>
  <si>
    <t>因空间布局紧凑，生产较少，11/1与客户沟通一台机换型成135AH，一台机更换成280AH。生产确认效果，发验收流程。</t>
  </si>
  <si>
    <t>2022.8.13：
8/12接商务通知，暂停，启动时间待客户通知
2022.8.5：
1、申请项目号，与客户确认蓝本图纸。
2、组建团队开始设计。</t>
  </si>
  <si>
    <t>2022.8.13：
待客户通知启动时间
2022.8.5：
1、跟进物料下单进度。</t>
  </si>
  <si>
    <t>2022-CATL-宜宾-L2转接片焊接机</t>
  </si>
  <si>
    <t>转接片焊接机（正机）</t>
  </si>
  <si>
    <t>转接片焊接机（反机）</t>
  </si>
  <si>
    <t>2022-CATL-宜宾-L3转接片焊接机</t>
  </si>
  <si>
    <t>2022-CATL-宜宾-L2顶盖焊接机</t>
  </si>
  <si>
    <t>顶盖焊接机（正机）</t>
  </si>
  <si>
    <t>顶盖焊接机（反机）</t>
  </si>
  <si>
    <t>2022-CATL-宜宾-L3顶盖焊接机</t>
  </si>
  <si>
    <t>密封钉焊接机（正机）</t>
  </si>
  <si>
    <t>密封钉焊接机（反机）</t>
  </si>
  <si>
    <t>2022-CATL-宜宾-L1转接片焊接机</t>
  </si>
  <si>
    <t>2022-CATL-宜宾-L1顶盖焊接机</t>
  </si>
  <si>
    <t>2022-CATL-宜宾-L1密封钉焊接机</t>
  </si>
  <si>
    <t>CATL</t>
    <phoneticPr fontId="39" type="noConversion"/>
  </si>
  <si>
    <t>正常</t>
    <phoneticPr fontId="39" type="noConversion"/>
  </si>
  <si>
    <t>韩婧</t>
    <phoneticPr fontId="39" type="noConversion"/>
  </si>
  <si>
    <t>正常</t>
    <phoneticPr fontId="39" type="noConversion"/>
  </si>
  <si>
    <t>宜宾</t>
    <phoneticPr fontId="39" type="noConversion"/>
  </si>
  <si>
    <t>CATL</t>
    <phoneticPr fontId="39" type="noConversion"/>
  </si>
  <si>
    <t>韩婧</t>
    <phoneticPr fontId="39" type="noConversion"/>
  </si>
  <si>
    <t>宜宾</t>
    <phoneticPr fontId="39" type="noConversion"/>
  </si>
  <si>
    <t>现场设备调试恢复安排</t>
  </si>
  <si>
    <t>伍鹏/王太全</t>
    <phoneticPr fontId="39" type="noConversion"/>
  </si>
  <si>
    <t>2022-ZH-武汉-A2-C2装配线</t>
    <phoneticPr fontId="39" type="noConversion"/>
  </si>
  <si>
    <t>2022-ZH-武汉-A2-C3装配线</t>
    <phoneticPr fontId="39" type="noConversion"/>
  </si>
  <si>
    <t>2022-ZH-武汉-A2-C5装配线</t>
    <phoneticPr fontId="39" type="noConversion"/>
  </si>
  <si>
    <t>JMLEDZH22A138</t>
    <phoneticPr fontId="39" type="noConversion"/>
  </si>
  <si>
    <t>F5-XHO415-01A</t>
    <phoneticPr fontId="39" type="noConversion"/>
  </si>
  <si>
    <t>2022-ZH-武汉-A2-C4装配线</t>
    <phoneticPr fontId="39" type="noConversion"/>
  </si>
  <si>
    <t>JMLEDZH22A542</t>
    <phoneticPr fontId="39" type="noConversion"/>
  </si>
  <si>
    <t>F5-XHO414-01A</t>
    <phoneticPr fontId="39" type="noConversion"/>
  </si>
  <si>
    <t>预计11/16</t>
    <phoneticPr fontId="39" type="noConversion"/>
  </si>
  <si>
    <t>设备稳定生产中，正在整理验收资料。</t>
  </si>
  <si>
    <t>验收推进</t>
  </si>
  <si>
    <t>1.验收推进
2.换型后焊接效果验证</t>
  </si>
  <si>
    <t>1.整线换型3914895型号跟进，问题点处理。
2.验收PPM与客户IE部门复测。</t>
  </si>
  <si>
    <t>暂无异常</t>
  </si>
  <si>
    <t>日常维保</t>
  </si>
  <si>
    <t>JMLEWCC20A033-02</t>
    <phoneticPr fontId="39" type="noConversion"/>
  </si>
  <si>
    <t>质保</t>
  </si>
  <si>
    <t>1、生产维护</t>
  </si>
  <si>
    <t>JMLEWCA19A055-01</t>
  </si>
  <si>
    <t>H1-L42baking 上位机软件数据备份增值改造</t>
  </si>
  <si>
    <t>人力</t>
    <phoneticPr fontId="39" type="noConversion"/>
  </si>
  <si>
    <t>货到月结90天，到票起算</t>
    <phoneticPr fontId="39" type="noConversion"/>
  </si>
  <si>
    <t>JMLEWCA18A054-39</t>
  </si>
  <si>
    <t>H1-L39-L41入壳预焊轮廓仪改造</t>
  </si>
  <si>
    <t>半成品</t>
    <phoneticPr fontId="39" type="noConversion"/>
  </si>
  <si>
    <t>货到月结90天，到票起算</t>
    <phoneticPr fontId="39" type="noConversion"/>
  </si>
  <si>
    <t>唯一值</t>
    <phoneticPr fontId="39" type="noConversion"/>
  </si>
  <si>
    <t>杨闯兵</t>
    <phoneticPr fontId="39" type="noConversion"/>
  </si>
  <si>
    <t>中航厦门</t>
    <phoneticPr fontId="39" type="noConversion"/>
  </si>
  <si>
    <t>JMLEDZH22A365</t>
    <phoneticPr fontId="41" type="noConversion"/>
  </si>
  <si>
    <t>暂无</t>
    <phoneticPr fontId="41" type="noConversion"/>
  </si>
  <si>
    <t>暂无</t>
    <phoneticPr fontId="39" type="noConversion"/>
  </si>
  <si>
    <t>正常</t>
    <phoneticPr fontId="41" type="noConversion"/>
  </si>
  <si>
    <t>JMLEDZH22A366</t>
    <phoneticPr fontId="41" type="noConversion"/>
  </si>
  <si>
    <t>暂无</t>
    <phoneticPr fontId="41" type="noConversion"/>
  </si>
  <si>
    <t>暂无</t>
    <phoneticPr fontId="39" type="noConversion"/>
  </si>
  <si>
    <t>中航厦门</t>
    <phoneticPr fontId="39" type="noConversion"/>
  </si>
  <si>
    <t>JMLEDZH22A367</t>
    <phoneticPr fontId="41" type="noConversion"/>
  </si>
  <si>
    <t>暂无</t>
    <phoneticPr fontId="41" type="noConversion"/>
  </si>
  <si>
    <t>中航厦门</t>
    <phoneticPr fontId="39" type="noConversion"/>
  </si>
  <si>
    <t>JMLEDZH22A368</t>
    <phoneticPr fontId="41" type="noConversion"/>
  </si>
  <si>
    <t>暂无</t>
    <phoneticPr fontId="39" type="noConversion"/>
  </si>
  <si>
    <t>正常</t>
    <phoneticPr fontId="41" type="noConversion"/>
  </si>
  <si>
    <t>JMLEDZH22A369</t>
    <phoneticPr fontId="41" type="noConversion"/>
  </si>
  <si>
    <t>正常</t>
    <phoneticPr fontId="41" type="noConversion"/>
  </si>
  <si>
    <t>中航厦门</t>
    <phoneticPr fontId="39" type="noConversion"/>
  </si>
  <si>
    <t>JMLEDZH22A370</t>
    <phoneticPr fontId="41" type="noConversion"/>
  </si>
  <si>
    <t>正常</t>
    <phoneticPr fontId="41" type="noConversion"/>
  </si>
  <si>
    <t>中航厦门</t>
    <phoneticPr fontId="39" type="noConversion"/>
  </si>
  <si>
    <t>JMLEDZH22A372</t>
    <phoneticPr fontId="41" type="noConversion"/>
  </si>
  <si>
    <t>暂无</t>
    <phoneticPr fontId="39" type="noConversion"/>
  </si>
  <si>
    <t>正常</t>
    <phoneticPr fontId="41" type="noConversion"/>
  </si>
  <si>
    <t>JMLEDZH22A373</t>
    <phoneticPr fontId="41" type="noConversion"/>
  </si>
  <si>
    <t>暂无</t>
    <phoneticPr fontId="41" type="noConversion"/>
  </si>
  <si>
    <t>机器人采购备货</t>
  </si>
  <si>
    <t>生产装配中，</t>
  </si>
  <si>
    <t>客户要求暂停</t>
  </si>
  <si>
    <t>常州中航</t>
    <phoneticPr fontId="39" type="noConversion"/>
  </si>
  <si>
    <t>JMLEG0022A038</t>
    <phoneticPr fontId="39" type="noConversion"/>
  </si>
  <si>
    <t>正常</t>
    <phoneticPr fontId="39" type="noConversion"/>
  </si>
  <si>
    <t>产能：≥4PPM；良率：99%故障率：≦1%</t>
    <phoneticPr fontId="39" type="noConversion"/>
  </si>
  <si>
    <t>邱清辉</t>
    <phoneticPr fontId="39" type="noConversion"/>
  </si>
  <si>
    <t>常州中航</t>
    <phoneticPr fontId="39" type="noConversion"/>
  </si>
  <si>
    <t>2022-ZH-常州-顶盖封口焊-1台</t>
    <phoneticPr fontId="39" type="noConversion"/>
  </si>
  <si>
    <t>B01-014698A</t>
    <phoneticPr fontId="39" type="noConversion"/>
  </si>
  <si>
    <t>振镜顶盖封口焊手动样机</t>
    <phoneticPr fontId="39" type="noConversion"/>
  </si>
  <si>
    <t>江苏金坛</t>
    <phoneticPr fontId="39" type="noConversion"/>
  </si>
  <si>
    <t>产能：≥3PPM；良率：99.5%故障率：≦1%</t>
    <phoneticPr fontId="39" type="noConversion"/>
  </si>
  <si>
    <t>刘嘉琪</t>
    <phoneticPr fontId="39" type="noConversion"/>
  </si>
  <si>
    <t>2022-ZH-常州-密封钉铣钉机-1台</t>
    <phoneticPr fontId="39" type="noConversion"/>
  </si>
  <si>
    <t>JMLEG0022A030</t>
    <phoneticPr fontId="39" type="noConversion"/>
  </si>
  <si>
    <t>密封钉铣钉机</t>
    <phoneticPr fontId="39" type="noConversion"/>
  </si>
  <si>
    <t>产能：无；良率：99.5%故障率：≦1%</t>
    <phoneticPr fontId="39" type="noConversion"/>
  </si>
  <si>
    <t>宁德</t>
    <phoneticPr fontId="39" type="noConversion"/>
  </si>
  <si>
    <t>暂无</t>
    <phoneticPr fontId="34" type="noConversion"/>
  </si>
  <si>
    <t>无</t>
    <phoneticPr fontId="34" type="noConversion"/>
  </si>
  <si>
    <t>何家翘</t>
    <phoneticPr fontId="39" type="noConversion"/>
  </si>
  <si>
    <t>已完成sat盖章回传</t>
  </si>
  <si>
    <t>除尘效果达不到要求。</t>
  </si>
  <si>
    <t>POLX20220900085</t>
  </si>
  <si>
    <t>JMLEWXW17A982-03</t>
    <phoneticPr fontId="39" type="noConversion"/>
  </si>
  <si>
    <t>JMLEWXW17A982-03</t>
  </si>
  <si>
    <t>2017-XW-惠州-L2-装配线-1台</t>
    <phoneticPr fontId="39" type="noConversion"/>
  </si>
  <si>
    <t>易茂飞</t>
    <phoneticPr fontId="39" type="noConversion"/>
  </si>
  <si>
    <t>POLX20221100048</t>
  </si>
  <si>
    <t>JMLEWXW21A519-01</t>
    <phoneticPr fontId="39" type="noConversion"/>
  </si>
  <si>
    <t>2021-XW-惠州-L1线增值改造</t>
    <phoneticPr fontId="39" type="noConversion"/>
  </si>
  <si>
    <t>易茂飞</t>
    <phoneticPr fontId="39" type="noConversion"/>
  </si>
  <si>
    <t>杨宋志</t>
    <phoneticPr fontId="39" type="noConversion"/>
  </si>
  <si>
    <t>2022-ZH-武汉-A3-C3装配线（卷绕）</t>
  </si>
  <si>
    <t>F5-XZB416-01A</t>
  </si>
  <si>
    <t>JMLEDZH22AB92</t>
  </si>
  <si>
    <t>F5-XHB407-01A</t>
  </si>
  <si>
    <t>JMLEDZH22AB93</t>
  </si>
  <si>
    <t>F5-XHC419-01A</t>
  </si>
  <si>
    <t>JMLEDZH22AB94</t>
  </si>
  <si>
    <t>F5-XZD413-01A</t>
  </si>
  <si>
    <t>JMLEDZH22AB95</t>
  </si>
  <si>
    <t>F5-XHO419-01A</t>
  </si>
  <si>
    <t>JMLEDZH22AB96</t>
  </si>
  <si>
    <t>F5-XHQ419-01A</t>
  </si>
  <si>
    <t>JMLEDZH22AB97</t>
  </si>
  <si>
    <t>F5-XZH436-01A</t>
  </si>
  <si>
    <t>JMLEDZH22AB99</t>
  </si>
  <si>
    <t>F5-XZN431-01A</t>
  </si>
  <si>
    <t>F5-XZW437-01A</t>
  </si>
  <si>
    <t>F5-XZH399-01A</t>
  </si>
  <si>
    <t>F5-XZB417-01A</t>
  </si>
  <si>
    <t>F5-XHB235-01A</t>
  </si>
  <si>
    <t>F5-XHC420-01A</t>
  </si>
  <si>
    <t>F5-XZD242-01A</t>
  </si>
  <si>
    <t>F5-XHO420-01A</t>
  </si>
  <si>
    <t>F5-XHQ420-01A</t>
  </si>
  <si>
    <t>F5-XZH437-01A</t>
  </si>
  <si>
    <t>F5-XZN432-01A</t>
  </si>
  <si>
    <t>F5-XZW438-01A</t>
  </si>
  <si>
    <t>2022-ZH-武汉-A3-C5装配线（卷绕）</t>
  </si>
  <si>
    <t>F5-XZH335-01A</t>
  </si>
  <si>
    <t>F5-XZB418-01A</t>
  </si>
  <si>
    <t>F5-XHB236-01A</t>
  </si>
  <si>
    <t>F5-XHC421-01A</t>
  </si>
  <si>
    <t>F5-XZD243-01A</t>
  </si>
  <si>
    <t>F5-XHO421-01A</t>
  </si>
  <si>
    <t>F5-XHQ421-01A</t>
  </si>
  <si>
    <t>F5-XZH438-01A</t>
  </si>
  <si>
    <t>F5-XZN433-01A</t>
  </si>
  <si>
    <t>F5-XZW439-01A</t>
  </si>
  <si>
    <t>F5-XZH336-01A</t>
  </si>
  <si>
    <t>2022-ZH-武汉-A3-返修设备</t>
  </si>
  <si>
    <t>F5-XZG117-01A</t>
  </si>
  <si>
    <t>项目暂停</t>
  </si>
  <si>
    <t>优率低于技术规格书要求，实测97.3%</t>
  </si>
  <si>
    <t>优率低于技术规格书要求，实测97.5%</t>
  </si>
  <si>
    <t>改造完成，待入库</t>
  </si>
  <si>
    <t xml:space="preserve">2022/10/15
</t>
  </si>
  <si>
    <t>佛山瑞浦</t>
  </si>
  <si>
    <t>2022-RP-佛山-L1装配线</t>
  </si>
  <si>
    <t>JMLEDRP22AC73</t>
  </si>
  <si>
    <t>F5-XZN504-01A</t>
  </si>
  <si>
    <t>卷绕物流线</t>
  </si>
  <si>
    <t>佛山</t>
  </si>
  <si>
    <t>36PPM</t>
  </si>
  <si>
    <t>JMLEDRP22AC74</t>
  </si>
  <si>
    <t>F5-XZN352-01A</t>
  </si>
  <si>
    <t>装配段物流线</t>
  </si>
  <si>
    <t>18ppm</t>
  </si>
  <si>
    <t>JMLEDRP22AC75</t>
  </si>
  <si>
    <t>F5-XZB320-01A</t>
  </si>
  <si>
    <t>称重配对机</t>
  </si>
  <si>
    <t>JMLEDRP22AC76</t>
  </si>
  <si>
    <t>F5-XHB238-01A</t>
  </si>
  <si>
    <t>JMLEDRP22AC77</t>
  </si>
  <si>
    <t>F5-XHC338-01A</t>
  </si>
  <si>
    <t>JMLEDRP22AC78</t>
  </si>
  <si>
    <t>F5-XZD340-01A</t>
  </si>
  <si>
    <t>JMLEDRP22AC79</t>
  </si>
  <si>
    <t>F5-XHO324-01A</t>
  </si>
  <si>
    <t>JMLEDRP22AC80</t>
  </si>
  <si>
    <t>F5-XHD350-01A</t>
  </si>
  <si>
    <t>JMLEDRP22AC81</t>
  </si>
  <si>
    <t>F5-XHE353-01A</t>
  </si>
  <si>
    <t>13ppm</t>
  </si>
  <si>
    <t>JMLEDRP22AD08</t>
  </si>
  <si>
    <t>F5-XHF141-01A</t>
  </si>
  <si>
    <t>1ppm</t>
  </si>
  <si>
    <t>JMLEDRP22AD09</t>
  </si>
  <si>
    <t>F5-XZM133-01A</t>
  </si>
  <si>
    <t>40ppm</t>
  </si>
  <si>
    <t>2022-RP-佛山-L2装配线</t>
  </si>
  <si>
    <t>JMLEDRP22AC82</t>
  </si>
  <si>
    <t>F5-XZN505-01A</t>
  </si>
  <si>
    <t>JMLEDRP22AC83</t>
  </si>
  <si>
    <t>F5-XZN353-01A</t>
  </si>
  <si>
    <t>JMLEDRP22AC84</t>
  </si>
  <si>
    <t>F5-XZB321-01A</t>
  </si>
  <si>
    <t>JMLEDRP22AC85</t>
  </si>
  <si>
    <t>F5-XHB239-01A</t>
  </si>
  <si>
    <t>JMLEDRP22AC86</t>
  </si>
  <si>
    <t>F5-XHC339-01A</t>
  </si>
  <si>
    <t>JMLEDRP22AC87</t>
  </si>
  <si>
    <t>F5-XZD341-01A</t>
  </si>
  <si>
    <t>JMLEDRP22AC88</t>
  </si>
  <si>
    <t>F5-XHO325-01A</t>
  </si>
  <si>
    <t>JMLEDRP22AC89</t>
  </si>
  <si>
    <t>F5-XHD351-01A</t>
  </si>
  <si>
    <t>JMLEDRP22AD32</t>
  </si>
  <si>
    <t>F5-XZM506-01A</t>
  </si>
  <si>
    <t>JMLEDRP22AD31</t>
  </si>
  <si>
    <t>F5-XHF142-01A</t>
  </si>
  <si>
    <t>2022-RP-佛山-L3装配线</t>
  </si>
  <si>
    <t>JMLEDRP22AC90</t>
  </si>
  <si>
    <t>F5-XHE354-01A</t>
  </si>
  <si>
    <t>JMLEDRP22AC91</t>
  </si>
  <si>
    <t>F5-XZN506-01A</t>
  </si>
  <si>
    <t>JMLEDRP22AC92</t>
  </si>
  <si>
    <t>F5-XZN354-01A</t>
  </si>
  <si>
    <t>JMLEDRP22AC93</t>
  </si>
  <si>
    <t>F5-XZB322-01A</t>
  </si>
  <si>
    <t>JMLEDRP22AC94</t>
  </si>
  <si>
    <t>F5-XHB240-01A</t>
  </si>
  <si>
    <t>JMLEDRP22AC95</t>
  </si>
  <si>
    <t>F5-XHC340-01A</t>
  </si>
  <si>
    <t>JMLEDRP22AC96</t>
  </si>
  <si>
    <t>F5-XZD342-01A</t>
  </si>
  <si>
    <t>JMLEDRP22AC97</t>
  </si>
  <si>
    <t>F5-XHO326-01A</t>
  </si>
  <si>
    <t>JMLEDRP22AC98</t>
  </si>
  <si>
    <t>F5-XHD352-01A</t>
  </si>
  <si>
    <t>JMLEDRP22AD29</t>
  </si>
  <si>
    <t>F5-XZM507-01A</t>
  </si>
  <si>
    <t>2022-RP-佛山-L4装配线</t>
  </si>
  <si>
    <t>JMLEDRP22AC99</t>
  </si>
  <si>
    <t>F5-XZN507-01A</t>
  </si>
  <si>
    <t>JMLEDRP22AD01</t>
  </si>
  <si>
    <t>F5-XZN355-01A</t>
  </si>
  <si>
    <t>JMLEDRP22AD02</t>
  </si>
  <si>
    <t>F5-XZB323-01A</t>
  </si>
  <si>
    <t>JMLEDRP22AD03</t>
  </si>
  <si>
    <t>F5-XHB241-01A</t>
  </si>
  <si>
    <t>JMLEDRP22AD04</t>
  </si>
  <si>
    <t>F5-XHC341-01A</t>
  </si>
  <si>
    <t>JMLEDRP22AD05</t>
  </si>
  <si>
    <t>F5-XZD343-01A</t>
  </si>
  <si>
    <t>JMLEDRP22AD06</t>
  </si>
  <si>
    <t>F5-XHO327-01A</t>
  </si>
  <si>
    <t>JMLEDRP22AD07</t>
  </si>
  <si>
    <t>F5-XHD353-01A</t>
  </si>
  <si>
    <t>JMLEDRP22AD30</t>
  </si>
  <si>
    <t>F5-XZM508-01A</t>
  </si>
  <si>
    <t>2022-ZH-洛阳-A1-入壳机-2台</t>
  </si>
  <si>
    <t>2022-ZH-洛阳-A1-物流线-2条</t>
  </si>
  <si>
    <t>已完成验收签核</t>
  </si>
  <si>
    <t>JMLEDZH22AB72</t>
  </si>
  <si>
    <t>F5-XGM361-01A</t>
  </si>
  <si>
    <t>效率≥16PPM             一次良率FPY：99.99%      DT Rate故障率：≤2%</t>
  </si>
  <si>
    <t>JMLEDZH22AB76</t>
  </si>
  <si>
    <t>F5-XCF313-01A</t>
  </si>
  <si>
    <t>2022-ZH-武汉-A3-C3干燥线</t>
  </si>
  <si>
    <t>2022-ZH-武汉-A3-C4干燥线</t>
  </si>
  <si>
    <t>2022-ZH-武汉-A3-C5干燥线</t>
  </si>
  <si>
    <t>JMLEDZH22A460</t>
  </si>
  <si>
    <t>JMLEDZH22A461</t>
  </si>
  <si>
    <t>JMLEDZH22A462</t>
  </si>
  <si>
    <t>JMLEDZH22A463</t>
  </si>
  <si>
    <t>待确认</t>
  </si>
  <si>
    <t>F5-XCF202-01A</t>
  </si>
  <si>
    <t xml:space="preserve"> JMLEDZH22A464</t>
  </si>
  <si>
    <t>高鹏</t>
  </si>
  <si>
    <t>2022-YJ-十堰-L4装配线</t>
  </si>
  <si>
    <t>2022-YJ-十堰-L5装配线</t>
  </si>
  <si>
    <t>2022-YJ-十堰-L6装配线</t>
  </si>
  <si>
    <t>JMLEDYJ22AC49</t>
  </si>
  <si>
    <t>待PO</t>
  </si>
  <si>
    <t>F5-XZA221-01A</t>
  </si>
  <si>
    <t>JMLEDYJ22AC50</t>
  </si>
  <si>
    <t>F5-XZA222-01A</t>
  </si>
  <si>
    <t>JMLEDYJ22AC51</t>
  </si>
  <si>
    <t>F5-XZA223-01A</t>
  </si>
  <si>
    <t>JMLEDYJ22AC52</t>
  </si>
  <si>
    <t>F5-XZB219-01A</t>
  </si>
  <si>
    <t>JMLEDYJ22AC53</t>
  </si>
  <si>
    <t>F5-XZB220-01A</t>
  </si>
  <si>
    <t>JMLEDYJ22AC54</t>
  </si>
  <si>
    <t>F5-XZB221-01A</t>
  </si>
  <si>
    <t>JMLEDYJ22AC55</t>
  </si>
  <si>
    <t>F5-XHA234-01A</t>
  </si>
  <si>
    <t>JMLEDYJ22AC56</t>
  </si>
  <si>
    <t>F5-XHA235-01A</t>
  </si>
  <si>
    <t>JMLEDYJ22AC57</t>
  </si>
  <si>
    <t>F5-XHA236-01A</t>
  </si>
  <si>
    <t>JMLEDYJ22AC58</t>
  </si>
  <si>
    <t>JMLEDYJ22AC59</t>
  </si>
  <si>
    <t>F5-XHC234-01A</t>
  </si>
  <si>
    <t>JMLEDYJ22AC60</t>
  </si>
  <si>
    <t>F5-XHC235-01A</t>
  </si>
  <si>
    <t>JMLEDYJ22AC61</t>
  </si>
  <si>
    <t>F5-XZD244-01A</t>
  </si>
  <si>
    <t>JMLEDYJ22AC62</t>
  </si>
  <si>
    <t>F5-XZD245-01A</t>
  </si>
  <si>
    <t>JMLEDYJ22AC63</t>
  </si>
  <si>
    <t>F5-XZD246-01A</t>
  </si>
  <si>
    <t>JMLEDYJ22AC64</t>
  </si>
  <si>
    <t>F5-XZE215-01A</t>
  </si>
  <si>
    <t>JMLEDYJ22AC65</t>
  </si>
  <si>
    <t>F5-XZE216-01A</t>
  </si>
  <si>
    <t>JMLEDYJ22AC66</t>
  </si>
  <si>
    <t>F5-XZE217-01A</t>
  </si>
  <si>
    <t>JMLEDYJ22AC67</t>
  </si>
  <si>
    <t>F5-XHD227-01A</t>
  </si>
  <si>
    <t>JMLEDYJ22AC68</t>
  </si>
  <si>
    <t>F5-XHD228-01A</t>
  </si>
  <si>
    <t>JMLEDYJ22AC69</t>
  </si>
  <si>
    <t>F5-XHD229-01A</t>
  </si>
  <si>
    <t>JMLEDYJ22AC70</t>
  </si>
  <si>
    <t>F5-XHE235-01A</t>
  </si>
  <si>
    <t>JMLEDYJ22AC71</t>
  </si>
  <si>
    <t>F5-XHE236-01A</t>
  </si>
  <si>
    <t>JMLEDYJ22AC72</t>
  </si>
  <si>
    <t>F5-XHE237-01A</t>
  </si>
  <si>
    <t>JMLEDYJ22AD15</t>
  </si>
  <si>
    <t>F5-XZN232-01A</t>
  </si>
  <si>
    <t>JMLEDYJ22AD16</t>
  </si>
  <si>
    <t>F5-XZN233-01A</t>
  </si>
  <si>
    <t>JMLEDYJ22AD17</t>
  </si>
  <si>
    <t>F5-XZN234-01A</t>
  </si>
  <si>
    <t>中航成都</t>
    <phoneticPr fontId="41" type="noConversion"/>
  </si>
  <si>
    <t>正常</t>
    <phoneticPr fontId="41" type="noConversion"/>
  </si>
  <si>
    <t>刘嘉琪</t>
    <phoneticPr fontId="39" type="noConversion"/>
  </si>
  <si>
    <t>准备内部FAT</t>
  </si>
  <si>
    <t>杨宋志/程刚</t>
  </si>
  <si>
    <t>罗地长</t>
  </si>
  <si>
    <t>遂宁一期刀片L6-CL01</t>
    <phoneticPr fontId="39" type="noConversion"/>
  </si>
  <si>
    <t>小批量生产中</t>
  </si>
  <si>
    <t>2022-YW-荆门Q13-L1装配焊接线</t>
  </si>
  <si>
    <t>2022-YW-荆门Q13-L2装配焊接线</t>
  </si>
  <si>
    <t>JMLEDYW22A256</t>
  </si>
  <si>
    <t>JMLEDYW22A406</t>
  </si>
  <si>
    <t>JMLEDYW22A257</t>
  </si>
  <si>
    <t>JMLEDYW22A407</t>
  </si>
  <si>
    <t>JMLEDYW22A258</t>
  </si>
  <si>
    <t>JMLEDYW22A408</t>
  </si>
  <si>
    <t>JMLEDYW22A259</t>
  </si>
  <si>
    <t>JMLEDYW22A409</t>
  </si>
  <si>
    <t>JMLEDYW22A260</t>
  </si>
  <si>
    <t>JMLEDYW22A410</t>
  </si>
  <si>
    <t>JMLEDYW22A261</t>
  </si>
  <si>
    <t>JMLEDYW22A411</t>
  </si>
  <si>
    <t>JMLEDYW22A262</t>
  </si>
  <si>
    <t>JMLEDYW22A412</t>
  </si>
  <si>
    <t xml:space="preserve"> 配对超声焊接一体机（正机）</t>
  </si>
  <si>
    <t xml:space="preserve"> 配对超声焊接一体机（反机）</t>
  </si>
  <si>
    <t xml:space="preserve"> 软连接激光焊接机（正机）</t>
  </si>
  <si>
    <t xml:space="preserve"> 软连接激光焊接机（反机）</t>
  </si>
  <si>
    <t xml:space="preserve"> 包mylar入壳机（正机）</t>
  </si>
  <si>
    <t xml:space="preserve"> 包mylar入壳机（反机）</t>
  </si>
  <si>
    <t>预焊满焊机（正机）</t>
  </si>
  <si>
    <t>预焊满焊机（反机）</t>
  </si>
  <si>
    <t xml:space="preserve"> 密封钉焊接机（正机）</t>
  </si>
  <si>
    <t xml:space="preserve"> 密封钉焊接机（反机）</t>
  </si>
  <si>
    <t xml:space="preserve"> 物流线（正机）</t>
  </si>
  <si>
    <t xml:space="preserve"> 物流线（反机）</t>
  </si>
  <si>
    <t>2022-ZH-UC-25PPM入壳+顶盖焊验证-2台</t>
  </si>
  <si>
    <t>JMLEG0022A041</t>
  </si>
  <si>
    <t>F5-XZE901-01A</t>
  </si>
  <si>
    <t>江门</t>
    <phoneticPr fontId="39" type="noConversion"/>
  </si>
  <si>
    <r>
      <t>2</t>
    </r>
    <r>
      <rPr>
        <sz val="11"/>
        <color theme="1"/>
        <rFont val="宋体"/>
        <family val="3"/>
        <charset val="134"/>
        <scheme val="minor"/>
      </rPr>
      <t>5PPM</t>
    </r>
    <phoneticPr fontId="39" type="noConversion"/>
  </si>
  <si>
    <t>正常</t>
    <phoneticPr fontId="39" type="noConversion"/>
  </si>
  <si>
    <t>中航</t>
    <phoneticPr fontId="39" type="noConversion"/>
  </si>
  <si>
    <t>JMLEG0022A042</t>
  </si>
  <si>
    <t>暂无</t>
    <phoneticPr fontId="39" type="noConversion"/>
  </si>
  <si>
    <t>B01-014907A</t>
  </si>
  <si>
    <t>顶盖焊治具</t>
  </si>
  <si>
    <t>深圳</t>
    <phoneticPr fontId="39" type="noConversion"/>
  </si>
  <si>
    <t>卜凡臣</t>
    <phoneticPr fontId="39" type="noConversion"/>
  </si>
  <si>
    <t>1.顶盖焊接机治具更换，水平调试，激光工艺调试。(待客户产线请料完成后30号进行)
2.激光刻码机二维码自增益功能软件上需实现。(软件人员远程调试中)
3.冷水机异常漏水问题(待客户生产完成后更换)
4.转接片治具底板更换物料未到达现场，无法更换。
转接片底板追料，预计12/5发出</t>
    <phoneticPr fontId="39" type="noConversion"/>
  </si>
  <si>
    <t>1、此项目客户变更的风险极大，继续推动客户提供准确的交期
2、11/25 由于公司设计人力不足，公司领导决定先暂停这个项目，优先做瑞浦的，</t>
  </si>
  <si>
    <t>1、此项目客户变更的风险极大，继续推动客户提供准确的交期
2、合11/25 由于公司设计人力不足，公司领导决定先暂停这个项目，优先做瑞浦的，</t>
  </si>
  <si>
    <t>1、此项目客户变更的风险极大，继续推动客户提供准确的交期
211/25 由于公司设计人力不足，公司领导决定先暂停这个项目，优先做瑞浦的，</t>
  </si>
  <si>
    <t>预验收流程已签字盖章完</t>
  </si>
  <si>
    <t>跟进生产，</t>
  </si>
  <si>
    <t>徐翌尧</t>
    <phoneticPr fontId="39" type="noConversion"/>
  </si>
  <si>
    <t>已验收，销售确认回款</t>
  </si>
  <si>
    <t>目前换型计划还不确定，客户希望我们在等一下，持续跟踪</t>
  </si>
  <si>
    <t>JMLEWZH21A091-01</t>
  </si>
  <si>
    <t>2021-ZH-洛阳-入壳机-增值改造</t>
  </si>
  <si>
    <t>JMLEWLJ22AA47-01</t>
  </si>
  <si>
    <t>2022-LJ-嘉善-二期GT2-C1干燥线-增值改造</t>
  </si>
  <si>
    <t>JMLEWLJ22AA48-01</t>
  </si>
  <si>
    <t>2022-LJ-嘉善-二期GT2-C2干燥线-增值改造</t>
  </si>
  <si>
    <t>2022-RP-柳州-L2装配线</t>
  </si>
  <si>
    <t>2022-RP-柳州-L3装配线</t>
  </si>
  <si>
    <t>2022-RP-柳州-L6装配线</t>
  </si>
  <si>
    <t>2022-RP-柳州-L2干燥线</t>
  </si>
  <si>
    <t>2022-RP-柳州-L3干燥线</t>
  </si>
  <si>
    <t>2022-RP-柳州-L4干燥线</t>
  </si>
  <si>
    <t>2022-RP-柳州-L5干燥线</t>
  </si>
  <si>
    <t>2022-RP-柳州-L6干燥线</t>
  </si>
  <si>
    <t>柳州瑞浦</t>
    <phoneticPr fontId="39" type="noConversion"/>
  </si>
  <si>
    <t>JMLEDRP22AD37</t>
  </si>
  <si>
    <t>JMLEDRP22AD38</t>
  </si>
  <si>
    <t>JMLEDRP22AD39</t>
  </si>
  <si>
    <t>JMLEDRP22AD40</t>
  </si>
  <si>
    <t>JMLEDRP22AD42</t>
  </si>
  <si>
    <t>JMLEDRP22AD43</t>
  </si>
  <si>
    <t>JMLEDRP22AD44</t>
  </si>
  <si>
    <t>JMLEDRP22AD45</t>
  </si>
  <si>
    <t>JMLEDRP22AD46</t>
  </si>
  <si>
    <t>JMLEDRP22AD47</t>
  </si>
  <si>
    <t>JMLEDRP22AD48</t>
  </si>
  <si>
    <t>JMLEDRP22AD49</t>
  </si>
  <si>
    <t>JMLEDRP22AD50</t>
  </si>
  <si>
    <t>JMLEDRP22AD51</t>
  </si>
  <si>
    <t>JMLEDRP22AD52</t>
  </si>
  <si>
    <t>JMLEDRP22AD53</t>
  </si>
  <si>
    <t>JMLEDRP22AD54</t>
  </si>
  <si>
    <t>JMLEDRP22AD55</t>
  </si>
  <si>
    <t>JMLEDRP22AD56</t>
  </si>
  <si>
    <t>JMLEDRP22AD57</t>
  </si>
  <si>
    <t>JMLEDRP22AD58</t>
  </si>
  <si>
    <t>JMLEDRP22AD59</t>
  </si>
  <si>
    <t>JMLEDRP22AD60</t>
  </si>
  <si>
    <t>JMLEDRP22AD61</t>
  </si>
  <si>
    <t>JMLEDRP22AD62</t>
  </si>
  <si>
    <t>JMLEDRP22AD63</t>
  </si>
  <si>
    <t>JMLEDRP22AD64</t>
  </si>
  <si>
    <t>JMLEDRP22AD65</t>
  </si>
  <si>
    <t>JMLEDRP22AD66</t>
  </si>
  <si>
    <t>JMLEDRP22AD67</t>
  </si>
  <si>
    <t>JMLEDRP22AD68</t>
  </si>
  <si>
    <t>JMLEDRP22AD69</t>
  </si>
  <si>
    <t>JMLEDRP22AD70</t>
  </si>
  <si>
    <t>JMLEDRP22AD71</t>
  </si>
  <si>
    <t>JMLEDRP22AD75</t>
  </si>
  <si>
    <t>JMLEDRP22AD76</t>
  </si>
  <si>
    <t>JMLEDRP22AD77</t>
  </si>
  <si>
    <t>JMLEDRP22AD78</t>
  </si>
  <si>
    <t>JMLEDRP22AD79</t>
  </si>
  <si>
    <t>南昌维科</t>
  </si>
  <si>
    <t>2022-WK-南昌- 超声波预焊机</t>
  </si>
  <si>
    <t>JMLEDWK22AC47</t>
  </si>
  <si>
    <t>F5-XHA233-01A</t>
  </si>
  <si>
    <t xml:space="preserve"> 超声波预焊机</t>
  </si>
  <si>
    <t>江西省南昌市新建区望城新区长堎工业园区坚磨大道699号</t>
  </si>
  <si>
    <t>效率：≥12ppm
设备故障率：≤2%
良率：≥99.5%</t>
  </si>
  <si>
    <t>2022-WK-南昌- 超声波终焊机</t>
  </si>
  <si>
    <t xml:space="preserve">
JMLEDWK22AC48</t>
  </si>
  <si>
    <t xml:space="preserve">
F5-XHB237-01A</t>
  </si>
  <si>
    <t xml:space="preserve"> 超声波终焊机</t>
  </si>
  <si>
    <t>2022-CC-湖州-装配线</t>
  </si>
  <si>
    <t>JMLEDCC22AD83</t>
  </si>
  <si>
    <t>6ppm</t>
  </si>
  <si>
    <t>JMLEDCC22AD84</t>
  </si>
  <si>
    <t xml:space="preserve"> 极耳焊接</t>
  </si>
  <si>
    <t>JMLEDCC22AD85</t>
  </si>
  <si>
    <t>JMLEDCC22AD86</t>
  </si>
  <si>
    <t xml:space="preserve"> 包膜机</t>
  </si>
  <si>
    <t>JMLEDCC22AD87</t>
  </si>
  <si>
    <t>JMLEDCC22AD90</t>
  </si>
  <si>
    <t>JMLEDCC22AD91</t>
  </si>
  <si>
    <t>JMLEDCC22AD93</t>
  </si>
  <si>
    <t>JMLEDCC22AD95</t>
  </si>
  <si>
    <t>JMLEDCC22AD96</t>
  </si>
  <si>
    <t>孟超/张仕林</t>
    <phoneticPr fontId="39" type="noConversion"/>
  </si>
  <si>
    <t>PO后补</t>
    <phoneticPr fontId="39" type="noConversion"/>
  </si>
  <si>
    <t>/</t>
    <phoneticPr fontId="39" type="noConversion"/>
  </si>
  <si>
    <t>瑞浦兰钧能源</t>
    <phoneticPr fontId="34" type="noConversion"/>
  </si>
  <si>
    <t>JMLEWRP21A549-01</t>
  </si>
  <si>
    <t>2022-RP-温州-L14-增值改造</t>
  </si>
  <si>
    <t>范玉龙</t>
    <phoneticPr fontId="34" type="noConversion"/>
  </si>
  <si>
    <t>PO后补</t>
    <phoneticPr fontId="39" type="noConversion"/>
  </si>
  <si>
    <t>/</t>
    <phoneticPr fontId="39" type="noConversion"/>
  </si>
  <si>
    <t>瑞浦兰钧能源</t>
    <phoneticPr fontId="34" type="noConversion"/>
  </si>
  <si>
    <t>JMLEWRP21A550-02</t>
  </si>
  <si>
    <t>范玉龙</t>
    <phoneticPr fontId="34" type="noConversion"/>
  </si>
  <si>
    <t>PO后补</t>
    <phoneticPr fontId="39" type="noConversion"/>
  </si>
  <si>
    <t>JMLEWRP21A551-02</t>
  </si>
  <si>
    <t>PO后补</t>
    <phoneticPr fontId="39" type="noConversion"/>
  </si>
  <si>
    <t>瑞浦兰钧能源</t>
    <phoneticPr fontId="34" type="noConversion"/>
  </si>
  <si>
    <t>JMLEWRP21A552-03</t>
  </si>
  <si>
    <t>范玉龙</t>
    <phoneticPr fontId="34" type="noConversion"/>
  </si>
  <si>
    <t>JMLEWRP21A553-01</t>
  </si>
  <si>
    <t>PO后补</t>
    <phoneticPr fontId="39" type="noConversion"/>
  </si>
  <si>
    <t>JMLEWRP21A554-01</t>
  </si>
  <si>
    <t>/</t>
    <phoneticPr fontId="39" type="noConversion"/>
  </si>
  <si>
    <t>瑞浦兰钧能源</t>
    <phoneticPr fontId="34" type="noConversion"/>
  </si>
  <si>
    <t>JMLEWRP21A555-02</t>
  </si>
  <si>
    <t>范玉龙</t>
    <phoneticPr fontId="34" type="noConversion"/>
  </si>
  <si>
    <t>JMLEWRP21A524-01</t>
  </si>
  <si>
    <t>瑞浦兰钧能源</t>
    <phoneticPr fontId="34" type="noConversion"/>
  </si>
  <si>
    <t>JMLEWRP21A556-01</t>
  </si>
  <si>
    <t>2022-RP-温州-L15-增值改造</t>
  </si>
  <si>
    <t>JMLEWRP21A557-02</t>
  </si>
  <si>
    <t>范玉龙</t>
    <phoneticPr fontId="34" type="noConversion"/>
  </si>
  <si>
    <t>JMLEWRP21A558-02</t>
  </si>
  <si>
    <t>JMLEWRP21A559-03</t>
  </si>
  <si>
    <t>JMLEWRP21A560-01</t>
  </si>
  <si>
    <t>JMLEWRP21A561-01</t>
  </si>
  <si>
    <t>JMLEWRP21A562-02</t>
  </si>
  <si>
    <t>JMLEWRP21A525-01</t>
  </si>
  <si>
    <t>JMLEWRP21A033-02</t>
  </si>
  <si>
    <t>2022-RP-温州-L8-增值改造</t>
  </si>
  <si>
    <t>JMLEWRP21A034-03</t>
  </si>
  <si>
    <t>JMLEWRP21A035-03</t>
  </si>
  <si>
    <t>JMLEWRP21A036-05</t>
  </si>
  <si>
    <t>JMLEWRP21A037-02</t>
  </si>
  <si>
    <t>JMLEWRP21A038-02</t>
  </si>
  <si>
    <t>JMLEWRP21A039-04</t>
  </si>
  <si>
    <t>JMLEWRP21A021-01</t>
  </si>
  <si>
    <t>JMLEWRP21A054-03</t>
  </si>
  <si>
    <t>2022-RP-温州-L11-增值改造</t>
  </si>
  <si>
    <t>JMLEWRP21A055-04</t>
  </si>
  <si>
    <t>JMLEWRP21A056-04</t>
  </si>
  <si>
    <t>JMLEWRP21A057-06</t>
  </si>
  <si>
    <t>JMLEWRP21A058-03</t>
  </si>
  <si>
    <t>JMLEWRP21A059-03</t>
  </si>
  <si>
    <t>JMLEWRP21A060-05</t>
  </si>
  <si>
    <t>C1干燥线调度系统</t>
  </si>
  <si>
    <t>C1干燥线-分盘机</t>
  </si>
  <si>
    <t>C2干燥线调度系统</t>
  </si>
  <si>
    <t>C2干燥线-干燥炉</t>
  </si>
  <si>
    <t>C2干燥线-分盘机</t>
  </si>
  <si>
    <t>C3干燥线调度系统</t>
  </si>
  <si>
    <t>C3干燥线-干燥炉</t>
  </si>
  <si>
    <t>C3干燥线-分盘机</t>
  </si>
  <si>
    <t>C4干燥线调度系统</t>
  </si>
  <si>
    <t>C4干燥线-干燥炉</t>
  </si>
  <si>
    <t>C4干燥线-分盘机</t>
  </si>
  <si>
    <t>JSA3(A8)-C1</t>
  </si>
  <si>
    <t>JSA3(A8)-C1干燥线</t>
  </si>
  <si>
    <t>JSA3(A8)-C2</t>
  </si>
  <si>
    <t>JSA3(A8)-C2干燥线</t>
  </si>
  <si>
    <t>JMLEDZH21A070</t>
  </si>
  <si>
    <t>①上下料机器人弹簧信号线，整理位旋转平台线路设计排布不合理，需增加IO转接板进行优化，预计11月16日停机维保完成；计划12月2日设备停电改造；已完成50%，剩余部分待ME协调时间改造；</t>
  </si>
  <si>
    <t>研发已下单完成，正在采购中。打样发热板已到测试中</t>
  </si>
  <si>
    <t>跟进物料与打样测试进度</t>
  </si>
  <si>
    <t>研发已下单完成，正在采购中。</t>
  </si>
  <si>
    <t>跟进物料采购进度</t>
  </si>
  <si>
    <t>2022-ZH-合肥-A2-C6装配线</t>
    <phoneticPr fontId="39" type="noConversion"/>
  </si>
  <si>
    <t>HN-XZD325</t>
  </si>
  <si>
    <t>HN-XHB323</t>
  </si>
  <si>
    <t>HN-XHO318</t>
  </si>
  <si>
    <t>HN-XHD327</t>
  </si>
  <si>
    <t>HN-XZH329</t>
  </si>
  <si>
    <t>HN-XZW332</t>
  </si>
  <si>
    <t>HN-XHE225</t>
  </si>
  <si>
    <t>HN-XZH267</t>
  </si>
  <si>
    <t>HN-XHF306</t>
  </si>
  <si>
    <t>HN-XZG301</t>
  </si>
  <si>
    <t>HN-XZM503</t>
  </si>
  <si>
    <t>蓝胶刻码机</t>
    <phoneticPr fontId="39" type="noConversion"/>
  </si>
  <si>
    <t>HN-XZN336</t>
  </si>
  <si>
    <t>物流线</t>
    <phoneticPr fontId="39" type="noConversion"/>
  </si>
  <si>
    <t>16PPM</t>
    <phoneticPr fontId="39" type="noConversion"/>
  </si>
  <si>
    <t>合肥</t>
    <phoneticPr fontId="39" type="noConversion"/>
  </si>
  <si>
    <t>16PPM</t>
    <phoneticPr fontId="39" type="noConversion"/>
  </si>
  <si>
    <t>合肥</t>
    <phoneticPr fontId="39" type="noConversion"/>
  </si>
  <si>
    <t>16PPM</t>
    <phoneticPr fontId="39" type="noConversion"/>
  </si>
  <si>
    <t>合肥</t>
    <phoneticPr fontId="39" type="noConversion"/>
  </si>
  <si>
    <t>50ppm</t>
    <phoneticPr fontId="39" type="noConversion"/>
  </si>
  <si>
    <t>16ppm</t>
    <phoneticPr fontId="39" type="noConversion"/>
  </si>
  <si>
    <t>柳州</t>
    <phoneticPr fontId="39" type="noConversion"/>
  </si>
  <si>
    <t>彭鹏/邓纯璐</t>
    <phoneticPr fontId="39" type="noConversion"/>
  </si>
  <si>
    <t>CATL-HEV-25ppm自动干燥线2条</t>
  </si>
  <si>
    <t>1、产能:25PPM
2.良率：99.9%
3.故障率：0.5%</t>
  </si>
  <si>
    <t>项目一科</t>
  </si>
  <si>
    <t>1、验收完成，已归档，进入维保阶级
2、预计2023/12/5发起质保验收
3、设备正常生产中</t>
  </si>
  <si>
    <t>鄢庆华/曹建华</t>
    <phoneticPr fontId="39" type="noConversion"/>
  </si>
  <si>
    <t>正常</t>
    <phoneticPr fontId="41" type="noConversion"/>
  </si>
  <si>
    <t>鄢庆华/曹建华</t>
    <phoneticPr fontId="39" type="noConversion"/>
  </si>
  <si>
    <t>刘嘉琪</t>
    <phoneticPr fontId="39" type="noConversion"/>
  </si>
  <si>
    <t>鄢庆华/曹建华</t>
    <phoneticPr fontId="39" type="noConversion"/>
  </si>
  <si>
    <t>中航成都</t>
    <phoneticPr fontId="41" type="noConversion"/>
  </si>
  <si>
    <t>正常</t>
    <phoneticPr fontId="41" type="noConversion"/>
  </si>
  <si>
    <t>左明青/马生洲</t>
  </si>
  <si>
    <t>1. 验收遗漏问题整改
2. 配合生产维稳；</t>
  </si>
  <si>
    <t>ZH-XMA3-C4</t>
  </si>
  <si>
    <t>JMLEDZH22A216</t>
  </si>
  <si>
    <t>JMLEDZH22A401</t>
  </si>
  <si>
    <t>JMLEDZH21A267</t>
  </si>
  <si>
    <t>15PPM\99.9%\2%</t>
  </si>
  <si>
    <t>JMLEDZH21A270</t>
  </si>
  <si>
    <t>JMLEDZH21A273</t>
  </si>
  <si>
    <t>JMLEDZH21A276</t>
  </si>
  <si>
    <t>8PPM\99.9%\2%</t>
  </si>
  <si>
    <t>XMA2(A7)-C5干燥炉</t>
  </si>
  <si>
    <t>XMA2(A7)-C1装配线</t>
  </si>
  <si>
    <t>遗留问题物料跟踪及处理</t>
    <phoneticPr fontId="39" type="noConversion"/>
  </si>
  <si>
    <t>验收签字完成</t>
    <phoneticPr fontId="39" type="noConversion"/>
  </si>
  <si>
    <t>验收签字完成</t>
    <phoneticPr fontId="39" type="noConversion"/>
  </si>
  <si>
    <t>遗留问题物料跟踪及处理</t>
    <phoneticPr fontId="39" type="noConversion"/>
  </si>
  <si>
    <t>①出射头冷却水管路出现水藻、发绿，存在堵塞风险，已提供返修措施，原计划12月2日进行维护，受车间停电影响无法进行，需待ME重新协调时间进行维保；</t>
  </si>
  <si>
    <t>①焊接除尘效果不佳，目前已成立专项正在A9进行验证，待验证完成后客户通知横展至A8；
②出射头冷却水管路出现水藻、发绿，存在堵塞风险，已提供返修措施，原计划12月2日进行维护，受车间停电影响无法进行，需待ME重新协调时间进行维保；</t>
  </si>
  <si>
    <t>停机改造，目前暂无具体改造时间，待MDE通知改造；</t>
  </si>
  <si>
    <t>蓝胶带刻码机</t>
    <phoneticPr fontId="39" type="noConversion"/>
  </si>
  <si>
    <t>伍鹏</t>
    <phoneticPr fontId="39" type="noConversion"/>
  </si>
  <si>
    <t>已到客户现场</t>
    <phoneticPr fontId="39" type="noConversion"/>
  </si>
  <si>
    <t>内部已完成FAT,已发客户，待客户来现场FAT</t>
  </si>
  <si>
    <t>跟进客户FAT 到厂时间</t>
  </si>
  <si>
    <t>终验收SAT报告已签核完成，已进入商务付款流程中；</t>
  </si>
  <si>
    <t>F5-XZN343-01A</t>
  </si>
  <si>
    <t>2022-CC-上饶-C25装配线</t>
  </si>
  <si>
    <t>上饶蜂巢二期</t>
  </si>
  <si>
    <t>1、跟进下单，采购回料</t>
  </si>
  <si>
    <t>JMLEDCC22A847</t>
  </si>
  <si>
    <t>F5-XHA326-01A</t>
  </si>
  <si>
    <t>负极盖板极耳激光焊</t>
  </si>
  <si>
    <t>JMLEDCC22A849</t>
  </si>
  <si>
    <t>F5-XHS321-01A</t>
  </si>
  <si>
    <t>正极压装预焊</t>
  </si>
  <si>
    <t>JMLEDCC22A851</t>
  </si>
  <si>
    <t>F5-XHD334-01A</t>
  </si>
  <si>
    <t>JMLEDCC22A853</t>
  </si>
  <si>
    <t>F5-XZD332-01A</t>
  </si>
  <si>
    <t>正极极耳焊接</t>
  </si>
  <si>
    <t>JMLEDCC22A855</t>
  </si>
  <si>
    <t>F5-XHS323-01A</t>
  </si>
  <si>
    <t>JMLEDCC22A857</t>
  </si>
  <si>
    <t>F5-XZE332-01A</t>
  </si>
  <si>
    <t>顶盖周边侧焊机</t>
  </si>
  <si>
    <t>JMLEDCC22A859</t>
  </si>
  <si>
    <t>F5-XHD336-01A</t>
  </si>
  <si>
    <t>JMLEWCC22A847-01</t>
  </si>
  <si>
    <t>B01-014914A</t>
  </si>
  <si>
    <t>2022-CC-上饶-C25-增值改造</t>
  </si>
  <si>
    <t>JMLEWCC22A849-01</t>
  </si>
  <si>
    <t>B01-014915A</t>
  </si>
  <si>
    <t>JMLEWCC22A853-02</t>
  </si>
  <si>
    <t>B01-014916A</t>
  </si>
  <si>
    <t>JMLEWCC22A857-02</t>
  </si>
  <si>
    <t>B01-014917A</t>
  </si>
  <si>
    <t>JMLEWCC22A855-01</t>
  </si>
  <si>
    <t>B01-014918A</t>
  </si>
  <si>
    <t>JMLEWCC22A851-01</t>
  </si>
  <si>
    <t>B01-014919A</t>
  </si>
  <si>
    <t>JMLEWCC22A859-01</t>
  </si>
  <si>
    <t>B01-014920A</t>
  </si>
  <si>
    <t>JMLEWCC22A845-01</t>
  </si>
  <si>
    <t>B01-014921A</t>
  </si>
  <si>
    <t>JMLEDCC22A846</t>
  </si>
  <si>
    <t>F5-XZN344-01A</t>
  </si>
  <si>
    <t>2022-CC-上饶-C26装配线</t>
  </si>
  <si>
    <t>JMLEDCC22A848</t>
  </si>
  <si>
    <t>F5-XHA327-01A</t>
  </si>
  <si>
    <t>JMLEDCC22A850</t>
  </si>
  <si>
    <t>F5-XHS322-01A</t>
  </si>
  <si>
    <t>JMLEDCC22A852</t>
  </si>
  <si>
    <t>F5-XHD335-01A</t>
  </si>
  <si>
    <t>JMLEDCC22A854</t>
  </si>
  <si>
    <t>F5-XZD333-01A</t>
  </si>
  <si>
    <t>JMLEDCC22A856</t>
  </si>
  <si>
    <t>F5-XHS324-01A</t>
  </si>
  <si>
    <t>JMLEDCC22A858</t>
  </si>
  <si>
    <t>F5-XZE333-01A</t>
  </si>
  <si>
    <t>JMLEDCC22A860</t>
  </si>
  <si>
    <t>F5-XHD337-01A</t>
  </si>
  <si>
    <t>成都蜂巢</t>
  </si>
  <si>
    <t>成都蜂巢-C13装配线</t>
  </si>
  <si>
    <t>入壳机（正极折弯预焊机）</t>
  </si>
  <si>
    <t xml:space="preserve">F5-XZN348-01A </t>
  </si>
  <si>
    <t>成都蜂巢一期</t>
    <phoneticPr fontId="39" type="noConversion"/>
  </si>
  <si>
    <t>1、客户布局确认中，影响整体方案设计进度
2、与客户方案评审时间太长，已影响整体下单进度</t>
  </si>
  <si>
    <t>1、跟进设计下单、采购回料进度</t>
  </si>
  <si>
    <t>JMLEDZH22AC22</t>
  </si>
  <si>
    <t>激光补码</t>
  </si>
  <si>
    <t>产能：≥6PPM，一次良率：99.99%，故障率：≤1%</t>
  </si>
  <si>
    <t>JMLEDZH22AE74</t>
  </si>
  <si>
    <t>F5-XHF143-01A</t>
  </si>
  <si>
    <t>填丝补焊</t>
  </si>
  <si>
    <t>产能：≥2PPM，一次良率：99.5%，故障率：≤1%</t>
  </si>
  <si>
    <t>JMLEDZH22AE75</t>
  </si>
  <si>
    <t>F5-XHF144-01A</t>
  </si>
  <si>
    <t>JMLEDZH22AE76</t>
  </si>
  <si>
    <t>F5-XHT112-01A</t>
  </si>
  <si>
    <t>半自动封口</t>
  </si>
  <si>
    <t>JMLEDZH22AE77</t>
  </si>
  <si>
    <t>F5-XHT113-01A</t>
  </si>
  <si>
    <t>广东瑞浦兰钧</t>
    <phoneticPr fontId="39" type="noConversion"/>
  </si>
  <si>
    <t>佛山</t>
    <phoneticPr fontId="39" type="noConversion"/>
  </si>
  <si>
    <t>程思齐</t>
    <phoneticPr fontId="39" type="noConversion"/>
  </si>
  <si>
    <t>JMLEDRP22AD21</t>
  </si>
  <si>
    <t>JMLEDRP22AD22</t>
  </si>
  <si>
    <t>F5-XGM366-01A</t>
  </si>
  <si>
    <t>JMLEDRP22AD23</t>
  </si>
  <si>
    <t>F5-XGM367-01A</t>
  </si>
  <si>
    <t>JMLEDRP22AD24</t>
  </si>
  <si>
    <t>F5-XGD331-01A</t>
  </si>
  <si>
    <t>JMLEDRP22AD25</t>
  </si>
  <si>
    <t>F5-XGM368-01A</t>
  </si>
  <si>
    <t>2022-RP-佛山-L3干燥线</t>
    <phoneticPr fontId="39" type="noConversion"/>
  </si>
  <si>
    <t>JMLEDRP22AD26</t>
  </si>
  <si>
    <t>F5-XGM505-01A</t>
  </si>
  <si>
    <t>JMLEDRP22AD27</t>
  </si>
  <si>
    <t>F5-XGD503-01A</t>
  </si>
  <si>
    <t>JMLEDRP22AD28</t>
  </si>
  <si>
    <t>F5-XGM506-01A</t>
  </si>
  <si>
    <t>设备处于停机状态，未生产</t>
  </si>
  <si>
    <t>已运回江门改造</t>
  </si>
  <si>
    <t>12/10已经生产完了，目前在换回原来的电池型号，计划12/21发去遂宁蜂巢---12/12设备已发出运往遂宁</t>
  </si>
  <si>
    <t>2022-RP-温州-L16-物流线</t>
    <phoneticPr fontId="39" type="noConversion"/>
  </si>
  <si>
    <t>配对机</t>
    <phoneticPr fontId="39" type="noConversion"/>
  </si>
  <si>
    <t>温州瑞浦</t>
    <phoneticPr fontId="39" type="noConversion"/>
  </si>
  <si>
    <t>2022-RP-温州-L16-配对机</t>
    <phoneticPr fontId="39" type="noConversion"/>
  </si>
  <si>
    <t>2022-RP-柳州-L7干燥线</t>
  </si>
  <si>
    <t>JMLEDRP22AE90</t>
  </si>
  <si>
    <t>JMLEDRP22AE91</t>
  </si>
  <si>
    <t>JMLEDRP22AE92</t>
  </si>
  <si>
    <t>JMLEDRP22AE93</t>
  </si>
  <si>
    <t>2022-RP-柳州-L8干燥线</t>
  </si>
  <si>
    <t>JMLEDRP22AE94</t>
  </si>
  <si>
    <t>2022-RP-柳州-L9干燥线</t>
  </si>
  <si>
    <t>JMLEDRP22AE95</t>
  </si>
  <si>
    <t>2022-RP-柳州-L10干燥线</t>
  </si>
  <si>
    <t>JMLEDRP22AE96</t>
  </si>
  <si>
    <t>2022-RP-柳州-L11干燥线</t>
  </si>
  <si>
    <t>JMLEDRP22AE97</t>
  </si>
  <si>
    <t>2022-RP-柳州-L12干燥线</t>
  </si>
  <si>
    <t>JMLEDRP22AE98</t>
  </si>
  <si>
    <t>2022-RP-柳州-中试装配线</t>
  </si>
  <si>
    <t>JMLEDRP22AE89</t>
  </si>
  <si>
    <t>JMLEDRP22AE84</t>
  </si>
  <si>
    <t>JMLEDRP22AE82</t>
  </si>
  <si>
    <t>JMLEDRP22AE87</t>
  </si>
  <si>
    <t>JMLEDRP22AE83</t>
  </si>
  <si>
    <t>JMLEDRP22AE85</t>
  </si>
  <si>
    <t>JMLEDRP22AE88</t>
  </si>
  <si>
    <t>JMLEDRP22AE86</t>
  </si>
  <si>
    <t>2023-RP-柳州-中试干燥线</t>
  </si>
  <si>
    <t>JMLEDRP22AF22</t>
  </si>
  <si>
    <t>≥3PPM</t>
  </si>
  <si>
    <t>伍鹏/马伟伟</t>
  </si>
  <si>
    <t>电气装配</t>
  </si>
  <si>
    <t>机械装配</t>
  </si>
  <si>
    <t>待通知发货</t>
  </si>
  <si>
    <t>待启动装配</t>
  </si>
  <si>
    <t>远景江阴</t>
  </si>
  <si>
    <t>2022-远景-江阴-L4装配线
（22YJJYL4671）大项目号</t>
  </si>
  <si>
    <t>JMLEDYJ22AE06</t>
  </si>
  <si>
    <t>F5-XHA237-01A</t>
  </si>
  <si>
    <t>JMLEDYJ22AE08</t>
  </si>
  <si>
    <t>F5-XHS224-01A</t>
  </si>
  <si>
    <t>正极极耳激光焊接机</t>
  </si>
  <si>
    <t>JMLEDYJ22AE10</t>
  </si>
  <si>
    <t>F5-XHS226-01A</t>
  </si>
  <si>
    <t>负极极耳激光焊接机</t>
  </si>
  <si>
    <t>JMLEDYJ22AE12</t>
  </si>
  <si>
    <t>F5-XZD247-01A</t>
  </si>
  <si>
    <t>JMLEDYJ22AE14</t>
  </si>
  <si>
    <t>F5-XZE218-01A</t>
  </si>
  <si>
    <t>入壳负极预焊机</t>
  </si>
  <si>
    <t>JMLEDYJ22AE16</t>
  </si>
  <si>
    <t>F5-XHD230-01A</t>
  </si>
  <si>
    <t>JMLEDYJ22AE18</t>
  </si>
  <si>
    <t>F5-XHE238-01A</t>
  </si>
  <si>
    <t>效率：≥12ppm
设备故障率：≤2%
良率：≥99.8%</t>
  </si>
  <si>
    <t>JMLEDYJ22AE20</t>
  </si>
  <si>
    <t>F5-XZN235-01A</t>
  </si>
  <si>
    <t>JMLEDYJ22AE22</t>
  </si>
  <si>
    <t>F5-XHD232-01A</t>
  </si>
  <si>
    <t>2022-远景-江阴-L5装配线
（22YJJYL5672）大项目号</t>
  </si>
  <si>
    <t>JMLEDYJ22AE07</t>
  </si>
  <si>
    <t>F5-XHA238-01A</t>
  </si>
  <si>
    <t>JMLEDYJ22AE09</t>
  </si>
  <si>
    <t>F5-XHS225-01A</t>
  </si>
  <si>
    <t>JMLEDYJ22AE11</t>
  </si>
  <si>
    <t>F5-XHS227-01A</t>
  </si>
  <si>
    <t>JMLEDYJ22AE13</t>
  </si>
  <si>
    <t>F5-XZD248-01A</t>
  </si>
  <si>
    <t>JMLEDYJ22AE15</t>
  </si>
  <si>
    <t>F5-XZE219-01A</t>
  </si>
  <si>
    <t>JMLEDYJ22AE17</t>
  </si>
  <si>
    <t>F5-XHD231-01A</t>
  </si>
  <si>
    <t>JMLEDYJ22AE19</t>
  </si>
  <si>
    <t>F5-XHE239-01A</t>
  </si>
  <si>
    <t>JMLEDYJ22AE21</t>
  </si>
  <si>
    <t>F5-XZN236-01A</t>
  </si>
  <si>
    <t>JMLEDYJ22AE23</t>
  </si>
  <si>
    <t>F5-XHD233-01A</t>
  </si>
  <si>
    <t>亿纬荆门</t>
  </si>
  <si>
    <t>2022-YW-Q11-L1装配线</t>
  </si>
  <si>
    <t>JMLEDYW22A217</t>
  </si>
  <si>
    <t>DLS202203132</t>
  </si>
  <si>
    <t>F5-XZO501-01A</t>
  </si>
  <si>
    <t>冷压机</t>
  </si>
  <si>
    <t>荆门亿纬</t>
  </si>
  <si>
    <t>JMLEDYW22A419</t>
  </si>
  <si>
    <t>F5-XZO302-01A</t>
  </si>
  <si>
    <t>冷压机（反机）</t>
  </si>
  <si>
    <t>JMLEDYW22A218</t>
  </si>
  <si>
    <t>F5-XHB316-01A</t>
  </si>
  <si>
    <t>配对机超声波焊接机</t>
  </si>
  <si>
    <t>JMLEDYW22A219</t>
  </si>
  <si>
    <t>F5-XZD318-01A</t>
  </si>
  <si>
    <t>JMLEDYW22A220</t>
  </si>
  <si>
    <t>F5-XZN325-01A</t>
  </si>
  <si>
    <t>F5-XZO504-01A</t>
  </si>
  <si>
    <t>F5-XZO305-01A</t>
  </si>
  <si>
    <t>F5-XHB319-01A</t>
  </si>
  <si>
    <t>F5-XZD321-01A</t>
  </si>
  <si>
    <t>F5-XZN328-01A</t>
  </si>
  <si>
    <t>F5-XZO505-01A</t>
  </si>
  <si>
    <t>F5-XZO306-01A</t>
  </si>
  <si>
    <t>F5-XHB320-01A</t>
  </si>
  <si>
    <t>F5-XZD322-01A</t>
  </si>
  <si>
    <t>F5-XZN329-01A</t>
  </si>
  <si>
    <t>F5-XZO506-01A</t>
  </si>
  <si>
    <t>F5-XZO307-01A</t>
  </si>
  <si>
    <t>F5-XHB321-01A</t>
  </si>
  <si>
    <t>F5-XZD323-01A</t>
  </si>
  <si>
    <t>F5-XZN330-01A</t>
  </si>
  <si>
    <t>JMLEDZH22AF73</t>
    <phoneticPr fontId="39" type="noConversion"/>
  </si>
  <si>
    <t>顶盖焊</t>
    <phoneticPr fontId="39" type="noConversion"/>
  </si>
  <si>
    <t>中航常州</t>
    <phoneticPr fontId="39" type="noConversion"/>
  </si>
  <si>
    <t>2022-ZH-常州-Y12极耳激光设备-1台</t>
    <phoneticPr fontId="39" type="noConversion"/>
  </si>
  <si>
    <t>JMLEDZH22A988</t>
    <phoneticPr fontId="39" type="noConversion"/>
  </si>
  <si>
    <t>极耳焊接机</t>
    <phoneticPr fontId="39" type="noConversion"/>
  </si>
  <si>
    <t>JMLEWZH21A093-02</t>
  </si>
  <si>
    <t>激光封口焊接机环形光斑改造</t>
  </si>
  <si>
    <t>JMLEWZH21A098-02</t>
  </si>
  <si>
    <t>激光封口焊接机环形光斑镜像改造</t>
  </si>
  <si>
    <t>SZLEWZH19A025</t>
  </si>
  <si>
    <t>入壳预焊 L 型焊接改造</t>
  </si>
  <si>
    <t>湖南德赛</t>
    <phoneticPr fontId="39" type="noConversion"/>
  </si>
  <si>
    <t>2022-DS-长沙-A1-L3装配线</t>
    <phoneticPr fontId="39" type="noConversion"/>
  </si>
  <si>
    <t>JMLEDDS22A794</t>
    <phoneticPr fontId="39" type="noConversion"/>
  </si>
  <si>
    <t>POLX20220700014</t>
    <phoneticPr fontId="39" type="noConversion"/>
  </si>
  <si>
    <t>F5-XGB501-01A</t>
    <phoneticPr fontId="39" type="noConversion"/>
  </si>
  <si>
    <t>接触式预热炉</t>
    <phoneticPr fontId="39" type="noConversion"/>
  </si>
  <si>
    <t>长沙</t>
    <phoneticPr fontId="39" type="noConversion"/>
  </si>
  <si>
    <t>2022-DS-长沙-A1-L1装配线</t>
    <phoneticPr fontId="39" type="noConversion"/>
  </si>
  <si>
    <t>JMLEDDS22A795</t>
    <phoneticPr fontId="39" type="noConversion"/>
  </si>
  <si>
    <t>F5-XGB502-01A</t>
    <phoneticPr fontId="39" type="noConversion"/>
  </si>
  <si>
    <t>接触式预热炉(正)</t>
    <phoneticPr fontId="39" type="noConversion"/>
  </si>
  <si>
    <t>长沙</t>
    <phoneticPr fontId="39" type="noConversion"/>
  </si>
  <si>
    <t>2022-DS-长沙-A1-L2装配线</t>
    <phoneticPr fontId="39" type="noConversion"/>
  </si>
  <si>
    <t>JMLEDDS22A796</t>
    <phoneticPr fontId="39" type="noConversion"/>
  </si>
  <si>
    <t>F5-XGB503-01A</t>
    <phoneticPr fontId="39" type="noConversion"/>
  </si>
  <si>
    <t>接触式预热炉(反)</t>
    <phoneticPr fontId="39" type="noConversion"/>
  </si>
  <si>
    <t>2022-DS-长沙-A1-L3装配线</t>
    <phoneticPr fontId="39" type="noConversion"/>
  </si>
  <si>
    <t>JMLEDDS22A797</t>
    <phoneticPr fontId="39" type="noConversion"/>
  </si>
  <si>
    <t>F5-XZA501-01A</t>
    <phoneticPr fontId="39" type="noConversion"/>
  </si>
  <si>
    <t>热压机</t>
    <phoneticPr fontId="39" type="noConversion"/>
  </si>
  <si>
    <t>2022-DS-长沙-A1-L1装配线</t>
    <phoneticPr fontId="39" type="noConversion"/>
  </si>
  <si>
    <t>JMLEDDS22A798</t>
    <phoneticPr fontId="39" type="noConversion"/>
  </si>
  <si>
    <t>F5-XZA502-01A</t>
    <phoneticPr fontId="39" type="noConversion"/>
  </si>
  <si>
    <t>热压机(正)</t>
    <phoneticPr fontId="39" type="noConversion"/>
  </si>
  <si>
    <t>2022-DS-长沙-A1-L2装配线</t>
    <phoneticPr fontId="39" type="noConversion"/>
  </si>
  <si>
    <t>JMLEDDS22A799</t>
    <phoneticPr fontId="39" type="noConversion"/>
  </si>
  <si>
    <t>F5-XZA503-01A</t>
    <phoneticPr fontId="39" type="noConversion"/>
  </si>
  <si>
    <t>热压机(反)</t>
    <phoneticPr fontId="39" type="noConversion"/>
  </si>
  <si>
    <t>2022-DS-长沙-A1-L3装配线</t>
    <phoneticPr fontId="39" type="noConversion"/>
  </si>
  <si>
    <t>JMLEDDS22A800</t>
    <phoneticPr fontId="39" type="noConversion"/>
  </si>
  <si>
    <t>POLX20220700014</t>
    <phoneticPr fontId="39" type="noConversion"/>
  </si>
  <si>
    <t>F5-XZS501-01A</t>
    <phoneticPr fontId="39" type="noConversion"/>
  </si>
  <si>
    <t>X-ray</t>
    <phoneticPr fontId="39" type="noConversion"/>
  </si>
  <si>
    <t>JMLEDDS22A801</t>
    <phoneticPr fontId="39" type="noConversion"/>
  </si>
  <si>
    <t>F5-XZS502-01A</t>
    <phoneticPr fontId="39" type="noConversion"/>
  </si>
  <si>
    <t>X-ray(正)</t>
    <phoneticPr fontId="39" type="noConversion"/>
  </si>
  <si>
    <t>JMLEDDS22A802</t>
    <phoneticPr fontId="39" type="noConversion"/>
  </si>
  <si>
    <t>POLX20220700014</t>
    <phoneticPr fontId="39" type="noConversion"/>
  </si>
  <si>
    <t>F5-XZS503-01A</t>
    <phoneticPr fontId="39" type="noConversion"/>
  </si>
  <si>
    <t>X-ray(反)</t>
    <phoneticPr fontId="39" type="noConversion"/>
  </si>
  <si>
    <t>JMLEDDS22A803</t>
    <phoneticPr fontId="39" type="noConversion"/>
  </si>
  <si>
    <t>F5-XZB501-01A</t>
    <phoneticPr fontId="39" type="noConversion"/>
  </si>
  <si>
    <t>配对机</t>
    <phoneticPr fontId="39" type="noConversion"/>
  </si>
  <si>
    <t>JMLEDDS22A804</t>
    <phoneticPr fontId="39" type="noConversion"/>
  </si>
  <si>
    <t>F5-XZB502-01A</t>
    <phoneticPr fontId="39" type="noConversion"/>
  </si>
  <si>
    <t>配对机(正)</t>
    <phoneticPr fontId="39" type="noConversion"/>
  </si>
  <si>
    <t>JMLEDDS22A805</t>
    <phoneticPr fontId="39" type="noConversion"/>
  </si>
  <si>
    <t>F5-XZB503-01A</t>
    <phoneticPr fontId="39" type="noConversion"/>
  </si>
  <si>
    <t>配对机(反)</t>
    <phoneticPr fontId="39" type="noConversion"/>
  </si>
  <si>
    <t>JMLEDDS22A806</t>
    <phoneticPr fontId="39" type="noConversion"/>
  </si>
  <si>
    <t>F5-XHA323-01A</t>
    <phoneticPr fontId="39" type="noConversion"/>
  </si>
  <si>
    <t>超声波预焊机</t>
    <phoneticPr fontId="39" type="noConversion"/>
  </si>
  <si>
    <t>JMLEDDS22A807</t>
    <phoneticPr fontId="39" type="noConversion"/>
  </si>
  <si>
    <t>F5-XHA324-01A</t>
    <phoneticPr fontId="39" type="noConversion"/>
  </si>
  <si>
    <t>超声波预焊机(正)</t>
    <phoneticPr fontId="39" type="noConversion"/>
  </si>
  <si>
    <t>JMLEDDS22A808</t>
    <phoneticPr fontId="39" type="noConversion"/>
  </si>
  <si>
    <t>F5-XHA325-01A</t>
    <phoneticPr fontId="39" type="noConversion"/>
  </si>
  <si>
    <t>超声波预焊机(反)</t>
    <phoneticPr fontId="39" type="noConversion"/>
  </si>
  <si>
    <t>JMLEDDS22A809</t>
    <phoneticPr fontId="39" type="noConversion"/>
  </si>
  <si>
    <t>F5-XHC331-01A</t>
    <phoneticPr fontId="39" type="noConversion"/>
  </si>
  <si>
    <t>转接片激光焊接机</t>
    <phoneticPr fontId="39" type="noConversion"/>
  </si>
  <si>
    <t>JMLEDDS22A810</t>
    <phoneticPr fontId="39" type="noConversion"/>
  </si>
  <si>
    <t>F5-XHC332-01A</t>
    <phoneticPr fontId="39" type="noConversion"/>
  </si>
  <si>
    <t>转接片激光焊接机(正)</t>
    <phoneticPr fontId="39" type="noConversion"/>
  </si>
  <si>
    <t>JMLEDDS22A811</t>
    <phoneticPr fontId="39" type="noConversion"/>
  </si>
  <si>
    <t>F5-XHC333-01A</t>
    <phoneticPr fontId="39" type="noConversion"/>
  </si>
  <si>
    <t>转接片激光焊接机(反)</t>
    <phoneticPr fontId="39" type="noConversion"/>
  </si>
  <si>
    <t>JMLEDDS22A812</t>
    <phoneticPr fontId="39" type="noConversion"/>
  </si>
  <si>
    <t>F5-XZD329-01A</t>
    <phoneticPr fontId="39" type="noConversion"/>
  </si>
  <si>
    <t>包Mylar机</t>
    <phoneticPr fontId="39" type="noConversion"/>
  </si>
  <si>
    <t>JMLEDDS22A813</t>
    <phoneticPr fontId="39" type="noConversion"/>
  </si>
  <si>
    <t>F5-XZD330-01A</t>
    <phoneticPr fontId="39" type="noConversion"/>
  </si>
  <si>
    <t>包Mylar机(正)</t>
    <phoneticPr fontId="39" type="noConversion"/>
  </si>
  <si>
    <t>JMLEDDS22A814</t>
    <phoneticPr fontId="39" type="noConversion"/>
  </si>
  <si>
    <t>F5-XZD331-01A</t>
    <phoneticPr fontId="39" type="noConversion"/>
  </si>
  <si>
    <t>包Mylar机(正)</t>
    <phoneticPr fontId="39" type="noConversion"/>
  </si>
  <si>
    <t>JMLEDDS22A815</t>
    <phoneticPr fontId="39" type="noConversion"/>
  </si>
  <si>
    <t>F5-XHO319-01A</t>
    <phoneticPr fontId="39" type="noConversion"/>
  </si>
  <si>
    <t>入壳预焊机</t>
    <phoneticPr fontId="39" type="noConversion"/>
  </si>
  <si>
    <t>JMLEDDS22A816</t>
    <phoneticPr fontId="39" type="noConversion"/>
  </si>
  <si>
    <t>F5-XHO320-01A</t>
    <phoneticPr fontId="39" type="noConversion"/>
  </si>
  <si>
    <t>入壳预焊机(正)</t>
    <phoneticPr fontId="39" type="noConversion"/>
  </si>
  <si>
    <t>2022-DS-长沙-A1-L2装配线</t>
    <phoneticPr fontId="39" type="noConversion"/>
  </si>
  <si>
    <t>JMLEDDS22A817</t>
    <phoneticPr fontId="39" type="noConversion"/>
  </si>
  <si>
    <t>F5-XHD331-01A</t>
    <phoneticPr fontId="39" type="noConversion"/>
  </si>
  <si>
    <t>入壳预焊机(反)</t>
    <phoneticPr fontId="39" type="noConversion"/>
  </si>
  <si>
    <t>JMLEDDS22A818</t>
    <phoneticPr fontId="39" type="noConversion"/>
  </si>
  <si>
    <t>顶盖焊接机</t>
    <phoneticPr fontId="39" type="noConversion"/>
  </si>
  <si>
    <t>2022-DS-长沙-A1-L1装配线</t>
    <phoneticPr fontId="39" type="noConversion"/>
  </si>
  <si>
    <t>JMLEDDS22A819</t>
    <phoneticPr fontId="39" type="noConversion"/>
  </si>
  <si>
    <t>F5-XHD332-01A</t>
    <phoneticPr fontId="39" type="noConversion"/>
  </si>
  <si>
    <t>顶盖焊接机(正)</t>
    <phoneticPr fontId="39" type="noConversion"/>
  </si>
  <si>
    <t>长沙</t>
    <phoneticPr fontId="39" type="noConversion"/>
  </si>
  <si>
    <t>JMLEDDS22A820</t>
    <phoneticPr fontId="39" type="noConversion"/>
  </si>
  <si>
    <t>F5-XHD333-01A</t>
    <phoneticPr fontId="39" type="noConversion"/>
  </si>
  <si>
    <t>顶盖焊接机(反)</t>
    <phoneticPr fontId="39" type="noConversion"/>
  </si>
  <si>
    <t>JMLEDDS22A821</t>
    <phoneticPr fontId="39" type="noConversion"/>
  </si>
  <si>
    <t>F5-XZH330-01A</t>
    <phoneticPr fontId="39" type="noConversion"/>
  </si>
  <si>
    <t>正压氦检机</t>
    <phoneticPr fontId="39" type="noConversion"/>
  </si>
  <si>
    <t>JMLEDDS22A822</t>
    <phoneticPr fontId="39" type="noConversion"/>
  </si>
  <si>
    <t>F5-XHE337-01A</t>
    <phoneticPr fontId="39" type="noConversion"/>
  </si>
  <si>
    <t>正压氦检机(正)</t>
    <phoneticPr fontId="39" type="noConversion"/>
  </si>
  <si>
    <t>JMLEDDS22A823</t>
    <phoneticPr fontId="39" type="noConversion"/>
  </si>
  <si>
    <t>正压氦检机(反)</t>
    <phoneticPr fontId="39" type="noConversion"/>
  </si>
  <si>
    <t>JMLEDDS22A824</t>
    <phoneticPr fontId="39" type="noConversion"/>
  </si>
  <si>
    <t>密封钉焊接机</t>
    <phoneticPr fontId="39" type="noConversion"/>
  </si>
  <si>
    <t>JMLEDDS22A825</t>
    <phoneticPr fontId="39" type="noConversion"/>
  </si>
  <si>
    <t>F5-XZH387-01A</t>
    <phoneticPr fontId="39" type="noConversion"/>
  </si>
  <si>
    <t>密封钉焊接机(正)</t>
    <phoneticPr fontId="39" type="noConversion"/>
  </si>
  <si>
    <t>JMLEDDS22A826</t>
    <phoneticPr fontId="39" type="noConversion"/>
  </si>
  <si>
    <t>密封钉焊接机(反)</t>
    <phoneticPr fontId="39" type="noConversion"/>
  </si>
  <si>
    <t>JMLEDDS22A827</t>
    <phoneticPr fontId="39" type="noConversion"/>
  </si>
  <si>
    <t>负压氦检机</t>
    <phoneticPr fontId="39" type="noConversion"/>
  </si>
  <si>
    <t>JMLEDDS22A828</t>
    <phoneticPr fontId="39" type="noConversion"/>
  </si>
  <si>
    <t>F5-XZN340-01A</t>
    <phoneticPr fontId="39" type="noConversion"/>
  </si>
  <si>
    <t>负压氦检机(正)</t>
    <phoneticPr fontId="39" type="noConversion"/>
  </si>
  <si>
    <t>JMLEDDS22A829</t>
    <phoneticPr fontId="39" type="noConversion"/>
  </si>
  <si>
    <t>F5-XZN340-01A</t>
    <phoneticPr fontId="39" type="noConversion"/>
  </si>
  <si>
    <t>负压氦检机(反)</t>
    <phoneticPr fontId="39" type="noConversion"/>
  </si>
  <si>
    <t>JMLEDDS22A830</t>
    <phoneticPr fontId="39" type="noConversion"/>
  </si>
  <si>
    <t>物流线</t>
    <phoneticPr fontId="39" type="noConversion"/>
  </si>
  <si>
    <t>JMLEDDS22A831</t>
    <phoneticPr fontId="39" type="noConversion"/>
  </si>
  <si>
    <t>F5-XZN341-01A</t>
    <phoneticPr fontId="39" type="noConversion"/>
  </si>
  <si>
    <t>物流线(正)</t>
    <phoneticPr fontId="39" type="noConversion"/>
  </si>
  <si>
    <t>JMLEDDS22A832</t>
    <phoneticPr fontId="39" type="noConversion"/>
  </si>
  <si>
    <t>F5-XZN342-01A</t>
    <phoneticPr fontId="39" type="noConversion"/>
  </si>
  <si>
    <t>物流线(反)</t>
    <phoneticPr fontId="39" type="noConversion"/>
  </si>
  <si>
    <t>JMLEDDS22A833</t>
    <phoneticPr fontId="39" type="noConversion"/>
  </si>
  <si>
    <t>F5-XZW333-01A</t>
    <phoneticPr fontId="39" type="noConversion"/>
  </si>
  <si>
    <t>清洗机</t>
    <phoneticPr fontId="39" type="noConversion"/>
  </si>
  <si>
    <t>JMLEDDS22A834</t>
    <phoneticPr fontId="39" type="noConversion"/>
  </si>
  <si>
    <t>成品编码</t>
    <phoneticPr fontId="39" type="noConversion"/>
  </si>
  <si>
    <t>清洗机(正)</t>
    <phoneticPr fontId="39" type="noConversion"/>
  </si>
  <si>
    <t>JMLEDDS22A835</t>
    <phoneticPr fontId="39" type="noConversion"/>
  </si>
  <si>
    <t>成品编码</t>
    <phoneticPr fontId="39" type="noConversion"/>
  </si>
  <si>
    <t>清洗机(反)</t>
    <phoneticPr fontId="39" type="noConversion"/>
  </si>
  <si>
    <t>JMLEDDS22A836</t>
    <phoneticPr fontId="39" type="noConversion"/>
  </si>
  <si>
    <t>蓝胶带刻码机</t>
    <phoneticPr fontId="39" type="noConversion"/>
  </si>
  <si>
    <t>JMLEDDS22A837</t>
    <phoneticPr fontId="39" type="noConversion"/>
  </si>
  <si>
    <t>JMLEDDS22A838</t>
    <phoneticPr fontId="39" type="noConversion"/>
  </si>
  <si>
    <t>填丝补焊机</t>
    <phoneticPr fontId="39" type="noConversion"/>
  </si>
  <si>
    <t>JMLEDDS22A839</t>
    <phoneticPr fontId="39" type="noConversion"/>
  </si>
  <si>
    <t>JMLEWDS22A832-01</t>
    <phoneticPr fontId="39" type="noConversion"/>
  </si>
  <si>
    <t>B01-014229A</t>
    <phoneticPr fontId="39" type="noConversion"/>
  </si>
  <si>
    <t>物流线托盘和治具</t>
    <phoneticPr fontId="39" type="noConversion"/>
  </si>
  <si>
    <t>JMLEWDS22A830-01</t>
    <phoneticPr fontId="39" type="noConversion"/>
  </si>
  <si>
    <t>B01-014227A</t>
    <phoneticPr fontId="39" type="noConversion"/>
  </si>
  <si>
    <t>物流线托盘和治具(正)</t>
    <phoneticPr fontId="39" type="noConversion"/>
  </si>
  <si>
    <t>JMLEWDS22A831-01</t>
    <phoneticPr fontId="39" type="noConversion"/>
  </si>
  <si>
    <t>B01-014228A</t>
    <phoneticPr fontId="39" type="noConversion"/>
  </si>
  <si>
    <t>物流线托盘和治具(反)</t>
    <phoneticPr fontId="39" type="noConversion"/>
  </si>
  <si>
    <t>/</t>
    <phoneticPr fontId="39" type="noConversion"/>
  </si>
  <si>
    <t>二次配（水，电，气）</t>
    <phoneticPr fontId="39" type="noConversion"/>
  </si>
  <si>
    <t>延期</t>
    <phoneticPr fontId="39" type="noConversion"/>
  </si>
  <si>
    <t>①已完成验收；
②正常生产中；</t>
  </si>
  <si>
    <t>1.跟进现场遗留问题处理进度</t>
  </si>
  <si>
    <t>①预焊测厚移栽中转模组二次定位改造后，顶升气缸伸出频繁报警。待ME协调时间整改；</t>
  </si>
  <si>
    <t>防护栏缺少安全锁存在安全隐患，物料已到现场，待ME协调时间安装；</t>
  </si>
  <si>
    <t>①验收已完成；
②正常生产；</t>
  </si>
  <si>
    <t>跟进遗留问题整改进度</t>
  </si>
  <si>
    <t>防护栏缺少安全锁存在安全隐患，物料已到现场，待NE协调时间安装；</t>
  </si>
  <si>
    <t>①已完成验收；</t>
  </si>
  <si>
    <t>①已完成验收；
②正常生产中；
③当前产能不足15PPM（现13PPM），设备提速中；</t>
  </si>
  <si>
    <t>封口良率低，一次良率94%-95%，目前验证大光纤激光器提升良率中，预计2月初完成验证；</t>
  </si>
  <si>
    <t>曹路/张玄</t>
    <phoneticPr fontId="39" type="noConversion"/>
  </si>
  <si>
    <t>2022-CA-广州-CG-L6自动干燥线</t>
    <phoneticPr fontId="39" type="noConversion"/>
  </si>
  <si>
    <t xml:space="preserve">2022-CA-肇庆-Busbar焊接机 </t>
    <phoneticPr fontId="39" type="noConversion"/>
  </si>
  <si>
    <t>调试中，已移交生产，培训员工安全操作</t>
  </si>
  <si>
    <t>7/26验收数据收集完成，因客户要求关闭现场问题85%才能验收，本周持续关闭问题（共237项），截止9/22，已关闭216项，客户关闭率93.5%，验收流程安全已签核，已到ME部门。
9/15-换型39148017完成，qualify完成生产中。
验收流程已签完，商务催款中。
验收遗留3个问题点，物料预计1/15齐料后协调停机整改。</t>
  </si>
  <si>
    <t>1、提速稳产；
2、售后维护</t>
  </si>
  <si>
    <t>7/26验收数据收集完成，因客户要求关闭现场问题85%才能验收，本周持续关闭问题（共237项），截止9/22，已关闭216项，客户关闭率93.5%，验收流程安全已签核，已到ME部门。
验收流程已签完，商务催款中。
验收遗留3个问题点，物料预计1/15齐料后协调停机整改。</t>
  </si>
  <si>
    <t>7/26验收数据收集完成，因客户要求关闭现场问题85%才能验收，本周持续关闭问题（共237项），截止9/22，已关闭216项，客户关闭率93.5%，验收流程安全已签核，已到ME部门。
验收流程已签完，商务催款中。
验收遗留3个问题点，物料预计1/15齐料后协调停机整改。</t>
  </si>
  <si>
    <t>7/26验收数据收集完成，因客户要求关闭现场问题85%才能验收，本周持续关闭问题（共237项），截止9/22，已关闭216项，客户关闭率93.5%；
验收流程已签完，商务催款中。
验收遗留3个问题点，物料预计1/15齐料后协调停机整改。</t>
  </si>
  <si>
    <t>M4</t>
    <phoneticPr fontId="39" type="noConversion"/>
  </si>
  <si>
    <t>换型完成,少量生产，销售还未与客户签订合同  后面流程无法发起</t>
  </si>
  <si>
    <r>
      <t xml:space="preserve">1、中途暂停了70天，原来的项目组成员全部做其他项目了，目前此项目设计人员缺口较大，
2、客户端的交期一直没有明确提供，多次催要也没有提供，客户目前表现的状态就是此项目不是很急，同时还有再次变更的风险，项目做起来比较艰难
3、11/25 由于公司设计人力不足，公司领导决定先暂停这个项目，优先做瑞浦的，
</t>
    </r>
    <r>
      <rPr>
        <b/>
        <sz val="8"/>
        <color rgb="FFFF0000"/>
        <rFont val="微软雅黑"/>
        <family val="2"/>
        <charset val="134"/>
      </rPr>
      <t>2023/1/4收到销售邮件由于客户产线规划调整的原因，此项目正式暂停</t>
    </r>
  </si>
  <si>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，原计划11/23与客户评审，经过与客户再次确认评审时间定在11/24和11/28 两天进行。----3D方案评审完毕，项目暂停中
2023/1/4收到销售邮件由于客户产线规划调整的原因，此项目正式暂停</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</si>
  <si>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两天进行。----3D方案评审完毕，项目暂停中
2023/1/4收到销售邮件由于客户产线规划调整的原因，此项目正式暂停</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</si>
  <si>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两天进行。物流线布局还在对接中
2023/1/4收到销售邮件由于客户产线规划调整的原因，此项目正式暂停</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</si>
  <si>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计划11/23与客户进行3D方案评审----3D方案评审完毕，项目暂停中
2023/1/4收到销售邮件由于客户产线规划调整的原因，此项目正式暂停</t>
  </si>
  <si>
    <t>3D方案基本完成，因为客户原因9/1的3D方案评审节点延迟（暂缓）
11/7更新：与客户再次沟通，收到客户回复此项目可以继续进行了，（截止目前暂停了70天），已经内部正式通知个部门项目再次启动，继续开始设计，目前设计人力缺口较大，大部分挂着机型负责人。
目前在做3D方案中  ，原计划11/23与客户评审，经过与客户再次确认评审时间定在11/24和1/28 两天进行。
2023/1/4收到销售邮件由于客户产线规划调整的原因，此项目正式暂停</t>
  </si>
  <si>
    <t>1、由于C25入壳与包MYLAR各多下2台设备订单，尽量消耗库存，只有等C25多下的物料梳理清楚退回公共仓后才能进行下单，影响项目进度。----12/14终于核对完，C28的开始下单----12/14终于核对完，C28的开始下单
2、12/7接到销售通知，项目需要整线进行FAT，如要满足此要求，需要重新规划整线场地，将分布在各厂区的设备物料全部搬到一起，会浪费大量的精力与成本，也会造成物料丢失，我回复需要销售去和客户沟通尽量不要进行整线FAT--根据销售最新通知C25C26不用整线联动FAT  
3、客户的吸塑盘图纸影响设计进度18天</t>
  </si>
  <si>
    <t>王百岁</t>
    <phoneticPr fontId="39" type="noConversion"/>
  </si>
  <si>
    <t>2022-YW-Q11-L2装配线</t>
  </si>
  <si>
    <t>JMLEDYW22A221</t>
  </si>
  <si>
    <t>JMLEDYW22A420</t>
  </si>
  <si>
    <t>JMLEDYW22A222</t>
  </si>
  <si>
    <t>JMLEDYW22A223</t>
  </si>
  <si>
    <t>JMLEDYW22A224</t>
  </si>
  <si>
    <t>2022-YW-Q11-L3装配线</t>
  </si>
  <si>
    <t>JMLEDYW22A225</t>
  </si>
  <si>
    <t>JMLEDYW22A421</t>
  </si>
  <si>
    <t>JMLEDYW22A226</t>
  </si>
  <si>
    <t>JMLEDYW22A227</t>
  </si>
  <si>
    <t>JMLEDYW22A228</t>
  </si>
  <si>
    <t>DLS202203132</t>
    <phoneticPr fontId="39" type="noConversion"/>
  </si>
  <si>
    <t>F5-XZO502-01A</t>
  </si>
  <si>
    <t>F5-XZO303-01A</t>
  </si>
  <si>
    <t>DLS202203132</t>
    <phoneticPr fontId="39" type="noConversion"/>
  </si>
  <si>
    <t>F5-XHB317-01A</t>
  </si>
  <si>
    <t>F5-XZD319-01A</t>
  </si>
  <si>
    <t>F5-XZN326-01A</t>
  </si>
  <si>
    <t>F5-XZO503-01A</t>
  </si>
  <si>
    <t>F5-XZO304-01A</t>
  </si>
  <si>
    <t>F5-XHB318-01A</t>
  </si>
  <si>
    <t>F5-XZD320-01A</t>
  </si>
  <si>
    <t>F5-XZN327-01A</t>
  </si>
  <si>
    <t>JMLEWCA15A598-11</t>
    <phoneticPr fontId="39" type="noConversion"/>
  </si>
  <si>
    <t>JMLEWCA15A598-11</t>
    <phoneticPr fontId="39" type="noConversion"/>
  </si>
  <si>
    <t>L25顶盖焊接机直线电机和底座组件改造增值</t>
    <phoneticPr fontId="39" type="noConversion"/>
  </si>
  <si>
    <t>半成品</t>
    <phoneticPr fontId="39" type="noConversion"/>
  </si>
  <si>
    <t>JMLEWCA20A011-06</t>
    <phoneticPr fontId="39" type="noConversion"/>
  </si>
  <si>
    <t>JMLEWCA20A011-06</t>
    <phoneticPr fontId="39" type="noConversion"/>
  </si>
  <si>
    <t>宁德Z1工厂软连接外罩拆除改造增值项目</t>
    <phoneticPr fontId="39" type="noConversion"/>
  </si>
  <si>
    <t>货到月结90天，到票起算</t>
    <phoneticPr fontId="39" type="noConversion"/>
  </si>
  <si>
    <t>JMLEWCA20A010-05</t>
  </si>
  <si>
    <t>XP转接片焊接机CCD数据上传增值</t>
    <phoneticPr fontId="39" type="noConversion"/>
  </si>
  <si>
    <t>人力增值</t>
    <phoneticPr fontId="39" type="noConversion"/>
  </si>
  <si>
    <t>验收月结</t>
    <phoneticPr fontId="39" type="noConversion"/>
  </si>
  <si>
    <t>JMLEWCA15A600-01</t>
    <phoneticPr fontId="39" type="noConversion"/>
  </si>
  <si>
    <t>JMLEWCA15A600-01</t>
    <phoneticPr fontId="39" type="noConversion"/>
  </si>
  <si>
    <t>Baking调度系统程序升级增值项目改造</t>
    <phoneticPr fontId="39" type="noConversion"/>
  </si>
  <si>
    <t>人力增值</t>
    <phoneticPr fontId="39" type="noConversion"/>
  </si>
  <si>
    <t>JMLEWCA19A148-05</t>
    <phoneticPr fontId="39" type="noConversion"/>
  </si>
  <si>
    <t>H1自动入壳机自动Hi-pot测试Master功能</t>
    <phoneticPr fontId="39" type="noConversion"/>
  </si>
  <si>
    <t>半成品</t>
    <phoneticPr fontId="39" type="noConversion"/>
  </si>
  <si>
    <t>货到月结90天，到票起算</t>
    <phoneticPr fontId="39" type="noConversion"/>
  </si>
  <si>
    <t>JMLEWCA19A159-02</t>
    <phoneticPr fontId="39" type="noConversion"/>
  </si>
  <si>
    <t>JMLEWCA19A159-02</t>
    <phoneticPr fontId="39" type="noConversion"/>
  </si>
  <si>
    <t>密封钉焊接机CCD检测增加及数据追溯改造增值</t>
    <phoneticPr fontId="39" type="noConversion"/>
  </si>
  <si>
    <t>货到月结90天，到票起算</t>
    <phoneticPr fontId="39" type="noConversion"/>
  </si>
  <si>
    <t>JMLEWCA18A068-08</t>
    <phoneticPr fontId="39" type="noConversion"/>
  </si>
  <si>
    <t>JMLEWCA18A068-08</t>
    <phoneticPr fontId="39" type="noConversion"/>
  </si>
  <si>
    <t>N1自动入壳机C-LINK2.0增值改造</t>
    <phoneticPr fontId="39" type="noConversion"/>
  </si>
  <si>
    <t>2022-YJ-十堰-L7装配线</t>
  </si>
  <si>
    <t>JMLED23F006</t>
  </si>
  <si>
    <t>F5-XZA504-01A</t>
  </si>
  <si>
    <t>JMLED23F007</t>
  </si>
  <si>
    <t>F5-XZB222-01A</t>
  </si>
  <si>
    <t>JMLED23G008</t>
  </si>
  <si>
    <t>F5-XHA240-01A</t>
  </si>
  <si>
    <t>JMLED23D009</t>
  </si>
  <si>
    <t>F5-XHC236-01A</t>
  </si>
  <si>
    <t>JMLED23F010</t>
  </si>
  <si>
    <t>F5-XZD250-01A</t>
  </si>
  <si>
    <t>JMLED23E011</t>
  </si>
  <si>
    <t>F5-XZE222-01A</t>
  </si>
  <si>
    <t>JMLED23E012</t>
  </si>
  <si>
    <t>F5-XHD235-01A</t>
  </si>
  <si>
    <t>JMLED23D013</t>
  </si>
  <si>
    <t>F5-XHE241-01A</t>
  </si>
  <si>
    <t>JMLED23H014</t>
  </si>
  <si>
    <t>F5-XZN239-01A</t>
  </si>
  <si>
    <t>SZLEWZH20A105</t>
  </si>
  <si>
    <t>SZLEWZH20A105-03</t>
  </si>
  <si>
    <t>Y12 极耳终焊设备改造</t>
  </si>
  <si>
    <t>转接片--配件</t>
    <phoneticPr fontId="39" type="noConversion"/>
  </si>
  <si>
    <t>换型物料已到齐   ，跟随主设备装配进度</t>
  </si>
  <si>
    <t>设备已转到遂宁蜂巢</t>
  </si>
  <si>
    <t>单机≥6PPM
一次优率≥99.3%
故障率≤2%</t>
  </si>
  <si>
    <t>M5</t>
    <phoneticPr fontId="39" type="noConversion"/>
  </si>
  <si>
    <t>M5</t>
    <phoneticPr fontId="39" type="noConversion"/>
  </si>
  <si>
    <r>
      <rPr>
        <strike/>
        <sz val="11"/>
        <rFont val="宋体"/>
        <family val="3"/>
        <charset val="134"/>
        <scheme val="minor"/>
      </rPr>
      <t>2022/11/30</t>
    </r>
    <r>
      <rPr>
        <sz val="11"/>
        <rFont val="宋体"/>
        <family val="3"/>
        <charset val="134"/>
        <scheme val="minor"/>
      </rPr>
      <t xml:space="preserve">
2023/4/30</t>
    </r>
    <phoneticPr fontId="41" type="noConversion"/>
  </si>
  <si>
    <r>
      <rPr>
        <strike/>
        <sz val="11"/>
        <rFont val="宋体"/>
        <family val="3"/>
        <charset val="134"/>
        <scheme val="minor"/>
      </rPr>
      <t>2022/11/30</t>
    </r>
    <r>
      <rPr>
        <sz val="11"/>
        <rFont val="宋体"/>
        <family val="3"/>
        <charset val="134"/>
        <scheme val="minor"/>
      </rPr>
      <t xml:space="preserve">
2023/3/15</t>
    </r>
    <phoneticPr fontId="41" type="noConversion"/>
  </si>
  <si>
    <t>HO112</t>
  </si>
  <si>
    <t>M5</t>
    <phoneticPr fontId="39" type="noConversion"/>
  </si>
  <si>
    <t>蜂巢遂宁</t>
  </si>
  <si>
    <t>待客户通知</t>
    <phoneticPr fontId="39" type="noConversion"/>
  </si>
  <si>
    <t>项目二科</t>
    <phoneticPr fontId="39" type="noConversion"/>
  </si>
  <si>
    <r>
      <rPr>
        <strike/>
        <sz val="8"/>
        <color theme="1"/>
        <rFont val="微软雅黑"/>
        <family val="2"/>
        <charset val="134"/>
      </rPr>
      <t>2022/8/25</t>
    </r>
    <r>
      <rPr>
        <sz val="8"/>
        <color theme="1"/>
        <rFont val="微软雅黑"/>
        <family val="2"/>
        <charset val="134"/>
      </rPr>
      <t xml:space="preserve">
2022/11/30</t>
    </r>
    <phoneticPr fontId="39" type="noConversion"/>
  </si>
  <si>
    <t>项目二科</t>
    <phoneticPr fontId="39" type="noConversion"/>
  </si>
  <si>
    <t>HD111</t>
  </si>
  <si>
    <t>王百岁</t>
    <phoneticPr fontId="39" type="noConversion"/>
  </si>
  <si>
    <t>7/26验收数据收集完成，因客户要求关闭现场问题85%才能验收，本周持续关闭问题（共237项），截止9/22，已关闭216项，客户关闭率93.5%，验收流程安全已签核，已到ME部门。
验收流程已签完，商务催款中。
验收遗留3个问题点，物料预计1/15齐料后协调停机整改。</t>
    <phoneticPr fontId="39" type="noConversion"/>
  </si>
  <si>
    <t>物料清点完成，现场交接客户</t>
  </si>
  <si>
    <t>REPT-HMX-2022121601</t>
    <phoneticPr fontId="39" type="noConversion"/>
  </si>
  <si>
    <t>瑞浦兰钧能源</t>
    <phoneticPr fontId="34" type="noConversion"/>
  </si>
  <si>
    <t>JMLEWRP21A019-13</t>
    <phoneticPr fontId="39" type="noConversion"/>
  </si>
  <si>
    <t>JMLEWRP21A019-13</t>
    <phoneticPr fontId="39" type="noConversion"/>
  </si>
  <si>
    <t>2022-RP-温州-L6干燥线-增值改造</t>
    <phoneticPr fontId="39" type="noConversion"/>
  </si>
  <si>
    <t>M5</t>
    <phoneticPr fontId="39" type="noConversion"/>
  </si>
  <si>
    <t>瑞浦兰钧能源</t>
    <phoneticPr fontId="34" type="noConversion"/>
  </si>
  <si>
    <t>JMLEWRP21A557-03</t>
    <phoneticPr fontId="39" type="noConversion"/>
  </si>
  <si>
    <t>JMLEWRP21A557-03</t>
    <phoneticPr fontId="39" type="noConversion"/>
  </si>
  <si>
    <t>2022-RP-温州-L15装配线-增值改造</t>
    <phoneticPr fontId="39" type="noConversion"/>
  </si>
  <si>
    <t>范玉龙</t>
    <phoneticPr fontId="34" type="noConversion"/>
  </si>
  <si>
    <t>①现场遗留问题跟进处理；</t>
  </si>
  <si>
    <t>①出射头冷却水管路出现水藻、发绿，存在堵塞风险，已提供返修措施，需ME协调时间进行维保；</t>
  </si>
  <si>
    <t>①焊接除尘效果不佳，目前已成立专项正在A9进行验证，待验证完成后客户通知横展至A8；
②出射头冷却水管路出现水藻、发绿，存在堵塞风险，已提供返修措施，需ME协调时间进行维保；</t>
  </si>
  <si>
    <t>封口良率低，一次良率89~92%，目前正在进行大光纤激光器焊接效果验证，预计2月底完成；
②封口出射头长时间生产后保护镜片出现发热，导致电池虚焊一次良率降低。目前计划借用IPG出射头验证，观察是否会出现同样情况，预计2月初进行。</t>
  </si>
  <si>
    <r>
      <t>C</t>
    </r>
    <r>
      <rPr>
        <sz val="11"/>
        <color theme="1"/>
        <rFont val="宋体"/>
        <family val="3"/>
        <charset val="134"/>
        <scheme val="minor"/>
      </rPr>
      <t>ATL</t>
    </r>
    <phoneticPr fontId="39" type="noConversion"/>
  </si>
  <si>
    <t>JMLEWCA20A011-07</t>
    <phoneticPr fontId="39" type="noConversion"/>
  </si>
  <si>
    <t>董凡</t>
    <phoneticPr fontId="39" type="noConversion"/>
  </si>
  <si>
    <t>黄春柳</t>
    <phoneticPr fontId="39" type="noConversion"/>
  </si>
  <si>
    <t>配件增值</t>
    <phoneticPr fontId="39" type="noConversion"/>
  </si>
  <si>
    <t>M6</t>
    <phoneticPr fontId="39" type="noConversion"/>
  </si>
  <si>
    <t>配件增值_底托</t>
    <phoneticPr fontId="39" type="noConversion"/>
  </si>
  <si>
    <t>庞杰林</t>
    <phoneticPr fontId="39" type="noConversion"/>
  </si>
  <si>
    <t>常州中航</t>
    <phoneticPr fontId="39" type="noConversion"/>
  </si>
  <si>
    <t>2022-ZH-常州-干燥炉-1台</t>
    <phoneticPr fontId="39" type="noConversion"/>
  </si>
  <si>
    <t>JMLEDZH22AA16</t>
    <phoneticPr fontId="39" type="noConversion"/>
  </si>
  <si>
    <t>F5-XGD104-01A</t>
    <phoneticPr fontId="39" type="noConversion"/>
  </si>
  <si>
    <t>干燥炉</t>
    <phoneticPr fontId="39" type="noConversion"/>
  </si>
  <si>
    <t>江苏金坛</t>
    <phoneticPr fontId="39" type="noConversion"/>
  </si>
  <si>
    <t>2022-ZH-常州-预热炉-1台</t>
    <phoneticPr fontId="39" type="noConversion"/>
  </si>
  <si>
    <t>JMLEDZH22AA17</t>
    <phoneticPr fontId="39" type="noConversion"/>
  </si>
  <si>
    <t>F5-XGD103-03A</t>
    <phoneticPr fontId="39" type="noConversion"/>
  </si>
  <si>
    <t>预热炉</t>
    <phoneticPr fontId="39" type="noConversion"/>
  </si>
  <si>
    <t>江苏金坛</t>
    <phoneticPr fontId="39" type="noConversion"/>
  </si>
  <si>
    <t>2022-LJ-嘉善-大二期填丝补焊机-1台</t>
  </si>
  <si>
    <t>JMLEDLJ22AC25</t>
  </si>
  <si>
    <t>1.5PPM</t>
  </si>
  <si>
    <t>客户未通知发货，走异常验收流程，</t>
  </si>
  <si>
    <t>商务跟客户ME沟通，客户内部商讨中</t>
  </si>
  <si>
    <r>
      <t>J</t>
    </r>
    <r>
      <rPr>
        <sz val="11"/>
        <color theme="1"/>
        <rFont val="微软雅黑"/>
        <family val="2"/>
        <charset val="134"/>
      </rPr>
      <t>MLEDZH20A200</t>
    </r>
  </si>
  <si>
    <r>
      <t>J</t>
    </r>
    <r>
      <rPr>
        <sz val="11"/>
        <color theme="1"/>
        <rFont val="微软雅黑"/>
        <family val="2"/>
        <charset val="134"/>
      </rPr>
      <t>MLEDZH20A201</t>
    </r>
  </si>
  <si>
    <t>暂停中</t>
  </si>
  <si>
    <t>已经发货客户现场，装配中</t>
  </si>
  <si>
    <t>湖州储能CV08</t>
    <phoneticPr fontId="39" type="noConversion"/>
  </si>
  <si>
    <t>FCNYHZ2110011</t>
  </si>
  <si>
    <t>JMLED23H038</t>
    <phoneticPr fontId="39" type="noConversion"/>
  </si>
  <si>
    <t>高温炉</t>
    <phoneticPr fontId="39" type="noConversion"/>
  </si>
  <si>
    <t>范玉龙</t>
    <phoneticPr fontId="39" type="noConversion"/>
  </si>
  <si>
    <t>2023-RP-温州-二期-中试刀片装配线</t>
    <phoneticPr fontId="39" type="noConversion"/>
  </si>
  <si>
    <t>瑞浦兰钧能源</t>
    <phoneticPr fontId="39" type="noConversion"/>
  </si>
  <si>
    <t>暂无</t>
    <phoneticPr fontId="39" type="noConversion"/>
  </si>
  <si>
    <t>暂无</t>
    <phoneticPr fontId="39" type="noConversion"/>
  </si>
  <si>
    <t>暂无</t>
    <phoneticPr fontId="39" type="noConversion"/>
  </si>
  <si>
    <t>暂无</t>
    <phoneticPr fontId="39" type="noConversion"/>
  </si>
  <si>
    <t>温州瑞浦</t>
    <phoneticPr fontId="39" type="noConversion"/>
  </si>
  <si>
    <t>1PPM</t>
    <phoneticPr fontId="39" type="noConversion"/>
  </si>
  <si>
    <t>改造已完成，后续跟踪改造状况</t>
  </si>
  <si>
    <t>1.春节期间已装好，待客户安排时间调试
2.初步协商调试时间是2月14</t>
    <phoneticPr fontId="39" type="noConversion"/>
  </si>
  <si>
    <t>JMLEWXW19002-01</t>
  </si>
  <si>
    <t>JMLEWXW19003-01</t>
  </si>
  <si>
    <t>2020-XW-惠州-L4-增值改造</t>
  </si>
  <si>
    <t>杨宋志</t>
    <phoneticPr fontId="39" type="noConversion"/>
  </si>
  <si>
    <t>1.设计下单晚，部分物料超过客户协调的时间2/19
2.2/6完成全部的下单，2/19号要回料</t>
    <phoneticPr fontId="39" type="noConversion"/>
  </si>
  <si>
    <t>楚能</t>
    <phoneticPr fontId="39" type="noConversion"/>
  </si>
  <si>
    <t>2023-中国孝感-短刀中试线</t>
  </si>
  <si>
    <t>JMLED23G088</t>
  </si>
  <si>
    <t>F5-XZG119-01A</t>
  </si>
  <si>
    <t>孝感</t>
    <phoneticPr fontId="39" type="noConversion"/>
  </si>
  <si>
    <t>JMLED23E091</t>
  </si>
  <si>
    <t>F5-XZE119-01A</t>
  </si>
  <si>
    <t>JMLED23E086</t>
  </si>
  <si>
    <t>F5-XHD127-01A</t>
  </si>
  <si>
    <t>JMLED23E087</t>
  </si>
  <si>
    <t>F5-XHD128-01A</t>
  </si>
  <si>
    <t>JMLED23D085</t>
  </si>
  <si>
    <t>F5-XHS121-01A</t>
  </si>
  <si>
    <t>JMLED23G084</t>
  </si>
  <si>
    <t>F5-XHA115-01A</t>
  </si>
  <si>
    <t>JMLED23D089</t>
  </si>
  <si>
    <t>F5-XHE112-01A</t>
  </si>
  <si>
    <t>JMLED23F090</t>
  </si>
  <si>
    <t>F5-XZD120-01A</t>
  </si>
  <si>
    <t>2023-中国孝感-L1卷绕组装线</t>
  </si>
  <si>
    <t>JMLED23H113</t>
  </si>
  <si>
    <t>F5-XZN361-01A</t>
  </si>
  <si>
    <r>
      <t>1</t>
    </r>
    <r>
      <rPr>
        <sz val="11"/>
        <color theme="1"/>
        <rFont val="宋体"/>
        <family val="3"/>
        <charset val="134"/>
        <scheme val="minor"/>
      </rPr>
      <t>5PPM</t>
    </r>
    <phoneticPr fontId="39" type="noConversion"/>
  </si>
  <si>
    <t>JMLED23E110</t>
  </si>
  <si>
    <t>F5-XHD356-01A</t>
  </si>
  <si>
    <t>15PPM，故障率：99%
单机≤1%，整线≤5%</t>
    <phoneticPr fontId="39" type="noConversion"/>
  </si>
  <si>
    <t>JMLED23D107</t>
  </si>
  <si>
    <t>F5-XHC343-01A</t>
  </si>
  <si>
    <t>15PPM，故障率：99.8%
单机≤1%，整线≤5%</t>
    <phoneticPr fontId="39" type="noConversion"/>
  </si>
  <si>
    <t>JMLED23E109</t>
  </si>
  <si>
    <t>F5-XZE342-01A</t>
  </si>
  <si>
    <t>JMLED23D111</t>
  </si>
  <si>
    <t>F5-XHE361-01A</t>
  </si>
  <si>
    <t>15PPM，故障率：99.5%
单机≤1%，整线≤5%</t>
    <phoneticPr fontId="39" type="noConversion"/>
  </si>
  <si>
    <t>JMLED23F104</t>
  </si>
  <si>
    <t>F5-XZA320-01A</t>
  </si>
  <si>
    <t>JMLED23G106</t>
  </si>
  <si>
    <t>F5-XHA330-01A</t>
  </si>
  <si>
    <t>JMLED23F105</t>
  </si>
  <si>
    <t>F5-XZB325-01A</t>
  </si>
  <si>
    <t>JMLED23F108</t>
  </si>
  <si>
    <t>F5-XZD346-01A</t>
  </si>
  <si>
    <t>2023-中国孝感-L2卷绕组装线</t>
  </si>
  <si>
    <t>JMLED23E120</t>
  </si>
  <si>
    <t>F5-XHD357-01A</t>
  </si>
  <si>
    <t>JMLED23D121</t>
  </si>
  <si>
    <t>F5-XHE362-01A</t>
  </si>
  <si>
    <t>JMLED23D117</t>
  </si>
  <si>
    <t>F5-XHC344-01A</t>
  </si>
  <si>
    <t>JMLED23F118</t>
  </si>
  <si>
    <t>F5-XZD347-01A</t>
  </si>
  <si>
    <t>JMLED23H122</t>
  </si>
  <si>
    <t>F5-XZN362-01A</t>
  </si>
  <si>
    <t>JMLED23F115</t>
  </si>
  <si>
    <t>F5-XZB326-01A</t>
  </si>
  <si>
    <t>JMLED23F114</t>
  </si>
  <si>
    <t>F5-XZA321-01A</t>
  </si>
  <si>
    <t>JMLED23E119</t>
  </si>
  <si>
    <t>F5-XZE343-01A</t>
  </si>
  <si>
    <t>JMLED23G116</t>
  </si>
  <si>
    <t>F5-XHA331-01A</t>
  </si>
  <si>
    <t>2023-中国孝感-L3卷绕组装线</t>
  </si>
  <si>
    <t>JMLED23F127</t>
  </si>
  <si>
    <t>F5-XZD348-01A</t>
  </si>
  <si>
    <t>JMLED23E129</t>
  </si>
  <si>
    <t>F5-XHD358-01A</t>
  </si>
  <si>
    <t>JMLED23F124</t>
  </si>
  <si>
    <t>F5-XZB327-01A</t>
  </si>
  <si>
    <t>JMLED23F123</t>
  </si>
  <si>
    <t>F5-XZA322-01A</t>
  </si>
  <si>
    <t>JMLED23D130</t>
  </si>
  <si>
    <t>F5-XHE363-01A</t>
  </si>
  <si>
    <t>JMLED23E128</t>
  </si>
  <si>
    <t>F5-XZE344-01A</t>
  </si>
  <si>
    <t>JMLED23D126</t>
  </si>
  <si>
    <t>F5-XHC345-01A</t>
  </si>
  <si>
    <t>JMLED23G125</t>
  </si>
  <si>
    <t>F5-XHA332-01A</t>
  </si>
  <si>
    <t>JMLED23H131</t>
  </si>
  <si>
    <t>F5-XZN363-01A</t>
  </si>
  <si>
    <t>2023-中国孝感-L4卷绕组装线</t>
  </si>
  <si>
    <t>JMLED23E138</t>
  </si>
  <si>
    <t>F5-XHD359-01A</t>
  </si>
  <si>
    <t>JMLED23G134</t>
  </si>
  <si>
    <t>F5-XHA333-01A</t>
  </si>
  <si>
    <t>JMLED23F132</t>
  </si>
  <si>
    <t>F5-XZA323-01A</t>
  </si>
  <si>
    <t>JMLED23D135</t>
  </si>
  <si>
    <t>F5-XHC346-01A</t>
  </si>
  <si>
    <t>JMLED23H140</t>
  </si>
  <si>
    <t>F5-XZN364-01A</t>
  </si>
  <si>
    <t>JMLED23F133</t>
  </si>
  <si>
    <t>F5-XZB328-01A</t>
  </si>
  <si>
    <t>JMLED23E137</t>
  </si>
  <si>
    <t>F5-XZE345-01A</t>
  </si>
  <si>
    <t>JMLED23D139</t>
  </si>
  <si>
    <t>F5-XHE364-01A</t>
  </si>
  <si>
    <t>JMLED23F136</t>
  </si>
  <si>
    <t>F5-XZD349-01A</t>
  </si>
  <si>
    <t>2023-中国孝感-L5卷绕组装线</t>
  </si>
  <si>
    <t>JMLED23E146</t>
  </si>
  <si>
    <t>F5-XZE346-01A</t>
  </si>
  <si>
    <t>JMLED23D144</t>
  </si>
  <si>
    <t>F5-XHC347-01A</t>
  </si>
  <si>
    <t>JMLED23G143</t>
  </si>
  <si>
    <t>F5-XHA334-01A</t>
  </si>
  <si>
    <t>JMLED23F141</t>
  </si>
  <si>
    <t>F5-XZA324-01A</t>
  </si>
  <si>
    <t>JMLED23H149</t>
  </si>
  <si>
    <t>F5-XZN365-01A</t>
  </si>
  <si>
    <t>JMLED23F145</t>
  </si>
  <si>
    <t>F5-XZD350-01A</t>
  </si>
  <si>
    <t>JMLED23D148</t>
  </si>
  <si>
    <t>F5-XHE365-01A</t>
  </si>
  <si>
    <t>JMLED23F142</t>
  </si>
  <si>
    <t>F5-XZB329-01A</t>
  </si>
  <si>
    <t>JMLED23E147</t>
  </si>
  <si>
    <t>F5-XHD360-01A</t>
  </si>
  <si>
    <t>2023-中国孝感-L6卷绕组装线</t>
  </si>
  <si>
    <t>JMLED23G152</t>
  </si>
  <si>
    <t>F5-XHA335-01A</t>
  </si>
  <si>
    <t>JMLED23F150</t>
  </si>
  <si>
    <t>F5-XZA325-01A</t>
  </si>
  <si>
    <t>JMLED23F154</t>
  </si>
  <si>
    <t>F5-XZD351-01A</t>
  </si>
  <si>
    <t>JMLED23D157</t>
  </si>
  <si>
    <t>F5-XHE366-01A</t>
  </si>
  <si>
    <t>JMLED23F151</t>
  </si>
  <si>
    <t>F5-XZB330-01A</t>
  </si>
  <si>
    <t>JMLED23E155</t>
  </si>
  <si>
    <t>F5-XZE347-01A</t>
  </si>
  <si>
    <t>JMLED23E156</t>
  </si>
  <si>
    <t>F5-XHD361-01A</t>
  </si>
  <si>
    <t>JMLED23H158</t>
  </si>
  <si>
    <t>F5-XZN366-01A</t>
  </si>
  <si>
    <t>JMLED23D153</t>
  </si>
  <si>
    <t>F5-XHC348-01A</t>
  </si>
  <si>
    <t>2023-中国孝感-填丝补焊机-4台</t>
  </si>
  <si>
    <t>JMLED23E112</t>
  </si>
  <si>
    <t>F5-XHF309-01A</t>
  </si>
  <si>
    <r>
      <t>1</t>
    </r>
    <r>
      <rPr>
        <sz val="11"/>
        <color theme="1"/>
        <rFont val="宋体"/>
        <family val="3"/>
        <charset val="134"/>
        <scheme val="minor"/>
      </rPr>
      <t>PPM</t>
    </r>
    <phoneticPr fontId="39" type="noConversion"/>
  </si>
  <si>
    <t>2023-中国宜昌-叠片组装线</t>
  </si>
  <si>
    <t>JMLED23E101</t>
  </si>
  <si>
    <t>F5-XHD355-01A</t>
  </si>
  <si>
    <t>宜昌</t>
    <phoneticPr fontId="39" type="noConversion"/>
  </si>
  <si>
    <t>JMLED23E100</t>
  </si>
  <si>
    <t>F5-XZE341-01A</t>
  </si>
  <si>
    <t>JMLED23D098</t>
  </si>
  <si>
    <t>F5-XHS328-01A</t>
  </si>
  <si>
    <t>JMLED23F096</t>
  </si>
  <si>
    <t>F5-XZA319-01A</t>
  </si>
  <si>
    <t>JMLED23F099</t>
  </si>
  <si>
    <t>F5-XZD345-01A</t>
  </si>
  <si>
    <t>JMLED23G097</t>
  </si>
  <si>
    <t>F5-XHA329-01A</t>
  </si>
  <si>
    <t>JMLED23D102</t>
  </si>
  <si>
    <t>F5-XHE360-01A</t>
  </si>
  <si>
    <t>JMLED23H103</t>
  </si>
  <si>
    <t>F5-XZN360-01A</t>
  </si>
  <si>
    <t>王西贤</t>
    <phoneticPr fontId="39" type="noConversion"/>
  </si>
  <si>
    <t>客户暂无生产计划，设备入厂后吊装完成，待客户通知设备安装调试</t>
  </si>
  <si>
    <t>送货单已签回，入库完成</t>
  </si>
  <si>
    <t>①已完成验收；
②正常生产中，当前产能低，持续提产中；</t>
  </si>
  <si>
    <t>①已完成验收；
②正极极耳双工位贴胶改造中，已完成；</t>
  </si>
  <si>
    <t>①已完成验收；
②物流线换型改造已完成，可正常流转料盘；</t>
  </si>
  <si>
    <t>设备处于停机状态，未生产，预计3月初开线；</t>
  </si>
  <si>
    <t>①已完成验收；
②1月14日已协调万顺兴新出射头到现场继续进行验证，预计1月30日完成，若仍无法解决发热异常将更换IPG出射头验证，排查原因；目前万顺兴出射头持续验证中，待观察具体效果。</t>
  </si>
  <si>
    <t>天弋</t>
    <phoneticPr fontId="39" type="noConversion"/>
  </si>
  <si>
    <r>
      <t>2023-</t>
    </r>
    <r>
      <rPr>
        <sz val="9"/>
        <color rgb="FF333333"/>
        <rFont val="宋体"/>
        <family val="3"/>
        <charset val="134"/>
      </rPr>
      <t>中国芜湖</t>
    </r>
    <r>
      <rPr>
        <sz val="9"/>
        <color rgb="FF333333"/>
        <rFont val="Inherit"/>
        <family val="2"/>
      </rPr>
      <t>-</t>
    </r>
    <r>
      <rPr>
        <sz val="9"/>
        <color rgb="FF333333"/>
        <rFont val="宋体"/>
        <family val="3"/>
        <charset val="134"/>
      </rPr>
      <t>装配线</t>
    </r>
    <phoneticPr fontId="39" type="noConversion"/>
  </si>
  <si>
    <t>JMLED23H049</t>
    <phoneticPr fontId="39" type="noConversion"/>
  </si>
  <si>
    <t>F5-XGB401-01A</t>
    <phoneticPr fontId="39" type="noConversion"/>
  </si>
  <si>
    <t>芜湖</t>
    <phoneticPr fontId="39" type="noConversion"/>
  </si>
  <si>
    <t>24PPM</t>
    <phoneticPr fontId="39" type="noConversion"/>
  </si>
  <si>
    <t>2023-中国芜湖-装配线</t>
  </si>
  <si>
    <t>JMLED23F050</t>
    <phoneticPr fontId="39" type="noConversion"/>
  </si>
  <si>
    <t>F5-XZA407-01A</t>
  </si>
  <si>
    <t>热压机</t>
    <phoneticPr fontId="39" type="noConversion"/>
  </si>
  <si>
    <t>JMLED23F051</t>
    <phoneticPr fontId="39" type="noConversion"/>
  </si>
  <si>
    <t>F5-XZS402-01A</t>
    <phoneticPr fontId="39" type="noConversion"/>
  </si>
  <si>
    <t>天弋</t>
    <phoneticPr fontId="39" type="noConversion"/>
  </si>
  <si>
    <t>JMLED23F052</t>
  </si>
  <si>
    <t>F5-XZB223-01A</t>
  </si>
  <si>
    <t>配对预焊机</t>
    <phoneticPr fontId="39" type="noConversion"/>
  </si>
  <si>
    <t>JMLED23G053</t>
    <phoneticPr fontId="39" type="noConversion"/>
  </si>
  <si>
    <t>F5-XHB242-01A</t>
  </si>
  <si>
    <t>JMLED23D054</t>
    <phoneticPr fontId="39" type="noConversion"/>
  </si>
  <si>
    <t>F5-XHC237-01A</t>
  </si>
  <si>
    <t>芜湖</t>
    <phoneticPr fontId="39" type="noConversion"/>
  </si>
  <si>
    <t>JMLED23F055</t>
    <phoneticPr fontId="39" type="noConversion"/>
  </si>
  <si>
    <t>F5-XZD251-01A</t>
  </si>
  <si>
    <t>包膜机</t>
    <phoneticPr fontId="39" type="noConversion"/>
  </si>
  <si>
    <t>JMLED23E056</t>
    <phoneticPr fontId="39" type="noConversion"/>
  </si>
  <si>
    <t>F5-XZE223-01A</t>
  </si>
  <si>
    <t>JMLED23E057</t>
    <phoneticPr fontId="39" type="noConversion"/>
  </si>
  <si>
    <t>F5-XHD236-01A</t>
  </si>
  <si>
    <t>JMLED23G058</t>
    <phoneticPr fontId="39" type="noConversion"/>
  </si>
  <si>
    <t>F5-XZH224-01A</t>
  </si>
  <si>
    <t>JMLED23H059</t>
    <phoneticPr fontId="39" type="noConversion"/>
  </si>
  <si>
    <t>F5-XZN240-01A</t>
    <phoneticPr fontId="39" type="noConversion"/>
  </si>
  <si>
    <t>JMLED23D060</t>
    <phoneticPr fontId="39" type="noConversion"/>
  </si>
  <si>
    <t>F5-XHE242-01A</t>
  </si>
  <si>
    <t>JMLED23G061</t>
    <phoneticPr fontId="39" type="noConversion"/>
  </si>
  <si>
    <t>F5-XZH273-01A</t>
  </si>
  <si>
    <t>JMLED23E062</t>
    <phoneticPr fontId="39" type="noConversion"/>
  </si>
  <si>
    <t>F5-XHF148-01A</t>
  </si>
  <si>
    <t>1ppm</t>
    <phoneticPr fontId="39" type="noConversion"/>
  </si>
  <si>
    <t>融捷</t>
    <phoneticPr fontId="39" type="noConversion"/>
  </si>
  <si>
    <t>融捷</t>
    <phoneticPr fontId="39" type="noConversion"/>
  </si>
  <si>
    <t>2022-RJ-广州-A1-C1装配线</t>
  </si>
  <si>
    <t>JMLEDRJ22AF26</t>
    <phoneticPr fontId="39" type="noConversion"/>
  </si>
  <si>
    <t>F5-XGB303-01A</t>
  </si>
  <si>
    <t>预热炉</t>
    <phoneticPr fontId="39" type="noConversion"/>
  </si>
  <si>
    <t>南沙</t>
    <phoneticPr fontId="39" type="noConversion"/>
  </si>
  <si>
    <t>24PPM</t>
    <phoneticPr fontId="39" type="noConversion"/>
  </si>
  <si>
    <t>JMLEDRJ22AF27</t>
    <phoneticPr fontId="39" type="noConversion"/>
  </si>
  <si>
    <t>F5-XZA318-01A</t>
  </si>
  <si>
    <t>JMLEDRJ22AF28</t>
    <phoneticPr fontId="39" type="noConversion"/>
  </si>
  <si>
    <t>F5-XZS305-01A</t>
    <phoneticPr fontId="39" type="noConversion"/>
  </si>
  <si>
    <t>X-ray</t>
    <phoneticPr fontId="39" type="noConversion"/>
  </si>
  <si>
    <t>南沙</t>
    <phoneticPr fontId="39" type="noConversion"/>
  </si>
  <si>
    <t>JMLEDRJ22AF29</t>
    <phoneticPr fontId="39" type="noConversion"/>
  </si>
  <si>
    <t>F5-XZB324-01A</t>
  </si>
  <si>
    <t>JMLEDRJ22AF30</t>
    <phoneticPr fontId="39" type="noConversion"/>
  </si>
  <si>
    <t>F5-XHS327-01A</t>
  </si>
  <si>
    <t>JMLEDRJ22AF31</t>
    <phoneticPr fontId="39" type="noConversion"/>
  </si>
  <si>
    <t>F5-XHC342-01A</t>
  </si>
  <si>
    <t>JMLEDRJ22AF32</t>
    <phoneticPr fontId="39" type="noConversion"/>
  </si>
  <si>
    <t>F5-XZD344-01A</t>
  </si>
  <si>
    <t>JMLEDRJ22AF33</t>
    <phoneticPr fontId="39" type="noConversion"/>
  </si>
  <si>
    <t>F5-XZE340-01A</t>
  </si>
  <si>
    <t>JMLEDRJ22AF34</t>
    <phoneticPr fontId="39" type="noConversion"/>
  </si>
  <si>
    <t>F5-XHD354-01A</t>
  </si>
  <si>
    <t>JMLEDRJ22AF35</t>
    <phoneticPr fontId="39" type="noConversion"/>
  </si>
  <si>
    <t>F5-XZH337-01A</t>
  </si>
  <si>
    <t>JMLEDRJ22AF36</t>
    <phoneticPr fontId="39" type="noConversion"/>
  </si>
  <si>
    <t>F5-XZN358-01A</t>
  </si>
  <si>
    <t>JMLEDRJ22AF37</t>
    <phoneticPr fontId="39" type="noConversion"/>
  </si>
  <si>
    <t>F5-XHE356-01A</t>
  </si>
  <si>
    <t>JMLEDRJ22AF38</t>
    <phoneticPr fontId="39" type="noConversion"/>
  </si>
  <si>
    <t>F5-ZH3051-01A</t>
  </si>
  <si>
    <t>12/2客户验收签字已完成，但因公司名称变更，需要变更后重新走签字流程----验收资料公司已盖章回传至客户，待客户内部走验收付款流程</t>
    <phoneticPr fontId="39" type="noConversion"/>
  </si>
  <si>
    <t>12/2客户验收签字已完成，但因公司名称变更，需要变更后重新走签字流程----验收资料公司已盖章回传至客户，待客户内部走验收付款流程</t>
    <phoneticPr fontId="39" type="noConversion"/>
  </si>
  <si>
    <t>12/2客户验收签字已完成，但因公司名称变更，需要变更后重新走签字流程----验收资料公司已盖章回传至客户，待客户内部走验收付款流程</t>
    <phoneticPr fontId="39" type="noConversion"/>
  </si>
  <si>
    <t>12/2客户验收签字已完成，但因公司名称变更，需要变更后重新走签字流程----验收资料公司已盖章回传至客户，待客户内部走验收付款流程</t>
    <phoneticPr fontId="39" type="noConversion"/>
  </si>
  <si>
    <t>12/2客户验收签字已完成，但因公司名称变更，需要变更后重新走签字流程----验收资料公司已盖章回传至客户，待客户内部走验收付款流程</t>
    <phoneticPr fontId="39" type="noConversion"/>
  </si>
  <si>
    <t>12/2客户验收签字已完成，但因公司名称变更，需要变更后重新走签字流程----验收资料公司已盖章回传至客户，待客户内部走验收付款流程</t>
    <phoneticPr fontId="39" type="noConversion"/>
  </si>
  <si>
    <t>12/2客户验收签字已完成，但因公司名称变更，需要变更后重新走签字流程----验收资料公司已盖章回传至客户，待客户内部走验收付款流程</t>
    <phoneticPr fontId="39" type="noConversion"/>
  </si>
  <si>
    <t>12/2客户验收签字已完成，但因公司名称变更，需要变更后重新走签字流程----验收资料公司已盖章回传至客户，待客户内部走验收付款流程</t>
    <phoneticPr fontId="39" type="noConversion"/>
  </si>
  <si>
    <t>目前整线己开始稳产提产，班产能己到7000左右，目前正常生产中，现己完成验收签字，待复产中</t>
  </si>
  <si>
    <t>客户8/10达到班产7000支，验收完成，待客户通知复产</t>
  </si>
  <si>
    <t>目前整线己开始稳产提产，班产能己到7000左右，目前正常生产中，现己完成验收签字，待复产中，目前客户有改造换型意向，方案评估中</t>
  </si>
  <si>
    <t>客户8/10达到班产7000支，验收完成，待客户通知复产，换型方案评估完成</t>
  </si>
  <si>
    <t>目前班产己达满产7000左右，数据己从之前生产中收集整理完成，验收完成，待客户通知复产，目前有初步换型意向，方案评估中</t>
  </si>
  <si>
    <t>验收己完成，待客户通知复产，换型评估方案跟进确认</t>
  </si>
  <si>
    <t>1、产能:≥12ppm
2、良率：≥99.9%
3、故障率：≤0.5%</t>
  </si>
  <si>
    <t>董凡</t>
  </si>
  <si>
    <t>2022-远景-江阴-L4装配线
（22YJJYL4671）大项目号</t>
    <phoneticPr fontId="39" type="noConversion"/>
  </si>
  <si>
    <t>远景江阴</t>
    <phoneticPr fontId="39" type="noConversion"/>
  </si>
  <si>
    <t>融捷</t>
    <phoneticPr fontId="39" type="noConversion"/>
  </si>
  <si>
    <t xml:space="preserve"> </t>
    <phoneticPr fontId="39" type="noConversion"/>
  </si>
  <si>
    <t>蜂巢</t>
    <phoneticPr fontId="39" type="noConversion"/>
  </si>
  <si>
    <t>2022-ZH-武汉-A3-C4装配线（卷绕）</t>
  </si>
  <si>
    <t>生产设备维护及问题点跟进；
验收流程推进</t>
    <phoneticPr fontId="39" type="noConversion"/>
  </si>
  <si>
    <t>已完成验证，激光器已寄回。</t>
  </si>
  <si>
    <t>无预焊极耳焊接机治具不方便操作、有干涉。</t>
  </si>
  <si>
    <t>设备验收流程已完成，本周小批量生产</t>
  </si>
  <si>
    <t xml:space="preserve"> F5-XGM216-01A </t>
  </si>
  <si>
    <t>项目重新启动，蓝本变更，出货日期待定</t>
  </si>
  <si>
    <r>
      <t>M</t>
    </r>
    <r>
      <rPr>
        <sz val="10"/>
        <rFont val="微软雅黑"/>
        <family val="2"/>
        <charset val="134"/>
      </rPr>
      <t>5</t>
    </r>
    <phoneticPr fontId="39" type="noConversion"/>
  </si>
  <si>
    <r>
      <t>M</t>
    </r>
    <r>
      <rPr>
        <sz val="10"/>
        <rFont val="微软雅黑"/>
        <family val="2"/>
        <charset val="134"/>
      </rPr>
      <t>5</t>
    </r>
    <phoneticPr fontId="39" type="noConversion"/>
  </si>
  <si>
    <t>正常</t>
    <phoneticPr fontId="39" type="noConversion"/>
  </si>
  <si>
    <t>正常</t>
    <phoneticPr fontId="39" type="noConversion"/>
  </si>
  <si>
    <r>
      <t>M</t>
    </r>
    <r>
      <rPr>
        <sz val="10"/>
        <rFont val="微软雅黑"/>
        <family val="2"/>
        <charset val="134"/>
      </rPr>
      <t>5</t>
    </r>
    <phoneticPr fontId="39" type="noConversion"/>
  </si>
  <si>
    <r>
      <t>M</t>
    </r>
    <r>
      <rPr>
        <sz val="10"/>
        <rFont val="微软雅黑"/>
        <family val="2"/>
        <charset val="134"/>
      </rPr>
      <t>5</t>
    </r>
    <phoneticPr fontId="39" type="noConversion"/>
  </si>
  <si>
    <t>张昕</t>
    <phoneticPr fontId="39" type="noConversion"/>
  </si>
  <si>
    <t>张昕</t>
    <phoneticPr fontId="39" type="noConversion"/>
  </si>
  <si>
    <t>程思齐</t>
    <phoneticPr fontId="39" type="noConversion"/>
  </si>
  <si>
    <t>2022-ZH-常州-盖板预点焊接机-1台</t>
    <phoneticPr fontId="39" type="noConversion"/>
  </si>
  <si>
    <t xml:space="preserve"> JMLED23E037</t>
    <phoneticPr fontId="39" type="noConversion"/>
  </si>
  <si>
    <t>F5-XZE120-01A</t>
    <phoneticPr fontId="39" type="noConversion"/>
  </si>
  <si>
    <t>盖板预点焊接机</t>
  </si>
  <si>
    <t>邱清辉</t>
    <phoneticPr fontId="39" type="noConversion"/>
  </si>
  <si>
    <t>刘嘉琪</t>
    <phoneticPr fontId="39" type="noConversion"/>
  </si>
  <si>
    <t>M4</t>
    <phoneticPr fontId="39" type="noConversion"/>
  </si>
  <si>
    <t>M4</t>
    <phoneticPr fontId="39" type="noConversion"/>
  </si>
  <si>
    <t>楚能</t>
    <phoneticPr fontId="39" type="noConversion"/>
  </si>
  <si>
    <t>激光刻码机</t>
    <phoneticPr fontId="39" type="noConversion"/>
  </si>
  <si>
    <t>孝感</t>
    <phoneticPr fontId="39" type="noConversion"/>
  </si>
  <si>
    <t>1PPM</t>
    <phoneticPr fontId="39" type="noConversion"/>
  </si>
  <si>
    <t>正常</t>
    <phoneticPr fontId="39" type="noConversion"/>
  </si>
  <si>
    <r>
      <t>1</t>
    </r>
    <r>
      <rPr>
        <sz val="11"/>
        <color theme="1"/>
        <rFont val="宋体"/>
        <family val="3"/>
        <charset val="134"/>
        <scheme val="minor"/>
      </rPr>
      <t>5PPM</t>
    </r>
    <phoneticPr fontId="39" type="noConversion"/>
  </si>
  <si>
    <t>15PPM，故障率：99%
单机≤1%，整线≤5%</t>
    <phoneticPr fontId="39" type="noConversion"/>
  </si>
  <si>
    <t>15PPM，故障率：99.8%
单机≤1%，整线≤5%</t>
    <phoneticPr fontId="39" type="noConversion"/>
  </si>
  <si>
    <t>15PPM，故障率：99.5%
单机≤1%，整线≤5%</t>
    <phoneticPr fontId="39" type="noConversion"/>
  </si>
  <si>
    <t>JMLED23F191</t>
    <phoneticPr fontId="39" type="noConversion"/>
  </si>
  <si>
    <t>F5-XZA326-01A</t>
    <phoneticPr fontId="39" type="noConversion"/>
  </si>
  <si>
    <t>15PPM</t>
    <phoneticPr fontId="39" type="noConversion"/>
  </si>
  <si>
    <t>JMLED23F192</t>
    <phoneticPr fontId="39" type="noConversion"/>
  </si>
  <si>
    <t>F5-XZA327-01A</t>
    <phoneticPr fontId="39" type="noConversion"/>
  </si>
  <si>
    <t>楚能</t>
    <phoneticPr fontId="39" type="noConversion"/>
  </si>
  <si>
    <t>孝感</t>
    <phoneticPr fontId="39" type="noConversion"/>
  </si>
  <si>
    <t>15PPM，故障率：99.8%
单机≤1%，整线≤5%</t>
    <phoneticPr fontId="39" type="noConversion"/>
  </si>
  <si>
    <t>正常</t>
    <phoneticPr fontId="39" type="noConversion"/>
  </si>
  <si>
    <t>JMLED23F193</t>
    <phoneticPr fontId="39" type="noConversion"/>
  </si>
  <si>
    <t>F5-XZA328-01A</t>
    <phoneticPr fontId="39" type="noConversion"/>
  </si>
  <si>
    <t>15PPM，故障率：99.5%
单机≤1%，整线≤5%</t>
    <phoneticPr fontId="39" type="noConversion"/>
  </si>
  <si>
    <t>JMLED23F194</t>
    <phoneticPr fontId="39" type="noConversion"/>
  </si>
  <si>
    <t>F5-XZA329-01A</t>
    <phoneticPr fontId="39" type="noConversion"/>
  </si>
  <si>
    <t>15PPM</t>
    <phoneticPr fontId="39" type="noConversion"/>
  </si>
  <si>
    <t>JMLED23F195</t>
    <phoneticPr fontId="39" type="noConversion"/>
  </si>
  <si>
    <t>F5-XZA330-01A</t>
    <phoneticPr fontId="39" type="noConversion"/>
  </si>
  <si>
    <r>
      <t>1</t>
    </r>
    <r>
      <rPr>
        <sz val="11"/>
        <color theme="1"/>
        <rFont val="宋体"/>
        <family val="3"/>
        <charset val="134"/>
        <scheme val="minor"/>
      </rPr>
      <t>5PPM</t>
    </r>
    <phoneticPr fontId="39" type="noConversion"/>
  </si>
  <si>
    <t>JMLED23F196</t>
    <phoneticPr fontId="39" type="noConversion"/>
  </si>
  <si>
    <t>15PPM，故障率：99%
单机≤1%，整线≤5%</t>
    <phoneticPr fontId="39" type="noConversion"/>
  </si>
  <si>
    <r>
      <t>1</t>
    </r>
    <r>
      <rPr>
        <sz val="11"/>
        <color theme="1"/>
        <rFont val="宋体"/>
        <family val="3"/>
        <charset val="134"/>
        <scheme val="minor"/>
      </rPr>
      <t>PPM</t>
    </r>
    <phoneticPr fontId="39" type="noConversion"/>
  </si>
  <si>
    <t>JMLED23E198</t>
    <phoneticPr fontId="39" type="noConversion"/>
  </si>
  <si>
    <t>F5-XHF150-01A</t>
    <phoneticPr fontId="39" type="noConversion"/>
  </si>
  <si>
    <t>JMLED23E199</t>
  </si>
  <si>
    <t>F5-XHF151-01A</t>
    <phoneticPr fontId="39" type="noConversion"/>
  </si>
  <si>
    <t>JMLED23E200</t>
  </si>
  <si>
    <t>F5-XHF152-01A</t>
    <phoneticPr fontId="39" type="noConversion"/>
  </si>
  <si>
    <t>宜昌</t>
    <phoneticPr fontId="39" type="noConversion"/>
  </si>
  <si>
    <t>JMLED23F197</t>
    <phoneticPr fontId="39" type="noConversion"/>
  </si>
  <si>
    <t>F5-XZA332-01A</t>
    <phoneticPr fontId="39" type="noConversion"/>
  </si>
  <si>
    <t>2022-YJ-十堰-L7装配线</t>
    <phoneticPr fontId="39" type="noConversion"/>
  </si>
  <si>
    <t>外包设备</t>
  </si>
  <si>
    <t>设备主体外包</t>
  </si>
  <si>
    <t>自制</t>
  </si>
  <si>
    <t>外包</t>
  </si>
  <si>
    <t>推进验收背景：上饶蜂巢能源ME的经理与主管不配合我们验收工作，也不提验收的事，此情况也反馈给了销售，销售要我们发邮件客户进行我方数据收集的计划，计划如下：
A1线换型设备：10/26-10/28   三天收集  --已收集完成
A2线换型设备：11/2-11/4       三天收集  --正在收集中
A3线换型设备：11/9-11/11     三天收集---客户一直没怎么生产，设备状态较差，目前客户陆续增加产量，计划达到每台1500支，我们配合优化A3线
验收进度：客户的问题点会议于11/11召开了，根据问题点情况已经全部现场核对，只有5个问题是我们需要在优化处理的，其他的基本都不在改造范围内，问题基本整改完成，还剩3项优化，正在推动客户组织各部门开会。
1、销售交付验收的人员11/28已到现场，目前于客户多次沟通ME经理一直躲避此事，ME总监态度不是很明确  ，还在继续推动中
2、12/7经过多次找ME总监，客户答应开始左数据收集的事，客户主导我们配合，但是目前还没开启动会，ME还在整理相关的资料，ME整体效率较低。
3、12/12号开始了A1A2线数据收集  ME主导， 数据已收集完成，客户已签字
计划本周  12/19收集A3线的，但是目前疫情 客户人员不足，计划取消了，待人员充足后再收集
12/23计划从12/26开始取A3线的数据，12/28已经取数据完成，客户已签字
找客户发起验收流程，客户仍然处于拖延的状态，目前客户ME在整理发起验收的资料，找了ME总监回复下周把流程搞完，现在现场再打印整理资料。
1/11重复答应了验收的资料  已经给到蜂巢，催他们签字流程中
2023/2/2  终验收流程已到ME经理，预计2/10签完
2/10客户终验收签字完成</t>
  </si>
  <si>
    <t xml:space="preserve">1/11重复答应了验收的资料  已经给到蜂巢，催他们签字流程中
2023/2/2  终验收流程已到ME经理，预计2/10签完
2/10客户终验收签字完成
</t>
  </si>
  <si>
    <t>物料已交现场</t>
  </si>
  <si>
    <t>2/10客户终验收签字完成</t>
  </si>
  <si>
    <t>现场艺维修完成，
镜片已到货 ，已交到客户了
 焊接头已到货  ，客户销售合同没有签，经管不同意出货，此项目待合同流程中</t>
  </si>
  <si>
    <t>JMLED23D078</t>
  </si>
  <si>
    <t>F5-XHE359-01A</t>
  </si>
  <si>
    <t>JMLED23D077</t>
  </si>
  <si>
    <t>F5-XHE358-01A</t>
  </si>
  <si>
    <t>CATL</t>
    <phoneticPr fontId="39" type="noConversion"/>
  </si>
  <si>
    <t>自动入壳机</t>
    <phoneticPr fontId="39" type="noConversion"/>
  </si>
  <si>
    <t>JMLEWCA19A160-02</t>
    <phoneticPr fontId="39" type="noConversion"/>
  </si>
  <si>
    <t>自动入壳机（改造）</t>
    <phoneticPr fontId="39" type="noConversion"/>
  </si>
  <si>
    <t>宁德Q1</t>
    <phoneticPr fontId="39" type="noConversion"/>
  </si>
  <si>
    <t>产能：≥6PPM
良率：99.5%
故障率：≤2%</t>
    <phoneticPr fontId="39" type="noConversion"/>
  </si>
  <si>
    <t>/</t>
    <phoneticPr fontId="39" type="noConversion"/>
  </si>
  <si>
    <t>/</t>
    <phoneticPr fontId="39" type="noConversion"/>
  </si>
  <si>
    <t>正常</t>
    <phoneticPr fontId="39" type="noConversion"/>
  </si>
  <si>
    <t>CATL</t>
    <phoneticPr fontId="39" type="noConversion"/>
  </si>
  <si>
    <t>自动入壳机</t>
    <phoneticPr fontId="39" type="noConversion"/>
  </si>
  <si>
    <t>JMLEWCA19A160-03</t>
    <phoneticPr fontId="39" type="noConversion"/>
  </si>
  <si>
    <t>B01-012781A</t>
    <phoneticPr fontId="39" type="noConversion"/>
  </si>
  <si>
    <t>自动入壳机（改造）</t>
    <phoneticPr fontId="39" type="noConversion"/>
  </si>
  <si>
    <t>宁德Q1</t>
    <phoneticPr fontId="39" type="noConversion"/>
  </si>
  <si>
    <t>产能：≥6PPM
良率：99.5%
故障率：≤2%</t>
    <phoneticPr fontId="39" type="noConversion"/>
  </si>
  <si>
    <t>M5</t>
    <phoneticPr fontId="39" type="noConversion"/>
  </si>
  <si>
    <t>JMLEWCA19A160-01</t>
    <phoneticPr fontId="39" type="noConversion"/>
  </si>
  <si>
    <t>/</t>
    <phoneticPr fontId="39" type="noConversion"/>
  </si>
  <si>
    <t>M5</t>
    <phoneticPr fontId="39" type="noConversion"/>
  </si>
  <si>
    <t>正常</t>
    <phoneticPr fontId="39" type="noConversion"/>
  </si>
  <si>
    <t>1、同客户确认设备具体安装调试时间</t>
  </si>
  <si>
    <t>顶盖焊接机</t>
    <phoneticPr fontId="39" type="noConversion"/>
  </si>
  <si>
    <t>宁德蕉城时代</t>
    <phoneticPr fontId="39" type="noConversion"/>
  </si>
  <si>
    <t>产能:≥44ppm
良率：≥99.5%
故障率：≤1.2%</t>
    <phoneticPr fontId="39" type="noConversion"/>
  </si>
  <si>
    <t>/</t>
    <phoneticPr fontId="39" type="noConversion"/>
  </si>
  <si>
    <t>2022-CATL-蕉城-L11包Mylar入壳机</t>
    <phoneticPr fontId="39" type="noConversion"/>
  </si>
  <si>
    <t>JMLEDCA22A545</t>
    <phoneticPr fontId="39" type="noConversion"/>
  </si>
  <si>
    <t>F5-XZZ501-01A</t>
    <phoneticPr fontId="39" type="noConversion"/>
  </si>
  <si>
    <t>伍鹏/王太全</t>
    <phoneticPr fontId="39" type="noConversion"/>
  </si>
  <si>
    <t>/</t>
    <phoneticPr fontId="39" type="noConversion"/>
  </si>
  <si>
    <t xml:space="preserve">
1、L13-L16干燥线已完成验收
</t>
    <phoneticPr fontId="39" type="noConversion"/>
  </si>
  <si>
    <t>生产设备维护及问题点跟进；
验收流程推进</t>
    <phoneticPr fontId="39" type="noConversion"/>
  </si>
  <si>
    <r>
      <t xml:space="preserve">
</t>
    </r>
    <r>
      <rPr>
        <sz val="11"/>
        <color rgb="FFFF0000"/>
        <rFont val="微软雅黑"/>
        <family val="2"/>
        <charset val="134"/>
      </rPr>
      <t>4楼L14-L17装配线12/8客户验收流程已发起，2/15已完成验收，待商务催款</t>
    </r>
    <r>
      <rPr>
        <sz val="11"/>
        <rFont val="微软雅黑"/>
        <family val="2"/>
        <charset val="134"/>
      </rPr>
      <t xml:space="preserve">
</t>
    </r>
    <phoneticPr fontId="39" type="noConversion"/>
  </si>
  <si>
    <t>入壳R角度压伤</t>
    <phoneticPr fontId="39" type="noConversion"/>
  </si>
  <si>
    <r>
      <t xml:space="preserve">
</t>
    </r>
    <r>
      <rPr>
        <sz val="11"/>
        <color rgb="FFFF0000"/>
        <rFont val="微软雅黑"/>
        <family val="2"/>
        <charset val="134"/>
      </rPr>
      <t>4楼L14-L17装配线12/8客户验收流程已发起，2/15已完成验收，待商务催款</t>
    </r>
    <r>
      <rPr>
        <sz val="11"/>
        <rFont val="微软雅黑"/>
        <family val="2"/>
        <charset val="134"/>
      </rPr>
      <t xml:space="preserve">
</t>
    </r>
    <phoneticPr fontId="39" type="noConversion"/>
  </si>
  <si>
    <t>伍鹏/王太全</t>
    <phoneticPr fontId="39" type="noConversion"/>
  </si>
  <si>
    <t>伍鹏/王太全</t>
    <phoneticPr fontId="39" type="noConversion"/>
  </si>
  <si>
    <r>
      <rPr>
        <sz val="8"/>
        <color rgb="FFFF0000"/>
        <rFont val="微软雅黑"/>
        <family val="2"/>
        <charset val="134"/>
      </rPr>
      <t xml:space="preserve">1、顶盖焊：L14顶盖焊整机自动掉使能，安全接触器断开，连续几班次（后排查发现急停按钮线路松动导致，目前已接好，持续观察暂未发现自动掉使能现象）
</t>
    </r>
    <r>
      <rPr>
        <sz val="8"/>
        <color theme="1"/>
        <rFont val="微软雅黑"/>
        <family val="2"/>
        <charset val="134"/>
      </rPr>
      <t xml:space="preserve">
2、转接片焊接偏移，协调设计进行设变压爪结构，已下单一台机验证；物料已到，待客户ME协调时间验证
入壳机：
入壳台阶不良较多；现场机台负责人反馈为误判，已结合CCD供应商人员优化，持续观察</t>
    </r>
    <phoneticPr fontId="39" type="noConversion"/>
  </si>
  <si>
    <t>/</t>
    <phoneticPr fontId="39" type="noConversion"/>
  </si>
  <si>
    <r>
      <t xml:space="preserve">缺失物料已全部补齐，安装完成；待客户通知复产
</t>
    </r>
    <r>
      <rPr>
        <sz val="11"/>
        <color rgb="FFFF0000"/>
        <rFont val="微软雅黑"/>
        <family val="2"/>
        <charset val="134"/>
      </rPr>
      <t>4楼L14-L17装配线12/8客户验收流程已发起，2/15已完成验收，待商务催款</t>
    </r>
    <r>
      <rPr>
        <sz val="11"/>
        <rFont val="微软雅黑"/>
        <family val="2"/>
        <charset val="134"/>
      </rPr>
      <t xml:space="preserve">
客户暂停生产，已打包封膜</t>
    </r>
    <phoneticPr fontId="39" type="noConversion"/>
  </si>
  <si>
    <r>
      <rPr>
        <sz val="11"/>
        <color rgb="FFFF0000"/>
        <rFont val="微软雅黑"/>
        <family val="2"/>
        <charset val="134"/>
      </rPr>
      <t>4楼L14-L17装配线12/8客户验收流程已发起，2/15已完成验收待商务催款</t>
    </r>
    <r>
      <rPr>
        <sz val="11"/>
        <rFont val="微软雅黑"/>
        <family val="2"/>
        <charset val="134"/>
      </rPr>
      <t xml:space="preserve">
</t>
    </r>
    <phoneticPr fontId="39" type="noConversion"/>
  </si>
  <si>
    <t>物料已齐套，待客户通知安装（预计2/25）</t>
  </si>
  <si>
    <t>PO后补</t>
    <phoneticPr fontId="39" type="noConversion"/>
  </si>
  <si>
    <t>瑞浦兰钧能源</t>
    <phoneticPr fontId="34" type="noConversion"/>
  </si>
  <si>
    <t>PO后补</t>
    <phoneticPr fontId="39" type="noConversion"/>
  </si>
  <si>
    <t>/</t>
    <phoneticPr fontId="39" type="noConversion"/>
  </si>
  <si>
    <t>瑞浦兰钧能源</t>
    <phoneticPr fontId="34" type="noConversion"/>
  </si>
  <si>
    <t>/</t>
    <phoneticPr fontId="39" type="noConversion"/>
  </si>
  <si>
    <t>JMLEWRP22AA19-01</t>
  </si>
  <si>
    <t>JMLEWRP22AA20-01</t>
    <phoneticPr fontId="39" type="noConversion"/>
  </si>
  <si>
    <t>瑞浦兰钧能源</t>
    <phoneticPr fontId="34" type="noConversion"/>
  </si>
  <si>
    <t>JMLEWRP22AA27-01</t>
  </si>
  <si>
    <t>瑞浦兰钧能源</t>
    <phoneticPr fontId="34" type="noConversion"/>
  </si>
  <si>
    <t>JMLEWRP22AA29-01</t>
  </si>
  <si>
    <t>JMLEWRP22AA31-01</t>
  </si>
  <si>
    <t>JMLEWRP22AA30-01</t>
  </si>
  <si>
    <t>JMLEWRP22AA33-01</t>
  </si>
  <si>
    <t>JMLEWRP22AA32-01</t>
  </si>
  <si>
    <t>JMLEWRP22AA28-01</t>
  </si>
  <si>
    <t>客户端生产料来料不稳定，可能会导致验收计划dealy</t>
  </si>
  <si>
    <t>JMLEDZH22AC37</t>
  </si>
  <si>
    <t>F5-XZE115-01A</t>
  </si>
  <si>
    <t>新置入壳机 正机</t>
  </si>
  <si>
    <t>JMLEDLJ22A085-01</t>
  </si>
  <si>
    <t>密封钉焊接机54线改造</t>
  </si>
  <si>
    <t>史明亮</t>
  </si>
  <si>
    <t>史明亮</t>
    <phoneticPr fontId="39" type="noConversion"/>
  </si>
  <si>
    <t>史明亮</t>
    <phoneticPr fontId="39" type="noConversion"/>
  </si>
  <si>
    <t>近期未有生产计划</t>
  </si>
  <si>
    <t>吉利</t>
    <phoneticPr fontId="39" type="noConversion"/>
  </si>
  <si>
    <t>2022-JL-衢州-一期-L2装配线</t>
  </si>
  <si>
    <t>F5-XHA403-01A</t>
  </si>
  <si>
    <t>18.75PPM</t>
  </si>
  <si>
    <t>F5-XHS409-01A</t>
  </si>
  <si>
    <t>极顶盖刻码&amp;负极耳盖板焊接机</t>
  </si>
  <si>
    <t>F5-XZD414-01A</t>
  </si>
  <si>
    <t>包Mylar热熔机</t>
  </si>
  <si>
    <t>F5-XZE420-01A</t>
  </si>
  <si>
    <t>入壳机正机</t>
  </si>
  <si>
    <t>F5-XZE421-01A</t>
  </si>
  <si>
    <t>入壳机反机</t>
  </si>
  <si>
    <t>F5-XZE422-01A</t>
  </si>
  <si>
    <t>负极激光预焊机正机</t>
  </si>
  <si>
    <t>F5-XZE423-01A</t>
  </si>
  <si>
    <t>负极激光预焊机反机</t>
  </si>
  <si>
    <t>F5-XHS410-01A</t>
  </si>
  <si>
    <t>正极耳盖板焊接机正机</t>
  </si>
  <si>
    <t>F5-XHS411-01A</t>
  </si>
  <si>
    <t>正极耳盖板焊接机反机</t>
  </si>
  <si>
    <t>F5-XZE424-01A</t>
  </si>
  <si>
    <t>正极激光预焊机正机</t>
  </si>
  <si>
    <t>F5-XZE425-01A</t>
  </si>
  <si>
    <t>正极激光预焊机反机</t>
  </si>
  <si>
    <t>F5-XHD426-01A</t>
  </si>
  <si>
    <t>顶盖焊接机正机</t>
  </si>
  <si>
    <t>F5-XHD427-01A</t>
  </si>
  <si>
    <t>顶盖焊接机反机</t>
  </si>
  <si>
    <t>F5-XZH440-01A</t>
  </si>
  <si>
    <t>一次氦检正机</t>
  </si>
  <si>
    <t>F5-XZH441-01A</t>
  </si>
  <si>
    <t>一次氦检反机</t>
  </si>
  <si>
    <t>F5-XHF401-01A</t>
  </si>
  <si>
    <t>线边补焊机</t>
  </si>
  <si>
    <t>F5-XZG401-01A</t>
  </si>
  <si>
    <t>F5-XZN439-01A</t>
  </si>
  <si>
    <t>L2物流线</t>
  </si>
  <si>
    <t>2022-JL-衢州-一期-L4装配线</t>
  </si>
  <si>
    <t>F5-XHS228-01A</t>
  </si>
  <si>
    <t>F5-XHS229-01A</t>
  </si>
  <si>
    <t>正极耳盖板焊接机</t>
  </si>
  <si>
    <t>F5-XZE220-01A</t>
  </si>
  <si>
    <t>入壳&amp; 负极激光预焊机</t>
  </si>
  <si>
    <t>F5-XZE221-01A</t>
  </si>
  <si>
    <t>正极激光预焊机</t>
  </si>
  <si>
    <t>F5-XHD234-01A</t>
  </si>
  <si>
    <t>F5-XHF209-01A</t>
  </si>
  <si>
    <t>F5-XZM201-01A</t>
  </si>
  <si>
    <t>F5-XZD249-01A</t>
  </si>
  <si>
    <t>F5-XHA239-01A</t>
  </si>
  <si>
    <t>F5-XZH223-01A</t>
  </si>
  <si>
    <t>F5-XZN237-01A</t>
  </si>
  <si>
    <t>L4-物流线</t>
  </si>
  <si>
    <t>F5-XHE240-01A</t>
  </si>
  <si>
    <t>F5-XZH263-01A</t>
  </si>
  <si>
    <t>2022-JL-衢州-一期-L1密封钉</t>
  </si>
  <si>
    <t>F5-XZH473-01A</t>
  </si>
  <si>
    <t>L1-二次氦检</t>
  </si>
  <si>
    <t>F5-XZH474-01A</t>
  </si>
  <si>
    <t>L2-二次氦检</t>
  </si>
  <si>
    <t>2022-JL-衢州-一期-L3密封钉</t>
  </si>
  <si>
    <t>F5-XZH475-01A</t>
  </si>
  <si>
    <t>L3-二次氦检</t>
  </si>
  <si>
    <t>F5-XHE403-01A</t>
  </si>
  <si>
    <t>L1-密封钉焊接机</t>
  </si>
  <si>
    <t>F5-XHE404-01A</t>
  </si>
  <si>
    <t>L2-密封钉焊接机</t>
  </si>
  <si>
    <t>F5-XHE405-01A</t>
  </si>
  <si>
    <t>L3-密封钉焊接机</t>
  </si>
  <si>
    <t>F5-XZN440-01A</t>
  </si>
  <si>
    <t>密封钉L1-物流线</t>
  </si>
  <si>
    <t>2022-JL-衢州-一期-L2密封钉</t>
  </si>
  <si>
    <t>F5-XZN443-01A</t>
  </si>
  <si>
    <t>F5-XZN441-01A</t>
  </si>
  <si>
    <t>密封钉L3-物流线</t>
  </si>
  <si>
    <t>2022-JL-衢州-一期-L4密封钉</t>
  </si>
  <si>
    <t>F5-XZN238-01A</t>
  </si>
  <si>
    <t>王国仲</t>
    <phoneticPr fontId="39" type="noConversion"/>
  </si>
  <si>
    <t>2023-中国广州-干燥线干燥炉</t>
  </si>
  <si>
    <t>JMLED23H224</t>
    <phoneticPr fontId="39" type="noConversion"/>
  </si>
  <si>
    <t>14ppm-单线3Gwh</t>
  </si>
  <si>
    <t>2023-中国广州-干燥线干燥调度系统</t>
  </si>
  <si>
    <t>JMLED23H225</t>
    <phoneticPr fontId="39" type="noConversion"/>
  </si>
  <si>
    <t>2023-中国广州-干燥线真空泵</t>
  </si>
  <si>
    <t>JMLED23H223</t>
    <phoneticPr fontId="39" type="noConversion"/>
  </si>
  <si>
    <t>JMLED23H222</t>
    <phoneticPr fontId="39" type="noConversion"/>
  </si>
  <si>
    <t>JMLED23H226</t>
    <phoneticPr fontId="39" type="noConversion"/>
  </si>
  <si>
    <t>JMLED23H221</t>
    <phoneticPr fontId="39" type="noConversion"/>
  </si>
  <si>
    <t>广州</t>
    <phoneticPr fontId="39" type="noConversion"/>
  </si>
  <si>
    <t>李秀文</t>
    <phoneticPr fontId="39" type="noConversion"/>
  </si>
  <si>
    <t>王国仲</t>
    <phoneticPr fontId="39" type="noConversion"/>
  </si>
  <si>
    <t>因湃</t>
  </si>
  <si>
    <t>赵柳阁</t>
    <phoneticPr fontId="39" type="noConversion"/>
  </si>
  <si>
    <t>JMLEDZH22AB91</t>
  </si>
  <si>
    <t>JMLEDZH22AB98</t>
  </si>
  <si>
    <t>JMLEDZH22AC01</t>
  </si>
  <si>
    <t>JMLEDZH22AC02</t>
  </si>
  <si>
    <t>JMLEDZH22AC04</t>
  </si>
  <si>
    <t>JMLEDZH22AC06</t>
  </si>
  <si>
    <t>JMLEDZH22AC08</t>
  </si>
  <si>
    <t>JMLEDZH22AC10</t>
  </si>
  <si>
    <t>JMLEDZH22AC12</t>
  </si>
  <si>
    <t>JMLEDZH22AC14</t>
  </si>
  <si>
    <t>JMLEDZH22AC18</t>
  </si>
  <si>
    <t>JMLEDZH22AC16</t>
  </si>
  <si>
    <t>JMLEDZH22AC20</t>
  </si>
  <si>
    <t>JMLEDZH22AC03</t>
  </si>
  <si>
    <t>JMLEDZH22AC05</t>
  </si>
  <si>
    <t>JMLEDZH22AC07</t>
  </si>
  <si>
    <t>JMLEDZH22AC09</t>
  </si>
  <si>
    <t>JMLEDZH22AC11</t>
  </si>
  <si>
    <t>JMLEDZH22AC13</t>
  </si>
  <si>
    <t>JMLEDZH22AC15</t>
  </si>
  <si>
    <t>JMLEDZH22AC19</t>
  </si>
  <si>
    <t>JMLEDZH22AC17</t>
  </si>
  <si>
    <t>JMLEDZH22AC21</t>
  </si>
  <si>
    <t>JSA3(A8)-C2</t>
    <phoneticPr fontId="39" type="noConversion"/>
  </si>
  <si>
    <t>JMLEWZH21A071-01</t>
    <phoneticPr fontId="39" type="noConversion"/>
  </si>
  <si>
    <t>JMLEWZH21A072-01</t>
    <phoneticPr fontId="39" type="noConversion"/>
  </si>
  <si>
    <t>JMLEWZH21A073-01</t>
    <phoneticPr fontId="39" type="noConversion"/>
  </si>
  <si>
    <t>JMLEWZH21A074-01</t>
    <phoneticPr fontId="39" type="noConversion"/>
  </si>
  <si>
    <t>JMLEWZH21A075-01</t>
    <phoneticPr fontId="39" type="noConversion"/>
  </si>
  <si>
    <t>JMLEWZH21A076-01</t>
    <phoneticPr fontId="39" type="noConversion"/>
  </si>
  <si>
    <t>JMLEWZH21A077-01</t>
    <phoneticPr fontId="39" type="noConversion"/>
  </si>
  <si>
    <t>JSA3(A8)-C2干燥线</t>
    <phoneticPr fontId="39" type="noConversion"/>
  </si>
  <si>
    <t>JMLEWZH21A069-01</t>
    <phoneticPr fontId="39" type="noConversion"/>
  </si>
  <si>
    <t>JMLEWZH21A082-01</t>
    <phoneticPr fontId="39" type="noConversion"/>
  </si>
  <si>
    <t>JMLEWZH21A078-01</t>
    <phoneticPr fontId="39" type="noConversion"/>
  </si>
  <si>
    <t>JMLEWZH21A068-01</t>
    <phoneticPr fontId="39" type="noConversion"/>
  </si>
  <si>
    <t>JMLEWZH21A080-01</t>
    <phoneticPr fontId="39" type="noConversion"/>
  </si>
  <si>
    <t>JMLEWZH21A102-01</t>
    <phoneticPr fontId="39" type="noConversion"/>
  </si>
  <si>
    <t>C2干燥线-分盘机</t>
    <phoneticPr fontId="39" type="noConversion"/>
  </si>
  <si>
    <t>JMLEWZH21A079-01</t>
    <phoneticPr fontId="39" type="noConversion"/>
  </si>
  <si>
    <t>JSA3(A8)-C3干燥线</t>
    <phoneticPr fontId="39" type="noConversion"/>
  </si>
  <si>
    <t>JMLEWZH21A119-01</t>
    <phoneticPr fontId="39" type="noConversion"/>
  </si>
  <si>
    <t>C3干燥线调度系统</t>
    <phoneticPr fontId="39" type="noConversion"/>
  </si>
  <si>
    <t>JMLEWZH21A120-01</t>
    <phoneticPr fontId="39" type="noConversion"/>
  </si>
  <si>
    <t>C3干燥线-干燥炉</t>
    <phoneticPr fontId="39" type="noConversion"/>
  </si>
  <si>
    <t>JMLEWZH21A124-01</t>
    <phoneticPr fontId="39" type="noConversion"/>
  </si>
  <si>
    <t>C3干燥线-分盘机</t>
    <phoneticPr fontId="39" type="noConversion"/>
  </si>
  <si>
    <t>JMLEWZH21A121-01</t>
  </si>
  <si>
    <t>C4干燥线调度系统</t>
    <phoneticPr fontId="39" type="noConversion"/>
  </si>
  <si>
    <t>JMLEWZH21A122-01</t>
    <phoneticPr fontId="39" type="noConversion"/>
  </si>
  <si>
    <t>C4干燥线-干燥炉</t>
    <phoneticPr fontId="39" type="noConversion"/>
  </si>
  <si>
    <t>JMLEWZH21A125-01</t>
  </si>
  <si>
    <t>C4干燥线-分盘机</t>
    <phoneticPr fontId="39" type="noConversion"/>
  </si>
  <si>
    <t>JSA3(A8)-C3</t>
    <phoneticPr fontId="39" type="noConversion"/>
  </si>
  <si>
    <t>JMLEWZH21A136-01</t>
    <phoneticPr fontId="39" type="noConversion"/>
  </si>
  <si>
    <t>JMLEWZH21A137-02</t>
    <phoneticPr fontId="39" type="noConversion"/>
  </si>
  <si>
    <t>JMLEWZH21A138-01</t>
    <phoneticPr fontId="39" type="noConversion"/>
  </si>
  <si>
    <t>JMLEWZH21A139-01</t>
    <phoneticPr fontId="39" type="noConversion"/>
  </si>
  <si>
    <t>JMLEWZH21A140-01</t>
    <phoneticPr fontId="39" type="noConversion"/>
  </si>
  <si>
    <t>JMLEWZH21A141-01</t>
    <phoneticPr fontId="39" type="noConversion"/>
  </si>
  <si>
    <t>JMLEWZH21A142-01</t>
    <phoneticPr fontId="39" type="noConversion"/>
  </si>
  <si>
    <t>JMLEWZH21A143-01</t>
    <phoneticPr fontId="39" type="noConversion"/>
  </si>
  <si>
    <t>JMLEWZH21A144-01</t>
    <phoneticPr fontId="39" type="noConversion"/>
  </si>
  <si>
    <t>JMLEWZH21A145-01</t>
    <phoneticPr fontId="39" type="noConversion"/>
  </si>
  <si>
    <t>JMLEWZH21A146-01</t>
    <phoneticPr fontId="39" type="noConversion"/>
  </si>
  <si>
    <t>JMLEWZH21A147-01</t>
    <phoneticPr fontId="39" type="noConversion"/>
  </si>
  <si>
    <t>JMLEWZH21A148-01</t>
  </si>
  <si>
    <t>JMLEWZH21A149-02</t>
  </si>
  <si>
    <t>JMLEWZH21A150-01</t>
  </si>
  <si>
    <t>JMLEWZH21A151-01</t>
  </si>
  <si>
    <t>JMLEWZH21A152-01</t>
  </si>
  <si>
    <t>JMLEWZH21A153-01</t>
  </si>
  <si>
    <t>JMLEWZH21A154-01</t>
  </si>
  <si>
    <t>JMLEWZH21A155-01</t>
    <phoneticPr fontId="39" type="noConversion"/>
  </si>
  <si>
    <t>JMLEWZH21A156-01</t>
  </si>
  <si>
    <t>JMLEWZH21A157-01</t>
  </si>
  <si>
    <t>JMLEWZH21A158-01</t>
  </si>
  <si>
    <t>刘嘉琪</t>
    <phoneticPr fontId="39" type="noConversion"/>
  </si>
  <si>
    <t>刘嘉琪</t>
    <phoneticPr fontId="39" type="noConversion"/>
  </si>
  <si>
    <t>刘嘉琪</t>
    <phoneticPr fontId="39" type="noConversion"/>
  </si>
  <si>
    <t>JMLEWZH21A070-01</t>
    <phoneticPr fontId="39" type="noConversion"/>
  </si>
  <si>
    <t>热压机改造</t>
    <phoneticPr fontId="39" type="noConversion"/>
  </si>
  <si>
    <t>极耳预焊机改造</t>
    <phoneticPr fontId="39" type="noConversion"/>
  </si>
  <si>
    <t>激光极耳焊接机改造</t>
    <phoneticPr fontId="39" type="noConversion"/>
  </si>
  <si>
    <t>包胶机改造</t>
    <phoneticPr fontId="39" type="noConversion"/>
  </si>
  <si>
    <t>入壳机改造</t>
    <phoneticPr fontId="39" type="noConversion"/>
  </si>
  <si>
    <t>激光封口焊接机改造</t>
    <phoneticPr fontId="39" type="noConversion"/>
  </si>
  <si>
    <t>正压氦检机改造</t>
    <phoneticPr fontId="39" type="noConversion"/>
  </si>
  <si>
    <t>负压氦检机改造</t>
    <phoneticPr fontId="39" type="noConversion"/>
  </si>
  <si>
    <t>C2干燥线调度系统改造</t>
    <phoneticPr fontId="39" type="noConversion"/>
  </si>
  <si>
    <t>满焊补焊机改造</t>
    <phoneticPr fontId="39" type="noConversion"/>
  </si>
  <si>
    <t>填丝补焊机改造</t>
    <phoneticPr fontId="39" type="noConversion"/>
  </si>
  <si>
    <t>C2干燥线-干燥炉改造</t>
    <phoneticPr fontId="39" type="noConversion"/>
  </si>
  <si>
    <t>组盘机改造</t>
    <phoneticPr fontId="39" type="noConversion"/>
  </si>
  <si>
    <t>完成验收</t>
  </si>
  <si>
    <t>20年历史项目，多次变更，重新启动改造，现场物料无法辨识，重新组建PDT，目前组建PDT和清理物料中</t>
    <phoneticPr fontId="39" type="noConversion"/>
  </si>
  <si>
    <t>时代上汽</t>
    <phoneticPr fontId="39" type="noConversion"/>
  </si>
  <si>
    <t>1、产能:≥12ppm
2、良率：≥99.9%
3、故障率：≤0.5%</t>
    <phoneticPr fontId="39" type="noConversion"/>
  </si>
  <si>
    <t>2022-ZH-常州-集流盘焊接机-1台</t>
    <phoneticPr fontId="39" type="noConversion"/>
  </si>
  <si>
    <t>JMLEDZH22AD14</t>
    <phoneticPr fontId="39" type="noConversion"/>
  </si>
  <si>
    <t>半自动集流盘焊接机</t>
    <phoneticPr fontId="39" type="noConversion"/>
  </si>
  <si>
    <t>江苏金坛</t>
    <phoneticPr fontId="39" type="noConversion"/>
  </si>
  <si>
    <t>M2</t>
    <phoneticPr fontId="39" type="noConversion"/>
  </si>
  <si>
    <t>JMLEDCC22AF21</t>
  </si>
  <si>
    <t>梅文亮</t>
  </si>
  <si>
    <t>湖州储能CV07</t>
    <phoneticPr fontId="39" type="noConversion"/>
  </si>
  <si>
    <t>JMLEDCC21A431</t>
    <phoneticPr fontId="39" type="noConversion"/>
  </si>
  <si>
    <t>1、客户布局确认中，影响整体方案设计进度
2、与客户方案评审时间太长，已影响整体下单进度
3、回料率较低，部分关键物料交期久，整机启动装配已严重延迟</t>
  </si>
  <si>
    <t>2022-RP-温州-二期-中试刀片装配线</t>
    <phoneticPr fontId="39" type="noConversion"/>
  </si>
  <si>
    <t>JMLEDRP22AA27</t>
  </si>
  <si>
    <t>2022-RP-温州-二期-中试刀片装配线</t>
    <phoneticPr fontId="39" type="noConversion"/>
  </si>
  <si>
    <t>JMLEDRP22AA31</t>
  </si>
  <si>
    <t>温州瑞浦</t>
    <phoneticPr fontId="39" type="noConversion"/>
  </si>
  <si>
    <t>高温真空烘箱（烤箱1 静置炉2条）</t>
  </si>
  <si>
    <t>/</t>
    <phoneticPr fontId="39" type="noConversion"/>
  </si>
  <si>
    <r>
      <t>M</t>
    </r>
    <r>
      <rPr>
        <sz val="11"/>
        <color theme="1"/>
        <rFont val="宋体"/>
        <family val="3"/>
        <charset val="134"/>
        <scheme val="minor"/>
      </rPr>
      <t>5</t>
    </r>
    <phoneticPr fontId="39" type="noConversion"/>
  </si>
  <si>
    <t>正常</t>
    <phoneticPr fontId="39" type="noConversion"/>
  </si>
  <si>
    <r>
      <t>M</t>
    </r>
    <r>
      <rPr>
        <sz val="11"/>
        <color theme="1"/>
        <rFont val="宋体"/>
        <family val="3"/>
        <charset val="134"/>
        <scheme val="minor"/>
      </rPr>
      <t>5</t>
    </r>
    <phoneticPr fontId="39" type="noConversion"/>
  </si>
  <si>
    <t>正常</t>
    <phoneticPr fontId="39" type="noConversion"/>
  </si>
  <si>
    <t>/</t>
    <phoneticPr fontId="39" type="noConversion"/>
  </si>
  <si>
    <t>/</t>
    <phoneticPr fontId="39" type="noConversion"/>
  </si>
  <si>
    <r>
      <t>M</t>
    </r>
    <r>
      <rPr>
        <sz val="11"/>
        <color theme="1"/>
        <rFont val="宋体"/>
        <family val="3"/>
        <charset val="134"/>
        <scheme val="minor"/>
      </rPr>
      <t>5</t>
    </r>
    <phoneticPr fontId="39" type="noConversion"/>
  </si>
  <si>
    <t>正常</t>
    <phoneticPr fontId="39" type="noConversion"/>
  </si>
  <si>
    <t>/</t>
    <phoneticPr fontId="39" type="noConversion"/>
  </si>
  <si>
    <r>
      <t>M</t>
    </r>
    <r>
      <rPr>
        <sz val="11"/>
        <color theme="1"/>
        <rFont val="宋体"/>
        <family val="3"/>
        <charset val="134"/>
        <scheme val="minor"/>
      </rPr>
      <t>5</t>
    </r>
    <phoneticPr fontId="39" type="noConversion"/>
  </si>
  <si>
    <t>正常</t>
    <phoneticPr fontId="39" type="noConversion"/>
  </si>
  <si>
    <t>/</t>
    <phoneticPr fontId="39" type="noConversion"/>
  </si>
  <si>
    <t>/</t>
    <phoneticPr fontId="39" type="noConversion"/>
  </si>
  <si>
    <r>
      <t>M</t>
    </r>
    <r>
      <rPr>
        <sz val="11"/>
        <color theme="1"/>
        <rFont val="宋体"/>
        <family val="3"/>
        <charset val="134"/>
        <scheme val="minor"/>
      </rPr>
      <t>5</t>
    </r>
    <phoneticPr fontId="39" type="noConversion"/>
  </si>
  <si>
    <t>范玉龙</t>
    <phoneticPr fontId="39" type="noConversion"/>
  </si>
  <si>
    <t>范玉龙</t>
    <phoneticPr fontId="39" type="noConversion"/>
  </si>
  <si>
    <t>范玉龙</t>
    <phoneticPr fontId="34" type="noConversion"/>
  </si>
  <si>
    <t>范玉龙</t>
    <phoneticPr fontId="34" type="noConversion"/>
  </si>
  <si>
    <t>JMLEWRP22AA19-01</t>
    <phoneticPr fontId="39" type="noConversion"/>
  </si>
  <si>
    <t>JMLEWRP22AA20-01</t>
    <phoneticPr fontId="39" type="noConversion"/>
  </si>
  <si>
    <t>JMLEWRP22AA27-01</t>
    <phoneticPr fontId="39" type="noConversion"/>
  </si>
  <si>
    <t>JMLEWRP22AA29-01</t>
    <phoneticPr fontId="39" type="noConversion"/>
  </si>
  <si>
    <t>JMLEWRP22AA31-01</t>
    <phoneticPr fontId="39" type="noConversion"/>
  </si>
  <si>
    <t>JMLEWRP22AA30-01</t>
    <phoneticPr fontId="39" type="noConversion"/>
  </si>
  <si>
    <t>JMLEWRP22AA33-01</t>
    <phoneticPr fontId="39" type="noConversion"/>
  </si>
  <si>
    <t>JMLEWRP22AA32-01</t>
    <phoneticPr fontId="39" type="noConversion"/>
  </si>
  <si>
    <t>JMLEWRP22AA28-01</t>
    <phoneticPr fontId="39" type="noConversion"/>
  </si>
  <si>
    <t>REPT-HMX-2022121601</t>
    <phoneticPr fontId="39" type="noConversion"/>
  </si>
  <si>
    <t>PO后补</t>
    <phoneticPr fontId="39" type="noConversion"/>
  </si>
  <si>
    <t>/</t>
    <phoneticPr fontId="39" type="noConversion"/>
  </si>
  <si>
    <t>改造</t>
    <phoneticPr fontId="39" type="noConversion"/>
  </si>
  <si>
    <t>装配</t>
    <phoneticPr fontId="39" type="noConversion"/>
  </si>
  <si>
    <t>瑞浦兰钧能源</t>
    <phoneticPr fontId="39" type="noConversion"/>
  </si>
  <si>
    <t>JMLEWRP22AA21-01</t>
    <phoneticPr fontId="39" type="noConversion"/>
  </si>
  <si>
    <t>热压机</t>
    <phoneticPr fontId="39" type="noConversion"/>
  </si>
  <si>
    <t>JMLEWCA20A013-04</t>
  </si>
  <si>
    <r>
      <t>宁德霞浦X-Ray上下游设备改造增值</t>
    </r>
    <r>
      <rPr>
        <sz val="11"/>
        <color rgb="FFFF0000"/>
        <rFont val="宋体"/>
        <family val="3"/>
        <charset val="134"/>
        <scheme val="minor"/>
      </rPr>
      <t>（欠1个PO)</t>
    </r>
    <phoneticPr fontId="39" type="noConversion"/>
  </si>
  <si>
    <t>JMLEWCA17902-03</t>
  </si>
  <si>
    <t>L0顶盖刻码机主板维修项目增值</t>
    <phoneticPr fontId="39" type="noConversion"/>
  </si>
  <si>
    <t>JMLEWCA19159-03</t>
  </si>
  <si>
    <t>L3密封钉焊接机激光器维修项目增值</t>
    <phoneticPr fontId="39" type="noConversion"/>
  </si>
  <si>
    <t>JMLEWCA18054-40</t>
  </si>
  <si>
    <r>
      <t>H1-L39-L41自动入壳机入壳改造增值项目</t>
    </r>
    <r>
      <rPr>
        <sz val="11"/>
        <color rgb="FFFF0000"/>
        <rFont val="宋体"/>
        <family val="3"/>
        <charset val="134"/>
        <scheme val="minor"/>
      </rPr>
      <t>（3改1）</t>
    </r>
    <phoneticPr fontId="39" type="noConversion"/>
  </si>
  <si>
    <t>人力增值</t>
    <phoneticPr fontId="39" type="noConversion"/>
  </si>
  <si>
    <t>货到月结90天，到票起算</t>
    <phoneticPr fontId="39" type="noConversion"/>
  </si>
  <si>
    <t>半成品</t>
    <phoneticPr fontId="39" type="noConversion"/>
  </si>
  <si>
    <t>半成品</t>
    <phoneticPr fontId="39" type="noConversion"/>
  </si>
  <si>
    <t>设计下单中</t>
    <phoneticPr fontId="39" type="noConversion"/>
  </si>
  <si>
    <t>货到月结90天，到票起算</t>
    <phoneticPr fontId="39" type="noConversion"/>
  </si>
  <si>
    <t>按客户安排进行生产</t>
  </si>
  <si>
    <t>二次配厂商已完成L3、L2、L1线中段的所有管道、电线、气管等安装工作。</t>
  </si>
  <si>
    <t>内部FAT已完成</t>
  </si>
  <si>
    <t>金继伟</t>
    <phoneticPr fontId="39" type="noConversion"/>
  </si>
  <si>
    <t>2022/11/26
已延期
换型后确定发货时间</t>
    <phoneticPr fontId="39" type="noConversion"/>
  </si>
  <si>
    <t>2022/11/26
已延期
换型后确定发货时间</t>
    <phoneticPr fontId="39" type="noConversion"/>
  </si>
  <si>
    <t>新余</t>
    <phoneticPr fontId="39" type="noConversion"/>
  </si>
  <si>
    <t>18PPM</t>
    <phoneticPr fontId="39" type="noConversion"/>
  </si>
  <si>
    <t>新余</t>
    <phoneticPr fontId="39" type="noConversion"/>
  </si>
  <si>
    <t>18PPM</t>
    <phoneticPr fontId="39" type="noConversion"/>
  </si>
  <si>
    <t>新余</t>
    <phoneticPr fontId="39" type="noConversion"/>
  </si>
  <si>
    <t>新余</t>
    <phoneticPr fontId="39" type="noConversion"/>
  </si>
  <si>
    <t>18PPM</t>
    <phoneticPr fontId="39" type="noConversion"/>
  </si>
  <si>
    <t>18PPM</t>
    <phoneticPr fontId="39" type="noConversion"/>
  </si>
  <si>
    <t>新余</t>
    <phoneticPr fontId="39" type="noConversion"/>
  </si>
  <si>
    <t>延期</t>
    <phoneticPr fontId="39" type="noConversion"/>
  </si>
  <si>
    <t>延期</t>
    <phoneticPr fontId="39" type="noConversion"/>
  </si>
  <si>
    <t>智泰</t>
    <phoneticPr fontId="39" type="noConversion"/>
  </si>
  <si>
    <t>2023-中国盐城-卷绕装配线</t>
  </si>
  <si>
    <t>JMLED23F239</t>
    <phoneticPr fontId="39" type="noConversion"/>
  </si>
  <si>
    <t>暂无</t>
    <phoneticPr fontId="39" type="noConversion"/>
  </si>
  <si>
    <t>F5-XZS10301</t>
  </si>
  <si>
    <t>X-ray（外包）</t>
    <phoneticPr fontId="39" type="noConversion"/>
  </si>
  <si>
    <t>1</t>
    <phoneticPr fontId="39" type="noConversion"/>
  </si>
  <si>
    <t>盐城</t>
    <phoneticPr fontId="39" type="noConversion"/>
  </si>
  <si>
    <t>/</t>
    <phoneticPr fontId="39" type="noConversion"/>
  </si>
  <si>
    <t>正常</t>
    <phoneticPr fontId="39" type="noConversion"/>
  </si>
  <si>
    <t>2023-中国盐城-卷绕装配线</t>
    <phoneticPr fontId="39" type="noConversion"/>
  </si>
  <si>
    <t>JMLED23H246</t>
    <phoneticPr fontId="39" type="noConversion"/>
  </si>
  <si>
    <t>F5-XZN244-01A</t>
  </si>
  <si>
    <t>JMLED23H237</t>
    <phoneticPr fontId="39" type="noConversion"/>
  </si>
  <si>
    <t>F5-XGB40201</t>
  </si>
  <si>
    <t>预热炉（外包）</t>
    <phoneticPr fontId="39" type="noConversion"/>
  </si>
  <si>
    <t>盐城</t>
    <phoneticPr fontId="39" type="noConversion"/>
  </si>
  <si>
    <t>JMLED23E245</t>
    <phoneticPr fontId="39" type="noConversion"/>
  </si>
  <si>
    <t>F5-XHF154-01A</t>
  </si>
  <si>
    <t>JMLED23F238</t>
    <phoneticPr fontId="39" type="noConversion"/>
  </si>
  <si>
    <t>F5-XZA228-01A</t>
  </si>
  <si>
    <t>智泰</t>
    <phoneticPr fontId="39" type="noConversion"/>
  </si>
  <si>
    <t>JMLED23E244</t>
    <phoneticPr fontId="39" type="noConversion"/>
  </si>
  <si>
    <t>F5-XHD239-01A</t>
  </si>
  <si>
    <t>JMLED23G240</t>
    <phoneticPr fontId="39" type="noConversion"/>
  </si>
  <si>
    <t>暂无</t>
    <phoneticPr fontId="39" type="noConversion"/>
  </si>
  <si>
    <t>F5-XHA244-01A</t>
  </si>
  <si>
    <t>JMLED23D247</t>
    <phoneticPr fontId="39" type="noConversion"/>
  </si>
  <si>
    <t>F5-XHE245-01A</t>
  </si>
  <si>
    <t>1</t>
    <phoneticPr fontId="39" type="noConversion"/>
  </si>
  <si>
    <t>JMLED23F242</t>
    <phoneticPr fontId="39" type="noConversion"/>
  </si>
  <si>
    <t>F5-XZD254-01A</t>
  </si>
  <si>
    <t>JMLED23D241</t>
    <phoneticPr fontId="39" type="noConversion"/>
  </si>
  <si>
    <t>F5-XHC241-01A</t>
  </si>
  <si>
    <t>正常</t>
    <phoneticPr fontId="39" type="noConversion"/>
  </si>
  <si>
    <t>JMLED23E243</t>
    <phoneticPr fontId="39" type="noConversion"/>
  </si>
  <si>
    <t>F5-XZE226-01A</t>
  </si>
  <si>
    <t>程思齐</t>
    <phoneticPr fontId="39" type="noConversion"/>
  </si>
  <si>
    <t>程思齐</t>
    <phoneticPr fontId="39" type="noConversion"/>
  </si>
  <si>
    <t>豪鹏-惠州</t>
    <phoneticPr fontId="39" type="noConversion"/>
  </si>
  <si>
    <t>2023-HP-惠州-C1装配线</t>
    <phoneticPr fontId="39" type="noConversion"/>
  </si>
  <si>
    <t>JMLED23F163</t>
    <phoneticPr fontId="39" type="noConversion"/>
  </si>
  <si>
    <t>待业务提供</t>
    <phoneticPr fontId="39" type="noConversion"/>
  </si>
  <si>
    <t>F5-XZA225-01A</t>
    <phoneticPr fontId="39" type="noConversion"/>
  </si>
  <si>
    <t>热压机</t>
    <phoneticPr fontId="39" type="noConversion"/>
  </si>
  <si>
    <t>JMLED23F165</t>
    <phoneticPr fontId="39" type="noConversion"/>
  </si>
  <si>
    <t>F5-XZB224-01A</t>
    <phoneticPr fontId="39" type="noConversion"/>
  </si>
  <si>
    <t>配对机</t>
    <phoneticPr fontId="39" type="noConversion"/>
  </si>
  <si>
    <t>JMLED23G167</t>
    <phoneticPr fontId="39" type="noConversion"/>
  </si>
  <si>
    <t>F5-XHA241-01A</t>
    <phoneticPr fontId="39" type="noConversion"/>
  </si>
  <si>
    <t>超声波焊接机</t>
    <phoneticPr fontId="39" type="noConversion"/>
  </si>
  <si>
    <t>JMLED23D169</t>
    <phoneticPr fontId="39" type="noConversion"/>
  </si>
  <si>
    <t>F5-XHC238-01A</t>
    <phoneticPr fontId="39" type="noConversion"/>
  </si>
  <si>
    <t>转接片激光焊接机</t>
    <phoneticPr fontId="39" type="noConversion"/>
  </si>
  <si>
    <t>JMLED23F171</t>
    <phoneticPr fontId="39" type="noConversion"/>
  </si>
  <si>
    <t>F5-XZD252-01A</t>
    <phoneticPr fontId="39" type="noConversion"/>
  </si>
  <si>
    <t>包Mylar</t>
    <phoneticPr fontId="39" type="noConversion"/>
  </si>
  <si>
    <t>JMLED23E173</t>
    <phoneticPr fontId="39" type="noConversion"/>
  </si>
  <si>
    <t>F5-XZE224-01A</t>
    <phoneticPr fontId="39" type="noConversion"/>
  </si>
  <si>
    <t>入壳机</t>
    <phoneticPr fontId="39" type="noConversion"/>
  </si>
  <si>
    <t>JMLED23E175</t>
    <phoneticPr fontId="39" type="noConversion"/>
  </si>
  <si>
    <t>F5-XHD237-01A</t>
    <phoneticPr fontId="39" type="noConversion"/>
  </si>
  <si>
    <t>顶盖焊接机</t>
    <phoneticPr fontId="39" type="noConversion"/>
  </si>
  <si>
    <t>JMLED23G177</t>
    <phoneticPr fontId="39" type="noConversion"/>
  </si>
  <si>
    <t>F5-XZH225-01A</t>
    <phoneticPr fontId="39" type="noConversion"/>
  </si>
  <si>
    <t>一次氦检机</t>
    <phoneticPr fontId="39" type="noConversion"/>
  </si>
  <si>
    <t>JMLED23D179</t>
    <phoneticPr fontId="39" type="noConversion"/>
  </si>
  <si>
    <t>F5-XHE243-01A</t>
    <phoneticPr fontId="39" type="noConversion"/>
  </si>
  <si>
    <t>密封钉焊接机</t>
    <phoneticPr fontId="39" type="noConversion"/>
  </si>
  <si>
    <t>JMLED23G181</t>
    <phoneticPr fontId="39" type="noConversion"/>
  </si>
  <si>
    <t>F5-XZH274-01A</t>
    <phoneticPr fontId="39" type="noConversion"/>
  </si>
  <si>
    <t>二次氦检机</t>
    <phoneticPr fontId="39" type="noConversion"/>
  </si>
  <si>
    <t>JMLED23H183</t>
    <phoneticPr fontId="39" type="noConversion"/>
  </si>
  <si>
    <t>F5-XZN241-01A</t>
    <phoneticPr fontId="39" type="noConversion"/>
  </si>
  <si>
    <t>物流线（2楼到3楼）</t>
    <phoneticPr fontId="39" type="noConversion"/>
  </si>
  <si>
    <t>2023-HP-惠州-C2装配线</t>
    <phoneticPr fontId="39" type="noConversion"/>
  </si>
  <si>
    <t>JMLED23F164</t>
    <phoneticPr fontId="39" type="noConversion"/>
  </si>
  <si>
    <t>F5-XZA226-01A</t>
    <phoneticPr fontId="39" type="noConversion"/>
  </si>
  <si>
    <t>JMLED23F166</t>
    <phoneticPr fontId="39" type="noConversion"/>
  </si>
  <si>
    <t>F5-XZB225-01A</t>
    <phoneticPr fontId="39" type="noConversion"/>
  </si>
  <si>
    <t>JMLED23G168</t>
    <phoneticPr fontId="39" type="noConversion"/>
  </si>
  <si>
    <t>F5-XHA242-01A</t>
    <phoneticPr fontId="39" type="noConversion"/>
  </si>
  <si>
    <t>JMLED23D170</t>
    <phoneticPr fontId="39" type="noConversion"/>
  </si>
  <si>
    <t>F5-XHC239-01A</t>
    <phoneticPr fontId="39" type="noConversion"/>
  </si>
  <si>
    <t>JMLED23F172</t>
    <phoneticPr fontId="39" type="noConversion"/>
  </si>
  <si>
    <t>F5-XZD253-01A</t>
    <phoneticPr fontId="39" type="noConversion"/>
  </si>
  <si>
    <t>JMLED23E174</t>
    <phoneticPr fontId="39" type="noConversion"/>
  </si>
  <si>
    <t>F5-XZE225-01A</t>
    <phoneticPr fontId="39" type="noConversion"/>
  </si>
  <si>
    <t>JMLED23E176</t>
    <phoneticPr fontId="39" type="noConversion"/>
  </si>
  <si>
    <t>F5-XHD238-01A</t>
    <phoneticPr fontId="39" type="noConversion"/>
  </si>
  <si>
    <t>JMLED23G178</t>
    <phoneticPr fontId="39" type="noConversion"/>
  </si>
  <si>
    <t>F5-XZH226-01A</t>
    <phoneticPr fontId="39" type="noConversion"/>
  </si>
  <si>
    <t>JMLED23D180</t>
    <phoneticPr fontId="39" type="noConversion"/>
  </si>
  <si>
    <t>F5-XHE244-01A</t>
    <phoneticPr fontId="39" type="noConversion"/>
  </si>
  <si>
    <t>JMLED23G182</t>
    <phoneticPr fontId="39" type="noConversion"/>
  </si>
  <si>
    <t>F5-XZH275-01A</t>
    <phoneticPr fontId="39" type="noConversion"/>
  </si>
  <si>
    <t>JMLED23H184</t>
    <phoneticPr fontId="39" type="noConversion"/>
  </si>
  <si>
    <t>F5-XZN242-01A</t>
    <phoneticPr fontId="39" type="noConversion"/>
  </si>
  <si>
    <t>物流线（2楼到4楼）</t>
    <phoneticPr fontId="39" type="noConversion"/>
  </si>
  <si>
    <t>2023-HP-惠州-C1干燥线</t>
    <phoneticPr fontId="39" type="noConversion"/>
  </si>
  <si>
    <t>JMLED23H187</t>
    <phoneticPr fontId="39" type="noConversion"/>
  </si>
  <si>
    <t>F5-XGM258-01A</t>
    <phoneticPr fontId="39" type="noConversion"/>
  </si>
  <si>
    <t>干燥调度系统</t>
    <phoneticPr fontId="39" type="noConversion"/>
  </si>
  <si>
    <t>JMLED23H185</t>
    <phoneticPr fontId="39" type="noConversion"/>
  </si>
  <si>
    <t>F5-XGD221-01A</t>
    <phoneticPr fontId="39" type="noConversion"/>
  </si>
  <si>
    <t>3层干燥炉</t>
    <phoneticPr fontId="39" type="noConversion"/>
  </si>
  <si>
    <t>JMLED23H189</t>
    <phoneticPr fontId="39" type="noConversion"/>
  </si>
  <si>
    <t>F5-XGM260-01A</t>
    <phoneticPr fontId="39" type="noConversion"/>
  </si>
  <si>
    <t>真空泵</t>
    <phoneticPr fontId="39" type="noConversion"/>
  </si>
  <si>
    <t>2023-HP-惠州-C2干燥线</t>
    <phoneticPr fontId="39" type="noConversion"/>
  </si>
  <si>
    <t>JMLED23H188</t>
    <phoneticPr fontId="39" type="noConversion"/>
  </si>
  <si>
    <t>F5-XGM259-01A</t>
    <phoneticPr fontId="39" type="noConversion"/>
  </si>
  <si>
    <t>JMLED23H186</t>
    <phoneticPr fontId="39" type="noConversion"/>
  </si>
  <si>
    <t>F5-XGD222-01A</t>
    <phoneticPr fontId="39" type="noConversion"/>
  </si>
  <si>
    <t>JMLED23H190</t>
    <phoneticPr fontId="39" type="noConversion"/>
  </si>
  <si>
    <t>F5-XGM261-01A</t>
    <phoneticPr fontId="39" type="noConversion"/>
  </si>
  <si>
    <t>正常</t>
    <phoneticPr fontId="41" type="noConversion"/>
  </si>
  <si>
    <t>杨琛</t>
    <phoneticPr fontId="39" type="noConversion"/>
  </si>
  <si>
    <t>设备已搬离生产车间</t>
  </si>
  <si>
    <t>M4</t>
    <phoneticPr fontId="39" type="noConversion"/>
  </si>
  <si>
    <t>M6</t>
    <phoneticPr fontId="39" type="noConversion"/>
  </si>
  <si>
    <t>待客户停机改造</t>
  </si>
  <si>
    <t>送货单签核中</t>
  </si>
  <si>
    <t>M4</t>
    <phoneticPr fontId="39" type="noConversion"/>
  </si>
  <si>
    <t>JMLEDZH21A746</t>
    <phoneticPr fontId="39" type="noConversion"/>
  </si>
  <si>
    <t>ZC9000202203010009</t>
    <phoneticPr fontId="39" type="noConversion"/>
  </si>
  <si>
    <t>HB108</t>
    <phoneticPr fontId="39" type="noConversion"/>
  </si>
  <si>
    <t>超声波焊接机</t>
    <phoneticPr fontId="39" type="noConversion"/>
  </si>
  <si>
    <t>成都</t>
    <phoneticPr fontId="39" type="noConversion"/>
  </si>
  <si>
    <t>2ppm/≥99.5%/≤1.5%</t>
    <phoneticPr fontId="39" type="noConversion"/>
  </si>
  <si>
    <t>已验收</t>
    <phoneticPr fontId="39" type="noConversion"/>
  </si>
  <si>
    <t>2PPM</t>
    <phoneticPr fontId="39" type="noConversion"/>
  </si>
  <si>
    <t>未统计</t>
    <phoneticPr fontId="39" type="noConversion"/>
  </si>
  <si>
    <t>正常</t>
    <phoneticPr fontId="39" type="noConversion"/>
  </si>
  <si>
    <t>卜凡臣</t>
    <phoneticPr fontId="39" type="noConversion"/>
  </si>
  <si>
    <t>无</t>
    <phoneticPr fontId="39" type="noConversion"/>
  </si>
  <si>
    <t>已完成验收，客户已提交资产交接流程。</t>
    <phoneticPr fontId="39" type="noConversion"/>
  </si>
  <si>
    <t>中航成都</t>
    <phoneticPr fontId="39" type="noConversion"/>
  </si>
  <si>
    <t>2021-ZH-AT30中试线</t>
    <phoneticPr fontId="39" type="noConversion"/>
  </si>
  <si>
    <t>JMLEDZH21A747</t>
    <phoneticPr fontId="39" type="noConversion"/>
  </si>
  <si>
    <t>刘嘉琪</t>
    <phoneticPr fontId="39" type="noConversion"/>
  </si>
  <si>
    <t>已完成验收，客户已提交资产交接流程。</t>
    <phoneticPr fontId="39" type="noConversion"/>
  </si>
  <si>
    <t>JMLEDZH21A748</t>
    <phoneticPr fontId="39" type="noConversion"/>
  </si>
  <si>
    <t>HD112</t>
    <phoneticPr fontId="39" type="noConversion"/>
  </si>
  <si>
    <t>顶盖焊接切割一体机</t>
    <phoneticPr fontId="39" type="noConversion"/>
  </si>
  <si>
    <t>焊接爆点，良率95%，目标99.9%</t>
    <phoneticPr fontId="39" type="noConversion"/>
  </si>
  <si>
    <t>未统计</t>
    <phoneticPr fontId="39" type="noConversion"/>
  </si>
  <si>
    <t>无</t>
    <phoneticPr fontId="39" type="noConversion"/>
  </si>
  <si>
    <t>ZC4000202202080001</t>
    <phoneticPr fontId="39" type="noConversion"/>
  </si>
  <si>
    <t>密封钉焊接机</t>
    <phoneticPr fontId="39" type="noConversion"/>
  </si>
  <si>
    <t>JMLEDZH21A751</t>
    <phoneticPr fontId="39" type="noConversion"/>
  </si>
  <si>
    <t>ZH156</t>
    <phoneticPr fontId="39" type="noConversion"/>
  </si>
  <si>
    <t>负压氦检机</t>
    <phoneticPr fontId="39" type="noConversion"/>
  </si>
  <si>
    <t>JMLEDZH22A210</t>
    <phoneticPr fontId="39" type="noConversion"/>
  </si>
  <si>
    <t>ZC9000202203010009</t>
    <phoneticPr fontId="39" type="noConversion"/>
  </si>
  <si>
    <t>包MYLAR机</t>
    <phoneticPr fontId="39" type="noConversion"/>
  </si>
  <si>
    <t>已验收</t>
    <phoneticPr fontId="39" type="noConversion"/>
  </si>
  <si>
    <t>未统计</t>
    <phoneticPr fontId="39" type="noConversion"/>
  </si>
  <si>
    <t>JMLEDZH21A752</t>
    <phoneticPr fontId="39" type="noConversion"/>
  </si>
  <si>
    <t>HF116</t>
  </si>
  <si>
    <t>卜凡臣</t>
    <phoneticPr fontId="39" type="noConversion"/>
  </si>
  <si>
    <t>刘嘉琪</t>
    <phoneticPr fontId="39" type="noConversion"/>
  </si>
  <si>
    <t>设备处于停机状态，未生产；</t>
  </si>
  <si>
    <t>g</t>
    <phoneticPr fontId="39" type="noConversion"/>
  </si>
  <si>
    <t>2022-LJ-嘉善-填丝补焊机-1台</t>
  </si>
  <si>
    <t>JMLED23E248</t>
  </si>
  <si>
    <t>F5-XHF153-01A</t>
  </si>
  <si>
    <t>该历史项目（共5台，之前完成2台，目前3台重新启动中）现场旧的运动控制器（2款6个）内存容量小，采购中，物料已到现场，装调完成已交接给客户潘工</t>
  </si>
  <si>
    <t>跟进验收</t>
  </si>
  <si>
    <t>2022-ZH-眉山-A1-C2装配线</t>
    <phoneticPr fontId="39" type="noConversion"/>
  </si>
  <si>
    <t>中航眉山</t>
    <phoneticPr fontId="39" type="noConversion"/>
  </si>
  <si>
    <t>2022-ZH-眉山-A1-C2装配线</t>
    <phoneticPr fontId="39" type="noConversion"/>
  </si>
  <si>
    <t>待业务提供</t>
    <phoneticPr fontId="39" type="noConversion"/>
  </si>
  <si>
    <t>设计下单中</t>
  </si>
  <si>
    <t>暂停</t>
  </si>
  <si>
    <t>2023.2.1</t>
  </si>
  <si>
    <t>2023.5.13</t>
  </si>
  <si>
    <t>2023.6.1</t>
  </si>
  <si>
    <t>GFLD-20221008-015</t>
  </si>
  <si>
    <t>待定</t>
    <phoneticPr fontId="39" type="noConversion"/>
  </si>
  <si>
    <t>1</t>
  </si>
  <si>
    <t>5/15</t>
  </si>
  <si>
    <t>客户评审拖拉</t>
  </si>
  <si>
    <t>3月10日前组织一次与客户评审</t>
  </si>
  <si>
    <t>瑞浦兰钧能源</t>
    <phoneticPr fontId="39" type="noConversion"/>
  </si>
  <si>
    <t>2023-中国温州-L6-中试装配线</t>
    <phoneticPr fontId="39" type="noConversion"/>
  </si>
  <si>
    <t>JMLED23D284</t>
    <phoneticPr fontId="39" type="noConversion"/>
  </si>
  <si>
    <t>暂无</t>
    <phoneticPr fontId="39" type="noConversion"/>
  </si>
  <si>
    <t>转接片</t>
    <phoneticPr fontId="39" type="noConversion"/>
  </si>
  <si>
    <t>JMLED23E286</t>
    <phoneticPr fontId="39" type="noConversion"/>
  </si>
  <si>
    <t>入壳机</t>
    <phoneticPr fontId="39" type="noConversion"/>
  </si>
  <si>
    <t>JMLED23E287</t>
    <phoneticPr fontId="39" type="noConversion"/>
  </si>
  <si>
    <t>JMLED23F285</t>
    <phoneticPr fontId="39" type="noConversion"/>
  </si>
  <si>
    <t>包膜机</t>
    <phoneticPr fontId="39" type="noConversion"/>
  </si>
  <si>
    <t>瑞浦兰钧能源</t>
    <phoneticPr fontId="39" type="noConversion"/>
  </si>
  <si>
    <t>JMLED23G283</t>
    <phoneticPr fontId="39" type="noConversion"/>
  </si>
  <si>
    <t>超声波终焊机</t>
    <phoneticPr fontId="39" type="noConversion"/>
  </si>
  <si>
    <t>2023-RP-温州-L6-热压机改造</t>
    <phoneticPr fontId="39" type="noConversion"/>
  </si>
  <si>
    <t>热压机</t>
    <phoneticPr fontId="39" type="noConversion"/>
  </si>
  <si>
    <t>2023-中国柳州-返修补焊机-4台</t>
    <phoneticPr fontId="39" type="noConversion"/>
  </si>
  <si>
    <t>JMLED23E249</t>
    <phoneticPr fontId="39" type="noConversion"/>
  </si>
  <si>
    <t>JMLED23E250</t>
  </si>
  <si>
    <t>JMLED23E251</t>
  </si>
  <si>
    <t>JMLED23E252</t>
  </si>
  <si>
    <t>2023-中国柳州-满焊机-3台</t>
    <phoneticPr fontId="39" type="noConversion"/>
  </si>
  <si>
    <t>JMLED23E253</t>
  </si>
  <si>
    <t>满焊机</t>
    <phoneticPr fontId="39" type="noConversion"/>
  </si>
  <si>
    <t>JMLED23E254</t>
  </si>
  <si>
    <t>JMLED23E255</t>
  </si>
  <si>
    <t>柳州瑞浦</t>
  </si>
  <si>
    <t>设备正常生产中</t>
  </si>
  <si>
    <t>项目立项完成，团队未组建（改造别人机台）</t>
  </si>
  <si>
    <t>JMLEWRP21A019-13</t>
  </si>
  <si>
    <t>2022-RP-温州-L6干燥线-增值改造</t>
  </si>
  <si>
    <t>JMLEWRP21A557-03</t>
  </si>
  <si>
    <t>2022-RP-温州-L15装配线-增值改造</t>
  </si>
  <si>
    <t xml:space="preserve"> JMLEWRP21A041-06</t>
  </si>
  <si>
    <t>2021-RP-温州-RPL9-增值改造</t>
  </si>
  <si>
    <t>JMLEWRP21A043-06</t>
  </si>
  <si>
    <t>JMLEWRP19173-01</t>
  </si>
  <si>
    <t>2019-RP-温州-L4-增值改造</t>
  </si>
  <si>
    <t>JMLEWRP21A027-07</t>
  </si>
  <si>
    <t>2021-RP-温州-RPL7-增值改造</t>
  </si>
  <si>
    <t>1、客户布局确认中，影响整体方案设计进度
2、与客户方案评审时间太长，已影响整体下单进度
3、部分关键物料交期久，缺装配所需物料导致装配进度迟缓</t>
  </si>
  <si>
    <t>1、跟进设计下单、采购回料进度；                                                                                                                                                    2、跟进装配进度。</t>
  </si>
  <si>
    <t>1、客户布局确认中，影响整体方案设计进度
2、与客户方案评审时间太长，已影响整体下单进度
3、缺少人手，部分关键物料交期久，整机启动装配已严重延迟</t>
  </si>
  <si>
    <t>1、跟进设计下单、采购回料进度                                                                                                                                                    2、跟进装配进度。</t>
  </si>
  <si>
    <t>1、客户布局确认中，影响整体方案设计进度
2、与客户方案评审时间太长，已影响整体下单进度
3、部分关键物料交期久（DD马达），部分关键物料交期久，缺装配所需物料导致装配进度迟缓</t>
  </si>
  <si>
    <t>2022-ZH-武汉-A3-C1装配线（卷绕）</t>
  </si>
  <si>
    <t>JMLED23H258</t>
  </si>
  <si>
    <t>F5-XGB21301</t>
  </si>
  <si>
    <t>2023/2/10（重启）</t>
  </si>
  <si>
    <t>1.装配线2/10重启，蓝本变更为72173
2.项目交期紧张</t>
  </si>
  <si>
    <t>JMLED23F259</t>
  </si>
  <si>
    <t>F5-XZA229-01A</t>
  </si>
  <si>
    <t>JMLEDZH22AF06</t>
  </si>
  <si>
    <t>F5-XZB419-01A</t>
  </si>
  <si>
    <t>JMLEDZH22AF07</t>
  </si>
  <si>
    <t>F5-XHB331-01A</t>
  </si>
  <si>
    <t>JMLEDZH22AF08</t>
  </si>
  <si>
    <t>F5-XHC427-01A</t>
  </si>
  <si>
    <t>JMLEDZH22AF09</t>
  </si>
  <si>
    <t>F5-XZD420-01A</t>
  </si>
  <si>
    <t>JMLEDZH22AF10</t>
  </si>
  <si>
    <t>F5-XHO422-01A</t>
  </si>
  <si>
    <t>JMLEDZH22AF11</t>
  </si>
  <si>
    <t>F5-XHQ422-01A</t>
  </si>
  <si>
    <t>JMLEDZH22AF12</t>
  </si>
  <si>
    <t>F5-XZH442-01A</t>
  </si>
  <si>
    <t>2022-ZH-武汉-A3-C1物流线（卷绕）</t>
  </si>
  <si>
    <t>JMLEDZH22AF14</t>
  </si>
  <si>
    <t>F5-XZN442-01A</t>
  </si>
  <si>
    <t>装配物流线</t>
  </si>
  <si>
    <t>JMLEDZH22AF13</t>
  </si>
  <si>
    <t>F5-XZW440-01A</t>
  </si>
  <si>
    <t>13PPM</t>
  </si>
  <si>
    <t>JMLEDZH22AF15</t>
  </si>
  <si>
    <t>F5-XZH476-01A</t>
  </si>
  <si>
    <t>2022-ZH-武汉-A3-C2装配线（卷绕）</t>
  </si>
  <si>
    <t>JMLED23H260</t>
  </si>
  <si>
    <t>F5-XGB21401</t>
  </si>
  <si>
    <t>JMLED23F261</t>
  </si>
  <si>
    <t>F5-XZA230-01A</t>
  </si>
  <si>
    <t>JMLED23F262</t>
  </si>
  <si>
    <t>F5-XZB331-01A</t>
  </si>
  <si>
    <t>JMLED23G263</t>
  </si>
  <si>
    <t>F5-XHB243-01A</t>
  </si>
  <si>
    <t>JMLED23D264</t>
  </si>
  <si>
    <t>F5-XHC349-01A</t>
  </si>
  <si>
    <t>JMLED23F265</t>
  </si>
  <si>
    <t>F5-XZD255-01A</t>
  </si>
  <si>
    <t>JMLED23E266</t>
  </si>
  <si>
    <t>F5-XZE348-01A</t>
  </si>
  <si>
    <t>JMLED23E267</t>
  </si>
  <si>
    <t>F5-XHD362-01A</t>
  </si>
  <si>
    <t>JMLED23G268</t>
  </si>
  <si>
    <t>F5-XZH338-01A</t>
  </si>
  <si>
    <t>2022-ZH-武汉-A3-C2物流线（卷绕）</t>
  </si>
  <si>
    <t>JMLED23H269</t>
  </si>
  <si>
    <t>F5-XZN367-01A</t>
  </si>
  <si>
    <t>JMLED23H270</t>
  </si>
  <si>
    <t>F5-XZW338-01A</t>
  </si>
  <si>
    <t>JMLED23G272</t>
  </si>
  <si>
    <t>F5-ZH3052-01A</t>
  </si>
  <si>
    <t>JMLED23H273</t>
  </si>
  <si>
    <t>F5-XGB21501</t>
  </si>
  <si>
    <t>JMLED23F274</t>
  </si>
  <si>
    <t>F5-XZA231-01A</t>
  </si>
  <si>
    <t>2022-ZH-武汉-A3-C3物流线（卷绕）</t>
  </si>
  <si>
    <t>JMLED23H275</t>
  </si>
  <si>
    <t>F5-XGB21601</t>
  </si>
  <si>
    <t>JMLED23F276</t>
  </si>
  <si>
    <t>F5-XZA232-01A</t>
  </si>
  <si>
    <t>2022-ZH-武汉-A3-C4物流线（卷绕）</t>
  </si>
  <si>
    <t>JMLED23H277</t>
  </si>
  <si>
    <t>F5-XGB21701</t>
  </si>
  <si>
    <t>JMLED23F278</t>
  </si>
  <si>
    <t>F5-XZA233-01A</t>
  </si>
  <si>
    <t>2022-ZH-武汉-A3-C5物流线（卷绕）</t>
  </si>
  <si>
    <r>
      <rPr>
        <strike/>
        <sz val="8"/>
        <rFont val="微软雅黑"/>
        <family val="2"/>
        <charset val="134"/>
      </rPr>
      <t>2022/10/22</t>
    </r>
    <r>
      <rPr>
        <sz val="8"/>
        <rFont val="微软雅黑"/>
        <family val="2"/>
        <charset val="134"/>
      </rPr>
      <t xml:space="preserve">
2023/2/10（重启）</t>
    </r>
  </si>
  <si>
    <t>2/10重启，蓝本变更为72173</t>
  </si>
  <si>
    <t>M3</t>
    <phoneticPr fontId="39" type="noConversion"/>
  </si>
  <si>
    <t>正常</t>
    <phoneticPr fontId="39" type="noConversion"/>
  </si>
  <si>
    <t>IPG激光器可能型号需要更换，根据调试结果调整，预计3/10能有结果。</t>
  </si>
  <si>
    <t>1. 物料本周末3/5到齐，其他到料已先行组装；
2. 激光器型号待装配调试后确认是否合适，预计3/10能有结果。</t>
  </si>
  <si>
    <t>跟进物料按时到料，并在3/10前完成设备的组装。</t>
  </si>
  <si>
    <t>M4</t>
    <phoneticPr fontId="39" type="noConversion"/>
  </si>
  <si>
    <t>持续调试，解决问题，直至设备达到生产要求。</t>
  </si>
  <si>
    <t>托盘供应商已分批发到现场</t>
  </si>
  <si>
    <t>备件整理/随机资料准备</t>
  </si>
  <si>
    <t>试产中</t>
  </si>
  <si>
    <t>已完成</t>
  </si>
  <si>
    <t>安装L14线52148115，原设计蓝本为3914895，无法兼容，客户增值修改中；送货单已签</t>
  </si>
  <si>
    <t>设计下单完成，物料回料中</t>
  </si>
  <si>
    <t>物料已到现场</t>
  </si>
  <si>
    <t>PO后补</t>
    <phoneticPr fontId="39" type="noConversion"/>
  </si>
  <si>
    <t>/</t>
    <phoneticPr fontId="39" type="noConversion"/>
  </si>
  <si>
    <t>瑞浦兰钧能源</t>
    <phoneticPr fontId="34" type="noConversion"/>
  </si>
  <si>
    <t>JMLEWRP22AA26-01</t>
    <phoneticPr fontId="39" type="noConversion"/>
  </si>
  <si>
    <t>JMLEWRP22AA26-01</t>
    <phoneticPr fontId="39" type="noConversion"/>
  </si>
  <si>
    <t>热压机</t>
    <phoneticPr fontId="39" type="noConversion"/>
  </si>
  <si>
    <t>范玉龙</t>
    <phoneticPr fontId="34" type="noConversion"/>
  </si>
  <si>
    <t>JMLEWRP22AA27-02</t>
    <phoneticPr fontId="39" type="noConversion"/>
  </si>
  <si>
    <t>JMLEWRP22AA27-02</t>
    <phoneticPr fontId="39" type="noConversion"/>
  </si>
  <si>
    <t>超声波</t>
    <phoneticPr fontId="39" type="noConversion"/>
  </si>
  <si>
    <t>PO后补</t>
    <phoneticPr fontId="39" type="noConversion"/>
  </si>
  <si>
    <t>JMLEWRP22AA28-02</t>
    <phoneticPr fontId="39" type="noConversion"/>
  </si>
  <si>
    <t>JMLEWRP22AA28-02</t>
    <phoneticPr fontId="39" type="noConversion"/>
  </si>
  <si>
    <t>极耳激光焊</t>
    <phoneticPr fontId="39" type="noConversion"/>
  </si>
  <si>
    <t>瑞浦兰钧能源</t>
    <phoneticPr fontId="34" type="noConversion"/>
  </si>
  <si>
    <t>JMLEWRP22AA29-02</t>
    <phoneticPr fontId="39" type="noConversion"/>
  </si>
  <si>
    <t>包膜机</t>
    <phoneticPr fontId="39" type="noConversion"/>
  </si>
  <si>
    <t>JMLEWRP22AA31-02</t>
    <phoneticPr fontId="39" type="noConversion"/>
  </si>
  <si>
    <t>顶盖焊</t>
    <phoneticPr fontId="39" type="noConversion"/>
  </si>
  <si>
    <t>JMLEWRP22AA32-02</t>
    <phoneticPr fontId="39" type="noConversion"/>
  </si>
  <si>
    <t>JMLEWRP22AA32-02</t>
    <phoneticPr fontId="39" type="noConversion"/>
  </si>
  <si>
    <t>负压氦检机</t>
    <phoneticPr fontId="39" type="noConversion"/>
  </si>
  <si>
    <t>JMLEWRP22AA33-02</t>
    <phoneticPr fontId="39" type="noConversion"/>
  </si>
  <si>
    <t>JMLEWRP22AA33-02</t>
    <phoneticPr fontId="39" type="noConversion"/>
  </si>
  <si>
    <t>JMLEWRP22AA34-01</t>
    <phoneticPr fontId="39" type="noConversion"/>
  </si>
  <si>
    <t>JMLEWRP22AA34-01</t>
    <phoneticPr fontId="39" type="noConversion"/>
  </si>
  <si>
    <t>干燥炉（高温1台静置2台）</t>
    <phoneticPr fontId="39" type="noConversion"/>
  </si>
  <si>
    <t>JMLEW23H038-01</t>
    <phoneticPr fontId="39" type="noConversion"/>
  </si>
  <si>
    <t>新增干燥炉</t>
    <phoneticPr fontId="39" type="noConversion"/>
  </si>
  <si>
    <t>/</t>
    <phoneticPr fontId="39" type="noConversion"/>
  </si>
  <si>
    <t>JMLEWRP22AA26-02</t>
    <phoneticPr fontId="39" type="noConversion"/>
  </si>
  <si>
    <t>JMLEWRP22AA27-03</t>
    <phoneticPr fontId="39" type="noConversion"/>
  </si>
  <si>
    <t>JMLEWRP22AA28-03</t>
    <phoneticPr fontId="39" type="noConversion"/>
  </si>
  <si>
    <t>范玉龙</t>
    <phoneticPr fontId="34" type="noConversion"/>
  </si>
  <si>
    <t>JMLEWRP22AA29-03</t>
    <phoneticPr fontId="39" type="noConversion"/>
  </si>
  <si>
    <t>JMLEWRP22AA29-03</t>
    <phoneticPr fontId="39" type="noConversion"/>
  </si>
  <si>
    <t>包膜机</t>
    <phoneticPr fontId="39" type="noConversion"/>
  </si>
  <si>
    <t>JMLEWRP22AA30-02</t>
    <phoneticPr fontId="39" type="noConversion"/>
  </si>
  <si>
    <t>入壳机</t>
    <phoneticPr fontId="39" type="noConversion"/>
  </si>
  <si>
    <t>JMLEWRP22AA31-03</t>
    <phoneticPr fontId="39" type="noConversion"/>
  </si>
  <si>
    <t>PO后补</t>
    <phoneticPr fontId="39" type="noConversion"/>
  </si>
  <si>
    <t>JMLEWRP22AA32-03</t>
    <phoneticPr fontId="39" type="noConversion"/>
  </si>
  <si>
    <t>JMLEWRP22AA32-03</t>
    <phoneticPr fontId="39" type="noConversion"/>
  </si>
  <si>
    <t>正压氦检机</t>
    <phoneticPr fontId="39" type="noConversion"/>
  </si>
  <si>
    <t>PO后补</t>
    <phoneticPr fontId="39" type="noConversion"/>
  </si>
  <si>
    <t>/</t>
    <phoneticPr fontId="39" type="noConversion"/>
  </si>
  <si>
    <t>JMLEWRP22AA33-03</t>
    <phoneticPr fontId="39" type="noConversion"/>
  </si>
  <si>
    <t>JMLEWRP22AA33-03</t>
    <phoneticPr fontId="39" type="noConversion"/>
  </si>
  <si>
    <t>负压氦检机</t>
    <phoneticPr fontId="39" type="noConversion"/>
  </si>
  <si>
    <t>范玉龙</t>
    <phoneticPr fontId="34" type="noConversion"/>
  </si>
  <si>
    <t>/</t>
    <phoneticPr fontId="39" type="noConversion"/>
  </si>
  <si>
    <t>瑞浦兰钧能源</t>
    <phoneticPr fontId="34" type="noConversion"/>
  </si>
  <si>
    <t>JMLEWRP22AA34-02</t>
    <phoneticPr fontId="39" type="noConversion"/>
  </si>
  <si>
    <t>JMLEWRP22AA34-02</t>
    <phoneticPr fontId="39" type="noConversion"/>
  </si>
  <si>
    <t>干燥炉（高温1台静置2台）</t>
    <phoneticPr fontId="39" type="noConversion"/>
  </si>
  <si>
    <t>范玉龙</t>
    <phoneticPr fontId="34" type="noConversion"/>
  </si>
  <si>
    <t>PO后补</t>
    <phoneticPr fontId="39" type="noConversion"/>
  </si>
  <si>
    <t>瑞浦兰钧能源</t>
    <phoneticPr fontId="34" type="noConversion"/>
  </si>
  <si>
    <t>JMLEW23H038-02</t>
    <phoneticPr fontId="39" type="noConversion"/>
  </si>
  <si>
    <t>JMLEW23H038-02</t>
    <phoneticPr fontId="39" type="noConversion"/>
  </si>
  <si>
    <t>新增高温炉</t>
    <phoneticPr fontId="39" type="noConversion"/>
  </si>
  <si>
    <t>蜂巢遂宁6PPM装配线</t>
    <phoneticPr fontId="39" type="noConversion"/>
  </si>
  <si>
    <t>追踪供应商物料加工进度；</t>
  </si>
  <si>
    <t>周利维</t>
    <phoneticPr fontId="39" type="noConversion"/>
  </si>
  <si>
    <t>JMLEDCC22AD92</t>
    <phoneticPr fontId="39" type="noConversion"/>
  </si>
  <si>
    <t>物料已经挪到湖州C17改造，对应项目号JMLEDCC22AD92/JMLEDCC22AD93。剩下未改造的物料 生产已打包  待客户通知处理方式</t>
    <phoneticPr fontId="39" type="noConversion"/>
  </si>
  <si>
    <t>常州孟腾</t>
    <phoneticPr fontId="39" type="noConversion"/>
  </si>
  <si>
    <t>孟腾盖板极柱焊接机</t>
  </si>
  <si>
    <t>JMLED23E035</t>
  </si>
  <si>
    <t>极柱盖板激光焊接工位</t>
  </si>
  <si>
    <t>常州</t>
    <phoneticPr fontId="39" type="noConversion"/>
  </si>
  <si>
    <t>1.产能：≤60PPM
2.良率：99.5%
3.故障率：2%</t>
    <phoneticPr fontId="39" type="noConversion"/>
  </si>
  <si>
    <t>韩靖</t>
  </si>
  <si>
    <t>付绍建</t>
    <phoneticPr fontId="39" type="noConversion"/>
  </si>
  <si>
    <t>ZH-XMA3-C1干燥炉</t>
  </si>
  <si>
    <t>ZH-XMA3-C1提升机</t>
  </si>
  <si>
    <t>ZH-XMA3-C1冷却炉</t>
  </si>
  <si>
    <t>ZH-XMA3-C2干燥炉</t>
  </si>
  <si>
    <t>ZH-XMA3-C2提升机</t>
  </si>
  <si>
    <t>ZH-XMA3-C2冷却炉</t>
  </si>
  <si>
    <t>ZH-XMA3-C3干燥炉</t>
  </si>
  <si>
    <t>ZH-XMA3-C3提升机</t>
  </si>
  <si>
    <t>ZH-XMA3-C3冷却炉</t>
  </si>
  <si>
    <t>ZH-XMA3-C5</t>
    <phoneticPr fontId="39" type="noConversion"/>
  </si>
  <si>
    <t>ZH-XMA3-C5</t>
    <phoneticPr fontId="39" type="noConversion"/>
  </si>
  <si>
    <t>ZH-XMA3-C5干燥线</t>
    <phoneticPr fontId="39" type="noConversion"/>
  </si>
  <si>
    <t>ZH-XMA3-C5干燥炉</t>
    <phoneticPr fontId="39" type="noConversion"/>
  </si>
  <si>
    <t>ZH-XMA3-C5提升机</t>
    <phoneticPr fontId="39" type="noConversion"/>
  </si>
  <si>
    <t>ZH-XMA3-C5提升机2</t>
    <phoneticPr fontId="39" type="noConversion"/>
  </si>
  <si>
    <t>ZH-XMA3-C5冷却炉</t>
    <phoneticPr fontId="39" type="noConversion"/>
  </si>
  <si>
    <t>ZH-XMA3-C4干燥线</t>
  </si>
  <si>
    <t>ZH-XMA3-C4干燥炉</t>
  </si>
  <si>
    <t>ZH-XMA3-C4提升机</t>
  </si>
  <si>
    <t>ZH-XMA3-C4提升机2</t>
  </si>
  <si>
    <t>ZH-XMA3-C4冷却炉</t>
  </si>
  <si>
    <t>M5</t>
    <phoneticPr fontId="39" type="noConversion"/>
  </si>
  <si>
    <t>朱杰/王延龙</t>
    <phoneticPr fontId="39" type="noConversion"/>
  </si>
  <si>
    <t>杨闯兵</t>
    <phoneticPr fontId="39" type="noConversion"/>
  </si>
  <si>
    <t>常州装配调试</t>
  </si>
  <si>
    <t>张昕</t>
    <phoneticPr fontId="39" type="noConversion"/>
  </si>
  <si>
    <t>韩俊玲</t>
    <phoneticPr fontId="39" type="noConversion"/>
  </si>
  <si>
    <t>韩俊玲</t>
    <phoneticPr fontId="39" type="noConversion"/>
  </si>
  <si>
    <t>张昕</t>
    <phoneticPr fontId="39" type="noConversion"/>
  </si>
  <si>
    <t>张昕</t>
    <phoneticPr fontId="39" type="noConversion"/>
  </si>
  <si>
    <t>韩俊玲</t>
    <phoneticPr fontId="39" type="noConversion"/>
  </si>
  <si>
    <t>蜂巢盐城24ppm装配线</t>
    <phoneticPr fontId="39" type="noConversion"/>
  </si>
  <si>
    <t>蜂巢盐城24ppm装配线</t>
    <phoneticPr fontId="39" type="noConversion"/>
  </si>
  <si>
    <t>蜂巢盐城24ppm装配线</t>
    <phoneticPr fontId="39" type="noConversion"/>
  </si>
  <si>
    <t>顶盖周边焊接（正）</t>
    <phoneticPr fontId="39" type="noConversion"/>
  </si>
  <si>
    <t>顶盖周边焊接（反）</t>
    <phoneticPr fontId="39" type="noConversion"/>
  </si>
  <si>
    <t>物流线+换盘机</t>
    <phoneticPr fontId="39" type="noConversion"/>
  </si>
  <si>
    <t>盐城蜂巢</t>
    <phoneticPr fontId="39" type="noConversion"/>
  </si>
  <si>
    <t>单机≥24PPM
一次优率≥99.8%
故障率≤2%</t>
    <phoneticPr fontId="39" type="noConversion"/>
  </si>
  <si>
    <t>单机≥8PPM
一次优率≥99.5%
故障率≤2%</t>
    <phoneticPr fontId="39" type="noConversion"/>
  </si>
  <si>
    <t>单机≥8PPM
一次优率≥99.5%
故障率≤2%</t>
    <phoneticPr fontId="39" type="noConversion"/>
  </si>
  <si>
    <t>宜昌欣旺达</t>
  </si>
  <si>
    <t>2023-中国宜昌-装配线</t>
  </si>
  <si>
    <t>JMLED23G312</t>
  </si>
  <si>
    <t>超声波预焊机（正机）</t>
  </si>
  <si>
    <t>宜昌</t>
  </si>
  <si>
    <t>12.5PPM</t>
  </si>
  <si>
    <t>JMLED23G338</t>
  </si>
  <si>
    <t>超声波预焊机（反机）</t>
  </si>
  <si>
    <t>JMLED23D313</t>
  </si>
  <si>
    <t>极耳焊接（正机）</t>
  </si>
  <si>
    <t>JMLED23D339</t>
  </si>
  <si>
    <t>极耳焊接（反机）</t>
  </si>
  <si>
    <t>JMLED23F314</t>
  </si>
  <si>
    <t>包膜机（正机）</t>
  </si>
  <si>
    <t>JMLED23F340</t>
  </si>
  <si>
    <t>包膜机（反机）</t>
  </si>
  <si>
    <t>JMLED23E315</t>
  </si>
  <si>
    <t>入壳机（正机）</t>
  </si>
  <si>
    <t>JMLED23E341</t>
  </si>
  <si>
    <t>入壳机（反机）</t>
  </si>
  <si>
    <t>JMLED23E316</t>
  </si>
  <si>
    <t>顶盖焊（正机）</t>
  </si>
  <si>
    <t>JMLED23E342</t>
  </si>
  <si>
    <t>顶盖焊（反机）</t>
  </si>
  <si>
    <t>JMLED23D317</t>
  </si>
  <si>
    <t>密封钉（正机）</t>
  </si>
  <si>
    <t>JMLED23D343</t>
  </si>
  <si>
    <t>密封钉（反机）</t>
  </si>
  <si>
    <t>极柱激光焊接机</t>
  </si>
  <si>
    <t>业务通知暂停</t>
  </si>
  <si>
    <t>客户原因已暂停 待客户通知</t>
    <phoneticPr fontId="39" type="noConversion"/>
  </si>
  <si>
    <t>可以未提供蓝本暂停</t>
    <phoneticPr fontId="39" type="noConversion"/>
  </si>
  <si>
    <t>暂停</t>
    <phoneticPr fontId="39" type="noConversion"/>
  </si>
  <si>
    <t>客户原因已暂停 待客户通知</t>
    <phoneticPr fontId="39" type="noConversion"/>
  </si>
  <si>
    <t>可以未提供蓝本暂停</t>
    <phoneticPr fontId="39" type="noConversion"/>
  </si>
  <si>
    <t>客户原因已暂停 待客户通知</t>
    <phoneticPr fontId="39" type="noConversion"/>
  </si>
  <si>
    <t>客户原因已暂停 待客户通知</t>
    <phoneticPr fontId="39" type="noConversion"/>
  </si>
  <si>
    <t>暂停</t>
    <phoneticPr fontId="39" type="noConversion"/>
  </si>
  <si>
    <t>客户原因已暂停 待客户通知</t>
    <phoneticPr fontId="39" type="noConversion"/>
  </si>
  <si>
    <t>可以未提供蓝本暂停</t>
    <phoneticPr fontId="39" type="noConversion"/>
  </si>
  <si>
    <t>暂停</t>
    <phoneticPr fontId="39" type="noConversion"/>
  </si>
  <si>
    <t>2023-中国柳州-铝壳拆包机-1台</t>
  </si>
  <si>
    <t>JMLED23H336</t>
  </si>
  <si>
    <t>2023-中国柳州-顶盖拆包机-1台</t>
  </si>
  <si>
    <t>JMLED23H337</t>
  </si>
  <si>
    <t>2024-RP-柳州-中试干燥线</t>
  </si>
  <si>
    <t>JMLED23G334</t>
  </si>
  <si>
    <t>2025-RP-柳州-中试干燥线</t>
  </si>
  <si>
    <t>JMLED23H335</t>
  </si>
  <si>
    <t>待定</t>
    <phoneticPr fontId="39" type="noConversion"/>
  </si>
  <si>
    <t>手动验证工装</t>
    <phoneticPr fontId="39" type="noConversion"/>
  </si>
  <si>
    <t>JMLEW23H038-03</t>
    <phoneticPr fontId="39" type="noConversion"/>
  </si>
  <si>
    <t>新余</t>
    <phoneticPr fontId="39" type="noConversion"/>
  </si>
  <si>
    <t>18PPM</t>
    <phoneticPr fontId="39" type="noConversion"/>
  </si>
  <si>
    <t>延期</t>
    <phoneticPr fontId="39" type="noConversion"/>
  </si>
  <si>
    <t>陈超/陈汉亮</t>
    <phoneticPr fontId="39" type="noConversion"/>
  </si>
  <si>
    <t>验收推动中，收集资料等</t>
  </si>
  <si>
    <t>计划本月验收签核完成</t>
  </si>
  <si>
    <t>已经装配完成，销售确认退货处理</t>
  </si>
  <si>
    <t>JMLEWZH21A093-03</t>
  </si>
  <si>
    <t>JMLEWZH21A098-03</t>
  </si>
  <si>
    <t>JMLEWZH21A092-02</t>
  </si>
  <si>
    <t>JMLEWZH21A097-02</t>
  </si>
  <si>
    <t>JMLEWZH22AC37-01</t>
  </si>
  <si>
    <t>JMLEWZH22AC39-01</t>
  </si>
  <si>
    <t>JMLEWZH21A094-02</t>
  </si>
  <si>
    <t>JMLEWZH21A099-02</t>
  </si>
  <si>
    <t>JMLEWZH22AC38-01</t>
  </si>
  <si>
    <t>JMLEWZH22AC40-01</t>
  </si>
  <si>
    <t>JMLEWZH21A101-03</t>
  </si>
  <si>
    <t>JMLEWZH21A101-04</t>
  </si>
  <si>
    <t>2023-中国湖州-二期-装配线</t>
  </si>
  <si>
    <t>湖州天能</t>
  </si>
  <si>
    <t>JMLED23F063</t>
  </si>
  <si>
    <t>JMLED23F064</t>
  </si>
  <si>
    <t>JMLED23F065</t>
  </si>
  <si>
    <t>JMLED23G066</t>
  </si>
  <si>
    <t>JMLED23D067</t>
  </si>
  <si>
    <t>JMLED23F068</t>
  </si>
  <si>
    <t>JMLED23E069</t>
  </si>
  <si>
    <t>JMLED23E070</t>
  </si>
  <si>
    <t>JMLED23G071</t>
  </si>
  <si>
    <t>JMLED23H072</t>
  </si>
  <si>
    <t>JMLED23D073</t>
  </si>
  <si>
    <t>JMLED23G074</t>
  </si>
  <si>
    <t>JMLED23F075</t>
  </si>
  <si>
    <t>全自动清洗机</t>
  </si>
  <si>
    <t>F5-XZS50401</t>
  </si>
  <si>
    <t>F5-XZB509-01A</t>
  </si>
  <si>
    <t>F5-XHB413-01A</t>
  </si>
  <si>
    <t>F5-XHC428-01A</t>
  </si>
  <si>
    <t>F5-XZD421-01A</t>
  </si>
  <si>
    <t>F5-XZE426-01A</t>
  </si>
  <si>
    <t>F5-XHD428-01A</t>
  </si>
  <si>
    <t>HN-XZH443</t>
  </si>
  <si>
    <t>HN-XZN444</t>
  </si>
  <si>
    <t>HN-XHE408</t>
  </si>
  <si>
    <t>HN-XZH477</t>
  </si>
  <si>
    <t>HN-XAC401</t>
  </si>
  <si>
    <t>23PPM</t>
  </si>
  <si>
    <t>46PPM</t>
  </si>
  <si>
    <t>2023-中国湖州-二期-装配线</t>
    <phoneticPr fontId="39" type="noConversion"/>
  </si>
  <si>
    <t>满速生产，优化报警</t>
  </si>
  <si>
    <t>改造已完成</t>
  </si>
  <si>
    <t>重庆海辰</t>
  </si>
  <si>
    <t>2023-中国重庆-转接片-4台</t>
  </si>
  <si>
    <t>JMLED23D344</t>
  </si>
  <si>
    <t>2023-中国重庆-顶盖焊-1台</t>
  </si>
  <si>
    <t>JMLED23E345</t>
  </si>
  <si>
    <t>重庆</t>
  </si>
  <si>
    <t>跟进物料交期与调试进度</t>
  </si>
  <si>
    <t>FAT整改，待客户通知出货</t>
  </si>
  <si>
    <t>付绍建</t>
    <phoneticPr fontId="39" type="noConversion"/>
  </si>
  <si>
    <t xml:space="preserve">1.问题整改
22.推进验收
</t>
  </si>
  <si>
    <t xml:space="preserve">1.问题整改
12.推进验收
</t>
  </si>
  <si>
    <t xml:space="preserve">1.问题整改
13.推进验收
</t>
  </si>
  <si>
    <t xml:space="preserve">1.问题整改
2.推进验收
</t>
  </si>
  <si>
    <t xml:space="preserve">1.问题整改
3.推进验收
</t>
  </si>
  <si>
    <t xml:space="preserve">1.问题整改
14.推进验收
</t>
  </si>
  <si>
    <t xml:space="preserve">1.问题整改
15.推进验收
</t>
  </si>
  <si>
    <t xml:space="preserve">1.问题整改
6.推进验收
</t>
  </si>
  <si>
    <t xml:space="preserve">1.问题整改
7.推进验收
</t>
  </si>
  <si>
    <t xml:space="preserve">1.问题整改
4.推进验收
</t>
  </si>
  <si>
    <t xml:space="preserve">1.问题整改
5.推进验收
</t>
  </si>
  <si>
    <t xml:space="preserve">1.问题整改
18.推进验收
</t>
  </si>
  <si>
    <t xml:space="preserve">1.问题整改
19.推进验收
</t>
  </si>
  <si>
    <t xml:space="preserve">1.问题整改
16.推进验收
</t>
  </si>
  <si>
    <t xml:space="preserve">1.问题整改
17.推进验收
</t>
  </si>
  <si>
    <t xml:space="preserve">1.问题整改
8.推进验收
</t>
  </si>
  <si>
    <t xml:space="preserve">1.问题整改
9.推进验收
</t>
  </si>
  <si>
    <t xml:space="preserve">1.问题整改
20.推进验收
</t>
  </si>
  <si>
    <t xml:space="preserve">1.问题整改
21.推进验收
</t>
  </si>
  <si>
    <t xml:space="preserve">1.问题整改
10.推进验收
</t>
  </si>
  <si>
    <t xml:space="preserve">1.问题整改
11.推进验收
</t>
  </si>
  <si>
    <t>借用设备，客户自己在处理</t>
  </si>
  <si>
    <t>1.跟进问题解决
2.备件整理/随机资料准备</t>
  </si>
  <si>
    <t>刀片电池换型24120509，客户需求3/20回料</t>
    <phoneticPr fontId="39" type="noConversion"/>
  </si>
  <si>
    <t>常规电池50300问鼎工艺换型，客户需求3/30回料</t>
    <phoneticPr fontId="39" type="noConversion"/>
  </si>
  <si>
    <t>JMLEWCA18054-41</t>
  </si>
  <si>
    <t>宁德HX-H1-L39-41入壳机吸塑盘改 EPP 托盘增值改造</t>
  </si>
  <si>
    <t>欧阳磊/段鹏</t>
  </si>
  <si>
    <t>JMEND17971-13</t>
  </si>
  <si>
    <t>宁德HX-H2-L47入壳机吸塑盘改 EPP 托盘增值改造</t>
  </si>
  <si>
    <t>JMLEWCA19148-06</t>
  </si>
  <si>
    <t>宁德HX-H4-L58-61入壳机吸塑盘改 EPP 托盘增值改造</t>
  </si>
  <si>
    <t>客户通知暂停</t>
  </si>
  <si>
    <t>YK22122602-1</t>
  </si>
  <si>
    <t>JMLEWCA20A012-04</t>
  </si>
  <si>
    <t>宁德霞浦自动入壳铝壳供料模组软件改造-1台（配合第三方宁德余库)</t>
  </si>
  <si>
    <t>人力增值</t>
  </si>
  <si>
    <t>等待客户通知</t>
  </si>
  <si>
    <t>联动跑料问题解决</t>
  </si>
  <si>
    <t>王百岁</t>
    <phoneticPr fontId="39" type="noConversion"/>
  </si>
  <si>
    <t>4/20完成整线通产</t>
  </si>
  <si>
    <t>4/20完成整线通产（要求4/10前完成装配并启动调试）</t>
  </si>
  <si>
    <t>未通电</t>
  </si>
  <si>
    <t>M5</t>
    <phoneticPr fontId="39" type="noConversion"/>
  </si>
  <si>
    <t>M5</t>
    <phoneticPr fontId="39" type="noConversion"/>
  </si>
  <si>
    <t>2022-ZH-常州-法兰边裁切机-1台</t>
    <phoneticPr fontId="39" type="noConversion"/>
  </si>
  <si>
    <t>JMLEDZH22AF72</t>
    <phoneticPr fontId="39" type="noConversion"/>
  </si>
  <si>
    <t>法兰边激光裁切机</t>
    <phoneticPr fontId="39" type="noConversion"/>
  </si>
  <si>
    <t>常州中航</t>
    <phoneticPr fontId="39" type="noConversion"/>
  </si>
  <si>
    <t>2022-ZH-常州-封口焊接机-1台</t>
    <phoneticPr fontId="39" type="noConversion"/>
  </si>
  <si>
    <t xml:space="preserve">封口焊接设备 </t>
    <phoneticPr fontId="39" type="noConversion"/>
  </si>
  <si>
    <t>设备已经给到产品经理杜正斌跟进</t>
    <phoneticPr fontId="39" type="noConversion"/>
  </si>
  <si>
    <t>中航江门</t>
  </si>
  <si>
    <t>2022-ZH-江门-A1-C1装配线</t>
  </si>
  <si>
    <t>江门</t>
  </si>
  <si>
    <t>20ppm</t>
  </si>
  <si>
    <t>F5-XHD410-01A</t>
  </si>
  <si>
    <t>JMLEDZH22A781</t>
  </si>
  <si>
    <t>F5-XZN427-01A</t>
  </si>
  <si>
    <t>JMLEDZH22A782</t>
  </si>
  <si>
    <t>F5-XHF128-01A</t>
  </si>
  <si>
    <t>填丝补焊，满焊机</t>
  </si>
  <si>
    <t>JMLEDZH22A783</t>
  </si>
  <si>
    <t>F5-XZG113-01A</t>
  </si>
  <si>
    <t>2022-ZH-江门-A1-C2装配线</t>
  </si>
  <si>
    <t>F5-XZD412-02A</t>
  </si>
  <si>
    <t>F5-XHB406-02A</t>
  </si>
  <si>
    <t>F5-XHD409-02A</t>
  </si>
  <si>
    <t>F5-XHD410-02A</t>
  </si>
  <si>
    <t>F5-XZH432-02A</t>
  </si>
  <si>
    <t>F5-XHE336-02A</t>
  </si>
  <si>
    <t>F5-XZH472-02A</t>
  </si>
  <si>
    <t>F5-XZW433-02A</t>
  </si>
  <si>
    <t>F5-XZN427-02A</t>
  </si>
  <si>
    <t>2022-ZH-江门-A1-C3装配线</t>
  </si>
  <si>
    <t>F5-XZD412-03A</t>
  </si>
  <si>
    <t>F5-XHB406-03A</t>
  </si>
  <si>
    <t>F5-XHD409-03A</t>
  </si>
  <si>
    <t>F5-XHD410-03A</t>
  </si>
  <si>
    <t>F5-XZH432-03A</t>
  </si>
  <si>
    <t>F5-XHE336-03A</t>
  </si>
  <si>
    <t>F5-XZH472-03A</t>
  </si>
  <si>
    <t>F5-XZW433-03A</t>
  </si>
  <si>
    <t>F5-XZN427-03A</t>
  </si>
  <si>
    <t>延期</t>
    <phoneticPr fontId="39" type="noConversion"/>
  </si>
  <si>
    <t>侯健/卜凡臣</t>
    <phoneticPr fontId="39" type="noConversion"/>
  </si>
  <si>
    <t>已带料运行，待客户发起QUALIFY</t>
  </si>
  <si>
    <t>工程下单延期5-7天</t>
  </si>
  <si>
    <t>JMLEDGF22AA94</t>
  </si>
  <si>
    <t>JMLEDGF22AA97</t>
  </si>
  <si>
    <t>JMLEDGF22AB01</t>
  </si>
  <si>
    <t>JMLEDGF22AA77</t>
  </si>
  <si>
    <t>JMLEDGF22AA79</t>
  </si>
  <si>
    <t>JMLEDGF22AA81</t>
  </si>
  <si>
    <t>JMLEDGF22AA83</t>
  </si>
  <si>
    <t>JMLEDGF22AA85</t>
  </si>
  <si>
    <t>JMLEDGF22AA87</t>
  </si>
  <si>
    <t>JMLEDGF22AA89</t>
  </si>
  <si>
    <t>JMLEDGF22AA91</t>
  </si>
  <si>
    <t>新余赣锋</t>
  </si>
  <si>
    <t>2022-GF-新余-M4干燥线</t>
  </si>
  <si>
    <t>JMLEDGF22AA93</t>
  </si>
  <si>
    <t>JMLEDGF22AA95</t>
  </si>
  <si>
    <t>JMLEDGF22AA98</t>
  </si>
  <si>
    <t>JMLEDGF22AB02</t>
  </si>
  <si>
    <t>2022-GF-新余-M4-装配线</t>
  </si>
  <si>
    <t>JMLEDGF22AA78</t>
  </si>
  <si>
    <t>JMLEDGF22AA90</t>
  </si>
  <si>
    <t>JMLEDGF22AA92</t>
  </si>
  <si>
    <t>胡鑫</t>
  </si>
  <si>
    <t>F5-XHA336-01A</t>
  </si>
  <si>
    <t>F5-XHA337-01A</t>
  </si>
  <si>
    <t>F5-XHS329-01A</t>
  </si>
  <si>
    <t>F5-XHS330-01A</t>
  </si>
  <si>
    <t>F5-XZD352-01A</t>
  </si>
  <si>
    <t>F5-XZD353-01A</t>
  </si>
  <si>
    <t>F5-XHD363-01A</t>
  </si>
  <si>
    <t>F5-XHD364-01A</t>
  </si>
  <si>
    <t>F5-XHE367-01A</t>
  </si>
  <si>
    <t>F5-XHE368-01A</t>
  </si>
  <si>
    <t>F5-XHC350-01A</t>
  </si>
  <si>
    <t>F5-XHD365-01A</t>
  </si>
  <si>
    <t>3D冻结</t>
  </si>
  <si>
    <t>机械下单</t>
  </si>
  <si>
    <t>华为东莞</t>
  </si>
  <si>
    <t>2023-中国东莞-装配线</t>
  </si>
  <si>
    <t>JMLED23G359</t>
  </si>
  <si>
    <t>F5-XZH129-01A</t>
  </si>
  <si>
    <t>东莞</t>
  </si>
  <si>
    <t>JMLED23G360</t>
  </si>
  <si>
    <t>F5-XZH161-01A</t>
  </si>
  <si>
    <t>JMLED23F361</t>
  </si>
  <si>
    <t>F5-XZD122-01A</t>
  </si>
  <si>
    <t>JMLED23G362</t>
  </si>
  <si>
    <t>F5-XHA116-01A</t>
  </si>
  <si>
    <t>JMLED23E363</t>
  </si>
  <si>
    <t>F5-XZE122-01A</t>
  </si>
  <si>
    <t>JMLED23H364</t>
  </si>
  <si>
    <t>F5-XZN116-01A</t>
  </si>
  <si>
    <t>武平</t>
    <phoneticPr fontId="39" type="noConversion"/>
  </si>
  <si>
    <t>完善机台性能，稳定生产，验证关键问题点并改善</t>
  </si>
  <si>
    <t>跟进协调剩余未到货物料，问题点跟进</t>
  </si>
  <si>
    <t>M2</t>
    <phoneticPr fontId="39" type="noConversion"/>
  </si>
  <si>
    <t>1、年前--布局调整，逐步细化，后一次评审出图（但客户13号通知，方案可能大改，没有客户确认不能下单）
2、年后--布局镜像要求，修改工作量较大，计划延期10天</t>
  </si>
  <si>
    <t>1、跟进设计进度</t>
  </si>
  <si>
    <t>1、年前--完成一次评审，前期方案粗糙，仍需再次评审
2、年后--布局镜像要求，修改工作量较大，计划延期10天</t>
  </si>
  <si>
    <t>1、年前--年前完成评审，部分需修改确认
2、年后--布局镜像要求，修改工作量较大，计划延期10天</t>
  </si>
  <si>
    <t>1、年前--年前完成评审，部分需修改确认
2、年后--设计确认中，外包商待确认中</t>
  </si>
  <si>
    <t>配合客户进行生产。</t>
  </si>
  <si>
    <t>粟深钦</t>
  </si>
  <si>
    <t>当前阶段重点影响生产问题己初步完成，待批量跑料生产观察优化进一步问题</t>
  </si>
  <si>
    <t>工程师己到现场出整改方案，现场程序配合进行整改优化</t>
  </si>
  <si>
    <t>胡嘉贺/肖泽东</t>
    <phoneticPr fontId="39" type="noConversion"/>
  </si>
  <si>
    <t>李珍珍</t>
    <phoneticPr fontId="39" type="noConversion"/>
  </si>
  <si>
    <t>李珍珍</t>
    <phoneticPr fontId="39" type="noConversion"/>
  </si>
  <si>
    <t>罗地长</t>
    <phoneticPr fontId="39" type="noConversion"/>
  </si>
  <si>
    <t>罗地长</t>
    <phoneticPr fontId="39" type="noConversion"/>
  </si>
  <si>
    <t>JMLEDZH22AC38</t>
  </si>
  <si>
    <t>F5-XZN112-01A</t>
  </si>
  <si>
    <t>入壳机内部物流线</t>
  </si>
  <si>
    <t>JMLEDZH22AC39</t>
  </si>
  <si>
    <t>F5-XZE116-01A</t>
  </si>
  <si>
    <t>新置入壳机 反机</t>
  </si>
  <si>
    <t>JMLEDZH22AC40</t>
  </si>
  <si>
    <t>F5-XZN113-01A</t>
  </si>
  <si>
    <t>入壳机内部物流线镜像</t>
  </si>
  <si>
    <t>终验收暂未签字</t>
  </si>
  <si>
    <t>阳光电源</t>
    <phoneticPr fontId="39" type="noConversion"/>
  </si>
  <si>
    <t>2023-中国合肥-试制线装配段</t>
  </si>
  <si>
    <t>JMLED23F370</t>
  </si>
  <si>
    <t>F5-XZS10401</t>
  </si>
  <si>
    <t>≥0.1PPM</t>
  </si>
  <si>
    <t>JMLED23D372</t>
  </si>
  <si>
    <t>F5-XHC110-01A</t>
  </si>
  <si>
    <t>阳光电源</t>
    <phoneticPr fontId="39" type="noConversion"/>
  </si>
  <si>
    <t>JMLED23G371</t>
  </si>
  <si>
    <t>F5-XHB114-01A</t>
  </si>
  <si>
    <t>极耳超声波终焊机</t>
  </si>
  <si>
    <t>JMLED23G374</t>
  </si>
  <si>
    <t>F5-XZH130-01A</t>
  </si>
  <si>
    <t>合肥</t>
    <phoneticPr fontId="39" type="noConversion"/>
  </si>
  <si>
    <t>JMLED23E373</t>
  </si>
  <si>
    <t>F5-XHD130-01A</t>
  </si>
  <si>
    <t>阳光电源</t>
    <phoneticPr fontId="39" type="noConversion"/>
  </si>
  <si>
    <t>JMLED23F369</t>
  </si>
  <si>
    <t>F5-XZA117-01A</t>
  </si>
  <si>
    <t>JMLED23D375</t>
  </si>
  <si>
    <t>F5-XHE113-01A</t>
  </si>
  <si>
    <t>密封钉焊接机&amp;顶盖刻码</t>
  </si>
  <si>
    <t>粟深钦</t>
    <phoneticPr fontId="39" type="noConversion"/>
  </si>
  <si>
    <t>现场待通电气后，尽快按客户要求完成调试</t>
  </si>
  <si>
    <t>JMLEDZH22AC32</t>
  </si>
  <si>
    <t>F5-XZM132-01A</t>
  </si>
  <si>
    <t>2022-ZH-武汉-A3-C1装配线（卷绕</t>
  </si>
  <si>
    <t>JMLED23D376</t>
  </si>
  <si>
    <t>F5-XHE369-01A</t>
  </si>
  <si>
    <t>2022-ZH-武汉-A3-C3装配线（卷绕</t>
  </si>
  <si>
    <t>JMLED23D378</t>
  </si>
  <si>
    <t>F5-XHE371-01A</t>
  </si>
  <si>
    <t>2022-ZH-武汉-A3-C4装配线（卷绕</t>
  </si>
  <si>
    <t>JMLED23D379</t>
  </si>
  <si>
    <t>F5-XHE372-01A</t>
  </si>
  <si>
    <t>2022-ZH-武汉-A3-C5装配线（卷绕</t>
  </si>
  <si>
    <t>JMLED23D380</t>
  </si>
  <si>
    <t>F5-XHE373-01A</t>
  </si>
  <si>
    <t>2022-ZH-武汉-A3-C2干燥线</t>
  </si>
  <si>
    <t>JMLEDZH22AB68</t>
  </si>
  <si>
    <t>F5-XGM356-01A</t>
  </si>
  <si>
    <t>JMLEDZH22AB69</t>
  </si>
  <si>
    <t>F5-XGM357-01A</t>
  </si>
  <si>
    <t>JMLEDZH22AB73</t>
  </si>
  <si>
    <t>F5-XGM362-01A</t>
  </si>
  <si>
    <t>JMLEDZH22AB77</t>
  </si>
  <si>
    <t>F5-XCF314-01A</t>
  </si>
  <si>
    <t>JMLEDZH22AB70</t>
  </si>
  <si>
    <t>F5-XGM358-01A</t>
  </si>
  <si>
    <t>JMLEDZH22AB74</t>
  </si>
  <si>
    <t>F5-XGM363-01A</t>
  </si>
  <si>
    <t>JMLEDZH22AB78</t>
  </si>
  <si>
    <t>F5-XCF315-01A</t>
  </si>
  <si>
    <t>JMLEDZH22AB71</t>
  </si>
  <si>
    <t>F5-XGM359-01A</t>
  </si>
  <si>
    <t>JMLEDZH22AB75</t>
  </si>
  <si>
    <t>F5-XGM364-01A</t>
  </si>
  <si>
    <t>JMLEDZH22AB79</t>
  </si>
  <si>
    <t>F5-XCF316-01A</t>
  </si>
  <si>
    <t>2022-ZH-武汉-A3-C1干燥线</t>
  </si>
  <si>
    <t>JMLED23H351</t>
  </si>
  <si>
    <t>F5-XGD344-01A</t>
  </si>
  <si>
    <t>JMLED23H352</t>
  </si>
  <si>
    <t>F5-XGD345-01A</t>
  </si>
  <si>
    <t>JMLED23H353</t>
  </si>
  <si>
    <t>F5-XGD346-01A</t>
  </si>
  <si>
    <t>JMLED23H354</t>
  </si>
  <si>
    <t>F5-XGD347-01A</t>
  </si>
  <si>
    <t>JMLED23H355</t>
  </si>
  <si>
    <t>F5-XGD348-01A</t>
  </si>
  <si>
    <t>3/24号重启</t>
  </si>
  <si>
    <t>1.装配线2/10重启，蓝本变更为72173</t>
  </si>
  <si>
    <t>23年新增机台</t>
  </si>
  <si>
    <t>3/24重启，蓝本变更为72173</t>
  </si>
  <si>
    <t>1.设备已重新启动（改造换型），下单完成时间3、15号；
2.下单已完成目前回料状态，回料60%；</t>
  </si>
  <si>
    <t>4/3号开始重启项目</t>
  </si>
  <si>
    <t>1.启动设计下单任务，设计下单完成时间：4/15</t>
  </si>
  <si>
    <t>JMLEDZH21A546</t>
    <phoneticPr fontId="39" type="noConversion"/>
  </si>
  <si>
    <t xml:space="preserve">1.优化优率，推进验收
2.LOP整改
</t>
  </si>
  <si>
    <t>JMLEDCC22A845</t>
    <phoneticPr fontId="39" type="noConversion"/>
  </si>
  <si>
    <t>A</t>
    <phoneticPr fontId="39" type="noConversion"/>
  </si>
  <si>
    <t>物料已经到现场，待客户确认改造时间</t>
  </si>
  <si>
    <t>采购物料中，改造类似新机</t>
  </si>
  <si>
    <t>原计划2/27拉回江门改造，今天2/25确认由于客户要生产，拉回江门2厂改造的时间，再次延迟，具体时间待客户确认回复</t>
  </si>
  <si>
    <t>M4</t>
    <phoneticPr fontId="39" type="noConversion"/>
  </si>
  <si>
    <t>M4</t>
    <phoneticPr fontId="39" type="noConversion"/>
  </si>
  <si>
    <t>中航眉山</t>
    <phoneticPr fontId="39" type="noConversion"/>
  </si>
  <si>
    <t>2022-ZH-眉山-A1-C2干燥线</t>
    <phoneticPr fontId="39" type="noConversion"/>
  </si>
  <si>
    <t>待业务提供</t>
    <phoneticPr fontId="39" type="noConversion"/>
  </si>
  <si>
    <t>干燥调度系统</t>
    <phoneticPr fontId="39" type="noConversion"/>
  </si>
  <si>
    <t>真空干燥炉</t>
    <phoneticPr fontId="39" type="noConversion"/>
  </si>
  <si>
    <t>1、Qulify推进
2、生产操作人员培训</t>
  </si>
  <si>
    <t>整线Qualify中，功能项已核对完成，剩余产品项与客户核对中</t>
  </si>
  <si>
    <t>整线Qualify中，功能项已核对完成90%，剩余产品项与客户核对中</t>
  </si>
  <si>
    <t>物料已到现场，待客户通知换型</t>
  </si>
  <si>
    <t>M5</t>
    <phoneticPr fontId="39" type="noConversion"/>
  </si>
  <si>
    <t>PO后补</t>
    <phoneticPr fontId="39" type="noConversion"/>
  </si>
  <si>
    <t>/</t>
    <phoneticPr fontId="39" type="noConversion"/>
  </si>
  <si>
    <t>瑞浦兰钧能源</t>
    <phoneticPr fontId="34" type="noConversion"/>
  </si>
  <si>
    <t>JMLEWRP21A549-02</t>
    <phoneticPr fontId="39" type="noConversion"/>
  </si>
  <si>
    <t>范玉龙</t>
    <phoneticPr fontId="34" type="noConversion"/>
  </si>
  <si>
    <t>JMLEWRP21A550-03</t>
    <phoneticPr fontId="39" type="noConversion"/>
  </si>
  <si>
    <t>范玉龙</t>
    <phoneticPr fontId="34" type="noConversion"/>
  </si>
  <si>
    <t>JMLEWRP21A551-03</t>
    <phoneticPr fontId="39" type="noConversion"/>
  </si>
  <si>
    <t>JMLEWRP21A552-04</t>
    <phoneticPr fontId="39" type="noConversion"/>
  </si>
  <si>
    <t>JMLEWRP21A552-04</t>
    <phoneticPr fontId="39" type="noConversion"/>
  </si>
  <si>
    <t>PO后补</t>
    <phoneticPr fontId="39" type="noConversion"/>
  </si>
  <si>
    <t>JMLEWRP21A553-02</t>
    <phoneticPr fontId="39" type="noConversion"/>
  </si>
  <si>
    <t>JMLEWRP21A554-02</t>
    <phoneticPr fontId="39" type="noConversion"/>
  </si>
  <si>
    <t>JMLEWRP21A554-02</t>
    <phoneticPr fontId="39" type="noConversion"/>
  </si>
  <si>
    <t>JMLEWRP21A555-03</t>
    <phoneticPr fontId="39" type="noConversion"/>
  </si>
  <si>
    <t>范玉龙</t>
    <phoneticPr fontId="34" type="noConversion"/>
  </si>
  <si>
    <t>JMLEWRP21A524-02</t>
    <phoneticPr fontId="39" type="noConversion"/>
  </si>
  <si>
    <t>JMLEWRP21A524-02</t>
    <phoneticPr fontId="39" type="noConversion"/>
  </si>
  <si>
    <t>L14干燥线</t>
  </si>
  <si>
    <t>L14线52148115换型3418392</t>
    <phoneticPr fontId="39" type="noConversion"/>
  </si>
  <si>
    <t>欣旺达</t>
    <phoneticPr fontId="39" type="noConversion"/>
  </si>
  <si>
    <t>2023-中国惠州-裁切机-1台</t>
    <phoneticPr fontId="39" type="noConversion"/>
  </si>
  <si>
    <t>JMLED23G358</t>
    <phoneticPr fontId="39" type="noConversion"/>
  </si>
  <si>
    <t>F5-XCM101-01A</t>
    <phoneticPr fontId="39" type="noConversion"/>
  </si>
  <si>
    <t>裁切机</t>
    <phoneticPr fontId="39" type="noConversion"/>
  </si>
  <si>
    <t>1、产能:≥2ppm
2、良率：≥99.9%
3、故障率：≤0.5%</t>
    <phoneticPr fontId="39" type="noConversion"/>
  </si>
  <si>
    <t>李盛昌</t>
    <phoneticPr fontId="39" type="noConversion"/>
  </si>
  <si>
    <t>大面包胶漏真空</t>
  </si>
  <si>
    <t>2023-中国温州-蓝胶带刻码机-1台</t>
    <phoneticPr fontId="39" type="noConversion"/>
  </si>
  <si>
    <t>2023-中国柳州-蓝胶带刻码机-16台</t>
    <phoneticPr fontId="39" type="noConversion"/>
  </si>
  <si>
    <t>JMLED23E361</t>
    <phoneticPr fontId="39" type="noConversion"/>
  </si>
  <si>
    <t>JMLED23E360</t>
    <phoneticPr fontId="39" type="noConversion"/>
  </si>
  <si>
    <t>1.回料进度缓慢
2.加工件跳票严重
3.来料不良影响进度
4，客户要求改动进气口</t>
  </si>
  <si>
    <t>4/8已发货温州现场</t>
  </si>
  <si>
    <t>4/8已出货</t>
  </si>
  <si>
    <r>
      <t>M</t>
    </r>
    <r>
      <rPr>
        <sz val="11"/>
        <color theme="1"/>
        <rFont val="宋体"/>
        <family val="3"/>
        <charset val="134"/>
        <scheme val="minor"/>
      </rPr>
      <t>5</t>
    </r>
    <r>
      <rPr>
        <sz val="11"/>
        <color theme="1"/>
        <rFont val="宋体"/>
        <family val="2"/>
        <charset val="134"/>
        <scheme val="minor"/>
      </rPr>
      <t/>
    </r>
  </si>
  <si>
    <t>延期</t>
    <phoneticPr fontId="39" type="noConversion"/>
  </si>
  <si>
    <t>终焊极耳仍存在毛刺情况（偶发），约10~20pcs，现符合工艺要求，客户要求持续优化，减少发生比例；</t>
  </si>
  <si>
    <t>1.4/16：设备需要更换编码器线，厂房布局有更新。</t>
  </si>
  <si>
    <t>段鹏</t>
  </si>
  <si>
    <t>左明青</t>
    <phoneticPr fontId="39" type="noConversion"/>
  </si>
  <si>
    <t>客户来料厚度超标，导致频繁报警，阻值异常</t>
  </si>
  <si>
    <t>客户来料厚度超标，导致频繁报警，极耳位置偏移</t>
  </si>
  <si>
    <t>客户来料厚度超标，导致频繁报警</t>
  </si>
  <si>
    <t>跟进客户生产计划，三大指标数据收集</t>
  </si>
  <si>
    <t>QUALIFY已结束</t>
  </si>
  <si>
    <t>6月份协商验收</t>
  </si>
  <si>
    <t>已转常州现场，吴挚珍处。</t>
  </si>
  <si>
    <t>1、客户暂时提供不了调试料
2、客户通知厂房预计延期到10/30 ，需要设备根据实际情况匹配调整</t>
  </si>
  <si>
    <t>物料已到齐，激光器已开始改造，但是因为激光器与正运动 通讯问题，现场已处理3天  ，已升级要正运动厂家到现场解决----最后结果是IPG厂家固件版本的问题，IPG2/26到现场后解决了
了
改造已完成</t>
  </si>
  <si>
    <t>优化图像算法</t>
  </si>
  <si>
    <t>MES对接功能完善</t>
  </si>
  <si>
    <t>设计细化中，计划4/23完成下单</t>
  </si>
  <si>
    <t>推进验收中</t>
  </si>
  <si>
    <t>胡鑫/刘忠武</t>
    <phoneticPr fontId="39" type="noConversion"/>
  </si>
  <si>
    <t>胡鑫/刘忠武</t>
    <phoneticPr fontId="39" type="noConversion"/>
  </si>
  <si>
    <t>胡鑫/刘忠武</t>
    <phoneticPr fontId="39" type="noConversion"/>
  </si>
  <si>
    <t>缺料，未生产，设备封存，待客户通知开启</t>
  </si>
  <si>
    <t>伍鹏</t>
    <phoneticPr fontId="39" type="noConversion"/>
  </si>
  <si>
    <t>QUALIFY完成100%，</t>
  </si>
  <si>
    <t>待客户发起Q</t>
  </si>
  <si>
    <t>M4</t>
    <phoneticPr fontId="39" type="noConversion"/>
  </si>
  <si>
    <t>4/26接商务通知项目暂停</t>
  </si>
  <si>
    <t>张玄/赵泽来</t>
    <phoneticPr fontId="39" type="noConversion"/>
  </si>
  <si>
    <t>姜瑛桐</t>
  </si>
  <si>
    <t>除尘机不符技术协议，重新申购除尘机，预计4/3.0回厂</t>
  </si>
  <si>
    <t>待除尘机回厂后，协调时间调换</t>
  </si>
  <si>
    <t>生产,稳产，目前单班7000左右，同步数据收集中</t>
  </si>
  <si>
    <t>生产提速中，目前6500/单班，同步数据收集中</t>
  </si>
  <si>
    <t>2条干燥线验收单已完成5大部门签字，待客户总经理签字后上传OA，此项已请求商务端协助介入沟通</t>
  </si>
  <si>
    <t>推进验收</t>
  </si>
  <si>
    <t>1、客户前序没有来料，不能进行生产验证。
2、激光清洗机的除尘效果未达到要求。
已转成都陈佳跟进</t>
  </si>
  <si>
    <t>1、客户前序没有来料，不能进行生产验证。
已转成都陈佳跟进</t>
  </si>
  <si>
    <t>已调试完成并通过Qualify。客户前序没有来料，不能进行生产验证。
已转成都陈佳跟进</t>
  </si>
  <si>
    <t>伍鹏/马伟伟</t>
    <phoneticPr fontId="39" type="noConversion"/>
  </si>
  <si>
    <t>2023-CATL-贵阳-顶盖焊（正机）</t>
  </si>
  <si>
    <t>JMLED23E355</t>
  </si>
  <si>
    <t>贵阳</t>
  </si>
  <si>
    <t>≥33PPM\≥99.9%\≤0.5%</t>
  </si>
  <si>
    <t>2024-CATL-贵阳-顶盖焊（反机）</t>
  </si>
  <si>
    <t>JMLED23E356</t>
  </si>
  <si>
    <t>2025-CATL-贵阳-物流线（正机）</t>
  </si>
  <si>
    <t>JMLED23H357</t>
  </si>
  <si>
    <t>物流线（正机）</t>
  </si>
  <si>
    <t>2026-CATL-贵阳-物流线（反机）</t>
  </si>
  <si>
    <t>JMLED23H358</t>
  </si>
  <si>
    <t>物流线（反机）</t>
  </si>
  <si>
    <t>TBD</t>
  </si>
  <si>
    <t>付绍建</t>
  </si>
  <si>
    <t>欧阳磊</t>
  </si>
  <si>
    <t>2022-JC-金昌-装配线</t>
  </si>
  <si>
    <t>2022-JC-金昌-装配线</t>
    <phoneticPr fontId="39" type="noConversion"/>
  </si>
  <si>
    <t>Qualify通过</t>
  </si>
  <si>
    <t>精调中</t>
  </si>
  <si>
    <t>Qualify进行中</t>
  </si>
  <si>
    <t>伍鹏/李庆</t>
    <phoneticPr fontId="39" type="noConversion"/>
  </si>
  <si>
    <t>JMLEDRP22AF42</t>
  </si>
  <si>
    <t xml:space="preserve"> JMLEDRP22AF41</t>
    <phoneticPr fontId="39" type="noConversion"/>
  </si>
  <si>
    <t>优化故障率，推动验收</t>
  </si>
  <si>
    <r>
      <rPr>
        <sz val="11"/>
        <rFont val="宋体"/>
        <family val="3"/>
        <charset val="134"/>
        <scheme val="minor"/>
      </rPr>
      <t xml:space="preserve">
</t>
    </r>
    <r>
      <rPr>
        <sz val="11"/>
        <color theme="0" tint="-0.249977111117893"/>
        <rFont val="宋体"/>
        <family val="3"/>
        <charset val="134"/>
        <scheme val="minor"/>
      </rPr>
      <t>11.3/29：验收需要提交的资料已收集完成，整理完后今天发给客户。</t>
    </r>
    <r>
      <rPr>
        <sz val="11"/>
        <rFont val="宋体"/>
        <family val="3"/>
        <charset val="134"/>
        <scheme val="minor"/>
      </rPr>
      <t xml:space="preserve">
12.验收流程已走到客户采购那里。</t>
    </r>
    <phoneticPr fontId="39" type="noConversion"/>
  </si>
  <si>
    <r>
      <t xml:space="preserve">验收资料已提供，验收流程进行中。推动验收流程。
</t>
    </r>
    <r>
      <rPr>
        <sz val="11"/>
        <rFont val="宋体"/>
        <family val="3"/>
        <charset val="134"/>
        <scheme val="minor"/>
      </rPr>
      <t>7.4/22：各部门已通过。
8.设备验收。</t>
    </r>
    <phoneticPr fontId="39" type="noConversion"/>
  </si>
  <si>
    <t>超声波顶盖刻出现1%左右半码或缺数字码情况</t>
  </si>
  <si>
    <t>入壳光纤随动机构拉断钢丝绳，对设备提速及良率有很大影响</t>
  </si>
  <si>
    <t>切割后焊渣清除困难，平均二个小时要清渣一次，清渣需一个小时左右</t>
  </si>
  <si>
    <t>氦检漏率NG较多，5%</t>
  </si>
  <si>
    <t>跟进协调剩余未到货物料，问题点跟进关闭</t>
  </si>
  <si>
    <t>M4</t>
    <phoneticPr fontId="39" type="noConversion"/>
  </si>
  <si>
    <t>德晋</t>
    <phoneticPr fontId="39" type="noConversion"/>
  </si>
  <si>
    <t>2023-中国山东-装配线</t>
    <phoneticPr fontId="39" type="noConversion"/>
  </si>
  <si>
    <t>JMLED23H381</t>
    <phoneticPr fontId="39" type="noConversion"/>
  </si>
  <si>
    <t>F5-XGB403-01A</t>
  </si>
  <si>
    <t>山东</t>
    <phoneticPr fontId="39" type="noConversion"/>
  </si>
  <si>
    <t>正常</t>
    <phoneticPr fontId="39" type="noConversion"/>
  </si>
  <si>
    <t>德晋</t>
    <phoneticPr fontId="39" type="noConversion"/>
  </si>
  <si>
    <t>2023-中国山东-装配线</t>
    <phoneticPr fontId="39" type="noConversion"/>
  </si>
  <si>
    <t>JMLED23F382</t>
    <phoneticPr fontId="39" type="noConversion"/>
  </si>
  <si>
    <t>F5-XZA234-01A</t>
  </si>
  <si>
    <t>山东</t>
    <phoneticPr fontId="39" type="noConversion"/>
  </si>
  <si>
    <t>JMLED23F383</t>
  </si>
  <si>
    <t>F5-XZS20601</t>
  </si>
  <si>
    <t>山东</t>
    <phoneticPr fontId="39" type="noConversion"/>
  </si>
  <si>
    <t>德晋</t>
    <phoneticPr fontId="39" type="noConversion"/>
  </si>
  <si>
    <t>JMLED23G384</t>
    <phoneticPr fontId="39" type="noConversion"/>
  </si>
  <si>
    <t>F5-XHB244-01A</t>
  </si>
  <si>
    <t>德晋</t>
    <phoneticPr fontId="39" type="noConversion"/>
  </si>
  <si>
    <t>2023-中国山东-装配线</t>
    <phoneticPr fontId="39" type="noConversion"/>
  </si>
  <si>
    <t>JMLED23D385</t>
  </si>
  <si>
    <t>F5-XHC242-01A</t>
  </si>
  <si>
    <t>德晋</t>
    <phoneticPr fontId="39" type="noConversion"/>
  </si>
  <si>
    <t>JMLED23F386</t>
  </si>
  <si>
    <t>F5-XZD256-01A</t>
  </si>
  <si>
    <t>正常</t>
    <phoneticPr fontId="39" type="noConversion"/>
  </si>
  <si>
    <t>JMLED23E387</t>
    <phoneticPr fontId="39" type="noConversion"/>
  </si>
  <si>
    <t>F5-XZE227-01A</t>
  </si>
  <si>
    <t>山东</t>
    <phoneticPr fontId="39" type="noConversion"/>
  </si>
  <si>
    <t>德晋</t>
    <phoneticPr fontId="39" type="noConversion"/>
  </si>
  <si>
    <t>JMLED23E388</t>
    <phoneticPr fontId="39" type="noConversion"/>
  </si>
  <si>
    <t>F5-XHD240-01A</t>
  </si>
  <si>
    <t>正常</t>
    <phoneticPr fontId="39" type="noConversion"/>
  </si>
  <si>
    <t>JMLED23D389</t>
  </si>
  <si>
    <t>F5-XHE246-01A</t>
  </si>
  <si>
    <t>JMLED23H390</t>
    <phoneticPr fontId="39" type="noConversion"/>
  </si>
  <si>
    <t>F5-XZN245-01A</t>
  </si>
  <si>
    <t>2023-中国山东-装配线</t>
    <phoneticPr fontId="39" type="noConversion"/>
  </si>
  <si>
    <t>JMLED23E391</t>
  </si>
  <si>
    <t>F5-XHF160-01A</t>
  </si>
  <si>
    <t>山东</t>
    <phoneticPr fontId="39" type="noConversion"/>
  </si>
  <si>
    <t>1PPM</t>
    <phoneticPr fontId="39" type="noConversion"/>
  </si>
  <si>
    <t>JMLED23E392</t>
  </si>
  <si>
    <t>F5-XZG402-01A</t>
  </si>
  <si>
    <t>胶带刻码机</t>
    <phoneticPr fontId="39" type="noConversion"/>
  </si>
  <si>
    <t>30PPM,良率99.9%，故障率2%</t>
    <phoneticPr fontId="39" type="noConversion"/>
  </si>
  <si>
    <t>王西贤</t>
    <phoneticPr fontId="39" type="noConversion"/>
  </si>
  <si>
    <t>翁军</t>
    <phoneticPr fontId="39" type="noConversion"/>
  </si>
  <si>
    <t>张帅</t>
    <phoneticPr fontId="39" type="noConversion"/>
  </si>
  <si>
    <t>张帅</t>
    <phoneticPr fontId="39" type="noConversion"/>
  </si>
  <si>
    <t>翁军</t>
    <phoneticPr fontId="39" type="noConversion"/>
  </si>
  <si>
    <t>翁军</t>
    <phoneticPr fontId="39" type="noConversion"/>
  </si>
  <si>
    <t>翁军</t>
    <phoneticPr fontId="39" type="noConversion"/>
  </si>
  <si>
    <t>张帅</t>
    <phoneticPr fontId="39" type="noConversion"/>
  </si>
  <si>
    <t>M4</t>
    <phoneticPr fontId="39" type="noConversion"/>
  </si>
  <si>
    <t>2022-ZH-江门-A1-装配线返修设备</t>
  </si>
  <si>
    <t>JMLED23G347</t>
  </si>
  <si>
    <t>F5-XZH131-01A</t>
  </si>
  <si>
    <t>半自动正压氦检</t>
  </si>
  <si>
    <t>JMLED23E348</t>
  </si>
  <si>
    <t>F5-XHD131-01A</t>
  </si>
  <si>
    <t>JMLED23E349</t>
  </si>
  <si>
    <t>F5-XHF159-01A</t>
  </si>
  <si>
    <t>1、物料采购，回料
2、机电装配收尾
3、调试</t>
  </si>
  <si>
    <t>外包，赞无风险</t>
  </si>
  <si>
    <t>1.A6模组短路测试串口服务器损坏频繁，措施：可能质量有问题，让供应商提供分析报告，现场备10个
2.进度温度NG，措施：优化程序，安装比例阀</t>
  </si>
  <si>
    <t>邓纯璐/陈立伟</t>
    <phoneticPr fontId="39" type="noConversion"/>
  </si>
  <si>
    <t>推进C1-C3线验收</t>
  </si>
  <si>
    <t xml:space="preserve"> C4线5月10日底完成爬产目标，6月20进入稳产阶段同步推进验收，7月初开始验收流程。</t>
  </si>
  <si>
    <t xml:space="preserve"> C5线5月10日底完成爬产目标，6月20进入稳产阶段同步推进验收，7月初开始验收流程。</t>
  </si>
  <si>
    <t>设备停滞状态，目前无料生产</t>
  </si>
  <si>
    <t>爬产稳产阶段</t>
  </si>
  <si>
    <t>付绍建</t>
    <phoneticPr fontId="39" type="noConversion"/>
  </si>
  <si>
    <t>L2异常验收
其他拉线待采购回退验收流程</t>
  </si>
  <si>
    <t>JMLED23D377</t>
  </si>
  <si>
    <t>F5-XHE370-01A</t>
  </si>
  <si>
    <t>4/10号重启</t>
  </si>
  <si>
    <t>外包（东杰）</t>
  </si>
  <si>
    <t>4/10重启，蓝本变更为72173</t>
  </si>
  <si>
    <t>1.采购下单、回料进度跟进
2.目前回料98%，待启动装配
3.由于干燥炉客户PO在4/10号，里程碑更改启动时间5.20</t>
  </si>
  <si>
    <t>整线停机，待客户通知复线生产；</t>
  </si>
  <si>
    <t>设备故障优化，遗留问题整改</t>
  </si>
  <si>
    <t>1、跟进现场生产及问题处理情况
2、进一步跟进视觉、PLC程序优化情况</t>
  </si>
  <si>
    <t>1、跟进现场设备调试情况</t>
  </si>
  <si>
    <t>暂无，待提速跑料</t>
  </si>
  <si>
    <t>李庆</t>
    <phoneticPr fontId="39" type="noConversion"/>
  </si>
  <si>
    <t>南通懋略</t>
    <phoneticPr fontId="39" type="noConversion"/>
  </si>
  <si>
    <t>2023-中国南通-1期刀片线装配线</t>
    <phoneticPr fontId="39" type="noConversion"/>
  </si>
  <si>
    <t>JMLED23G363</t>
  </si>
  <si>
    <t>F5-XHA117-01A</t>
  </si>
  <si>
    <t>南通</t>
    <phoneticPr fontId="39" type="noConversion"/>
  </si>
  <si>
    <r>
      <t>4</t>
    </r>
    <r>
      <rPr>
        <sz val="11"/>
        <color theme="1"/>
        <rFont val="宋体"/>
        <family val="3"/>
        <charset val="134"/>
        <scheme val="minor"/>
      </rPr>
      <t>PPM</t>
    </r>
    <phoneticPr fontId="39" type="noConversion"/>
  </si>
  <si>
    <t>梁泽钜</t>
    <phoneticPr fontId="39" type="noConversion"/>
  </si>
  <si>
    <t>JMLED23F364</t>
  </si>
  <si>
    <t>F5-XZD123-01A</t>
  </si>
  <si>
    <t>JMLED23E365</t>
  </si>
  <si>
    <t>F5-XZE123-01A</t>
  </si>
  <si>
    <r>
      <t>4PPM</t>
    </r>
    <r>
      <rPr>
        <sz val="11"/>
        <color theme="1"/>
        <rFont val="宋体"/>
        <family val="3"/>
        <charset val="134"/>
        <scheme val="minor"/>
      </rPr>
      <t/>
    </r>
  </si>
  <si>
    <t>南通懋略</t>
    <phoneticPr fontId="39" type="noConversion"/>
  </si>
  <si>
    <t>JMLED23D366</t>
  </si>
  <si>
    <t>F5-XHS122-01A</t>
  </si>
  <si>
    <t>梁泽钜</t>
    <phoneticPr fontId="39" type="noConversion"/>
  </si>
  <si>
    <t>JMLED23E367</t>
  </si>
  <si>
    <t>F5-XHD132-01A</t>
  </si>
  <si>
    <t>顶盖焊(预焊）</t>
    <phoneticPr fontId="39" type="noConversion"/>
  </si>
  <si>
    <t>南通</t>
    <phoneticPr fontId="39" type="noConversion"/>
  </si>
  <si>
    <t>程思齐</t>
    <phoneticPr fontId="39" type="noConversion"/>
  </si>
  <si>
    <t>JMLED23E368</t>
  </si>
  <si>
    <t>F5-XHD133-01A</t>
  </si>
  <si>
    <t>顶盖焊(满焊）</t>
    <phoneticPr fontId="39" type="noConversion"/>
  </si>
  <si>
    <t>JMLED23D369</t>
  </si>
  <si>
    <t>F5-XHE114-01A</t>
  </si>
  <si>
    <t>JMLED23H370</t>
  </si>
  <si>
    <t>F5-XZN117-01A</t>
  </si>
  <si>
    <r>
      <rPr>
        <sz val="11"/>
        <color theme="0" tint="-0.249977111117893"/>
        <rFont val="宋体"/>
        <family val="3"/>
        <charset val="134"/>
        <scheme val="minor"/>
      </rPr>
      <t>1.设备定位，更换编码器线，设备通电。</t>
    </r>
    <r>
      <rPr>
        <sz val="11"/>
        <rFont val="宋体"/>
        <family val="3"/>
        <charset val="134"/>
        <scheme val="minor"/>
      </rPr>
      <t xml:space="preserve">
</t>
    </r>
    <r>
      <rPr>
        <sz val="11"/>
        <color theme="0" tint="-0.249977111117893"/>
        <rFont val="宋体"/>
        <family val="3"/>
        <charset val="134"/>
        <scheme val="minor"/>
      </rPr>
      <t>2.设备已通电，调试中。</t>
    </r>
    <r>
      <rPr>
        <sz val="11"/>
        <rFont val="宋体"/>
        <family val="3"/>
        <charset val="134"/>
        <scheme val="minor"/>
      </rPr>
      <t xml:space="preserve">
3.下一步计划带料运行，完成Qualify.</t>
    </r>
  </si>
  <si>
    <r>
      <rPr>
        <sz val="11"/>
        <color theme="0" tint="-0.249977111117893"/>
        <rFont val="宋体"/>
        <family val="3"/>
        <charset val="134"/>
        <scheme val="minor"/>
      </rPr>
      <t>1.设备定位，更换编码器线，设备通电。</t>
    </r>
    <r>
      <rPr>
        <sz val="11"/>
        <rFont val="宋体"/>
        <family val="3"/>
        <charset val="134"/>
        <scheme val="minor"/>
      </rPr>
      <t xml:space="preserve">
</t>
    </r>
    <r>
      <rPr>
        <sz val="11"/>
        <color theme="0" tint="-0.249977111117893"/>
        <rFont val="宋体"/>
        <family val="3"/>
        <charset val="134"/>
        <scheme val="minor"/>
      </rPr>
      <t>2.设备已通电，调试中。</t>
    </r>
    <r>
      <rPr>
        <sz val="11"/>
        <rFont val="宋体"/>
        <family val="3"/>
        <charset val="134"/>
        <scheme val="minor"/>
      </rPr>
      <t xml:space="preserve">
3.5/12发起Qualify.</t>
    </r>
  </si>
  <si>
    <t>1.设备通电。
2.计划5/12设备上电。
3.5/25Qualfy.</t>
  </si>
  <si>
    <r>
      <rPr>
        <sz val="12"/>
        <color theme="0" tint="-0.249977111117893"/>
        <rFont val="宋体"/>
        <family val="3"/>
        <charset val="134"/>
        <scheme val="minor"/>
      </rPr>
      <t>1.电气资料没有做完，电气评审没法进行，预计11/29之前做电气评审。
2.统一治具标准客户要在11/26之前给出，现在还没有给出。
3.统一的夹爪标准在11/25号给出初版。
4.电池蓝本信息图纸已提供，目前需要更改焊后检测方案，何小春和张定阳在对接中。
5.3/16号启动装配。</t>
    </r>
    <r>
      <rPr>
        <sz val="12"/>
        <color theme="1"/>
        <rFont val="宋体"/>
        <family val="3"/>
        <charset val="134"/>
        <scheme val="minor"/>
      </rPr>
      <t xml:space="preserve">
</t>
    </r>
    <r>
      <rPr>
        <sz val="12"/>
        <color theme="0" tint="-0.249977111117893"/>
        <rFont val="宋体"/>
        <family val="3"/>
        <charset val="134"/>
        <scheme val="minor"/>
      </rPr>
      <t>6.3/18：因空间位置不够，机架未定位。</t>
    </r>
  </si>
  <si>
    <t>跑通线料，准备生产</t>
  </si>
  <si>
    <t>3/20换型3D评审已冻结，3/28设计下单完成，采购下单中；4/17接商务通知取消换型，目前查缺补漏中，4/28qualify已完成14.5%，持续进行中；5/9接客户通知暂停</t>
  </si>
  <si>
    <t>横展事项整改</t>
  </si>
  <si>
    <t>湘潭桑顿</t>
  </si>
  <si>
    <t>2023-中国湘潭-装配线</t>
  </si>
  <si>
    <t>JMLED23D407</t>
  </si>
  <si>
    <r>
      <rPr>
        <sz val="8"/>
        <color rgb="FF333333"/>
        <rFont val="Inherit"/>
      </rPr>
      <t>F5-XHC111-01A</t>
    </r>
  </si>
  <si>
    <t>湘潭</t>
  </si>
  <si>
    <t>≥2ppm</t>
  </si>
  <si>
    <t>JMLED23F408</t>
  </si>
  <si>
    <r>
      <rPr>
        <sz val="8"/>
        <color rgb="FF333333"/>
        <rFont val="Inherit"/>
      </rPr>
      <t>F5-XZD124-01A</t>
    </r>
  </si>
  <si>
    <t>JMLED23E409</t>
  </si>
  <si>
    <r>
      <rPr>
        <sz val="8"/>
        <color rgb="FF333333"/>
        <rFont val="Inherit"/>
      </rPr>
      <t>F5-XHD134-01A</t>
    </r>
  </si>
  <si>
    <t>JMLED23G410</t>
  </si>
  <si>
    <r>
      <rPr>
        <sz val="8"/>
        <color rgb="FF333333"/>
        <rFont val="Inherit"/>
      </rPr>
      <t>F5-XZH13201</t>
    </r>
  </si>
  <si>
    <t>JMLED23D411</t>
  </si>
  <si>
    <r>
      <rPr>
        <sz val="8"/>
        <color rgb="FF333333"/>
        <rFont val="Inherit"/>
      </rPr>
      <t>F5-XHE115-01A</t>
    </r>
  </si>
  <si>
    <t>改造物料已到，目前生产中，待本批生产完后，改造</t>
  </si>
  <si>
    <t>Q机完成</t>
  </si>
  <si>
    <t>数据收集中，跟进验收进度</t>
    <phoneticPr fontId="39" type="noConversion"/>
  </si>
  <si>
    <t>入壳漏光,异常工位的预焊点,激光姚福银处理中</t>
    <phoneticPr fontId="39" type="noConversion"/>
  </si>
  <si>
    <t>A1卷绕工序段空托盘回流除尘机构</t>
  </si>
  <si>
    <t>A1超声波工序空托盘回流机构，改造优化原除尘机构</t>
  </si>
  <si>
    <t>A1软连接工序空托盘回流机构，改造优化原除尘机构</t>
  </si>
  <si>
    <t>A2卷绕工序段空托盘回流除尘机构</t>
  </si>
  <si>
    <t>A2超声波工序空托盘回流机构，改造优化原除尘机构</t>
  </si>
  <si>
    <t>A2软连接工序空托盘回流机构新增除尘机构</t>
  </si>
  <si>
    <t>A3卷绕工序段空托盘回流除尘机构</t>
  </si>
  <si>
    <t>A3超声波工序空托盘回流机构，改造优化原除尘机构</t>
  </si>
  <si>
    <t>A3软连接工序空托盘回流机构新增除尘机构</t>
  </si>
  <si>
    <t>跟进物料进度，拉通现场调试进度</t>
  </si>
  <si>
    <t>客户无订单。</t>
  </si>
  <si>
    <t>广东瑞浦兰钧</t>
  </si>
  <si>
    <t>2022-RP-佛山-L1干燥线</t>
  </si>
  <si>
    <t>JMLEDRP22AD20</t>
  </si>
  <si>
    <t>F5-XGM365-01A</t>
  </si>
  <si>
    <t>1.产能：15PPM
2.良率：≥99.9%
3.故障率：≤2%</t>
  </si>
  <si>
    <t>2022-RP-佛山-L2干燥线</t>
  </si>
  <si>
    <t>2022-RP-佛山-L3干燥线</t>
  </si>
  <si>
    <t>1.产能：28PPM
2.良率：≥99.9%
3.故障率：≤2%</t>
  </si>
  <si>
    <t>F5-XGD330-01A</t>
  </si>
  <si>
    <t>明全丰</t>
  </si>
  <si>
    <r>
      <t>2022-RP-</t>
    </r>
    <r>
      <rPr>
        <sz val="12"/>
        <rFont val="宋体"/>
        <family val="3"/>
        <charset val="134"/>
      </rPr>
      <t>柳州</t>
    </r>
    <r>
      <rPr>
        <sz val="12"/>
        <rFont val="Calibri"/>
        <family val="2"/>
      </rPr>
      <t>-L1</t>
    </r>
    <r>
      <rPr>
        <sz val="12"/>
        <rFont val="宋体"/>
        <family val="3"/>
        <charset val="134"/>
      </rPr>
      <t>装配线反机</t>
    </r>
    <phoneticPr fontId="34" type="noConversion"/>
  </si>
  <si>
    <t>F5-XZB504-01A</t>
  </si>
  <si>
    <t>柳州瑞浦</t>
    <phoneticPr fontId="39" type="noConversion"/>
  </si>
  <si>
    <t>F5-XHB408-01A</t>
  </si>
  <si>
    <t>F5-XHC422-01A</t>
  </si>
  <si>
    <t>F5-XZD415-01A</t>
  </si>
  <si>
    <t>F5-XZE415-01A</t>
  </si>
  <si>
    <t>F5-XHD421-01A</t>
  </si>
  <si>
    <t>F5-XZN434-01A</t>
  </si>
  <si>
    <t>F5-XZB505-01A</t>
  </si>
  <si>
    <t>F5-XHB409-01A</t>
  </si>
  <si>
    <t>F5-XHC423-01A</t>
  </si>
  <si>
    <t>F5-XZD416-01A</t>
  </si>
  <si>
    <t>F5-XZE416-01A</t>
  </si>
  <si>
    <t>F5-XHD422-01A</t>
  </si>
  <si>
    <t>F5-XZN435-01A</t>
  </si>
  <si>
    <t>F5-XZB506-01A</t>
  </si>
  <si>
    <t>F5-XHB410-01A</t>
  </si>
  <si>
    <t>F5-XHC424-01A</t>
  </si>
  <si>
    <t>F5-XZD417-01A</t>
  </si>
  <si>
    <t>F5-XZE417-01A</t>
  </si>
  <si>
    <t>F5-XHD423-01A</t>
  </si>
  <si>
    <t>F5-XZN436-01A</t>
  </si>
  <si>
    <t>F5-XZB507-01A</t>
  </si>
  <si>
    <t>F5-XHB411-01A</t>
  </si>
  <si>
    <t>F5-XHC425-01A</t>
  </si>
  <si>
    <t>F5-XZD418-01A</t>
  </si>
  <si>
    <t>F5-XZE418-01A</t>
  </si>
  <si>
    <t>F5-XHD424-01A</t>
  </si>
  <si>
    <t>F5-XZN437-01A</t>
  </si>
  <si>
    <t>F5-XZB508-01A</t>
  </si>
  <si>
    <t>F5-XHB412-01A</t>
  </si>
  <si>
    <t>F5-XHC426-01A</t>
  </si>
  <si>
    <t>F5-XZD419-01A</t>
  </si>
  <si>
    <t>F5-XZE419-01A</t>
  </si>
  <si>
    <t>F5-XHD425-01A</t>
  </si>
  <si>
    <t>F5-XZN438-01A</t>
  </si>
  <si>
    <t>2022-RP-柳州-L1-1干燥线</t>
    <phoneticPr fontId="39" type="noConversion"/>
  </si>
  <si>
    <t>JMLEDRP22AD72</t>
    <phoneticPr fontId="39" type="noConversion"/>
  </si>
  <si>
    <t>F5-XGD401-01A</t>
  </si>
  <si>
    <t>F5-XGM405-01A</t>
  </si>
  <si>
    <t>2022-RP-柳州-L1-2干燥线</t>
    <phoneticPr fontId="39" type="noConversion"/>
  </si>
  <si>
    <t>JMLEDRP22AD74</t>
    <phoneticPr fontId="39" type="noConversion"/>
  </si>
  <si>
    <t>F5-XGD402-01A</t>
  </si>
  <si>
    <t>F5-XGM406-01A</t>
  </si>
  <si>
    <t>F5-XGM407-01A</t>
  </si>
  <si>
    <t>F5-XGM408-01A</t>
  </si>
  <si>
    <t>F5-XGM409-01A</t>
  </si>
  <si>
    <t>F5-XGM369-01A</t>
  </si>
  <si>
    <t>F5-XGM410-01A</t>
  </si>
  <si>
    <t>配对机</t>
    <phoneticPr fontId="34" type="noConversion"/>
  </si>
  <si>
    <t>JMLEDRP22AD41</t>
    <phoneticPr fontId="39" type="noConversion"/>
  </si>
  <si>
    <t>物流线</t>
    <phoneticPr fontId="39" type="noConversion"/>
  </si>
  <si>
    <r>
      <t>2022-RP-</t>
    </r>
    <r>
      <rPr>
        <sz val="12"/>
        <color theme="1"/>
        <rFont val="宋体"/>
        <family val="3"/>
        <charset val="134"/>
      </rPr>
      <t>柳州</t>
    </r>
    <r>
      <rPr>
        <sz val="12"/>
        <color theme="1"/>
        <rFont val="Calibri"/>
        <family val="2"/>
      </rPr>
      <t>-L1</t>
    </r>
    <r>
      <rPr>
        <sz val="12"/>
        <color theme="1"/>
        <rFont val="宋体"/>
        <family val="3"/>
        <charset val="134"/>
      </rPr>
      <t>装配线（正机）</t>
    </r>
    <phoneticPr fontId="39" type="noConversion"/>
  </si>
  <si>
    <t>JMLEDRP22AD73</t>
    <phoneticPr fontId="39" type="noConversion"/>
  </si>
  <si>
    <t>JMLEDRP22AD80</t>
    <phoneticPr fontId="39" type="noConversion"/>
  </si>
  <si>
    <t>M5</t>
    <phoneticPr fontId="39" type="noConversion"/>
  </si>
  <si>
    <t>设备针对关键问题，催促供应商出方案，进行改善验证。</t>
  </si>
  <si>
    <t>1.热压板沾电芯，贴青稞纸持续验证
2.温度控制超出+/_3°</t>
  </si>
  <si>
    <t>焊接除尘效果差</t>
  </si>
  <si>
    <t>热压电机压到26t以上报警，达不到30t并且无法保压</t>
  </si>
  <si>
    <t>2023-中国十堰-L7装配线</t>
  </si>
  <si>
    <t>JMLED23H329</t>
  </si>
  <si>
    <t>F5-XGB50401</t>
  </si>
  <si>
    <t>产能：48PPM良率：99.8%故障率：≦2%</t>
  </si>
  <si>
    <t>4、客户缺少调机电芯，暂不能带料调试
3、因客户气源中水分和杂质太多，导致设备无法通电调试
1、目前L1线9/5已收到预付款，L2/L3线未收到预付款，激光器的增值购买仍未确认，对后期的交期影响非常大
2、关于设备阀岛模块的使用，8/22发现设计理解错误，造成遗漏，因前期报价时就出现遗漏，导致目前每台机都会额外产生费用
3、计划9/30启动装配工作，目前未下单物料+采购中物料交付风险高，会影响正常装配工作
4、目前电磁阀因技术负责人前期确认遗漏（SMC交期也不满足），导致目前下单品牌为亚德客，同时还有部分SMC系列物料，无交期缺货，需要使用亚德客进行替换，该品牌虽然在客户品牌表内，但客户强烈要求使用使用SMC品牌，目前商务+产品经理沟通中</t>
  </si>
  <si>
    <t>4、客户缺少调机电芯，暂不能带料调试
3、因客户气源中水分和杂质太多，导致设备无法通电调试
1、目前L1线9/5已收到预付款，L2/L3线未收到预付款，激光器的增值购买仍未确认，对后期的交期影响非常大
2、关于设备阀岛模块的使用，8/22发现设计理解错误，造成遗漏，因前期报价时就出现遗漏，导致目前每台机都会额外产生费用
3、计划9/30启动装配工作，目前未下单物料+采购中物料交付风险高，会影响正常装配工作</t>
  </si>
  <si>
    <t>4、客户缺少调机电芯，暂不能带料调试
3、因客户气源中水分和杂质太多，导致设备无法通电调试
1、机械设计部分+整体组装调试部分外包制作，风险较高，9/15已确认供应商为常州东杰自动化</t>
  </si>
  <si>
    <t>闫帅华/吴挚珍</t>
    <phoneticPr fontId="39" type="noConversion"/>
  </si>
  <si>
    <t>大板物料尺寸加工错，返修中</t>
  </si>
  <si>
    <t>无物料</t>
  </si>
  <si>
    <t>客户在评审阶段</t>
  </si>
  <si>
    <t>杨李飞</t>
    <phoneticPr fontId="39" type="noConversion"/>
  </si>
  <si>
    <t>基本技术参数
（产能\良率\故障率）</t>
    <phoneticPr fontId="39" type="noConversion"/>
  </si>
  <si>
    <t>实际产能</t>
    <phoneticPr fontId="39" type="noConversion"/>
  </si>
  <si>
    <t>实际产能</t>
    <phoneticPr fontId="39" type="noConversion"/>
  </si>
  <si>
    <t>项目阶段
（M5）</t>
    <phoneticPr fontId="39" type="noConversion"/>
  </si>
  <si>
    <t>实际产能</t>
    <phoneticPr fontId="39" type="noConversion"/>
  </si>
  <si>
    <t>实际产能</t>
    <phoneticPr fontId="39" type="noConversion"/>
  </si>
  <si>
    <t>项目阶段
（M5）</t>
    <phoneticPr fontId="39" type="noConversion"/>
  </si>
  <si>
    <t>具备带料调试</t>
  </si>
  <si>
    <t>待客户发起QUALIFY</t>
  </si>
  <si>
    <r>
      <t>1</t>
    </r>
    <r>
      <rPr>
        <sz val="8"/>
        <rFont val="微软雅黑"/>
        <family val="2"/>
        <charset val="134"/>
      </rPr>
      <t>2</t>
    </r>
    <r>
      <rPr>
        <sz val="8"/>
        <rFont val="微软雅黑"/>
        <family val="2"/>
        <charset val="134"/>
      </rPr>
      <t>PPM</t>
    </r>
    <phoneticPr fontId="39" type="noConversion"/>
  </si>
  <si>
    <r>
      <t>1</t>
    </r>
    <r>
      <rPr>
        <sz val="8"/>
        <rFont val="微软雅黑"/>
        <family val="2"/>
        <charset val="134"/>
      </rPr>
      <t>2</t>
    </r>
    <r>
      <rPr>
        <sz val="8"/>
        <rFont val="微软雅黑"/>
        <family val="2"/>
        <charset val="134"/>
      </rPr>
      <t>PPM</t>
    </r>
    <phoneticPr fontId="39" type="noConversion"/>
  </si>
  <si>
    <t>12PPM
99.8%
2%</t>
  </si>
  <si>
    <t xml:space="preserve">12PPM
</t>
    <phoneticPr fontId="39" type="noConversion"/>
  </si>
  <si>
    <t>12PPM
99.8%
2%</t>
    <phoneticPr fontId="39" type="noConversion"/>
  </si>
  <si>
    <t>12PPM
99.5%
2%</t>
    <phoneticPr fontId="39" type="noConversion"/>
  </si>
  <si>
    <t>12PPM
99.5%
2%</t>
    <phoneticPr fontId="39" type="noConversion"/>
  </si>
  <si>
    <t>12PPM
99.5%
2%</t>
    <phoneticPr fontId="39" type="noConversion"/>
  </si>
  <si>
    <t>12PPM</t>
    <phoneticPr fontId="39" type="noConversion"/>
  </si>
  <si>
    <t>M4</t>
    <phoneticPr fontId="39" type="noConversion"/>
  </si>
  <si>
    <t>因客户工艺及蓝本未定，5/12暂停</t>
  </si>
  <si>
    <t>待客户确认工艺及蓝本图纸</t>
  </si>
  <si>
    <t>1.夹爪治具焊接时焊渣飞溅---改造完成，还需要做毛刷，张晓虎在验证
2.PPM不达标---待持续跑料提速</t>
  </si>
  <si>
    <t>停机改造</t>
  </si>
  <si>
    <t>调试完成100%</t>
  </si>
  <si>
    <t>1、入壳压力标准，调试参数待标准化确认；
2、持续跑料；</t>
  </si>
  <si>
    <t>定位完成，待3号厂房通电</t>
  </si>
  <si>
    <t>M4</t>
    <phoneticPr fontId="39" type="noConversion"/>
  </si>
  <si>
    <t>JMD170006-03</t>
    <phoneticPr fontId="39" type="noConversion"/>
  </si>
  <si>
    <t>JMD170006-03</t>
    <phoneticPr fontId="39" type="noConversion"/>
  </si>
  <si>
    <t>JMD170006-04</t>
    <phoneticPr fontId="39" type="noConversion"/>
  </si>
  <si>
    <t>JMD170006-05</t>
    <phoneticPr fontId="39" type="noConversion"/>
  </si>
  <si>
    <t>JMD170006-06</t>
    <phoneticPr fontId="39" type="noConversion"/>
  </si>
  <si>
    <t>JMD170006-06</t>
    <phoneticPr fontId="39" type="noConversion"/>
  </si>
  <si>
    <t>JMD170006-07</t>
    <phoneticPr fontId="39" type="noConversion"/>
  </si>
  <si>
    <t>JMD170006-07</t>
    <phoneticPr fontId="39" type="noConversion"/>
  </si>
  <si>
    <t>JMD170006-08</t>
    <phoneticPr fontId="39" type="noConversion"/>
  </si>
  <si>
    <t>JMD170006-08</t>
    <phoneticPr fontId="39" type="noConversion"/>
  </si>
  <si>
    <t>JMD170013-02</t>
    <phoneticPr fontId="39" type="noConversion"/>
  </si>
  <si>
    <t>JMD170013-03</t>
    <phoneticPr fontId="39" type="noConversion"/>
  </si>
  <si>
    <t>JMD170013-04</t>
    <phoneticPr fontId="39" type="noConversion"/>
  </si>
  <si>
    <t>JMD170013-04</t>
    <phoneticPr fontId="39" type="noConversion"/>
  </si>
  <si>
    <t>机械已经装配和电气装配基本完成
暂不投入软件人员</t>
  </si>
  <si>
    <t xml:space="preserve">1、客户暂时提供不了调试料
2、客户通知厂房预计延期到10/30 ，需要设备根据实际情况匹配调整                                       </t>
  </si>
  <si>
    <t>1、客户暂时提供不了调试料，
2、客户通知厂房预计延期到10/30 ，需要设备根据实际情况匹配调整</t>
  </si>
  <si>
    <t xml:space="preserve">1、客户暂时提供不了调试料
2、客户通知厂房预计延期到10/30 ，需要设备根据实际情况匹配调整                                 </t>
  </si>
  <si>
    <t>李庆</t>
    <phoneticPr fontId="39" type="noConversion"/>
  </si>
  <si>
    <t>李庆</t>
    <phoneticPr fontId="39" type="noConversion"/>
  </si>
  <si>
    <t>PO后补</t>
  </si>
  <si>
    <t>瑞浦兰钧能源</t>
  </si>
  <si>
    <t>JMLEWRP21A563-02</t>
  </si>
  <si>
    <t>伍鹏/李庆</t>
  </si>
  <si>
    <t>JMLEWRP21A564-04</t>
  </si>
  <si>
    <t>L16超声波终焊机</t>
  </si>
  <si>
    <t>JMLEWRP21A565-03</t>
  </si>
  <si>
    <t>L16转接片</t>
  </si>
  <si>
    <t>JMLEWRP21A566-04</t>
  </si>
  <si>
    <t>JMLEWRP21A567-02</t>
  </si>
  <si>
    <t>JMLEWRP21A568-02</t>
  </si>
  <si>
    <t>L16顶盖焊</t>
  </si>
  <si>
    <t xml:space="preserve">
JMLEWRP21A526-02</t>
  </si>
  <si>
    <t>L16干燥调度系统</t>
  </si>
  <si>
    <t>JMLEWRP21A569-03</t>
  </si>
  <si>
    <t>JMLEWRP21A054-04</t>
  </si>
  <si>
    <t>L11配对机</t>
  </si>
  <si>
    <t>JMLEWRP21A055-05</t>
  </si>
  <si>
    <t>L11超声波终焊机</t>
  </si>
  <si>
    <t>JMLEWRP21A056-05</t>
  </si>
  <si>
    <t>L11转接片</t>
  </si>
  <si>
    <t>JMLEWRP21A057-07</t>
  </si>
  <si>
    <t>L11包膜机</t>
  </si>
  <si>
    <t>JMLEWRP21A058-04</t>
  </si>
  <si>
    <t>L11入壳机</t>
  </si>
  <si>
    <t>JMLEWRP21A059-04</t>
  </si>
  <si>
    <t>L11顶盖焊</t>
  </si>
  <si>
    <t>JMLEWRP21A060-06</t>
  </si>
  <si>
    <t>L11物流线</t>
  </si>
  <si>
    <t>JMLEWRP21A026-06</t>
  </si>
  <si>
    <t>L7配对机</t>
  </si>
  <si>
    <t>JMLEWRP21A027-08</t>
  </si>
  <si>
    <t>L7超声波终焊机</t>
  </si>
  <si>
    <t xml:space="preserve">JMLEWRP21A028-08
</t>
  </si>
  <si>
    <t>L7转接片</t>
  </si>
  <si>
    <t xml:space="preserve">JMLEWRP21A029-09
</t>
  </si>
  <si>
    <t>L7包膜机</t>
  </si>
  <si>
    <t>JMLEWRP21A030-06</t>
  </si>
  <si>
    <t>L7入壳机</t>
  </si>
  <si>
    <t>JMLEWRP21A031-06</t>
  </si>
  <si>
    <t>L7顶盖焊</t>
  </si>
  <si>
    <t>JMLEWRP21A020-05</t>
  </si>
  <si>
    <t>L7干燥调度系统</t>
  </si>
  <si>
    <t xml:space="preserve">
JMLEWRP21A032-09</t>
  </si>
  <si>
    <t>L7物流线</t>
  </si>
  <si>
    <t xml:space="preserve">JMLEWRP21A035-04
</t>
  </si>
  <si>
    <t>L8转接片</t>
  </si>
  <si>
    <t>JMLEWRP21A033-04</t>
  </si>
  <si>
    <t>L8配对机</t>
  </si>
  <si>
    <t>JMLEWRP21A028-09</t>
  </si>
  <si>
    <t xml:space="preserve">JMLEWRP21A026-07
</t>
  </si>
  <si>
    <t>JMLEWRP21A042-05</t>
  </si>
  <si>
    <t>L9转接片</t>
  </si>
  <si>
    <t>JMLEWRP21A040-03</t>
  </si>
  <si>
    <t>L9配对机</t>
  </si>
  <si>
    <t xml:space="preserve">JMLEWRP21A049-03
</t>
  </si>
  <si>
    <t>L10转接片</t>
  </si>
  <si>
    <t>JMLEWRP21A047-02</t>
  </si>
  <si>
    <t>L10配对机</t>
  </si>
  <si>
    <t>JMLEWRP21A056-06</t>
  </si>
  <si>
    <t>JMLEWRP21A054-05</t>
  </si>
  <si>
    <t>安排下单中</t>
  </si>
  <si>
    <t>L16线70148112换型52148115</t>
  </si>
  <si>
    <t>L11换型3914895-50AH工装</t>
  </si>
  <si>
    <t>L7换型44220114-132.5AH工装</t>
  </si>
  <si>
    <t>2023-RP-温州-L8-增值改造</t>
  </si>
  <si>
    <t>2023-RP-温州-L7-增值改造</t>
  </si>
  <si>
    <t>2023-RP-温州-L9-增值改造</t>
  </si>
  <si>
    <t>2023-RP-温州-L10-增值改造</t>
  </si>
  <si>
    <t>2023-RP-温州-L11-增值改造</t>
  </si>
  <si>
    <t>设备已经完成验收，可以正常生产电池，暂时停产</t>
  </si>
  <si>
    <t>≤1%</t>
  </si>
  <si>
    <t>客户反馈，设备通电和气的时间无法确定。</t>
  </si>
  <si>
    <t>按客户要求，设备已经搬到其他据点使用</t>
  </si>
  <si>
    <t>15PPM\99.5%\≤1%</t>
  </si>
  <si>
    <t>15PPM\99.5%\≤1.5%</t>
  </si>
  <si>
    <t>≥8PPM\99.5%\≤1%</t>
  </si>
  <si>
    <t>≥2PPM\99%\≦1%</t>
  </si>
  <si>
    <t>产能：无；良率：99.5%故障率：≦1%</t>
  </si>
  <si>
    <t>产能：≥4PPM；良率：99%故障率：≦1%</t>
  </si>
  <si>
    <t>产能：≥2PPM；良率：99%故障率：≦1%</t>
  </si>
  <si>
    <t>2022/4/18  7台
2022/4/20  4台</t>
  </si>
  <si>
    <t>2022-ZH-合肥-HFA1-物流线*5</t>
  </si>
  <si>
    <t>JMLEDZH22A263</t>
  </si>
  <si>
    <t>2022-ZH-合肥-HFA1-C5装配线</t>
  </si>
  <si>
    <t>F5-XHA317-07A
F5-XHA317-08A</t>
  </si>
  <si>
    <t>F5-XHS318-07A
F5-XHS318-08A</t>
  </si>
  <si>
    <t>F5-XZL316-07A
F5-XZL316-08A</t>
  </si>
  <si>
    <t>2022-ZH-合肥-返修设备</t>
  </si>
  <si>
    <t>黄晓宁</t>
  </si>
  <si>
    <t>持续培训员工安全操作</t>
  </si>
  <si>
    <t>与装配线一起验收</t>
  </si>
  <si>
    <t>10PPM\99.5%\1%</t>
  </si>
  <si>
    <t>10PPM\99.5%\1.5%</t>
  </si>
  <si>
    <t>20PPM\99.5%\1%</t>
  </si>
  <si>
    <t>20PPM\99.95%\1%</t>
  </si>
  <si>
    <t>2PPM\99.5%\未见要求</t>
  </si>
  <si>
    <t>6PPM\99.99%\未见要求</t>
  </si>
  <si>
    <t>50PPM\\99.9%\0.5%</t>
  </si>
  <si>
    <t>高鹏</t>
    <phoneticPr fontId="39" type="noConversion"/>
  </si>
  <si>
    <t>20PPM</t>
    <phoneticPr fontId="39" type="noConversion"/>
  </si>
  <si>
    <r>
      <rPr>
        <sz val="11"/>
        <color theme="0" tint="-0.249977111117893"/>
        <rFont val="宋体"/>
        <family val="3"/>
        <charset val="134"/>
        <scheme val="minor"/>
      </rPr>
      <t>1.4/16：设备定位完成50%。
2.4/22：设备已通电，调试进行中。
3.4/27：设备安全回路已打通，整机安装设变物料和调试中。
4.5/4：安装设变物料。</t>
    </r>
    <r>
      <rPr>
        <sz val="11"/>
        <rFont val="宋体"/>
        <family val="3"/>
        <charset val="134"/>
        <scheme val="minor"/>
      </rPr>
      <t xml:space="preserve">
</t>
    </r>
    <r>
      <rPr>
        <sz val="11"/>
        <color theme="0" tint="-0.34998626667073579"/>
        <rFont val="宋体"/>
        <family val="3"/>
        <charset val="134"/>
        <scheme val="minor"/>
      </rPr>
      <t>5.5/10：设备调试中。</t>
    </r>
    <r>
      <rPr>
        <sz val="11"/>
        <rFont val="宋体"/>
        <family val="3"/>
        <charset val="134"/>
        <scheme val="minor"/>
      </rPr>
      <t xml:space="preserve">
6.5/21:设备Qualify</t>
    </r>
  </si>
  <si>
    <r>
      <rPr>
        <sz val="11"/>
        <color theme="0" tint="-0.249977111117893"/>
        <rFont val="宋体"/>
        <family val="3"/>
        <charset val="134"/>
        <scheme val="minor"/>
      </rPr>
      <t>1.5/4:设备定位中。</t>
    </r>
    <r>
      <rPr>
        <sz val="11"/>
        <color theme="1"/>
        <rFont val="宋体"/>
        <family val="3"/>
        <charset val="134"/>
        <scheme val="minor"/>
      </rPr>
      <t xml:space="preserve">
</t>
    </r>
    <r>
      <rPr>
        <sz val="11"/>
        <color theme="0" tint="-0.34998626667073579"/>
        <rFont val="宋体"/>
        <family val="3"/>
        <charset val="134"/>
        <scheme val="minor"/>
      </rPr>
      <t>2.5/10：设备线路复线安装桥架。</t>
    </r>
    <r>
      <rPr>
        <sz val="11"/>
        <color theme="1"/>
        <rFont val="宋体"/>
        <family val="3"/>
        <charset val="134"/>
        <scheme val="minor"/>
      </rPr>
      <t xml:space="preserve">
3.5/21:设备调试中。</t>
    </r>
  </si>
  <si>
    <t>19PPM</t>
    <phoneticPr fontId="39" type="noConversion"/>
  </si>
  <si>
    <t>22PPM</t>
    <phoneticPr fontId="39" type="noConversion"/>
  </si>
  <si>
    <t xml:space="preserve">1、1#9PPM 未达标 2#9PPM 未达标 
2、焊座粘连极耳
3、焊接功率超下限连续
</t>
  </si>
  <si>
    <t>1、保护镜片损坏频繁
2、金相不稳定</t>
  </si>
  <si>
    <t>1、感温线破损频繁
2、1#良率未达标97.60%</t>
  </si>
  <si>
    <t>1、预焊焊点存在漏光问题</t>
  </si>
  <si>
    <t xml:space="preserve">1、封口焊线不良
</t>
  </si>
  <si>
    <t>1、 焊接功率超下限连续
2、助焊片吸多片
3、CCD网线松动频繁，经常掉线
4、焊座粘连极耳</t>
  </si>
  <si>
    <t>1、热熔NG不良较多
2、CCD误判率较高
3、1#良率未达标 97.88%，2#良率未达标 98.16%</t>
  </si>
  <si>
    <t>1、PPM 未达标 19.5
2、预焊焊点存在漏光问题</t>
  </si>
  <si>
    <t>1、封口焊线不良</t>
  </si>
  <si>
    <t>1、跟进供应商设计、采购下单进度</t>
  </si>
  <si>
    <t xml:space="preserve">
1、客户逐步提产过程中，程序问题频繁，不稳定
2、视觉和PLC需要持续跟进批量性生产效果</t>
  </si>
  <si>
    <t>王建</t>
  </si>
  <si>
    <t>樊右军</t>
    <phoneticPr fontId="39" type="noConversion"/>
  </si>
  <si>
    <t>M4</t>
    <phoneticPr fontId="39" type="noConversion"/>
  </si>
  <si>
    <t>M4</t>
    <phoneticPr fontId="39" type="noConversion"/>
  </si>
  <si>
    <t>湖州天能</t>
    <phoneticPr fontId="39" type="noConversion"/>
  </si>
  <si>
    <t>HX4-L57-入壳预焊机</t>
    <phoneticPr fontId="39" type="noConversion"/>
  </si>
  <si>
    <t>JMLED23F439</t>
    <phoneticPr fontId="39" type="noConversion"/>
  </si>
  <si>
    <t>HX4-L57-入壳预焊机</t>
    <phoneticPr fontId="39" type="noConversion"/>
  </si>
  <si>
    <t>TBD</t>
    <phoneticPr fontId="39" type="noConversion"/>
  </si>
  <si>
    <t>宁德</t>
    <phoneticPr fontId="39" type="noConversion"/>
  </si>
  <si>
    <t>≥50PPM≥99.5%\≤2%</t>
    <phoneticPr fontId="39" type="noConversion"/>
  </si>
  <si>
    <t>正常</t>
    <phoneticPr fontId="39" type="noConversion"/>
  </si>
  <si>
    <t>杨斯维</t>
    <phoneticPr fontId="39" type="noConversion"/>
  </si>
  <si>
    <t>徐志</t>
    <phoneticPr fontId="39" type="noConversion"/>
  </si>
  <si>
    <t>JMLEWCA18054-42</t>
    <phoneticPr fontId="39" type="noConversion"/>
  </si>
  <si>
    <t>JMLEWCA20A011-08</t>
    <phoneticPr fontId="39" type="noConversion"/>
  </si>
  <si>
    <t>暂停</t>
    <phoneticPr fontId="39" type="noConversion"/>
  </si>
  <si>
    <t>1.PPM不达标----------待持续跑料提速</t>
  </si>
  <si>
    <t>L2---异常验收完成
L1,L3,L4,L5--在5月底发起验收</t>
  </si>
  <si>
    <t>L2走异常验收，采购盖章签单中
L1,L3,L4,L5待ME重新发起验收</t>
  </si>
  <si>
    <t>L4,L5各部门签核中
L1,L2,L3待二次定位物料到后在发起验收</t>
  </si>
  <si>
    <t>7个部门，完成5个部门验收，TMU+EHS签核中</t>
  </si>
  <si>
    <t>采购回料中，风险最高物料：机架,暂定6/6</t>
  </si>
  <si>
    <t>采购回料跟进，调试SOP跟进</t>
  </si>
  <si>
    <t>采购回料中，风险最高物料：机架,暂定6/8</t>
  </si>
  <si>
    <t>美德乐回复预计在6/25才能装好，风险很高，回影响到调试</t>
  </si>
  <si>
    <t>美德乐刚接单，3D细化中</t>
  </si>
  <si>
    <t>M3</t>
    <phoneticPr fontId="39" type="noConversion"/>
  </si>
  <si>
    <t>M3</t>
    <phoneticPr fontId="39" type="noConversion"/>
  </si>
  <si>
    <r>
      <rPr>
        <sz val="11"/>
        <color theme="0" tint="-0.249977111117893"/>
        <rFont val="宋体"/>
        <family val="3"/>
        <charset val="134"/>
        <scheme val="minor"/>
      </rPr>
      <t>1.4/16：设备定位完成50%。</t>
    </r>
    <r>
      <rPr>
        <sz val="11"/>
        <rFont val="宋体"/>
        <family val="3"/>
        <charset val="134"/>
        <scheme val="minor"/>
      </rPr>
      <t xml:space="preserve">
</t>
    </r>
    <r>
      <rPr>
        <sz val="11"/>
        <color theme="0" tint="-0.249977111117893"/>
        <rFont val="宋体"/>
        <family val="3"/>
        <charset val="134"/>
        <scheme val="minor"/>
      </rPr>
      <t>2.4/22：设备已通电，调试进行中。</t>
    </r>
    <r>
      <rPr>
        <sz val="11"/>
        <rFont val="宋体"/>
        <family val="3"/>
        <charset val="134"/>
        <scheme val="minor"/>
      </rPr>
      <t xml:space="preserve">
</t>
    </r>
    <r>
      <rPr>
        <sz val="11"/>
        <color theme="0" tint="-0.249977111117893"/>
        <rFont val="宋体"/>
        <family val="3"/>
        <charset val="134"/>
        <scheme val="minor"/>
      </rPr>
      <t>3.4/27：设备安全回路已打通，整机安装设变物料和调试中。</t>
    </r>
    <r>
      <rPr>
        <sz val="11"/>
        <rFont val="宋体"/>
        <family val="3"/>
        <charset val="134"/>
        <scheme val="minor"/>
      </rPr>
      <t xml:space="preserve">
</t>
    </r>
    <r>
      <rPr>
        <sz val="11"/>
        <color theme="0" tint="-0.249977111117893"/>
        <rFont val="宋体"/>
        <family val="3"/>
        <charset val="134"/>
        <scheme val="minor"/>
      </rPr>
      <t>4.5/4：带料调试中。</t>
    </r>
    <r>
      <rPr>
        <sz val="11"/>
        <rFont val="宋体"/>
        <family val="3"/>
        <charset val="134"/>
        <scheme val="minor"/>
      </rPr>
      <t xml:space="preserve">
</t>
    </r>
    <r>
      <rPr>
        <sz val="11"/>
        <color theme="0" tint="-0.249977111117893"/>
        <rFont val="宋体"/>
        <family val="3"/>
        <charset val="134"/>
        <scheme val="minor"/>
      </rPr>
      <t>5.5/5：Qualify进行中，主要是程序和上位机问题需要优化。</t>
    </r>
    <r>
      <rPr>
        <sz val="11"/>
        <rFont val="宋体"/>
        <family val="3"/>
        <charset val="134"/>
        <scheme val="minor"/>
      </rPr>
      <t xml:space="preserve">
6.5/24：抛界面料中。</t>
    </r>
  </si>
  <si>
    <t>22PPM/99.5％/1.2％</t>
  </si>
  <si>
    <t>1.设备定位中。</t>
  </si>
  <si>
    <t>1.设备通电。
2.6/5Qualfy.</t>
  </si>
  <si>
    <t>联机跑料</t>
  </si>
  <si>
    <t>正常生产中，单班最高6900PCS PPM已达到12PPM(满足技术要求)</t>
  </si>
  <si>
    <t>夹具已全部入炉；空载测温完成；升温测试完成100%；真空测试完成100%</t>
  </si>
  <si>
    <t>良率不达标(技术协议要求)，持续跟进</t>
  </si>
  <si>
    <t>停机待料。</t>
  </si>
  <si>
    <t>郭恒/王海亮</t>
    <phoneticPr fontId="39" type="noConversion"/>
  </si>
  <si>
    <t xml:space="preserve">1、出货时间等客户通知，客户暂无明确要求
</t>
  </si>
  <si>
    <t>移载连接块方案优化，待物料回料验证</t>
  </si>
  <si>
    <t>M4</t>
    <phoneticPr fontId="39" type="noConversion"/>
  </si>
  <si>
    <t>1、FAT问题点整改中</t>
  </si>
  <si>
    <t>JMLED23H441</t>
  </si>
  <si>
    <t>F5-XZW136-01A</t>
  </si>
  <si>
    <t>跟进供应商进度</t>
  </si>
  <si>
    <t>客户不同意品牌偏移，物料周期长</t>
  </si>
  <si>
    <t>FAT已完成，待通知发货</t>
  </si>
  <si>
    <t>跟进客户和销售确认发货</t>
  </si>
  <si>
    <t>中科海钠</t>
    <phoneticPr fontId="39" type="noConversion"/>
  </si>
  <si>
    <t>2023-中国阜阳-装配中试线</t>
  </si>
  <si>
    <t>JMLED23F431</t>
  </si>
  <si>
    <t>待业务提供</t>
    <phoneticPr fontId="39" type="noConversion"/>
  </si>
  <si>
    <t>F5-XZA118-01A</t>
  </si>
  <si>
    <t>阜阳</t>
    <phoneticPr fontId="39" type="noConversion"/>
  </si>
  <si>
    <t>中科海钠</t>
    <phoneticPr fontId="39" type="noConversion"/>
  </si>
  <si>
    <t>JMLED23G432</t>
  </si>
  <si>
    <t>F5-XHA118-01A</t>
  </si>
  <si>
    <t>阜阳</t>
    <phoneticPr fontId="39" type="noConversion"/>
  </si>
  <si>
    <t>中科海钠</t>
    <phoneticPr fontId="39" type="noConversion"/>
  </si>
  <si>
    <t>JMLED23D433</t>
  </si>
  <si>
    <t>F5-XHC112-01A</t>
  </si>
  <si>
    <t>阜阳</t>
    <phoneticPr fontId="39" type="noConversion"/>
  </si>
  <si>
    <t>JMLED23E434</t>
  </si>
  <si>
    <t>待业务提供</t>
    <phoneticPr fontId="39" type="noConversion"/>
  </si>
  <si>
    <t>F5-XHD135-01A</t>
  </si>
  <si>
    <t>阜阳</t>
    <phoneticPr fontId="39" type="noConversion"/>
  </si>
  <si>
    <t>中科海钠</t>
    <phoneticPr fontId="39" type="noConversion"/>
  </si>
  <si>
    <t>JMLED23G435</t>
  </si>
  <si>
    <t>待业务提供</t>
    <phoneticPr fontId="39" type="noConversion"/>
  </si>
  <si>
    <t>F5-XZH13301</t>
  </si>
  <si>
    <t>前（后）压氦检机</t>
    <phoneticPr fontId="39" type="noConversion"/>
  </si>
  <si>
    <t>中科海钠</t>
    <phoneticPr fontId="39" type="noConversion"/>
  </si>
  <si>
    <t>JMLED23D436</t>
  </si>
  <si>
    <t>F5-XHE116-01A</t>
  </si>
  <si>
    <t>JMLED23D437</t>
  </si>
  <si>
    <t>F5-XFN101-01A</t>
  </si>
  <si>
    <t>充氦打胶钉机</t>
  </si>
  <si>
    <t>2023-中国南通-1期刀片线装配线</t>
    <phoneticPr fontId="39" type="noConversion"/>
  </si>
  <si>
    <t>2023-中国南通-1期刀片线装配线</t>
    <phoneticPr fontId="39" type="noConversion"/>
  </si>
  <si>
    <r>
      <t>2023-中国南通-1期刀片线装配线</t>
    </r>
    <r>
      <rPr>
        <sz val="11"/>
        <color theme="1"/>
        <rFont val="宋体"/>
        <family val="3"/>
        <charset val="134"/>
        <scheme val="minor"/>
      </rPr>
      <t/>
    </r>
    <phoneticPr fontId="39" type="noConversion"/>
  </si>
  <si>
    <t>转接片</t>
    <phoneticPr fontId="39" type="noConversion"/>
  </si>
  <si>
    <r>
      <rPr>
        <sz val="11"/>
        <color rgb="FF333333"/>
        <rFont val="Inherit"/>
      </rPr>
      <t>包膜机</t>
    </r>
  </si>
  <si>
    <r>
      <rPr>
        <sz val="11"/>
        <color rgb="FF333333"/>
        <rFont val="Inherit"/>
      </rPr>
      <t>顶盖焊</t>
    </r>
  </si>
  <si>
    <r>
      <rPr>
        <sz val="11"/>
        <color rgb="FF333333"/>
        <rFont val="Inherit"/>
      </rPr>
      <t>正压氦检机</t>
    </r>
  </si>
  <si>
    <r>
      <rPr>
        <sz val="11"/>
        <color rgb="FF333333"/>
        <rFont val="Inherit"/>
      </rPr>
      <t>密封钉</t>
    </r>
  </si>
  <si>
    <t>正常</t>
    <phoneticPr fontId="41" type="noConversion"/>
  </si>
  <si>
    <t>昝彩虹</t>
    <phoneticPr fontId="39" type="noConversion"/>
  </si>
  <si>
    <t>昝彩虹</t>
    <phoneticPr fontId="39" type="noConversion"/>
  </si>
  <si>
    <t>2022-ZH-武汉-A3-C51干燥线</t>
  </si>
  <si>
    <t>JMLED23H330</t>
  </si>
  <si>
    <t>F5-XGM380-01A</t>
  </si>
  <si>
    <t>JMLED23H331</t>
  </si>
  <si>
    <t>F5-XCF318-01A</t>
  </si>
  <si>
    <t>JMLED23H332</t>
  </si>
  <si>
    <t>F5-XGM381-01A</t>
  </si>
  <si>
    <t>C1C2线4台机，C2线已开始调试，C1线开始启动接线</t>
  </si>
  <si>
    <t>跟进项目进度</t>
  </si>
  <si>
    <t>1. 跟进（愚公）外包进度，督促采购推进供应商达成交期</t>
  </si>
  <si>
    <t>AF15(C1)-精对位，调试1人                                          G272(C2)-已上电，程序优化中    电气人员4人</t>
  </si>
  <si>
    <t>外包愚公（高风险），如12线已全面Delay</t>
  </si>
  <si>
    <t>1.已23号启动装配，目前部装开始</t>
  </si>
  <si>
    <t>DD马达，大件安装完成，部件装配中，机械预计26号1台上外罩，通知采购+MC确认外罩送货。C2预计晚2天，今天刚开始装，进度明天更新。C1的进度12%，C2今天启动，电控板六科在领料，计划5/28完成。</t>
  </si>
  <si>
    <t>1.因机械机架设变导致延期启动，目前部装开始。</t>
  </si>
  <si>
    <t>1.设变已启动装配，腔体改自制。内部装配中</t>
  </si>
  <si>
    <t>项目重新启动</t>
  </si>
  <si>
    <t>干燥炉风险为内部制作腔体，由于物料，厂地延误导致原计划21号启动装配，实际未能启动。Delay已7天</t>
  </si>
  <si>
    <t>1、跟踪现场设备恢复情况</t>
  </si>
  <si>
    <t>研发项目，已经转到产品经理跟进</t>
    <phoneticPr fontId="39" type="noConversion"/>
  </si>
  <si>
    <t>陈佳</t>
    <phoneticPr fontId="39" type="noConversion"/>
  </si>
  <si>
    <t>陈佳</t>
    <phoneticPr fontId="39" type="noConversion"/>
  </si>
  <si>
    <t>常州</t>
    <phoneticPr fontId="39" type="noConversion"/>
  </si>
  <si>
    <t>JMLEDZH21A130</t>
    <phoneticPr fontId="39" type="noConversion"/>
  </si>
  <si>
    <t>韩俊玲/姜璎桐</t>
  </si>
  <si>
    <t>M4</t>
    <phoneticPr fontId="39" type="noConversion"/>
  </si>
  <si>
    <t>M5</t>
    <phoneticPr fontId="39" type="noConversion"/>
  </si>
  <si>
    <t xml:space="preserve">  C3线：每天接通线料200PCS。</t>
  </si>
  <si>
    <t>楚能</t>
    <phoneticPr fontId="39" type="noConversion"/>
  </si>
  <si>
    <t>孝感</t>
    <phoneticPr fontId="39" type="noConversion"/>
  </si>
  <si>
    <t>楚能</t>
    <phoneticPr fontId="39" type="noConversion"/>
  </si>
  <si>
    <t>孝感</t>
    <phoneticPr fontId="39" type="noConversion"/>
  </si>
  <si>
    <t>赵泽来/张玄</t>
    <phoneticPr fontId="39" type="noConversion"/>
  </si>
  <si>
    <t>张帅</t>
    <phoneticPr fontId="39" type="noConversion"/>
  </si>
  <si>
    <t>1PPM</t>
    <phoneticPr fontId="39" type="noConversion"/>
  </si>
  <si>
    <t>调试空跑</t>
  </si>
  <si>
    <t>EHS问题点：
1. 物流线上层目检位亚克力盖板增加合页及合页固定钣金
2.物流线A线物流线上层有一个亚克力盖板宽度不足，需要增加92mm宽，重新做一块，不接受人工锯的亚克力板，因为边缘不平齐，易割手
3. 机台点胶机仓室机台内侧亚克力板高度不足且顶部没有密封，需要增加高度或者顶部密封也可
TMU问题点：
1. 焊接模组测距仪安装调试困难，参照11拉结构重新设计
2.焊接模组除尘出光底板不兼容97-169间距的顶盖，需整改
3. 如果换型间距169顶盖的电芯，除尘小毛刷会和下料机器人放料时干涉
4. 成品下料NG槽皮带不兼容部分换型电芯，需整改</t>
  </si>
  <si>
    <t>1.虚焊问题还没有结果，需要再延后10天左右。</t>
  </si>
  <si>
    <t>ME问题:1.电柜内存在一个线头内有两根以上线，
              2:风速仪安装，要求提供40个气压表。
PE问题；L4良率不达标（要求98.5，现目前为98左右，6月5日换T型号锂壳后良率能提升），其他拉线观察两周，电池未出现（压伤，划伤，之内问题可签字）
IE问题；PPM未达标，（要求12PPM，现PPM为11.7）
OA可以签字，
PQE可以签字，</t>
  </si>
  <si>
    <t>1.模组异响---导程变小的可以使用，持续观察中
2.R轴电机不定时异响----修改参数，验证中
3.激光出色头处冒烟----增加固定支架</t>
  </si>
  <si>
    <t>L2--验收完成
L1--还有3个部门未签字
L3,L4,L5--还有ME和EHS未签字，争取6月完成</t>
  </si>
  <si>
    <t>1.二次定位物料已经下单，预计在6/10物料到齐
2.导轨滑块损坏频繁（上银），客户要求给出答复，目前5/27寄损坏滑块给供应商检测(没有答复）目前怀疑是地基下沉，需要停机检测，具体停机时间待PM</t>
  </si>
  <si>
    <t>到料75%</t>
  </si>
  <si>
    <t>qualify完成,少量C样料生产中</t>
  </si>
  <si>
    <t>qualify完成；少量C样料生产中</t>
  </si>
  <si>
    <t>4/30完成qualify签字验收，5/11接客户通知暂不投产187改5/25投210，目前干法隔膜验证与通线料投产中</t>
  </si>
  <si>
    <t>设备无法跑料，</t>
  </si>
  <si>
    <t>9-9完成换型QUALIFY</t>
  </si>
  <si>
    <t>1、已于3/3下单给美德乐，周一(3/13)确定具体计划
2、3/22确认最终版布局，开始投产
3、物料已于4/1发往供应商现场
4、已生产完成，待发货；</t>
  </si>
  <si>
    <t>M4</t>
    <phoneticPr fontId="39" type="noConversion"/>
  </si>
  <si>
    <t>现己批量投料生产，目前班产己到1900，客户计划6/15日达到班产3200；</t>
  </si>
  <si>
    <t>与打标卡部门技术工程师沟通逐项排查：更换打标卡（大卡，小卡）及5米带信号放大器打印机线缆进行验证，目前未彻底解决，公司激光控制部黄总计划6/3日晚到现场督导排查；；</t>
  </si>
  <si>
    <t>工程重新设备光纤随动机构，物料己到现场安装调试完成，生产提量验证中；</t>
  </si>
  <si>
    <t>1.工程设计线上快速除渣机构（电池及治具）物料己到现场安装，生产验证中；
2.工程设计线下除渣工站（不影响正常生产情况下，逐个清渣），计划6/8日到江门进行模组装配后10号发现场，利用13/14二天停电时间进行上线安装；</t>
  </si>
  <si>
    <t>外包的设备，定点较晚，延期风险高</t>
  </si>
  <si>
    <t>李烈</t>
  </si>
  <si>
    <t>已完成Q机</t>
  </si>
  <si>
    <t>1.产能：≥12PPM
2.良率：99.9%
3.故障率：≤1%</t>
  </si>
  <si>
    <t>1.产能：≥6PPM
2.良率：99.5%
3.故障率：≤1%</t>
  </si>
  <si>
    <t>1.产能：≥1PPM
2.良率：99%
3.故障率：≤1%</t>
  </si>
  <si>
    <t>1.产能：≥12PPM
2.良率：99.5%
3.故障率：≤2%</t>
  </si>
  <si>
    <t>1.产能：≥15PPM
2.良率：99.5%
3.故障率：≤2%</t>
  </si>
  <si>
    <t>1.产能：≥15PPM
2.良率：99.9%
3.故障率：≤2%</t>
  </si>
  <si>
    <t>1.产能：≥30PPM
2.良率：99.9%
3.故障率：≤1%</t>
  </si>
  <si>
    <t>1.产能：≥1.5PPM
2.良率：99.5%
3.故障率：≤1%</t>
  </si>
  <si>
    <t>跟进QF问题点处理</t>
  </si>
  <si>
    <t>汪加顺/杨宋志</t>
    <phoneticPr fontId="39" type="noConversion"/>
  </si>
  <si>
    <t>1、客户暂时提供不了调试料
2、客户通知厂房预计延期到10/30 ，需要设备根据实际情况匹配调整                                     3、焊头尺寸和蓝本不匹配，客户没有给出回复</t>
  </si>
  <si>
    <t>1、5月9日：超声波、负机焊客户FAT
2、5月10日：密封钉、正机焊客户FAT
3、5月11日：折弯机客户FAT
4、5月12日：物流线、Hipot机客户FAT
5、5月13日：包膜机、正压氦检机客户FAT
6、5月14日：顶盖焊、正压氦检机客户FAT
7、5月15日：入壳机客户FAT、缓存机客户FAT
8、5月16日：码盘机客户FAT
9、湖州蜂巢现场房子总务已租好，行政物资需求单已提交申请</t>
  </si>
  <si>
    <t>樊右军</t>
  </si>
  <si>
    <t>跑PV料中。</t>
  </si>
  <si>
    <t>客户生产暂不启用</t>
  </si>
  <si>
    <t>客户通知发货，商务不同意发货</t>
  </si>
  <si>
    <t>客户同商务沟通中</t>
  </si>
  <si>
    <t>已打包入库，等待发货通知。</t>
  </si>
  <si>
    <t>已打包入库，现场定位划线已完成。</t>
  </si>
  <si>
    <t>机械完成98%，电气完成88%，调试完成28%。</t>
  </si>
  <si>
    <t>王建</t>
    <phoneticPr fontId="39" type="noConversion"/>
  </si>
  <si>
    <t>王建</t>
    <phoneticPr fontId="39" type="noConversion"/>
  </si>
  <si>
    <t>1.跟进压力问题解决</t>
  </si>
  <si>
    <t>短边夹具裂纹，夹具加工精度不达标</t>
  </si>
  <si>
    <t>跟进问题解决</t>
  </si>
  <si>
    <t>M3</t>
    <phoneticPr fontId="39" type="noConversion"/>
  </si>
  <si>
    <t>2022-ZH-合肥-A2-C7装配线</t>
    <phoneticPr fontId="39" type="noConversion"/>
  </si>
  <si>
    <t>JMLEDZH22A974</t>
    <phoneticPr fontId="39" type="noConversion"/>
  </si>
  <si>
    <t>50PPM</t>
    <phoneticPr fontId="39" type="noConversion"/>
  </si>
  <si>
    <t>2023-中国常州-A1装配线</t>
  </si>
  <si>
    <t>赵柳阁</t>
    <phoneticPr fontId="39" type="noConversion"/>
  </si>
  <si>
    <r>
      <t>M</t>
    </r>
    <r>
      <rPr>
        <sz val="11"/>
        <color theme="1"/>
        <rFont val="宋体"/>
        <family val="3"/>
        <charset val="134"/>
        <scheme val="minor"/>
      </rPr>
      <t>3</t>
    </r>
    <phoneticPr fontId="39" type="noConversion"/>
  </si>
  <si>
    <t>M5</t>
    <phoneticPr fontId="39" type="noConversion"/>
  </si>
  <si>
    <t>M5</t>
    <phoneticPr fontId="39" type="noConversion"/>
  </si>
  <si>
    <t>1.整机空跑过程中出现机台抖动是否影响激光焊接需要评估。
2.电芯结构变更(负极极因客户耳位置厚度方向由原来的基面偏置2mm，变成不偏置)导致焊接治具支撑面与顶盖焊接面高度不一致。在电芯上循环治具位容易将极耳翻折至顶盖之外，焊接失效。
3.工艺变更焊印贴胶宽度可能需要变更夹爪和吸胶头结构。待后期贴胶效果确认是否需要变更。
4.循环治具电芯长度方向夹持按工艺要求会有窜动。</t>
  </si>
  <si>
    <t>蜂巢盐城24ppm装配线</t>
  </si>
  <si>
    <t>问题点跟进，通线试产准备</t>
  </si>
  <si>
    <t>2022-YW-QDF-L1装配焊接线</t>
    <phoneticPr fontId="39" type="noConversion"/>
  </si>
  <si>
    <t>JMLEDYW22A161</t>
    <phoneticPr fontId="39" type="noConversion"/>
  </si>
  <si>
    <t>2022-YW-QDF-L2装配焊接线</t>
    <phoneticPr fontId="39" type="noConversion"/>
  </si>
  <si>
    <t>JMLEDYW22A169</t>
    <phoneticPr fontId="39" type="noConversion"/>
  </si>
  <si>
    <t>2022-YW-QDF-L3装配焊接线</t>
    <phoneticPr fontId="39" type="noConversion"/>
  </si>
  <si>
    <t>JMLEDYW22A177</t>
    <phoneticPr fontId="39" type="noConversion"/>
  </si>
  <si>
    <t>跟进验收签字进度</t>
  </si>
  <si>
    <r>
      <t xml:space="preserve">1.3/16：机架模组已到，机架打水平中。
2.3/25：安装外罩和电控板。
3.设备通电，程序导入。
4.4/22：功能项数据收集中。
5.4/27：已通电。
6.5/4：缺料正在装配中，调试未介入。
7.5/10：同步整改更换注油嘴，安装已到设变物料。
8.5/21：调试进行中。
9.5/27：设备已通电，程序已导入，调试进行中。
</t>
    </r>
    <r>
      <rPr>
        <sz val="12"/>
        <rFont val="宋体"/>
        <family val="3"/>
        <charset val="134"/>
        <scheme val="minor"/>
      </rPr>
      <t>10.6/9：正机设备提速已完成，功能项数据已收集完成。</t>
    </r>
  </si>
  <si>
    <r>
      <rPr>
        <sz val="12"/>
        <color theme="0" tint="-0.249977111117893"/>
        <rFont val="微软雅黑"/>
        <family val="2"/>
        <charset val="134"/>
      </rPr>
      <t>1.2022/10/25第一次3D评审。2.2022/11/2第二次3D评审。
3.2022/12/15下单完成90%。
4.2022/2/15物料采购完成。
5.2023/3/16启动装配。</t>
    </r>
    <r>
      <rPr>
        <sz val="12"/>
        <rFont val="微软雅黑"/>
        <family val="2"/>
        <charset val="134"/>
      </rPr>
      <t xml:space="preserve">
6.2023/6/3装配调试完成。
7.2023/6/5FAT和出货</t>
    </r>
    <r>
      <rPr>
        <sz val="12"/>
        <color theme="0" tint="-0.249977111117893"/>
        <rFont val="微软雅黑"/>
        <family val="2"/>
        <charset val="134"/>
      </rPr>
      <t>。</t>
    </r>
  </si>
  <si>
    <r>
      <rPr>
        <sz val="12"/>
        <color theme="0" tint="-0.249977111117893"/>
        <rFont val="宋体"/>
        <family val="3"/>
        <charset val="134"/>
        <scheme val="minor"/>
      </rPr>
      <t>1.电气资料没有做完，电气评审没法进行，预计11/29之前做电气评审。
2.统一治具标准客户要在11/26之前给出，现在还没有给出。
3.统一的夹爪标准在11/25号给出初版。
4.电池蓝本信息图纸已提供，目前需要更改焊后检测方案，何小春和张定阳在对接中。
5.3/16号启动装配。</t>
    </r>
    <r>
      <rPr>
        <sz val="12"/>
        <rFont val="宋体"/>
        <family val="3"/>
        <charset val="134"/>
        <scheme val="minor"/>
      </rPr>
      <t xml:space="preserve">
</t>
    </r>
    <r>
      <rPr>
        <sz val="12"/>
        <color theme="0" tint="-0.249977111117893"/>
        <rFont val="宋体"/>
        <family val="3"/>
        <charset val="134"/>
        <scheme val="minor"/>
      </rPr>
      <t>6.3/18：因空间位置不够，机架未定位。</t>
    </r>
    <r>
      <rPr>
        <sz val="12"/>
        <rFont val="宋体"/>
        <family val="3"/>
        <charset val="134"/>
        <scheme val="minor"/>
      </rPr>
      <t xml:space="preserve">
</t>
    </r>
    <r>
      <rPr>
        <sz val="12"/>
        <color theme="1"/>
        <rFont val="宋体"/>
        <family val="3"/>
        <charset val="134"/>
        <scheme val="minor"/>
      </rPr>
      <t xml:space="preserve">
</t>
    </r>
  </si>
  <si>
    <r>
      <t>1.3/16：机架模组已到，机架打水平中。
2.3/25：安装外罩和电控板。
3.设备通电，程序导入。
4.4/22：功能项数据收集中。
5.4/27：已通电。</t>
    </r>
    <r>
      <rPr>
        <sz val="12"/>
        <color theme="1"/>
        <rFont val="宋体"/>
        <family val="3"/>
        <charset val="134"/>
        <scheme val="minor"/>
      </rPr>
      <t xml:space="preserve">
</t>
    </r>
    <r>
      <rPr>
        <sz val="12"/>
        <color theme="0" tint="-0.249977111117893"/>
        <rFont val="宋体"/>
        <family val="3"/>
        <charset val="134"/>
        <scheme val="minor"/>
      </rPr>
      <t>6.5/4：缺料正在装配中，调试未介入。</t>
    </r>
    <r>
      <rPr>
        <sz val="12"/>
        <color theme="1"/>
        <rFont val="宋体"/>
        <family val="3"/>
        <charset val="134"/>
        <scheme val="minor"/>
      </rPr>
      <t xml:space="preserve">
</t>
    </r>
    <r>
      <rPr>
        <sz val="12"/>
        <color theme="0" tint="-0.34998626667073579"/>
        <rFont val="宋体"/>
        <family val="3"/>
        <charset val="134"/>
        <scheme val="minor"/>
      </rPr>
      <t>7.5/10：同步整改更换注油嘴，安装已到设变物料。</t>
    </r>
    <r>
      <rPr>
        <sz val="12"/>
        <color theme="0" tint="-0.249977111117893"/>
        <rFont val="宋体"/>
        <family val="3"/>
        <charset val="134"/>
        <scheme val="minor"/>
      </rPr>
      <t xml:space="preserve">
8.5/21：调试进行中。</t>
    </r>
    <r>
      <rPr>
        <sz val="12"/>
        <rFont val="宋体"/>
        <family val="3"/>
        <charset val="134"/>
        <scheme val="minor"/>
      </rPr>
      <t xml:space="preserve">
</t>
    </r>
    <r>
      <rPr>
        <sz val="12"/>
        <color theme="0" tint="-0.249977111117893"/>
        <rFont val="宋体"/>
        <family val="3"/>
        <charset val="134"/>
        <scheme val="minor"/>
      </rPr>
      <t>9.5/27：设备已通电，程序已导入，调试进行中。</t>
    </r>
    <r>
      <rPr>
        <sz val="12"/>
        <rFont val="宋体"/>
        <family val="3"/>
        <charset val="134"/>
        <scheme val="minor"/>
      </rPr>
      <t xml:space="preserve">
10.6/9：反机功能项数据收集中。
</t>
    </r>
  </si>
  <si>
    <r>
      <t>1.2022/10/25第一次3D评审。2.2022/11/2第二次3D评审。
3.2022/12/15下单完成90%。
4.2022/2/15物料采购完成。
5.2023/3/16启动装配。</t>
    </r>
    <r>
      <rPr>
        <sz val="12"/>
        <rFont val="微软雅黑"/>
        <family val="2"/>
        <charset val="134"/>
      </rPr>
      <t xml:space="preserve">
6.2023/6/3装配调试完成。
7.2023/6/15FAT和出货</t>
    </r>
    <r>
      <rPr>
        <sz val="12"/>
        <color theme="0" tint="-0.249977111117893"/>
        <rFont val="微软雅黑"/>
        <family val="2"/>
        <charset val="134"/>
      </rPr>
      <t>。</t>
    </r>
  </si>
  <si>
    <t>史明亮</t>
    <phoneticPr fontId="39" type="noConversion"/>
  </si>
  <si>
    <t>机械装配中</t>
  </si>
  <si>
    <t>张勇</t>
    <phoneticPr fontId="39" type="noConversion"/>
  </si>
  <si>
    <t>确保7/12交期出货</t>
  </si>
  <si>
    <t>已完成改善，与客户做阶段性总结</t>
  </si>
  <si>
    <t>各模组安装工作已完成，待换型</t>
  </si>
  <si>
    <t xml:space="preserve">正常生产中，单班最高6900PCS </t>
  </si>
  <si>
    <r>
      <t>M</t>
    </r>
    <r>
      <rPr>
        <sz val="11"/>
        <color theme="1"/>
        <rFont val="宋体"/>
        <family val="3"/>
        <charset val="134"/>
        <scheme val="minor"/>
      </rPr>
      <t>3</t>
    </r>
    <phoneticPr fontId="39" type="noConversion"/>
  </si>
  <si>
    <r>
      <t>M</t>
    </r>
    <r>
      <rPr>
        <sz val="11"/>
        <color theme="1"/>
        <rFont val="宋体"/>
        <family val="3"/>
        <charset val="134"/>
        <scheme val="minor"/>
      </rPr>
      <t>3</t>
    </r>
    <phoneticPr fontId="39" type="noConversion"/>
  </si>
  <si>
    <r>
      <t>M</t>
    </r>
    <r>
      <rPr>
        <sz val="11"/>
        <color theme="1"/>
        <rFont val="宋体"/>
        <family val="3"/>
        <charset val="134"/>
        <scheme val="minor"/>
      </rPr>
      <t>3</t>
    </r>
    <r>
      <rPr>
        <sz val="11"/>
        <color theme="1"/>
        <rFont val="宋体"/>
        <family val="2"/>
        <charset val="134"/>
        <scheme val="minor"/>
      </rPr>
      <t/>
    </r>
  </si>
  <si>
    <t>M2</t>
    <phoneticPr fontId="39" type="noConversion"/>
  </si>
  <si>
    <t>跟进物料回料</t>
  </si>
  <si>
    <t>小批量生产中，</t>
  </si>
  <si>
    <t>程思齐</t>
    <phoneticPr fontId="39" type="noConversion"/>
  </si>
  <si>
    <t>设备完成Q机，待排产</t>
  </si>
  <si>
    <t>跟进调试进度</t>
  </si>
  <si>
    <t>带料调试中</t>
  </si>
  <si>
    <t>M3</t>
    <phoneticPr fontId="39" type="noConversion"/>
  </si>
  <si>
    <t>1. 焊头尺寸和蓝本不匹配，客户没有给出回复                                                                                                                                  2. 无实体物料，功能和带料运行无法全部验证完毕
3.已完成内部FAT，内部FAT问题点整改中</t>
  </si>
  <si>
    <t xml:space="preserve">1.已完成内部FAT，1#2#内部FAT问题点整改中  </t>
  </si>
  <si>
    <t xml:space="preserve">1、客户暂时提供不了调试料
2、客户通知厂房预计延期到10/30 ，需要设备根据实际情况匹配调整                           </t>
  </si>
  <si>
    <t>1、跟进物料补单进度，拉通交期，拉动整台机调试进度</t>
  </si>
  <si>
    <t>1、跟进调试进度
2、返修物料跟进</t>
  </si>
  <si>
    <t xml:space="preserve">1、客户暂时提供不了调试料
2、客户通知厂房预计延期到10/30 ，需要设备根据实际情况匹配调整
</t>
  </si>
  <si>
    <t>1.设备当前状态： 内部FAT问题点整改中</t>
  </si>
  <si>
    <t xml:space="preserve">1、客户暂时提供不了调试料
2、客户通知厂房预计延期到10/30 ，需要设备根据实际情况匹配调整
3、问题整改多项无整改关闭时间，问题处理进度慢                          </t>
  </si>
  <si>
    <t>1.设备当前状态：已完成内部FAT ，FAT问题点整改中                                                                                                                                     2：当前风险点：没有调试电芯 功能项整机验证无法全部完成</t>
  </si>
  <si>
    <t xml:space="preserve">1、客户暂时提供不了调试料
2、客户通知厂房预计延期到10/30 ，需要设备根据实际情况匹配调整
3、轮廓仪丝杆断裂，拆859机台挪用，本机才补单                                               </t>
  </si>
  <si>
    <t>超声波负极极耳下塌，需手动扶正，需要解决该问题，设计已下单新物料，待回料验证</t>
  </si>
  <si>
    <t>固定块需改成软质，共600多块，需等业务反馈增值情况</t>
  </si>
  <si>
    <t>换型安装完成，调试中</t>
  </si>
  <si>
    <t>1.温度、测厚、保压功能待客户确认</t>
    <phoneticPr fontId="39" type="noConversion"/>
  </si>
  <si>
    <t>小批量试产阶段</t>
    <phoneticPr fontId="39" type="noConversion"/>
  </si>
  <si>
    <t>小批量试产阶段</t>
    <phoneticPr fontId="39" type="noConversion"/>
  </si>
  <si>
    <t>跟进生产进度和状况</t>
    <phoneticPr fontId="39" type="noConversion"/>
  </si>
  <si>
    <t>跟进生产进度和状况</t>
    <phoneticPr fontId="39" type="noConversion"/>
  </si>
  <si>
    <t>暂无</t>
    <phoneticPr fontId="39" type="noConversion"/>
  </si>
  <si>
    <t>除尘护罩干涉，设变物料没解决问题，重新结构设变</t>
    <phoneticPr fontId="39" type="noConversion"/>
  </si>
  <si>
    <t>设变物料未到料</t>
    <phoneticPr fontId="39" type="noConversion"/>
  </si>
  <si>
    <t>注氦气缸那边增加挡板机构，改善空腔清氦不达标问题</t>
    <phoneticPr fontId="39" type="noConversion"/>
  </si>
  <si>
    <t>跟进生产状况及问题点解决</t>
  </si>
  <si>
    <t>极耳撕裂</t>
  </si>
  <si>
    <t>CCD误判，轮廓仪误判</t>
  </si>
  <si>
    <t>1号腔体氦检环境不达标，误报NG</t>
  </si>
  <si>
    <t>待料生产中</t>
  </si>
  <si>
    <t>圆柱电池氦检腔体保压偏高</t>
  </si>
  <si>
    <t>2、涉及IO模块，限于价格和交期太长因素。希望偏离成宜科品牌。宜科品牌在机台内使用的IO模块有四种共35件/耦合器一种共2件/接头和连接线共五种共28件 ---- 目前以预测会延期交付
1、预热隧道炉的整体交付时间比较紧，以预测到延期风险</t>
  </si>
  <si>
    <t>M3</t>
    <phoneticPr fontId="39" type="noConversion"/>
  </si>
  <si>
    <t>3：6/2号MES对接已完成，流水号已解决，待客户要求再进行优化。
2：3/14已完成通电，调试中
1：12/15设备入厂</t>
  </si>
  <si>
    <t>改善收卷问题</t>
  </si>
  <si>
    <t>JMLEDZH21A351</t>
    <phoneticPr fontId="39" type="noConversion"/>
  </si>
  <si>
    <t>JMLEDRP21A202</t>
    <phoneticPr fontId="39" type="noConversion"/>
  </si>
  <si>
    <t>无</t>
    <phoneticPr fontId="39" type="noConversion"/>
  </si>
  <si>
    <t>6/15已经完成验收</t>
    <phoneticPr fontId="39" type="noConversion"/>
  </si>
  <si>
    <t>1.PPM达不到，上周的程序优化后，经过IE测算，只有45~46PPM
2.换铝壳台阶优率低(93%)，集中在B2/B4工位</t>
    <phoneticPr fontId="39" type="noConversion"/>
  </si>
  <si>
    <r>
      <t xml:space="preserve">验收流程已发起，ME/PE/IE/EHS/QA/OPN主管已签核，OPN经理未签核，待OPN经理签核后ME确认最终验收结论。
1.1 程序优化(改动作扫描周期),范国庆6/14到现场验证，6/18验证结果
1.2 更改换盘逻辑 ，6/18验证结果
1.3 8M直线改轴速度，6/18验证结果
1.4 优化轴报警(需要停机），及现场确认加减速参数  6/18验证结果
</t>
    </r>
    <r>
      <rPr>
        <b/>
        <sz val="10"/>
        <color rgb="FF0000FF"/>
        <rFont val="微软雅黑"/>
        <family val="2"/>
        <charset val="134"/>
      </rPr>
      <t>1.5 如果以上还不行，更换PLC</t>
    </r>
    <r>
      <rPr>
        <sz val="8"/>
        <color theme="1"/>
        <rFont val="微软雅黑"/>
        <family val="2"/>
        <charset val="134"/>
      </rPr>
      <t xml:space="preserve">
2.1.莫立涛/刘文杰定点跟进1周分析原因(初步排除来料问题),刚刚又出现了。
2.2如果还不能解决，考虑L57调节调整结构横展(用螺旋测微仪调整）</t>
    </r>
    <phoneticPr fontId="39" type="noConversion"/>
  </si>
  <si>
    <t>跟进提速</t>
    <phoneticPr fontId="39" type="noConversion"/>
  </si>
  <si>
    <t>杨斯维</t>
    <phoneticPr fontId="39" type="noConversion"/>
  </si>
  <si>
    <t>1.PPM达不到，上周的程序优化后，经过IE测算，只有45.3PPM。瓶颈只要在铝壳上料&amp;压装工位
2.机台报警后需要整机复位，耗时长（40Min）
3.机器默停</t>
    <phoneticPr fontId="39" type="noConversion"/>
  </si>
  <si>
    <r>
      <t xml:space="preserve">验收流程已发起，ME/QA/MSS/PE/EHS已签核，OPN/IE未签,  待OPN/IE签核后ME确认最终验收结论
1.范国庆6/14亲自到工厂验证提速，优化动作逻辑。
</t>
    </r>
    <r>
      <rPr>
        <b/>
        <sz val="8"/>
        <color rgb="FF0000FF"/>
        <rFont val="微软雅黑"/>
        <family val="2"/>
        <charset val="134"/>
      </rPr>
      <t>2.客户要求增加单工位复位。评估工作量大，刚跟范国庆沟通，达成困难。</t>
    </r>
    <phoneticPr fontId="39" type="noConversion"/>
  </si>
  <si>
    <t>跟进提速</t>
    <phoneticPr fontId="39" type="noConversion"/>
  </si>
  <si>
    <t>技术协议上前签的是56PPM，但是实际只要25PPM</t>
    <phoneticPr fontId="39" type="noConversion"/>
  </si>
  <si>
    <t>验收流程已发起，ME/PE/OPN/MSS/EHS/PE/QA已签核，IE未签, 待IE签核后ME确认最终验收结论。
跟客户沟通了，L54/L55顺利验收后，L52也作异常验收。</t>
    <phoneticPr fontId="39" type="noConversion"/>
  </si>
  <si>
    <t>跟进提速</t>
    <phoneticPr fontId="39" type="noConversion"/>
  </si>
  <si>
    <t>PPM达不到,下料的速度只有41.7PPM</t>
    <phoneticPr fontId="39" type="noConversion"/>
  </si>
  <si>
    <t>验收流程已发起，PE/QA/EHS/ME工程师已签核，ME经理/OPN/IE未签
1.变距更换4个大缸径的夹爪气缸--6/15号下单
2.提高机器人速度</t>
    <phoneticPr fontId="39" type="noConversion"/>
  </si>
  <si>
    <t>跟进提速</t>
    <phoneticPr fontId="39" type="noConversion"/>
  </si>
  <si>
    <t>41.7PPM</t>
    <phoneticPr fontId="39" type="noConversion"/>
  </si>
  <si>
    <t>JMLEWCA18054-42</t>
    <phoneticPr fontId="39" type="noConversion"/>
  </si>
  <si>
    <t>JMLEWCA20A014-07</t>
    <phoneticPr fontId="39" type="noConversion"/>
  </si>
  <si>
    <t>JMLEWCA20A014-07</t>
    <phoneticPr fontId="39" type="noConversion"/>
  </si>
  <si>
    <t>JMLEWCA20A011-08</t>
    <phoneticPr fontId="39" type="noConversion"/>
  </si>
  <si>
    <t>CATL</t>
    <phoneticPr fontId="39" type="noConversion"/>
  </si>
  <si>
    <t>JMLECA19139-C</t>
    <phoneticPr fontId="39" type="noConversion"/>
  </si>
  <si>
    <t>JMLEWCA19148-06</t>
    <phoneticPr fontId="39" type="noConversion"/>
  </si>
  <si>
    <t>JMLEWCA21A668-01</t>
    <phoneticPr fontId="39" type="noConversion"/>
  </si>
  <si>
    <t>JMLEWCA21A668-01</t>
    <phoneticPr fontId="39" type="noConversion"/>
  </si>
  <si>
    <t>JMLEWCA21A669-01</t>
    <phoneticPr fontId="39" type="noConversion"/>
  </si>
  <si>
    <t>JMLEWCA21A669-01</t>
    <phoneticPr fontId="39" type="noConversion"/>
  </si>
  <si>
    <r>
      <rPr>
        <sz val="10"/>
        <color theme="1"/>
        <rFont val="微软雅黑"/>
        <family val="2"/>
        <charset val="134"/>
      </rPr>
      <t>宁德</t>
    </r>
    <r>
      <rPr>
        <sz val="10"/>
        <color theme="1"/>
        <rFont val="Arial"/>
        <family val="2"/>
      </rPr>
      <t>-H1-L39-L41</t>
    </r>
    <r>
      <rPr>
        <sz val="10"/>
        <color theme="1"/>
        <rFont val="微软雅黑"/>
        <family val="2"/>
        <charset val="134"/>
      </rPr>
      <t>自动入壳机入壳改造增值项目</t>
    </r>
    <phoneticPr fontId="39" type="noConversion"/>
  </si>
  <si>
    <r>
      <t>L62—L65-</t>
    </r>
    <r>
      <rPr>
        <sz val="10"/>
        <color theme="1"/>
        <rFont val="微软雅黑"/>
        <family val="2"/>
        <charset val="134"/>
      </rPr>
      <t>软连接下料对接</t>
    </r>
    <r>
      <rPr>
        <sz val="10"/>
        <color theme="1"/>
        <rFont val="Arial"/>
        <family val="2"/>
      </rPr>
      <t xml:space="preserve"> X-Ray </t>
    </r>
    <r>
      <rPr>
        <sz val="10"/>
        <color theme="1"/>
        <rFont val="微软雅黑"/>
        <family val="2"/>
        <charset val="134"/>
      </rPr>
      <t>增加缓存机构反机</t>
    </r>
    <phoneticPr fontId="39" type="noConversion"/>
  </si>
  <si>
    <r>
      <t>L62—L65-</t>
    </r>
    <r>
      <rPr>
        <sz val="10"/>
        <color theme="1"/>
        <rFont val="微软雅黑"/>
        <family val="2"/>
        <charset val="134"/>
      </rPr>
      <t>软连接下料对接</t>
    </r>
    <r>
      <rPr>
        <sz val="10"/>
        <color theme="1"/>
        <rFont val="Arial"/>
        <family val="2"/>
      </rPr>
      <t xml:space="preserve"> X-Ray </t>
    </r>
    <r>
      <rPr>
        <sz val="10"/>
        <color theme="1"/>
        <rFont val="微软雅黑"/>
        <family val="2"/>
        <charset val="134"/>
      </rPr>
      <t>增加缓存机构正机</t>
    </r>
    <phoneticPr fontId="39" type="noConversion"/>
  </si>
  <si>
    <t>入壳机弹簧夹爪</t>
    <phoneticPr fontId="39" type="noConversion"/>
  </si>
  <si>
    <r>
      <t>L58-61</t>
    </r>
    <r>
      <rPr>
        <sz val="10"/>
        <color theme="1"/>
        <rFont val="微软雅黑"/>
        <family val="2"/>
        <charset val="134"/>
      </rPr>
      <t>入壳机改善</t>
    </r>
    <phoneticPr fontId="39" type="noConversion"/>
  </si>
  <si>
    <r>
      <t>L62-L65</t>
    </r>
    <r>
      <rPr>
        <sz val="9"/>
        <color theme="1"/>
        <rFont val="微软雅黑"/>
        <family val="2"/>
        <charset val="134"/>
      </rPr>
      <t>海目星软连接</t>
    </r>
    <r>
      <rPr>
        <sz val="9"/>
        <color theme="1"/>
        <rFont val="Arial"/>
        <family val="2"/>
      </rPr>
      <t xml:space="preserve"> PPM </t>
    </r>
    <r>
      <rPr>
        <sz val="9"/>
        <color theme="1"/>
        <rFont val="微软雅黑"/>
        <family val="2"/>
        <charset val="134"/>
      </rPr>
      <t>提速增值项</t>
    </r>
    <phoneticPr fontId="39" type="noConversion"/>
  </si>
  <si>
    <r>
      <t>6-01-16-910412-</t>
    </r>
    <r>
      <rPr>
        <sz val="9"/>
        <color theme="1"/>
        <rFont val="微软雅黑"/>
        <family val="2"/>
        <charset val="134"/>
      </rPr>
      <t>转接片激光焊接机顶盖上料滚筒线增值</t>
    </r>
  </si>
  <si>
    <r>
      <rPr>
        <sz val="9"/>
        <rFont val="微软雅黑"/>
        <family val="2"/>
        <charset val="134"/>
      </rPr>
      <t>段鹏</t>
    </r>
    <phoneticPr fontId="39" type="noConversion"/>
  </si>
  <si>
    <r>
      <rPr>
        <sz val="9"/>
        <rFont val="微软雅黑"/>
        <family val="2"/>
        <charset val="134"/>
      </rPr>
      <t>杨斯维</t>
    </r>
    <phoneticPr fontId="39" type="noConversion"/>
  </si>
  <si>
    <r>
      <rPr>
        <sz val="9"/>
        <rFont val="微软雅黑"/>
        <family val="2"/>
        <charset val="134"/>
      </rPr>
      <t>装配</t>
    </r>
  </si>
  <si>
    <r>
      <rPr>
        <sz val="11"/>
        <color theme="1"/>
        <rFont val="宋体"/>
        <family val="3"/>
        <charset val="134"/>
      </rPr>
      <t>段鹏</t>
    </r>
    <phoneticPr fontId="39" type="noConversion"/>
  </si>
  <si>
    <r>
      <rPr>
        <sz val="11"/>
        <color theme="1"/>
        <rFont val="宋体"/>
        <family val="3"/>
        <charset val="134"/>
      </rPr>
      <t>杨斯维</t>
    </r>
    <phoneticPr fontId="39" type="noConversion"/>
  </si>
  <si>
    <r>
      <rPr>
        <sz val="11"/>
        <color theme="1"/>
        <rFont val="宋体"/>
        <family val="3"/>
        <charset val="134"/>
      </rPr>
      <t>装配</t>
    </r>
    <phoneticPr fontId="39" type="noConversion"/>
  </si>
  <si>
    <r>
      <rPr>
        <sz val="11"/>
        <color theme="1"/>
        <rFont val="宋体"/>
        <family val="3"/>
        <charset val="134"/>
      </rPr>
      <t>段鹏</t>
    </r>
    <phoneticPr fontId="39" type="noConversion"/>
  </si>
  <si>
    <r>
      <rPr>
        <sz val="11"/>
        <color theme="1"/>
        <rFont val="宋体"/>
        <family val="3"/>
        <charset val="134"/>
      </rPr>
      <t>主机</t>
    </r>
    <r>
      <rPr>
        <sz val="11"/>
        <color theme="1"/>
        <rFont val="Arial"/>
        <family val="2"/>
      </rPr>
      <t xml:space="preserve">2023/6/9
</t>
    </r>
    <r>
      <rPr>
        <sz val="11"/>
        <color theme="1"/>
        <rFont val="宋体"/>
        <family val="3"/>
        <charset val="134"/>
      </rPr>
      <t>物流线</t>
    </r>
    <r>
      <rPr>
        <sz val="11"/>
        <color theme="1"/>
        <rFont val="Arial"/>
        <family val="2"/>
      </rPr>
      <t>2023/6/12</t>
    </r>
    <phoneticPr fontId="39" type="noConversion"/>
  </si>
  <si>
    <r>
      <rPr>
        <sz val="11"/>
        <color theme="1"/>
        <rFont val="宋体"/>
        <family val="3"/>
        <charset val="134"/>
      </rPr>
      <t>杨斯维</t>
    </r>
    <phoneticPr fontId="39" type="noConversion"/>
  </si>
  <si>
    <t>客户要求提拉到6/16</t>
    <phoneticPr fontId="39" type="noConversion"/>
  </si>
  <si>
    <t>回料中，物流线6/23</t>
    <phoneticPr fontId="32" type="noConversion"/>
  </si>
  <si>
    <t>回料中，物流线6/23</t>
    <phoneticPr fontId="32" type="noConversion"/>
  </si>
  <si>
    <t>客户反馈行程不够，用不了</t>
    <phoneticPr fontId="39" type="noConversion"/>
  </si>
  <si>
    <t>客户要求提拉到6/20，气缸换成亚德客</t>
    <phoneticPr fontId="39" type="noConversion"/>
  </si>
  <si>
    <r>
      <rPr>
        <sz val="11"/>
        <color theme="1"/>
        <rFont val="宋体"/>
        <family val="3"/>
        <charset val="134"/>
      </rPr>
      <t>报价给到采购</t>
    </r>
    <phoneticPr fontId="39" type="noConversion"/>
  </si>
  <si>
    <t>6/20号到料</t>
    <phoneticPr fontId="39" type="noConversion"/>
  </si>
  <si>
    <t>6/20号到料</t>
    <phoneticPr fontId="39" type="noConversion"/>
  </si>
  <si>
    <t>暂无风险</t>
  </si>
  <si>
    <t>卓能</t>
  </si>
  <si>
    <t>2023-中国钦州-6PPM卷绕装配线</t>
  </si>
  <si>
    <t>JMLED23F479</t>
  </si>
  <si>
    <t>F5-XZA119-01A</t>
  </si>
  <si>
    <t>钦州</t>
  </si>
  <si>
    <t>JMLED23D487</t>
  </si>
  <si>
    <t>F5-XHE117-01A</t>
  </si>
  <si>
    <t>JMLED23D481</t>
  </si>
  <si>
    <t>F5-XHC113-01A</t>
  </si>
  <si>
    <t>JMLED23G480</t>
  </si>
  <si>
    <t>F5-XHB115-01A</t>
  </si>
  <si>
    <t>JMLED23E484</t>
  </si>
  <si>
    <t>F5-XHD136-01A</t>
  </si>
  <si>
    <t>JMLED23F482</t>
  </si>
  <si>
    <t>F5-XZD125-01A</t>
  </si>
  <si>
    <t>JMLED23E483</t>
  </si>
  <si>
    <t>F5-XZE125-01A</t>
  </si>
  <si>
    <t>JMLED23E488</t>
  </si>
  <si>
    <t>F5-XHF162-01A</t>
  </si>
  <si>
    <t>JMLED23H489</t>
  </si>
  <si>
    <t>F5-XZN118-01A</t>
  </si>
  <si>
    <t>JMLED23G486</t>
  </si>
  <si>
    <t>F5-XZH16201</t>
  </si>
  <si>
    <t>JMLED23G485</t>
  </si>
  <si>
    <t>F5-XZH13401</t>
  </si>
  <si>
    <t>李淑</t>
    <phoneticPr fontId="39" type="noConversion"/>
  </si>
  <si>
    <t>配合完成生产任务，目6000PCS/天</t>
  </si>
  <si>
    <t>   C2线：下周计划生产目标1000PCS/天。</t>
  </si>
  <si>
    <t>QF已完成95%</t>
  </si>
  <si>
    <t>15PPM</t>
    <phoneticPr fontId="39" type="noConversion"/>
  </si>
  <si>
    <t>8PPM</t>
    <phoneticPr fontId="39" type="noConversion"/>
  </si>
  <si>
    <t>9PPM</t>
    <phoneticPr fontId="39" type="noConversion"/>
  </si>
  <si>
    <t>14PPM</t>
    <phoneticPr fontId="39" type="noConversion"/>
  </si>
  <si>
    <t>14PPM</t>
    <phoneticPr fontId="39" type="noConversion"/>
  </si>
  <si>
    <t>延期</t>
    <phoneticPr fontId="39" type="noConversion"/>
  </si>
  <si>
    <t>2.下料移栽A模组上中层工位记忆感应不符</t>
  </si>
  <si>
    <t>21PPM</t>
    <phoneticPr fontId="39" type="noConversion"/>
  </si>
  <si>
    <t>WHA1设备问题和程序问题需要同步在WHA2改善</t>
  </si>
  <si>
    <t>14.89ppm</t>
  </si>
  <si>
    <t>11.81PPM</t>
  </si>
  <si>
    <t>9.5PPM</t>
  </si>
  <si>
    <t>19PPM</t>
  </si>
  <si>
    <t>20.18PPM</t>
  </si>
  <si>
    <t>10.73PPM</t>
  </si>
  <si>
    <t>21PPM</t>
  </si>
  <si>
    <t>10.2PPM</t>
  </si>
  <si>
    <t>21.7PPM</t>
  </si>
  <si>
    <t>22.2PPM</t>
  </si>
  <si>
    <t>生产配合，异常处理，故障率，良率数据持续收集中</t>
  </si>
  <si>
    <t>待客户生产C样料</t>
  </si>
  <si>
    <t>待客户C样料生产</t>
  </si>
  <si>
    <t>6-123D评审后待换型下单跟踪</t>
  </si>
  <si>
    <t>生产配合，异常处理，程序优化；设备故障率，良率数据收集中</t>
  </si>
  <si>
    <t>生产C样料</t>
  </si>
  <si>
    <t>QUALIFY启动；整线联动重复测试，设备换型下单跟踪</t>
  </si>
  <si>
    <t>换型下单跟踪</t>
  </si>
  <si>
    <t>整线联动测试，设备换型下单跟踪</t>
  </si>
  <si>
    <t>M4</t>
    <phoneticPr fontId="39" type="noConversion"/>
  </si>
  <si>
    <t>M4</t>
    <phoneticPr fontId="39" type="noConversion"/>
  </si>
  <si>
    <t>问题整改中</t>
  </si>
  <si>
    <t>1、5/17客户正式提出品牌偏离问题，涉及（丝杆模组、直线电机、气管、限流阀、管接头、），已提供一版资料给到销售，待销售与客户沟通处理</t>
  </si>
  <si>
    <t xml:space="preserve">
1、5/17客户正式提出品牌偏离问题，涉及（丝杆模组、直线电机、气管、限流阀、管接头、），已提供一版资料给到销售，待销售与客户沟通处理</t>
  </si>
  <si>
    <t xml:space="preserve">1.设备当前状态：已完成内部FAT,内部FAT整改中                                                                                                                                   
</t>
  </si>
  <si>
    <t>1、客户暂时提供不了调试料
2、客户通知厂房预计延期到10/30 ，需要设备根据实际情况匹配调整                                    
3、焊头尺寸和蓝本不匹配，客户没有给出回复</t>
  </si>
  <si>
    <t>现场施工改造中</t>
  </si>
  <si>
    <t>停产</t>
  </si>
  <si>
    <t>满载蓝本电池＞500支电池</t>
  </si>
  <si>
    <t>≥99.5%</t>
  </si>
  <si>
    <t>≤2%</t>
  </si>
  <si>
    <t>≥4PPM</t>
  </si>
  <si>
    <t>设备已不在常州现场，已到眉山项目现场</t>
  </si>
  <si>
    <t>/</t>
    <phoneticPr fontId="39" type="noConversion"/>
  </si>
  <si>
    <t>/</t>
    <phoneticPr fontId="39" type="noConversion"/>
  </si>
  <si>
    <t>/</t>
    <phoneticPr fontId="39" type="noConversion"/>
  </si>
  <si>
    <t>M4</t>
    <phoneticPr fontId="39" type="noConversion"/>
  </si>
  <si>
    <t>柳州瑞浦</t>
    <phoneticPr fontId="34" type="noConversion"/>
  </si>
  <si>
    <t>柳州瑞浦</t>
    <phoneticPr fontId="39" type="noConversion"/>
  </si>
  <si>
    <t>柳州瑞浦</t>
    <phoneticPr fontId="39" type="noConversion"/>
  </si>
  <si>
    <t>正常</t>
    <phoneticPr fontId="39" type="noConversion"/>
  </si>
  <si>
    <t>正常</t>
    <phoneticPr fontId="39" type="noConversion"/>
  </si>
  <si>
    <t>伍鹏/马伟伟</t>
    <phoneticPr fontId="39" type="noConversion"/>
  </si>
  <si>
    <t>伍鹏/马伟伟</t>
    <phoneticPr fontId="39" type="noConversion"/>
  </si>
  <si>
    <t>伍鹏/马伟伟</t>
    <phoneticPr fontId="39" type="noConversion"/>
  </si>
  <si>
    <t>程刚/李宫傲</t>
    <phoneticPr fontId="39" type="noConversion"/>
  </si>
  <si>
    <t>汪加顺/程刚</t>
    <phoneticPr fontId="39" type="noConversion"/>
  </si>
  <si>
    <t>2022-CC-成都-C13干燥线</t>
  </si>
  <si>
    <t>2022-CC-成都-C14干燥线</t>
  </si>
  <si>
    <t>C13-16ppm干燥调度系统</t>
  </si>
  <si>
    <t>成都（简阳）</t>
  </si>
  <si>
    <t>C14-16ppm干燥调度系统</t>
  </si>
  <si>
    <t>单机≥16PPM
一次优率≥99.5%
故障率≤2%</t>
  </si>
  <si>
    <t>2023-中国衢州-二期L5密封钉线</t>
  </si>
  <si>
    <t>2023-中国衢州-二期L6密封钉线</t>
  </si>
  <si>
    <t>2023-中国衢州-二期L7密封钉线</t>
  </si>
  <si>
    <t>2023-中国衢州-二期L8密封钉线</t>
  </si>
  <si>
    <t>JMLED23D443</t>
  </si>
  <si>
    <t>JMLED23G444</t>
  </si>
  <si>
    <t>JMLED23H445</t>
  </si>
  <si>
    <t>JMLED23D446</t>
  </si>
  <si>
    <t>JMLED23G447</t>
  </si>
  <si>
    <t>JMLED23H448</t>
  </si>
  <si>
    <t>JMLED23D449</t>
  </si>
  <si>
    <t>JMLED23G450</t>
  </si>
  <si>
    <t>JMLED23H451</t>
  </si>
  <si>
    <t>JMLED23D452</t>
  </si>
  <si>
    <t>JMLED23G453</t>
  </si>
  <si>
    <t>JMLED23H454</t>
  </si>
  <si>
    <t>L5-密封钉</t>
  </si>
  <si>
    <t>L5-负压氦检机</t>
  </si>
  <si>
    <t>L5-物流线</t>
  </si>
  <si>
    <t>L6-密封钉</t>
  </si>
  <si>
    <t>L6-负压氦检机</t>
  </si>
  <si>
    <t>L6-物流线</t>
  </si>
  <si>
    <t>L7-密封钉</t>
  </si>
  <si>
    <t>L7-负压氦检机</t>
  </si>
  <si>
    <t>L7-物流线</t>
  </si>
  <si>
    <t>L8-密封钉</t>
  </si>
  <si>
    <t>L8-负压氦检机</t>
  </si>
  <si>
    <t>L8-物流线</t>
  </si>
  <si>
    <t>左明青/曾卫波</t>
    <phoneticPr fontId="39" type="noConversion"/>
  </si>
  <si>
    <t>产能：12PPM
良率：99.8%
故障率：≦2%</t>
  </si>
  <si>
    <t>产能：12PPM良率：99.8%故障率：≦3%</t>
  </si>
  <si>
    <t>8、截止6/13，项目、采购督促供应商回料中（每晚召开进度会议），已识别出IO模块因交期问题，已确认更换品牌，目前回料中
7、截止6/7，项目、采购督促供应商回料中（每晚召开进度会议），已识别出IO模块因交期问题，需要确认是否能够更换品牌，跟进中
6、截止5/31，项目、采购督促供应商回料中（每晚召开进度会议）
5、4/11收到商务合同，4/7已与客户进行第一次联合评审，4/17已与客户进行第二次联合评审，4/21已与客户进行第三次联合评审，4/26已与客户进行第四次联合评审；5/8与客户确认完设计情况，目前供应商回复已完成下单工作，现处于采购物料阶段
4、4/7已于客户完成第一次设计评审，计划4/15进行第二次联合设计评审；4/11收到商务合同
3、4/4已于客户完成前端的物流线设计评审
1、3/11收到商务中标通知，内部确认为外包设备
2、3/26完成采购对外招标事宜，确认供应商为--愚公</t>
  </si>
  <si>
    <t>1：调试安装完成
2：待生产，前段料已到装配线</t>
  </si>
  <si>
    <t>胡嘉贺</t>
    <phoneticPr fontId="39" type="noConversion"/>
  </si>
  <si>
    <t>客户FAT完成，待客户通知发货</t>
    <phoneticPr fontId="39" type="noConversion"/>
  </si>
  <si>
    <t>跟进设备出货</t>
    <phoneticPr fontId="39" type="noConversion"/>
  </si>
  <si>
    <t>2022-JL-衢州-试制线</t>
  </si>
  <si>
    <t>JMLED23E043</t>
  </si>
  <si>
    <t>宁波</t>
  </si>
  <si>
    <t>JMLED23E044</t>
  </si>
  <si>
    <t>JMLEDJL22AE35</t>
  </si>
  <si>
    <t>衢州</t>
  </si>
  <si>
    <t>JMLEDJL22AE36</t>
  </si>
  <si>
    <t>JMLEDJL22AE37</t>
  </si>
  <si>
    <t>JMLEDJL22AE38</t>
  </si>
  <si>
    <t>JMLEDJL22AE39</t>
  </si>
  <si>
    <t>JMLEDJL22AE40</t>
  </si>
  <si>
    <t>JMLEDJL22AE41</t>
  </si>
  <si>
    <t>JMLEDJL22AE42</t>
  </si>
  <si>
    <t>JMLEDJL22AE43</t>
  </si>
  <si>
    <t>JMLEDJL22AE44</t>
  </si>
  <si>
    <t>JMLEDJL22AE45</t>
  </si>
  <si>
    <t>JMLEDJL22AE46</t>
  </si>
  <si>
    <t>JMLEDJL22AE47</t>
  </si>
  <si>
    <t>JMLEDJL22AE48</t>
  </si>
  <si>
    <t>JMLEDJL22AE49</t>
  </si>
  <si>
    <t>JMLEDJL22AE50</t>
  </si>
  <si>
    <t>JMLEDJL22AE51</t>
  </si>
  <si>
    <t>JMLEDJL22AE52</t>
  </si>
  <si>
    <t>JMLEDJL22AE53</t>
  </si>
  <si>
    <t>JMLEDJL22AE54</t>
  </si>
  <si>
    <t>JMLEDJL22AE55</t>
  </si>
  <si>
    <t>JMLEDJL22AE56</t>
  </si>
  <si>
    <t>JMLEDJL22AE57</t>
  </si>
  <si>
    <t>JMLEDJL22AE58</t>
  </si>
  <si>
    <t>JMLEDJL22AE59</t>
  </si>
  <si>
    <t>JMLEDJL22AE60</t>
  </si>
  <si>
    <t>JMLEDJL22AE61</t>
  </si>
  <si>
    <t>JMLEDJL22AE62</t>
  </si>
  <si>
    <t>JMLEDJL22AE63</t>
  </si>
  <si>
    <t>JMLEDJL22AE64</t>
  </si>
  <si>
    <t>JMLEDJL22AE65</t>
  </si>
  <si>
    <t>JMLEDJL22AE66</t>
  </si>
  <si>
    <t>JMLEDJL22AE67</t>
  </si>
  <si>
    <t>JMLEDJL22AE68</t>
  </si>
  <si>
    <t>JMLEDJL22AE69</t>
  </si>
  <si>
    <t>JMLEDJL22AE70</t>
  </si>
  <si>
    <t>JMLEDJL22AE71</t>
  </si>
  <si>
    <t>JMLEDJL22AE72</t>
  </si>
  <si>
    <t>JMLEDJL22AF57</t>
  </si>
  <si>
    <t>密封钉L2-物流线</t>
  </si>
  <si>
    <t>JMLEDJL22AE73</t>
  </si>
  <si>
    <t>JMLEDJL22AF58</t>
  </si>
  <si>
    <t>密封钉L4-物流线</t>
  </si>
  <si>
    <t>0.98ppm</t>
  </si>
  <si>
    <t>吉利衢州</t>
  </si>
  <si>
    <t>HN-XHE409</t>
  </si>
  <si>
    <t>HN-XZH478</t>
  </si>
  <si>
    <t>HN-XZN445</t>
  </si>
  <si>
    <t>HN-XHE410</t>
  </si>
  <si>
    <t>HN-XZH479</t>
  </si>
  <si>
    <t>HN-XZN446</t>
  </si>
  <si>
    <t>HN-XHE411</t>
  </si>
  <si>
    <t>HN-XZH480</t>
  </si>
  <si>
    <t>HN-XZN447</t>
  </si>
  <si>
    <t>HN-XHE412</t>
  </si>
  <si>
    <t>HN-XZH481</t>
  </si>
  <si>
    <t>HN-XZN448</t>
  </si>
  <si>
    <t>≥22PPM</t>
  </si>
  <si>
    <t>≥14PPM</t>
  </si>
  <si>
    <t>郭恒/王海亮</t>
  </si>
  <si>
    <t>已设计四次评审，设计3D未冻结，仅下单部分电气物料；</t>
  </si>
  <si>
    <t>3D设计评审阶段中</t>
  </si>
  <si>
    <t>设计评审、物料采购下单，供应商锁定；</t>
  </si>
  <si>
    <t>采购节前可以开标，定标估计要到节后，供应商未锁定；</t>
  </si>
  <si>
    <t>供应商未锁定</t>
  </si>
  <si>
    <t>M4</t>
    <phoneticPr fontId="39" type="noConversion"/>
  </si>
  <si>
    <t>1、电控布局不符合规范，整改未完成</t>
  </si>
  <si>
    <t>1、物料请购中，截至4/15号到货率97%；
2、截至4/15号机械部装装配开始收尾；截至5/6,装配收尾中；
3、5/30完成调试。6/1完成内部FAT，6/7完成客户FAT。6/22已完成跑料，待通知发货；</t>
  </si>
  <si>
    <t>1、电控布局不符合规范。整改已初步恢复，功能满足，未完成线路整理；</t>
  </si>
  <si>
    <t>1、物料请购中，截至4/15号到货率98%
2、截至4/15号机械部装装配开始收尾
3、截至5/7号，电气开始收尾
4、截至6/8完成客户FAT，6/24号已完成带料联动。待通知发货</t>
  </si>
  <si>
    <t>1、物料请购中，截至4/15号到货率98%
2、截至4/15号机械部装装配开始收尾
3、截至5/7号，电气开始收尾
4、至6/8完成客户FAT，6/25号已完成空运行，待调试物料下来进行跑料；</t>
  </si>
  <si>
    <t>1、mylar 膜蓝本错误，已临时拆掉L4线物料更换，L4线需要增值后下单。采购物料对设备调试进度影响较大；</t>
  </si>
  <si>
    <t>1、物料请购中，截至4/15号入库率98%
2、截至4/15号机械部装开始收尾，电气完成度8%；
3、5/1已完成通电
4、截至6/2号，设备精对位调试中，缺调机物料
5、6/9已完成客户FAT，新寄调机物料已到包膜工序，跑料中</t>
  </si>
  <si>
    <t>1、1500W激光器401-03-00239许可证已下来，货期7月底，激光器调试临时向供应商借掉满足
2、客户新增120个电芯，整机带料完成后才能发货，待上工序物料</t>
  </si>
  <si>
    <t>1、物料请购中，截至4/15号入库率92%
2、截至4/15号机械部装完成度超过90%，电气完成度10%；
3、截至5/7可设备通电。
4、6/7已完成空运行提速，带料精对位置中；
5、6/10已完成客户FAT，待物料下来带料运行；</t>
  </si>
  <si>
    <t>1、物料请购中，截至4/15号入库率94%
2、截至4/15号机械部装完成度超过90%，电气完成度10%；
3、截至5/6机电安装完成，部分已通电，抓紧收尾中。
4、6/14完成空运行提速，6/12完成客户FAT，待物料下来带料运行；</t>
  </si>
  <si>
    <t>1、物料请购中，截至4/8号入库率99%
2、截至4/15号机械部装装配完成率超过92%；电气完成度12%；
3、4/30机电安装完成，收尾中；
4、截至5/6，设备空运行完成；
5、6/2报检内部FAT 
6、已完成客户FAT，增补120个电芯整机带料运行完成，待出货</t>
  </si>
  <si>
    <t>1、客户新增120个电芯，整机带料完成后才能发货，待上工序物料</t>
  </si>
  <si>
    <t>1、物料请购中，截至4/8号入库率88%
2、4/16部装结束。5/6机械装配完成，5/20电气安装2完成，带料精对位置中，无法空运行提速；
3、6/11完成空运行提速，6/12完成客户FAT，待电芯下来进行整机带料</t>
  </si>
  <si>
    <t>物料采买阶段</t>
  </si>
  <si>
    <t>1.CCD软件调试因客户工艺未确定 调试未完善</t>
  </si>
  <si>
    <t>量产推进</t>
  </si>
  <si>
    <t>1.试产优化中</t>
  </si>
  <si>
    <t>1.上料模组结构兼容性不够待设计优化
2.激光工艺熔深熔宽待优化
3.CCD检测不稳定</t>
  </si>
  <si>
    <t>1.CCD大面检测设变预估物料进度6月25左右到位</t>
  </si>
  <si>
    <t>1.CCD软件优化未完成</t>
  </si>
  <si>
    <t>1.CCD软件待优化</t>
  </si>
  <si>
    <t>模组单动</t>
  </si>
  <si>
    <t>空跑运行</t>
  </si>
  <si>
    <t>待试产</t>
  </si>
  <si>
    <t>IO核对</t>
  </si>
  <si>
    <t>1.机器人静置炉最后一个缓存仓动作运转自我干涉待设变
2.冷却炉缓存架晃动待设计设变
3.机器人行程不够无法完成第五次烤箱上料待设变物料</t>
  </si>
  <si>
    <t>Quilfy整改中</t>
  </si>
  <si>
    <t>带料调试</t>
  </si>
  <si>
    <t>待核对IO</t>
  </si>
  <si>
    <t>1.调试人员不足
2结构降本太多机台稳定性差</t>
  </si>
  <si>
    <t>现场复原中</t>
  </si>
  <si>
    <t>1.调试人员不足
3结构降本太多机台稳定性差</t>
  </si>
  <si>
    <t>机械装配进度30%</t>
  </si>
  <si>
    <t>提拉未到物料</t>
  </si>
  <si>
    <t>待客户发货通知</t>
  </si>
  <si>
    <t>目前装配中</t>
  </si>
  <si>
    <t>跟装调进度</t>
  </si>
  <si>
    <t>入壳电气漏下单</t>
  </si>
  <si>
    <t>暂停排产</t>
  </si>
  <si>
    <t>一个班1000+</t>
  </si>
  <si>
    <t>跟进现场问题点、推进验收进度</t>
  </si>
  <si>
    <t xml:space="preserve">预焊征图CCD对极耳撕裂检测无解决办法，最终方案为导入个元，客户通知6/3开始导入，目前模型仍需优化以提升精准度--个元/成金见                                                  </t>
  </si>
  <si>
    <t>跟进问题整改进度</t>
  </si>
  <si>
    <t xml:space="preserve">1.当前设备状态：                                                                                                                                               
2.已完成内部FAT,内部FAT问题点整改中
</t>
  </si>
  <si>
    <t>1.设备当前状态：                                                                                                                                    已完成内部FAT ,内部FAT问题点整改中</t>
  </si>
  <si>
    <t xml:space="preserve">1.已完成内部FAT,FAT问题点整改中
2.轮廓仪丝杆损坏一条 重新下单购买 105-08-01003 6/30
</t>
  </si>
  <si>
    <t>跟进问题点整改</t>
  </si>
  <si>
    <t>跟进Q机进度</t>
  </si>
  <si>
    <t>客户已完成预FAT,并整改中</t>
  </si>
  <si>
    <t>调试已完成</t>
  </si>
  <si>
    <t>工程漏下单激光类物料，其它已完成</t>
  </si>
  <si>
    <t>看线陪产，解决解决生产中遇到的问题，测试已到夹具</t>
  </si>
  <si>
    <t>根据客户前段投产计划试投产</t>
  </si>
  <si>
    <t>停线中</t>
  </si>
  <si>
    <t>刻码二维码边缘偶发性不清晰（确定为除尘机构不合理，导致除尘效果不好，设计已下单）</t>
  </si>
  <si>
    <t>NG拉带不合适，取NG料的时候会存在安全隐患(NG拉带加长包含升降机改造和门板更换，改造物料已下单）</t>
  </si>
  <si>
    <t>1、转接片到包膜段物流线吸塑盘不合适，会撞伤电池，只能放慢物流线速度（打样5个吸塑盘已安装，需跑料几天验证，验证OK即可下单），2、防护罩尺寸过窄，装在线体上有干涉（接线盒，急停按钮，电池阀等器件与外罩有干涉，无法安装，设计已下单改造物料）</t>
  </si>
  <si>
    <t>跟进吸塑盘及防护罩物料交期，争取在停线阶段安装完成</t>
  </si>
  <si>
    <t>5：焊线效果优化中
4：6/11号MES信息已对接完成
3：6/2号MES已对接完成，设备调试中
2：3/14已完成通电，调试中
1：12/15设备入厂</t>
  </si>
  <si>
    <t>M4</t>
    <phoneticPr fontId="39" type="noConversion"/>
  </si>
  <si>
    <t>焊接时出现断焊漏焊的问题</t>
    <phoneticPr fontId="39" type="noConversion"/>
  </si>
  <si>
    <t>/</t>
    <phoneticPr fontId="39" type="noConversion"/>
  </si>
  <si>
    <r>
      <t>6</t>
    </r>
    <r>
      <rPr>
        <sz val="11"/>
        <color theme="1"/>
        <rFont val="宋体"/>
        <family val="3"/>
        <charset val="134"/>
        <scheme val="minor"/>
      </rPr>
      <t>PPM</t>
    </r>
    <phoneticPr fontId="39" type="noConversion"/>
  </si>
  <si>
    <r>
      <t>4</t>
    </r>
    <r>
      <rPr>
        <sz val="11"/>
        <color theme="1"/>
        <rFont val="宋体"/>
        <family val="3"/>
        <charset val="134"/>
        <scheme val="minor"/>
      </rPr>
      <t>PPM</t>
    </r>
    <phoneticPr fontId="39" type="noConversion"/>
  </si>
  <si>
    <r>
      <t>6</t>
    </r>
    <r>
      <rPr>
        <sz val="11"/>
        <color theme="1"/>
        <rFont val="宋体"/>
        <family val="3"/>
        <charset val="134"/>
        <scheme val="minor"/>
      </rPr>
      <t>/25已完成签字</t>
    </r>
    <phoneticPr fontId="39" type="noConversion"/>
  </si>
  <si>
    <t>2PPM\99.9%\1%</t>
  </si>
  <si>
    <t>6PPM\99.9%\1%</t>
  </si>
  <si>
    <t>无锡蜂巢2条MEB手动线</t>
    <phoneticPr fontId="39" type="noConversion"/>
  </si>
  <si>
    <t xml:space="preserve">暂无风险
</t>
  </si>
  <si>
    <t>正常陪产中</t>
  </si>
  <si>
    <t>预计7月初左右出货</t>
  </si>
  <si>
    <t>1.设变新增物料交期</t>
  </si>
  <si>
    <t>已入库83%</t>
  </si>
  <si>
    <t>李珍珍</t>
  </si>
  <si>
    <t>龙净</t>
  </si>
  <si>
    <t>2023-中国福建-卷绕装配线</t>
  </si>
  <si>
    <t>JMLED23H517</t>
  </si>
  <si>
    <t xml:space="preserve"> F5-XGB219-01A</t>
  </si>
  <si>
    <t>福建</t>
  </si>
  <si>
    <t>JMLED23F518</t>
  </si>
  <si>
    <t>F5-XZA236-01A</t>
  </si>
  <si>
    <t>JMLED23F519</t>
  </si>
  <si>
    <t>F5-XZS207-01A</t>
  </si>
  <si>
    <t>JMLED23G520</t>
  </si>
  <si>
    <t>F5-XHA245-01A</t>
  </si>
  <si>
    <t>JMLED23G521</t>
  </si>
  <si>
    <t>F5-XHB246-01A</t>
  </si>
  <si>
    <t>JMLED23D522</t>
  </si>
  <si>
    <t>F5-XHC244-01A</t>
  </si>
  <si>
    <t>JMLED23F523</t>
  </si>
  <si>
    <t>F5-XZD258-01A</t>
  </si>
  <si>
    <t>JMLED23E524</t>
  </si>
  <si>
    <t>F5-XZE229-01A</t>
  </si>
  <si>
    <t>JMLED23E525</t>
  </si>
  <si>
    <t>F5-XHD242-01A</t>
  </si>
  <si>
    <t>JMLED23G526</t>
  </si>
  <si>
    <t>F5-XZH228-01A</t>
  </si>
  <si>
    <t>JMLED23D527</t>
  </si>
  <si>
    <t>F5-XHE248-01A</t>
  </si>
  <si>
    <t>JMLED23G528</t>
  </si>
  <si>
    <t>F5-XZH277-01A</t>
  </si>
  <si>
    <t>JMLED23H529</t>
  </si>
  <si>
    <t>F5-XZN247-01A</t>
  </si>
  <si>
    <t>JMLED23H530</t>
  </si>
  <si>
    <t>F5-XGB220-01A</t>
  </si>
  <si>
    <t>JMLED23F531</t>
  </si>
  <si>
    <t>F5-XZA237-01A</t>
  </si>
  <si>
    <t>JMLED23F532</t>
  </si>
  <si>
    <t>F5-XZS208-01A</t>
  </si>
  <si>
    <t>JMLED23G533</t>
  </si>
  <si>
    <t>F5-XHA246-01A</t>
  </si>
  <si>
    <t>JMLED23G534</t>
  </si>
  <si>
    <t>F5-XHB247-01A</t>
  </si>
  <si>
    <t>JMLED23D535</t>
  </si>
  <si>
    <t>F5-XHC245-01A</t>
  </si>
  <si>
    <t>JMLED23F536</t>
  </si>
  <si>
    <t>F5-XZD259-01A</t>
  </si>
  <si>
    <t>JMLED23E537</t>
  </si>
  <si>
    <t>F5-XZE230-01A</t>
  </si>
  <si>
    <t>JMLED23E538</t>
  </si>
  <si>
    <t>F5-XHD243-01A</t>
  </si>
  <si>
    <t>JMLED23G539</t>
  </si>
  <si>
    <t>F5-XZH229-01A</t>
  </si>
  <si>
    <t>JMLED23D540</t>
  </si>
  <si>
    <t>F5-XHE249-01A</t>
  </si>
  <si>
    <t>JMLED23G541</t>
  </si>
  <si>
    <t>F5-XZH278-01A</t>
  </si>
  <si>
    <t>JMLED23H542</t>
  </si>
  <si>
    <t>F5-XZN248-01A</t>
  </si>
  <si>
    <t>JMLED23E543</t>
  </si>
  <si>
    <t>F5-XHF163-01A</t>
  </si>
  <si>
    <t>JMLED23E544</t>
  </si>
  <si>
    <t>F5-XZM511-01A</t>
  </si>
  <si>
    <t>44PPM</t>
  </si>
  <si>
    <t>杨琛</t>
  </si>
  <si>
    <t>3D方案评审，细化设计</t>
  </si>
  <si>
    <t>布局确认</t>
  </si>
  <si>
    <t>布局冻结</t>
  </si>
  <si>
    <t>已设计三次评审，长周期物料已到采购</t>
  </si>
  <si>
    <t>横展优化项，待跟进客户生产计划，调整人力</t>
  </si>
  <si>
    <t>小批量生产，单班1200EA生产</t>
  </si>
  <si>
    <t>横展优化项，提速生产，导出CT，降低故障率</t>
  </si>
  <si>
    <t>批量生产，单班4500EA生产</t>
  </si>
  <si>
    <t>产能：14PPM，优率：99.5%，故障率：0.3%</t>
  </si>
  <si>
    <t>验收流程已发起，工程部主管、经理已签核，待其他部门签核中</t>
  </si>
  <si>
    <t>产能：14PPM，优率：98.5%，故障率：0.2%</t>
  </si>
  <si>
    <t>产能：14PPM，优率：99.5%，故障率：1.3%</t>
  </si>
  <si>
    <t>产能：14PPM，优率：99.85%，故障率：2.8%</t>
  </si>
  <si>
    <t>产能：14PPM，优率：99.2%，故障率：0.6%</t>
  </si>
  <si>
    <t>产能：14PPM，优率：99.2%，故障率：0.8%</t>
  </si>
  <si>
    <t>产能：14PPM，优率：99.3%，故障率：1.2%</t>
  </si>
  <si>
    <t>产能：14PPM，优率：99.85%，故障率：2.4%</t>
  </si>
  <si>
    <t>产能：14PPM，优率：98.2%，故障率：0.6%</t>
  </si>
  <si>
    <t>产能：14PPM，优率：98.52%，故障率：0.8%</t>
  </si>
  <si>
    <t>产能：14PPM，优率：99.4%，故障率：1.2%</t>
  </si>
  <si>
    <t>产能：14PPM，优率：99.35%，故障率：4.6%</t>
  </si>
  <si>
    <t>根进改善物料，优化机台，调整人力</t>
  </si>
  <si>
    <t>批量生产（1500EA/班），优化机台</t>
  </si>
  <si>
    <t>根据客户生产计划，调整人力</t>
  </si>
  <si>
    <t>批量生产（2000EA/班），优化机台</t>
  </si>
  <si>
    <t>Q机完成，待客户生产</t>
  </si>
  <si>
    <t>批量生产，单班2800EA生产</t>
  </si>
  <si>
    <t>批量生产，单班1500EA生产</t>
  </si>
  <si>
    <t>2023-中国江阴-圆柱电池正极激光焊接-1台</t>
  </si>
  <si>
    <t>JMLED23E512</t>
  </si>
  <si>
    <t>远景江阴</t>
    <phoneticPr fontId="39" type="noConversion"/>
  </si>
  <si>
    <t>圆柱电池正极激光焊接机</t>
  </si>
  <si>
    <t>项目二科</t>
  </si>
  <si>
    <t>姜璎桐</t>
  </si>
  <si>
    <t>第二次3D评审中</t>
  </si>
  <si>
    <t>7/15进行第三次3D评审</t>
  </si>
  <si>
    <t>江阴</t>
    <phoneticPr fontId="39" type="noConversion"/>
  </si>
  <si>
    <t>已完成纸质验收签字，整个现场只有两个PO号，只有一个PO号的设备（热压、检测配对、包mylar机，共9台设备），OA流程已完成</t>
  </si>
  <si>
    <t>计划于本周发起验收流程</t>
  </si>
  <si>
    <t>推进机台条件验收进度</t>
  </si>
  <si>
    <t>张玄/赵泽来</t>
    <phoneticPr fontId="39" type="noConversion"/>
  </si>
  <si>
    <t>6/30完成签字</t>
    <phoneticPr fontId="39" type="noConversion"/>
  </si>
  <si>
    <t>风险：
暂无</t>
  </si>
  <si>
    <t>1、目前机械方案设计确认中
2、电气设计、采购下单、回料中 ---- 电气物料入库率：98%
3、机械部分外包，已确定是有常州东杰公司进行制作</t>
  </si>
  <si>
    <t>2、客户缺少调机电芯，暂不能批量性带料调试
1、因客户水未通</t>
  </si>
  <si>
    <t>地轨水平基本完成，准备开始平行度</t>
  </si>
  <si>
    <t>准备打平行度，车间照明基本满足</t>
  </si>
  <si>
    <t xml:space="preserve">1.设备当前状态：整机空运行基本完成，但是节拍不够，下单了制动电阻   ，预计7/8到料，到时在提速。还有部分物料未到，采购中，不影响调试                                                                                                                    </t>
  </si>
  <si>
    <t xml:space="preserve">1、客户暂时提供不了调试料
2、客户通知厂房预计延期到10/30 ，需要设备根据实际情况匹配调整  
</t>
  </si>
  <si>
    <t xml:space="preserve">1.已完成内部FAT,FAT问题点整改中
</t>
  </si>
  <si>
    <t xml:space="preserve">
1、5/17客户正式提出品牌偏离问题，涉及（丝杆模组、直线电机、气管、限流阀、管接头、），已提供一版资料给到销售，待销售与客户沟通处理
</t>
  </si>
  <si>
    <t>李中兴</t>
    <phoneticPr fontId="39" type="noConversion"/>
  </si>
  <si>
    <t>汪加顺/胡洲</t>
    <phoneticPr fontId="39" type="noConversion"/>
  </si>
  <si>
    <t>张仕龙</t>
    <phoneticPr fontId="39" type="noConversion"/>
  </si>
  <si>
    <t>已完成FAT,问题整改中</t>
  </si>
  <si>
    <t>问题整改项关闭</t>
  </si>
  <si>
    <t>工艺变更改造进度</t>
  </si>
  <si>
    <t>1、问题整改项关闭
2、工艺变更改造推动</t>
  </si>
  <si>
    <t>1、直线电机更换进度
2、工艺变更改造进度</t>
  </si>
  <si>
    <t>1、问题整改项关闭
2、工艺变更改造推动
3、直线电机更换完成</t>
  </si>
  <si>
    <t>停产中</t>
  </si>
  <si>
    <t>跟进提速问题</t>
  </si>
  <si>
    <t xml:space="preserve">1、热电偶线到了现场安排更换
2、跟进16线换型物料
</t>
  </si>
  <si>
    <t>1、跟进16线换型物料</t>
  </si>
  <si>
    <t>跟进改造NG拉带物料交期，争取停线阶段改造完成
跟进换型物料</t>
  </si>
  <si>
    <t>跟进换型物料</t>
  </si>
  <si>
    <t>1、直线电机需要厂家来现场调试（6/30）           2、称重缺少串口服务器                           3、ccd影像未验证能不能分辨出ng电芯</t>
  </si>
  <si>
    <t>包膜机齿轮齿条模组需要设变更换直线电机，所有设变物料需提拉交期至6月30日，顺延内部FAT延迟至7月6日</t>
  </si>
  <si>
    <t>1、5/29日收到项目经理通知，包膜机齿轮齿条模组需要设变更换直线电机；
2、生产在直线电机到料前已提前把模组拆卸做好更换直线电机的准备；
3、方通横梁6/26日上午11点到厂区，下午上班品质检验方通横梁出现漏焊严重，判定料不良；需要供应商到江门三厂现场返修，协商供应商人员到三厂进行返修，直线电机线路回复、模组线路预计6月30号恢复</t>
  </si>
  <si>
    <t>内部FAT问题点整改进行中</t>
  </si>
  <si>
    <t>电柜门内陷待与客户确认方案</t>
  </si>
  <si>
    <t>无</t>
    <phoneticPr fontId="39" type="noConversion"/>
  </si>
  <si>
    <t>客户6月26号通知暂停</t>
    <phoneticPr fontId="39" type="noConversion"/>
  </si>
  <si>
    <t>6/26开始正式FAT，6/29已完成</t>
  </si>
  <si>
    <t>6/28已发货现场</t>
  </si>
  <si>
    <t>无</t>
    <phoneticPr fontId="39" type="noConversion"/>
  </si>
  <si>
    <t>设备暂停中，客户无调机料</t>
    <phoneticPr fontId="39" type="noConversion"/>
  </si>
  <si>
    <t>程思齐/范玉龙</t>
    <phoneticPr fontId="39" type="noConversion"/>
  </si>
  <si>
    <t>程思齐/范玉龙</t>
    <phoneticPr fontId="39" type="noConversion"/>
  </si>
  <si>
    <t>1.夹具发热组件验证发热不均，打样6版（于V3与V4间），6/28测试勉强合格，小批量制作6套调试，同步调整功率密度打样第7板验证</t>
  </si>
  <si>
    <t>1.夹具发热组件验证发热不均，打样6版（于V3与V4间），6/28测试勉强合格，小批量制作6套调试</t>
  </si>
  <si>
    <t>客户暂无计划，推动验收事宜</t>
  </si>
  <si>
    <t>6/12停产</t>
  </si>
  <si>
    <t>贴胶工位优化新增气胀轴机构干涉，气涨轴改造零件安装验证开胶不了，机构更换阻尼器6/27验证，阻力器旋转轴漏气严重，需重置，6/28下单完成。</t>
  </si>
  <si>
    <t>12套位移传感器装在激光头上高速运行有抖动检测不准（超出±1mm，标准：0.1mm），改为大板检测，已安装验证激光强光有干涉，机构优化增加挡光板，6/20安装完成，待物料验证-侯鸿发</t>
  </si>
  <si>
    <t>轮廓仪现检测时间为5.2s，未满足设计要求3.92S，动作逻辑优化完成，空跑测试中</t>
  </si>
  <si>
    <t>6/19停产</t>
  </si>
  <si>
    <t>焊接移栽直线电机急停后位置偏差-治具电机与实际负载不匹配-机构计算配比，6/29完成-冯国杰</t>
  </si>
  <si>
    <t>7/7-7/17换型改造，后持续10W生产量</t>
  </si>
  <si>
    <t>1.焊接针孔、爆点现象，待增加CCD视觉引导及夹治具机构优化验证，暂定6月底换型改造一起改造
2.同步于老厂区实验室验证复合焊接方式验证，样品6/14寄出，预计7月中旬完成</t>
  </si>
  <si>
    <t>除尘管改造</t>
  </si>
  <si>
    <t>7/7-7/17换型改造，7/18-8/25生产：</t>
  </si>
  <si>
    <t>除尘机未配喷粉机（工程漏下单），6/28已补单</t>
  </si>
  <si>
    <t>入壳预焊压装有台阶缝隙-机构优化为软吸盘机构，计划月底换型改造一起验证</t>
  </si>
  <si>
    <t>C1待料联跑算法优化，C2待料联动。</t>
  </si>
  <si>
    <t>1.CCD夹胶夹爪张开行程不足，如极耳有轻微上翘，容易直接顶到极耳造成严重上翘或下翘。
2.负极极耳治具下整形挡边设变物料未到，无法支撑极耳导致焊接完后极耳下塌影响贴胶尺寸
3.贴胶胶带长度距上限仅差0.5-1mm，切胶过程中切刀有抖动造成切胶长度NG，正极耳吸胶头尺寸过大无法取工艺中值。</t>
  </si>
  <si>
    <t>1.电芯在料盘位置不固定，电芯上料时影响极耳整形气缸。（料盘底部贴泡沫胶待验证）
2.端板上料无检测是否有料或端板是否组装到位。（已出方案
3.侧板料仓两侧余量留太少侧板放入后不平。（设计已出返修图）
4.除尘机管道缺少安装风速仪的接头。（设计确认中）
5.Mylar膜热熔后翘起包膜夹爪夹不到导致包膜不良。（设计已下单气缸更换）
6.底部热熔新增气缸避免极耳怼伤。（物料未到待验证）</t>
  </si>
  <si>
    <t>整线带料通线、工艺调整、CCD检测项调试</t>
  </si>
  <si>
    <t>客户现场水电气配套进度缓慢，客户现场4-16通电与提供临时气，未通水提供冷水机。7月上旬开始投第一批正式料</t>
  </si>
  <si>
    <t>取料夹爪与物流线提升机对接错误，提升机重新下单整改</t>
  </si>
  <si>
    <t>跟进验收进度，待客户内部审核后，已经发起验收</t>
  </si>
  <si>
    <t>不良：裂纹，翘钉，凹坑，持续发生，无法连续稳定生产
效率不足：目前14PPM</t>
  </si>
  <si>
    <t>持续配合客户生产、爬产，优化程序，七月初达到客户要求单班4000支，满足客户生产需求。</t>
    <phoneticPr fontId="39" type="noConversion"/>
  </si>
  <si>
    <t>配合客户生产，优化程序，七月中下旬达到客户要求单班4000支，满足客户生产需求。</t>
    <phoneticPr fontId="39" type="noConversion"/>
  </si>
  <si>
    <t>配合客户生产、爬产，优化程序，七月初达到客户要求单班4000支，满足客户生产需求。</t>
    <phoneticPr fontId="39" type="noConversion"/>
  </si>
  <si>
    <t>1.贴胶R轴旋转不稳定，导致保护胶溢胶(50线），转盘治具电芯位置偏差。
2.保护片溜片（71/50）①保护盖放不到位；②保护盖槽开裂；③保护片变形。
3.电芯贴胶压紧撕裂（50线）</t>
    <phoneticPr fontId="39" type="noConversion"/>
  </si>
  <si>
    <t>1.激光焊接爆点多，不良率较高，需要借用金相指导进行调试，现场客户有金相，但没有药水，无法完成测试。需寄出测试。
2.焊印偏移现象；激光人员重新校准出光位置。
3.机器人Z轴不抱刹，导致Z轴掉落</t>
    <phoneticPr fontId="39" type="noConversion"/>
  </si>
  <si>
    <t>L2转接片刻码不清晰，①刻码位置增加压块，确定刻码焦点可调一致；②软件方面已设置SR1000扫码枪；③翻转工位机构底托组件还在回料中，预计本周五回料；</t>
    <phoneticPr fontId="39" type="noConversion"/>
  </si>
  <si>
    <t>1.成品下料加防护，需要工程评估下单
2.载具平台预焊移载X轴报警，优化程序，防止指令冲突。</t>
    <phoneticPr fontId="39" type="noConversion"/>
  </si>
  <si>
    <t>持续调试，解决问题，直至设备达到生产要求。</t>
    <phoneticPr fontId="39" type="noConversion"/>
  </si>
  <si>
    <t>配合机台带料生产中，持续优化程序。</t>
    <phoneticPr fontId="39" type="noConversion"/>
  </si>
  <si>
    <t>配合机台生产，持续优化程序。</t>
    <phoneticPr fontId="39" type="noConversion"/>
  </si>
  <si>
    <t>7/3-7/9配合MDE/ME/生产部门通线下C样</t>
  </si>
  <si>
    <t>5：待来料进行调试焊丝效果
4：6/11号MES信息已对接完成
3：6/2号MES已对接完成，设备调试中
2：3/14已完成通电，调试中
1：12/15设备入厂</t>
  </si>
  <si>
    <t>7/3-7/9待（爆点）料进行调试焊丝效果</t>
  </si>
  <si>
    <t>7/2-7/9：正常生产中</t>
  </si>
  <si>
    <t>提速生产中，已达3000+PCS/天。</t>
  </si>
  <si>
    <t>提速生产中，已达3000+PCS/天。完成爆点检测方案导入。</t>
  </si>
  <si>
    <t>提速生产，自动补焊功能优化中。</t>
  </si>
  <si>
    <t>提速生产中。</t>
  </si>
  <si>
    <t>治具回料中，配备2/3。</t>
  </si>
  <si>
    <t>20ppm，99.5%，≤1%</t>
  </si>
  <si>
    <t>20ppm，99.9%，≤1%</t>
  </si>
  <si>
    <t>16ppm，99.95%，≤1%</t>
  </si>
  <si>
    <t>16ppm，99.9%，≤1%</t>
  </si>
  <si>
    <t>2ppm，99.5%</t>
  </si>
  <si>
    <t>2ppm，99.9%</t>
  </si>
  <si>
    <t>7/15完成设备调试</t>
  </si>
  <si>
    <t>7/30物料齐套</t>
  </si>
  <si>
    <t>M3</t>
    <phoneticPr fontId="39" type="noConversion"/>
  </si>
  <si>
    <t>M3</t>
    <phoneticPr fontId="39" type="noConversion"/>
  </si>
  <si>
    <t>M2</t>
    <phoneticPr fontId="39" type="noConversion"/>
  </si>
  <si>
    <t>前工序来料不足</t>
  </si>
  <si>
    <t>设备停产中</t>
  </si>
  <si>
    <t>ME反馈设备前期不稳定包膜效果比人工手动包膜较差，23年3月份改造完成后便停产无法进行验证，客户不予验收。</t>
  </si>
  <si>
    <t>待重新跑料验证，收集数据，原计划6月25日投料，现仍未开始投料，具体时间带客户通知；</t>
  </si>
  <si>
    <t>①技术协议要求自动上料，现实际为是手动（3D评审时已同意修改为手动上料）,故客户要求对与技术协议存在差异部分进行相应补偿或按照协议整改，目前正在整改；
②工艺不认可设备内压力传感器数值（由于客户检验工装无法对现场设备进行自校，空间受限。）要求提供外校报告；</t>
  </si>
  <si>
    <t>7月1日物料已全部到齐，正在整改中，预计7月7日前完成整改；</t>
  </si>
  <si>
    <t>通过比例阀调节气压，显示屏中无法显实时压力数值，客户要求需对调节后的气压量化，显示对应压力数值；经商务与客户沟通，按照客户要求整改。目前物料采购中，预计7月15日到现场。</t>
  </si>
  <si>
    <t>现场问题整改物料采购中，预计7月15日到现场。</t>
  </si>
  <si>
    <t>设备入厂后便换型改造，完成后一直未曾使用，另基于L2包Mylar设备状态，客户不予验收</t>
  </si>
  <si>
    <t>品质GRR检测不合格，A、B腔体泄漏率不一致超出标准；需客户提供电池对腔体进行检修，由于设备停产，无电池进行机构排查，6月25日客户计划生产小批量电池，届时同步排除机构；</t>
  </si>
  <si>
    <t>原计划6月25日投产，截止7月1日仍未复产，具体复产时间待客户确定。</t>
  </si>
  <si>
    <t>正常生产中，单班最高6800+；PPM15,一次良率99.5%以上</t>
  </si>
  <si>
    <t>生产配合，异常处理，良率，故障率数据收集中</t>
  </si>
  <si>
    <t>正常生产中，单班最高6800+；PPM15</t>
  </si>
  <si>
    <t>6-30 3D评审，换型下单跟踪</t>
  </si>
  <si>
    <t>6-30 3D评审，换型下单跟踪；激光清洗调试</t>
  </si>
  <si>
    <t>各模组调试完成；拆盘机信号对接完成</t>
  </si>
  <si>
    <t>炉腔升温测试完成，夹具升温测试完成；空载测试已完成</t>
  </si>
  <si>
    <t>&lt;0.02</t>
    <phoneticPr fontId="39" type="noConversion"/>
  </si>
  <si>
    <t>≤0.02</t>
  </si>
  <si>
    <t>M4</t>
    <phoneticPr fontId="39" type="noConversion"/>
  </si>
  <si>
    <t>机械完成98%，电气完成85%。</t>
  </si>
  <si>
    <t>通知PC安排开始装配。计划出货。</t>
  </si>
  <si>
    <t>遂宁蜂巢二期SN-C21转金坛蜂巢四期CZ-C42。蓝本CV05-117转CE02-135。</t>
  </si>
  <si>
    <t>机械完成95%，电气完成70%。</t>
  </si>
  <si>
    <t>通知PC安排开始装配。</t>
  </si>
  <si>
    <t>遂宁蜂巢二期SN-C22转金坛蜂巢四期CZ-C45。蓝本CV01-90。</t>
  </si>
  <si>
    <t>机械完成87%，电气完成69%。</t>
  </si>
  <si>
    <t>遂宁蜂巢二期SN-C23转金坛蜂巢四期CZ-C46。蓝本CV01-90。</t>
  </si>
  <si>
    <t>机械完成93%，电气完成69%。换型物料到料率100%。</t>
  </si>
  <si>
    <t>遂宁蜂巢二期SN-C24转金坛蜂巢四期CZ-C43。蓝本CE12-115转CV09-62.5。</t>
  </si>
  <si>
    <t>遂宁蜂巢二期SN-C26转金坛蜂巢四期CZ-C41。蓝本CM10-149。</t>
  </si>
  <si>
    <t>机械完成95%，电气完成65%。</t>
  </si>
  <si>
    <t>遂宁蜂巢二期SN-C25转金坛蜂巢四期CZ-C44。蓝本CE12-115。可能换215。</t>
  </si>
  <si>
    <t>收集前期生产信息已收集。同商务沟通给客户发邮件推进验收。</t>
  </si>
  <si>
    <t>有吉利订单。目前跑PV料。7月12日生产正式料。</t>
  </si>
  <si>
    <t>6月13日开始跑调机料调试。调机料约100。</t>
  </si>
  <si>
    <t>有金城订单。计划7月8日开始Qualify。</t>
  </si>
  <si>
    <t>正常生产中，产能经测试能达到6ppm，良率99.51%，故障率0.01%。</t>
  </si>
  <si>
    <t>稳定生产。</t>
  </si>
  <si>
    <t>正常生产中，产能经测试能达到4ppm，良率99.53%，故障率0.01%。</t>
  </si>
  <si>
    <t>三楼物流线设计问题较多。</t>
  </si>
  <si>
    <t>问题整改。</t>
  </si>
  <si>
    <t>易损件清单同客户核对。</t>
  </si>
  <si>
    <t>平均良率96.27%。</t>
  </si>
  <si>
    <t>平均良率91.01%。</t>
  </si>
  <si>
    <t>F5-XGM376-01A</t>
  </si>
  <si>
    <t>客户FAT完成，FAT问题点整改</t>
  </si>
  <si>
    <t>1.客户FAT完成，FAT问题点整改中</t>
  </si>
  <si>
    <t>客户FAT完成，FAT问题点整改中</t>
  </si>
  <si>
    <t>问题整改——打包发货</t>
  </si>
  <si>
    <t>C2线预计下周开始FAT</t>
  </si>
  <si>
    <t>C2线客户FAT及问题整改</t>
  </si>
  <si>
    <t>1.已23号启动装配，目前部装开始，进去电气装配阶段</t>
  </si>
  <si>
    <t>1.计划5/20号启动装配
2.设备装配中，进入接电状态
3.与客户保持沟通，推进项目进度</t>
  </si>
  <si>
    <t>C1&amp;C2线预计下周开始FAT</t>
  </si>
  <si>
    <t>C1&amp;C2线客户FAT及问题整改</t>
  </si>
  <si>
    <t>7/4号客户FAT</t>
  </si>
  <si>
    <t>下周开始内部FAT</t>
  </si>
  <si>
    <t>设备装配中</t>
  </si>
  <si>
    <t>7/15号客户FAT</t>
  </si>
  <si>
    <t>预计7/8号C1线FAT</t>
  </si>
  <si>
    <t>预计7/15号C1线FAT</t>
  </si>
  <si>
    <t>C3-C5线预计7月底客户FAT</t>
  </si>
  <si>
    <t>完成qulify后 进行蓝本换型</t>
  </si>
  <si>
    <t>6月24通电</t>
  </si>
  <si>
    <t>1.上料模组结构兼容性不够待设计优化
2.激光工艺熔深熔宽待优化
3.CCD检测不稳定待客户</t>
  </si>
  <si>
    <t>1.CCD软件优化未完成待</t>
  </si>
  <si>
    <t>设备空运行</t>
  </si>
  <si>
    <t>客户结构设变</t>
  </si>
  <si>
    <t>空运行</t>
  </si>
  <si>
    <t>试产</t>
  </si>
  <si>
    <t>1,</t>
  </si>
  <si>
    <t>IO核对完成80%</t>
  </si>
  <si>
    <t>机台联动</t>
  </si>
  <si>
    <t>IO核对完成50%</t>
  </si>
  <si>
    <t>1.地轨供应商质量问题 ，地轨运行抖动</t>
  </si>
  <si>
    <t>机台完成4台</t>
  </si>
  <si>
    <t>柳州瑞浦赛克</t>
    <phoneticPr fontId="39" type="noConversion"/>
  </si>
  <si>
    <t>JMLED23G513</t>
    <phoneticPr fontId="39" type="noConversion"/>
  </si>
  <si>
    <t>柳州瑞浦赛克</t>
    <phoneticPr fontId="39" type="noConversion"/>
  </si>
  <si>
    <t>JMLED23D514</t>
    <phoneticPr fontId="39" type="noConversion"/>
  </si>
  <si>
    <t>JMLED23G515</t>
    <phoneticPr fontId="39" type="noConversion"/>
  </si>
  <si>
    <t>温州瑞浦</t>
    <phoneticPr fontId="39" type="noConversion"/>
  </si>
  <si>
    <t>JMLED23D516</t>
  </si>
  <si>
    <t>极耳激光焊</t>
    <phoneticPr fontId="39" type="noConversion"/>
  </si>
  <si>
    <t>超声波预焊机</t>
    <phoneticPr fontId="39" type="noConversion"/>
  </si>
  <si>
    <r>
      <t>M</t>
    </r>
    <r>
      <rPr>
        <sz val="11"/>
        <color theme="1"/>
        <rFont val="宋体"/>
        <family val="3"/>
        <charset val="134"/>
        <scheme val="minor"/>
      </rPr>
      <t>2</t>
    </r>
    <phoneticPr fontId="39" type="noConversion"/>
  </si>
  <si>
    <r>
      <t>M</t>
    </r>
    <r>
      <rPr>
        <sz val="11"/>
        <color theme="1"/>
        <rFont val="宋体"/>
        <family val="3"/>
        <charset val="134"/>
        <scheme val="minor"/>
      </rPr>
      <t>2</t>
    </r>
    <phoneticPr fontId="39" type="noConversion"/>
  </si>
  <si>
    <r>
      <t>M</t>
    </r>
    <r>
      <rPr>
        <sz val="11"/>
        <color theme="1"/>
        <rFont val="宋体"/>
        <family val="3"/>
        <charset val="134"/>
        <scheme val="minor"/>
      </rPr>
      <t>2</t>
    </r>
    <r>
      <rPr>
        <sz val="11"/>
        <color theme="1"/>
        <rFont val="宋体"/>
        <family val="2"/>
        <charset val="134"/>
        <scheme val="minor"/>
      </rPr>
      <t/>
    </r>
  </si>
  <si>
    <t>2023-中国柳州-超声波预焊机-1台</t>
    <phoneticPr fontId="39" type="noConversion"/>
  </si>
  <si>
    <t>2023-中国柳州-极耳焊接机-1台</t>
    <phoneticPr fontId="39" type="noConversion"/>
  </si>
  <si>
    <t>2023-中国温州-L6-中试装配线</t>
    <phoneticPr fontId="39" type="noConversion"/>
  </si>
  <si>
    <t>JSA4（A9）-C1填丝补焊机</t>
  </si>
  <si>
    <t>JMLEDZH21A336</t>
  </si>
  <si>
    <t>JMLEDZH21A337</t>
  </si>
  <si>
    <t>JMLEDZH21A334</t>
  </si>
  <si>
    <t>JSA4（A9）-C1物流线</t>
  </si>
  <si>
    <t>JMLEDZH21A611</t>
  </si>
  <si>
    <t>JMLEDZH21A342</t>
  </si>
  <si>
    <t>JSA4（A9）-C2物流线</t>
  </si>
  <si>
    <t>JMLEDZH21A612</t>
  </si>
  <si>
    <t>JMLEDZH21A510</t>
  </si>
  <si>
    <t>JSA4（A9）-C5物流线</t>
  </si>
  <si>
    <t>JMLEDZH21A615</t>
  </si>
  <si>
    <t>2022/5/8  9台
2022/5/14  8台</t>
  </si>
  <si>
    <t>2022/3/12  7台
2022/4/14  8台</t>
  </si>
  <si>
    <t>F5-XGM306-02A</t>
  </si>
  <si>
    <t>张仕龙/闫帅华</t>
    <phoneticPr fontId="39" type="noConversion"/>
  </si>
  <si>
    <t>张仕龙/闫帅华</t>
    <phoneticPr fontId="39" type="noConversion"/>
  </si>
  <si>
    <t>1、设备已Qualify完成，生产中</t>
  </si>
  <si>
    <t>刘嘉琪</t>
    <phoneticPr fontId="39" type="noConversion"/>
  </si>
  <si>
    <t xml:space="preserve">8PPM/ 99.5%/≤1%
</t>
    <phoneticPr fontId="39" type="noConversion"/>
  </si>
  <si>
    <t xml:space="preserve">8PPM/ 99.5%/≤1.5%
</t>
    <phoneticPr fontId="39" type="noConversion"/>
  </si>
  <si>
    <t>8PPM/99.5%/≤1%</t>
    <phoneticPr fontId="39" type="noConversion"/>
  </si>
  <si>
    <t xml:space="preserve">15PPM/99.5%/≤1% </t>
    <phoneticPr fontId="39" type="noConversion"/>
  </si>
  <si>
    <t>张仕龙/闫帅华</t>
    <phoneticPr fontId="39" type="noConversion"/>
  </si>
  <si>
    <t>刘嘉琪</t>
    <phoneticPr fontId="39" type="noConversion"/>
  </si>
  <si>
    <t>暂无</t>
    <phoneticPr fontId="39" type="noConversion"/>
  </si>
  <si>
    <t>暂无</t>
    <phoneticPr fontId="39" type="noConversion"/>
  </si>
  <si>
    <t xml:space="preserve">15PPM/99.95%/≤1% </t>
    <phoneticPr fontId="39" type="noConversion"/>
  </si>
  <si>
    <t xml:space="preserve">15PPM/99.5%/≤1% </t>
    <phoneticPr fontId="39" type="noConversion"/>
  </si>
  <si>
    <t xml:space="preserve">15PPM/99.95%/≤1% </t>
    <phoneticPr fontId="39" type="noConversion"/>
  </si>
  <si>
    <t>刘嘉琪</t>
    <phoneticPr fontId="39" type="noConversion"/>
  </si>
  <si>
    <t xml:space="preserve">1、翻转模组夹爪容易撞伤极耳，更换气缸行程做验证
2，电芯负极极耳有翻折，优化方向，设计出方案整改，看是否优化捋极耳机构
3，终焊旁轴CDD检测机械部件干涉，固定板尺寸不对
4，单电芯改双电芯生产，贴胶模组有干涉
5.激光功率过大，温度过高，导致隔板熔胶，焊印氧化
6.导入A8底部吹起焊接保护口，下单横展，解决毛刺，金相不合格等
</t>
    <phoneticPr fontId="39" type="noConversion"/>
  </si>
  <si>
    <t>8PPM/99.5%/≤1.5%</t>
    <phoneticPr fontId="39" type="noConversion"/>
  </si>
  <si>
    <t>张仕龙/闫帅华</t>
    <phoneticPr fontId="39" type="noConversion"/>
  </si>
  <si>
    <t>15ppm/99.5/≤1%</t>
    <phoneticPr fontId="39" type="noConversion"/>
  </si>
  <si>
    <t>15ppm/99.5/≤1%</t>
    <phoneticPr fontId="39" type="noConversion"/>
  </si>
  <si>
    <t>暂无</t>
    <phoneticPr fontId="39" type="noConversion"/>
  </si>
  <si>
    <r>
      <t>1</t>
    </r>
    <r>
      <rPr>
        <sz val="8"/>
        <color theme="1"/>
        <rFont val="微软雅黑"/>
        <family val="2"/>
        <charset val="134"/>
      </rPr>
      <t>5PPM\99.9%\≤1%</t>
    </r>
    <phoneticPr fontId="39" type="noConversion"/>
  </si>
  <si>
    <t>8ppm\99.5%\≤1%</t>
    <phoneticPr fontId="39" type="noConversion"/>
  </si>
  <si>
    <r>
      <t>1</t>
    </r>
    <r>
      <rPr>
        <sz val="8"/>
        <color theme="1"/>
        <rFont val="微软雅黑"/>
        <family val="2"/>
        <charset val="134"/>
      </rPr>
      <t>5PPM\99.5%\≤3%</t>
    </r>
    <phoneticPr fontId="39" type="noConversion"/>
  </si>
  <si>
    <t>15ppm\99.5%\≤1%</t>
    <phoneticPr fontId="39" type="noConversion"/>
  </si>
  <si>
    <t>15ppm\99.5%\≤1%</t>
    <phoneticPr fontId="39" type="noConversion"/>
  </si>
  <si>
    <t>暂无</t>
    <phoneticPr fontId="39" type="noConversion"/>
  </si>
  <si>
    <t>15ppm\99.5%\≤1%</t>
    <phoneticPr fontId="39" type="noConversion"/>
  </si>
  <si>
    <t>15ppm\99.95%\≤1%</t>
    <phoneticPr fontId="39" type="noConversion"/>
  </si>
  <si>
    <t>14PPM\99.9%\2%</t>
    <phoneticPr fontId="39" type="noConversion"/>
  </si>
  <si>
    <t>14PPM\99.9%\2%</t>
    <phoneticPr fontId="39" type="noConversion"/>
  </si>
  <si>
    <t>愚公</t>
  </si>
  <si>
    <t>1.空载夹具测试完成135/135；2.满载测试135/135
3.夹具换型40/40</t>
  </si>
  <si>
    <t>完成qualify</t>
  </si>
  <si>
    <t>镭煜</t>
  </si>
  <si>
    <t>14PPM\99.99%\2%</t>
    <phoneticPr fontId="39" type="noConversion"/>
  </si>
  <si>
    <t>完成QUALIFY，停产中</t>
  </si>
  <si>
    <t>14PPM\99.99%\2%</t>
    <phoneticPr fontId="39" type="noConversion"/>
  </si>
  <si>
    <t>15PPM\99.5%\≤1%</t>
    <phoneticPr fontId="39" type="noConversion"/>
  </si>
  <si>
    <t>JSA4（A9）-C1装配线JMLEDZH21A335负压氦检机</t>
  </si>
  <si>
    <t>JSA4（A9）-C2装配线JMLEDZH21A344负压氦检机</t>
  </si>
  <si>
    <t>氦检仪被借用，预计8月中旬还</t>
  </si>
  <si>
    <t>Qualify已经完成，停产中</t>
  </si>
  <si>
    <t>JSA4（A9）-C5装配线JMLEDZH21A514负压氦检机</t>
  </si>
  <si>
    <t>Qualify已经完成，生产提速中</t>
  </si>
  <si>
    <t>换型中</t>
  </si>
  <si>
    <t>JSA4（A9）-C8物流线JMLEDZH21A618物流线</t>
  </si>
  <si>
    <t>客户端停线，待通知复产</t>
  </si>
  <si>
    <t>产线目前由于客户来料问题己停产，复产时间待通知</t>
  </si>
  <si>
    <t>JSA4（A9）-C9物流线JMLEDZH21A619物流线</t>
  </si>
  <si>
    <t>1. 物流线除尘，效果不能达标；
2. 3.终焊下料处落地电柜与物流线传动轴（拆卸维修）干涉</t>
  </si>
  <si>
    <t>Qualify已完成，正常生产电池中</t>
  </si>
  <si>
    <t>生产故障处理，优化相关事项</t>
  </si>
  <si>
    <t>JSA4（A9）-C8装配线JMLEDZH21A377极耳预焊</t>
  </si>
  <si>
    <t>C8线未验收，客户端无料生产已停线，待通知复产</t>
  </si>
  <si>
    <t>JSA4（A9）-C8装配线JMLEDZH21A378极耳激光焊</t>
  </si>
  <si>
    <t>JSA4（A9）-C8装配线JMLEDZH21A379包胶机</t>
  </si>
  <si>
    <t>JSA4（A9）-C8装配线JMLEDZH21A380入壳机</t>
  </si>
  <si>
    <t>JSA4（A9）-C8装配线JMLEDZH21A381封口焊</t>
  </si>
  <si>
    <t>JSA4（A9）-C8装配线JMLEDZH21A382正压氦检机</t>
  </si>
  <si>
    <t>JSA4（A9）-C8装配线JMLEDZH21A695组盘机</t>
  </si>
  <si>
    <t>JSA4（A9）-C9装配线JMLEDZH21A347极耳预焊机</t>
  </si>
  <si>
    <t>JSA4（A9）-C9装配线JMLEDZH21A348极耳激光焊接机</t>
  </si>
  <si>
    <t>预焊-终焊目检工位出现人员夹伤手指；</t>
  </si>
  <si>
    <t>JSA4（A9）-C9装配线JMLEDZH21A349包胶机</t>
  </si>
  <si>
    <t>JSA4（A9）-C9装配线JMLEDZH21A350入壳机</t>
  </si>
  <si>
    <t>1. 3D轮廓仪图像扭曲；
2. 电芯尾部压伤</t>
  </si>
  <si>
    <t>JMLEDZH21A351</t>
  </si>
  <si>
    <t>JSA4（A9）-C9装配线JMLEDZH21A351封口焊接机</t>
  </si>
  <si>
    <t>1. 封口良率无法达到客户要求98%以上；</t>
  </si>
  <si>
    <t>JSA4（A9）-C9装配线JMLEDZH21A696组盘机</t>
  </si>
  <si>
    <t>JSA4（A9）-C9装配线JMLEDZH21A354填丝补焊机</t>
  </si>
  <si>
    <t>JSA4（A9）-C9装配线JMLEDZH21A355半自动封口焊机</t>
  </si>
  <si>
    <t>中航JSA4（A9）-C1叠片刻码补码机</t>
  </si>
  <si>
    <t>JMLEDZH21A832</t>
  </si>
  <si>
    <t>中航JSA4（A9）-C1叠片刻码补码机JMLEDZH21A832刻码补码机</t>
  </si>
  <si>
    <t>中航JSA4（A9）-C6叠片刻码补码机</t>
  </si>
  <si>
    <t>JMLEDZH21A833</t>
  </si>
  <si>
    <t>中航JSA4（A9）-C6叠片刻码补码机JMLEDZH21A833刻码补码机</t>
  </si>
  <si>
    <t>JSA4（A9）-C8干燥炉JMLEDZH21A410干燥炉</t>
  </si>
  <si>
    <t>Qualify已完成，可以正常生产电池，暂时停产中</t>
  </si>
  <si>
    <t>2022/5/11  4台
2022/6/1  5台</t>
  </si>
  <si>
    <t>JSA4（A9）-C9干燥炉JMLEDZH21A412干燥炉</t>
  </si>
  <si>
    <t>高低温报警和抽真空超时频繁</t>
  </si>
  <si>
    <t>生产故障处理</t>
  </si>
  <si>
    <t>JSA4（A9）-C8干燥调度系统JMLEDZH21A409干燥线调度系统</t>
  </si>
  <si>
    <t>JSA4（A9）-C9干燥调度系统JMLEDZH21A411干燥线调度系统</t>
  </si>
  <si>
    <t>JSA4（A9）-C8装配线JMLEDZH21A383负压氦检机</t>
  </si>
  <si>
    <t>JSA4（A9）-C9装配线JMLEDZH21A353负压氦检机</t>
  </si>
  <si>
    <t>2022-ZH-常州-密封钉铣钉机-1台</t>
  </si>
  <si>
    <t>JMLEG0022A030</t>
  </si>
  <si>
    <t>密封钉铣钉机</t>
  </si>
  <si>
    <t>2022-ZH-常州-密封钉铣钉机-1台JMLEG0022A030密封钉铣钉机</t>
  </si>
  <si>
    <t>贴胶工位掉胶, 吸真空报警</t>
  </si>
  <si>
    <t>Qualify已经完成，设备已经具备满产产能，6/15验收数据收集已完成，客户已经提交SAT验收报告。</t>
    <phoneticPr fontId="39" type="noConversion"/>
  </si>
  <si>
    <t>Qualify已经完成，设备已经具备满产产能，6/15验收数据收集已完成，客户已经提交SAT验收报告。</t>
    <phoneticPr fontId="39" type="noConversion"/>
  </si>
  <si>
    <t>生产故障处理，优化相关事项。</t>
    <phoneticPr fontId="39" type="noConversion"/>
  </si>
  <si>
    <t>生产故障处理，优化相关事项。</t>
    <phoneticPr fontId="39" type="noConversion"/>
  </si>
  <si>
    <t>Qualify已经完成，设备已经具备满产产能，6/15验收数据收集已完成，客户已经提交SAT验收报告。</t>
    <phoneticPr fontId="39" type="noConversion"/>
  </si>
  <si>
    <t>1. 设备2/6已经发货到现场；
2. 设备预计要较长时间无法通电气，调试人员2.24已经安排先回江门；
3. 设备待二次配 (设备进度已延期多月，影响验收，需要商务协助）。</t>
  </si>
  <si>
    <t>客户反馈，预计5月底才能通电和气。</t>
  </si>
  <si>
    <t>设备已经可以正常生产。</t>
  </si>
  <si>
    <t>收集相关资料，推动客户SAT验收。</t>
  </si>
  <si>
    <t>优化物料较多（超百项），月底全部到料有困难。</t>
  </si>
  <si>
    <t>优化物料较多（超60项），月底全部到料有困难。</t>
  </si>
  <si>
    <t>设备生产时电芯会有划痕产生，需要进一步调试优化</t>
  </si>
  <si>
    <t>推动优化调试，解决划痕问题。</t>
  </si>
  <si>
    <t>海能</t>
    <phoneticPr fontId="39" type="noConversion"/>
  </si>
  <si>
    <r>
      <t>2</t>
    </r>
    <r>
      <rPr>
        <sz val="11"/>
        <color theme="1"/>
        <rFont val="宋体"/>
        <family val="3"/>
        <charset val="134"/>
        <scheme val="minor"/>
      </rPr>
      <t>023-HN-吉安-装配线</t>
    </r>
    <phoneticPr fontId="39" type="noConversion"/>
  </si>
  <si>
    <t>JMLED23F457</t>
    <phoneticPr fontId="39" type="noConversion"/>
  </si>
  <si>
    <t>F5-XZA235-01A</t>
  </si>
  <si>
    <t>热压机</t>
    <phoneticPr fontId="39" type="noConversion"/>
  </si>
  <si>
    <r>
      <t>2</t>
    </r>
    <r>
      <rPr>
        <sz val="11"/>
        <color theme="1"/>
        <rFont val="宋体"/>
        <family val="3"/>
        <charset val="134"/>
        <scheme val="minor"/>
      </rPr>
      <t>023-HN-吉安-装配线</t>
    </r>
    <phoneticPr fontId="39" type="noConversion"/>
  </si>
  <si>
    <t>JMLED23F458</t>
    <phoneticPr fontId="39" type="noConversion"/>
  </si>
  <si>
    <t>F5-XZB226-01A</t>
  </si>
  <si>
    <t>配对机</t>
    <phoneticPr fontId="39" type="noConversion"/>
  </si>
  <si>
    <t>海能</t>
    <phoneticPr fontId="39" type="noConversion"/>
  </si>
  <si>
    <r>
      <t>2</t>
    </r>
    <r>
      <rPr>
        <sz val="11"/>
        <color theme="1"/>
        <rFont val="宋体"/>
        <family val="3"/>
        <charset val="134"/>
        <scheme val="minor"/>
      </rPr>
      <t>023-HN-吉安-装配线</t>
    </r>
    <phoneticPr fontId="39" type="noConversion"/>
  </si>
  <si>
    <t>JMLED23G459</t>
    <phoneticPr fontId="39" type="noConversion"/>
  </si>
  <si>
    <t>F5-XHB245-01A</t>
  </si>
  <si>
    <t>超声波终焊机</t>
    <phoneticPr fontId="39" type="noConversion"/>
  </si>
  <si>
    <t>海能</t>
    <phoneticPr fontId="39" type="noConversion"/>
  </si>
  <si>
    <t>JMLED23D460</t>
    <phoneticPr fontId="39" type="noConversion"/>
  </si>
  <si>
    <t>F5-XHC243-01A</t>
  </si>
  <si>
    <t>转接片</t>
    <phoneticPr fontId="39" type="noConversion"/>
  </si>
  <si>
    <t>JMLED23F461</t>
    <phoneticPr fontId="39" type="noConversion"/>
  </si>
  <si>
    <t>F5-XZD257-01A</t>
  </si>
  <si>
    <t>包膜机</t>
    <phoneticPr fontId="39" type="noConversion"/>
  </si>
  <si>
    <t>海能</t>
    <phoneticPr fontId="39" type="noConversion"/>
  </si>
  <si>
    <t>JMLED23E462</t>
    <phoneticPr fontId="39" type="noConversion"/>
  </si>
  <si>
    <t>F5-XZE228-01A</t>
  </si>
  <si>
    <t>入壳机</t>
    <phoneticPr fontId="39" type="noConversion"/>
  </si>
  <si>
    <t>JMLED23E463</t>
    <phoneticPr fontId="39" type="noConversion"/>
  </si>
  <si>
    <t>F5-XHD241-01A</t>
  </si>
  <si>
    <t>顶盖焊</t>
    <phoneticPr fontId="39" type="noConversion"/>
  </si>
  <si>
    <t>海能</t>
    <phoneticPr fontId="39" type="noConversion"/>
  </si>
  <si>
    <t>JMLED23D464</t>
    <phoneticPr fontId="39" type="noConversion"/>
  </si>
  <si>
    <t>F5-XHE247-01A</t>
  </si>
  <si>
    <t>密封钉</t>
    <phoneticPr fontId="39" type="noConversion"/>
  </si>
  <si>
    <t>JMLED23G465</t>
    <phoneticPr fontId="39" type="noConversion"/>
  </si>
  <si>
    <t>F5-XZH22701</t>
  </si>
  <si>
    <t>正压氦检机</t>
    <phoneticPr fontId="39" type="noConversion"/>
  </si>
  <si>
    <t>JMLED23G466</t>
    <phoneticPr fontId="39" type="noConversion"/>
  </si>
  <si>
    <t>F5-XZH27601</t>
  </si>
  <si>
    <t>负压氦检机</t>
    <phoneticPr fontId="39" type="noConversion"/>
  </si>
  <si>
    <t>JMLED23H467</t>
    <phoneticPr fontId="39" type="noConversion"/>
  </si>
  <si>
    <t>F5-XZN246-01A</t>
  </si>
  <si>
    <r>
      <t>2</t>
    </r>
    <r>
      <rPr>
        <sz val="11"/>
        <color theme="1"/>
        <rFont val="宋体"/>
        <family val="3"/>
        <charset val="134"/>
        <scheme val="minor"/>
      </rPr>
      <t>023-HN-吉安-装配线</t>
    </r>
    <phoneticPr fontId="39" type="noConversion"/>
  </si>
  <si>
    <t>JMLED23E468</t>
    <phoneticPr fontId="39" type="noConversion"/>
  </si>
  <si>
    <t>F5-XHF161-01A</t>
  </si>
  <si>
    <t>填丝补焊</t>
    <phoneticPr fontId="39" type="noConversion"/>
  </si>
  <si>
    <t>2023-HN-吉安-烘烤线</t>
    <phoneticPr fontId="39" type="noConversion"/>
  </si>
  <si>
    <t>干燥调度系统</t>
    <phoneticPr fontId="39" type="noConversion"/>
  </si>
  <si>
    <t>2023-HN-吉安-烘烤线</t>
    <phoneticPr fontId="39" type="noConversion"/>
  </si>
  <si>
    <t>干燥炉</t>
    <phoneticPr fontId="39" type="noConversion"/>
  </si>
  <si>
    <t>海能</t>
    <phoneticPr fontId="39" type="noConversion"/>
  </si>
  <si>
    <t>2023-HN-吉安-烘烤线</t>
    <phoneticPr fontId="39" type="noConversion"/>
  </si>
  <si>
    <t>真空泵+管道</t>
    <phoneticPr fontId="39" type="noConversion"/>
  </si>
  <si>
    <t>胡嘉贺</t>
    <phoneticPr fontId="39" type="noConversion"/>
  </si>
  <si>
    <t>车建雄</t>
    <phoneticPr fontId="39" type="noConversion"/>
  </si>
  <si>
    <t xml:space="preserve">客户延迟提供蓝本信息6/22提供初版（延期19天）
客户未提供色板信息
技术协议未签订
整体布局待确认（需拉通前段预热炉）
</t>
    <phoneticPr fontId="39" type="noConversion"/>
  </si>
  <si>
    <t>1、启动会已完成
2、品牌确认已完成
3、3D初评已完成（6/26-6/29）
待客户确认项已收集完成，客户6/30给出回复</t>
    <phoneticPr fontId="39" type="noConversion"/>
  </si>
  <si>
    <t>与客户确认色板信息
催促产品经理签订技术协议
推动客户提供准确蓝本信息
与客户沟通2次3D评审时间</t>
    <phoneticPr fontId="39" type="noConversion"/>
  </si>
  <si>
    <t>客户延迟提供蓝本信息6/22提供初版（延期19天）
客户未提供色板信息
技术协议未签订</t>
    <phoneticPr fontId="39" type="noConversion"/>
  </si>
  <si>
    <t>与客户确认色板信息
催促产品经理签订技术协议
推动客户提供准确蓝本信息
与客户沟通2次3D评审时间</t>
    <phoneticPr fontId="39" type="noConversion"/>
  </si>
  <si>
    <t>车建雄</t>
    <phoneticPr fontId="39" type="noConversion"/>
  </si>
  <si>
    <t>1、启动会已完成
2、品牌确认已完成
3、3D初评已完成（6/26-6/29）
待客户确认项已收集完成，客户6/30给出回复</t>
    <phoneticPr fontId="39" type="noConversion"/>
  </si>
  <si>
    <r>
      <t>客户延迟提供蓝本信息6/22提供初版（延期19天）
客户未提供色板信息
技术协议未签订
（</t>
    </r>
    <r>
      <rPr>
        <sz val="11"/>
        <color rgb="FFFF0000"/>
        <rFont val="宋体"/>
        <family val="3"/>
        <charset val="134"/>
        <scheme val="minor"/>
      </rPr>
      <t>物流线增加卷绕段，需商务谈增值-高风险</t>
    </r>
    <r>
      <rPr>
        <sz val="11"/>
        <color theme="1"/>
        <rFont val="宋体"/>
        <family val="3"/>
        <charset val="134"/>
        <scheme val="minor"/>
      </rPr>
      <t>）</t>
    </r>
    <phoneticPr fontId="39" type="noConversion"/>
  </si>
  <si>
    <t>客户延迟提供蓝本信息6/22提供初版（延期19天）
客户未提供色板信息
技术协议未签订</t>
    <phoneticPr fontId="39" type="noConversion"/>
  </si>
  <si>
    <t>JMLED23H469</t>
    <phoneticPr fontId="39" type="noConversion"/>
  </si>
  <si>
    <t>JMLED23H470</t>
    <phoneticPr fontId="39" type="noConversion"/>
  </si>
  <si>
    <t>F5-XGM263-01A</t>
  </si>
  <si>
    <t>F5-XGD224-01A</t>
  </si>
  <si>
    <t>JMLED23H500</t>
  </si>
  <si>
    <t>F5-XGM264-01A</t>
  </si>
  <si>
    <t>1.已23号启动装配，目前部装开始，进去电气装配阶段</t>
    <phoneticPr fontId="39" type="noConversion"/>
  </si>
  <si>
    <t>2023-SW-上海-中试装配线</t>
  </si>
  <si>
    <t>JMLEDSW22AE25</t>
  </si>
  <si>
    <t>顶盖预焊机</t>
  </si>
  <si>
    <t>6/28到现场</t>
    <phoneticPr fontId="39" type="noConversion"/>
  </si>
  <si>
    <t xml:space="preserve">客户内部已发起验收，但是因为没有充分跑料，客户生产部门主管没有签字，需要商务协助推动验收。
</t>
    <phoneticPr fontId="39" type="noConversion"/>
  </si>
  <si>
    <t>1、缺主站模块，影响IO核对，已拆E15满足调试</t>
  </si>
  <si>
    <t xml:space="preserve">1、3/22通知启动，暂无人力投入；
2、截至4/12日设计下单完成；
3、截至6/20,装配完成；
4、调试中，精确对位完成50%
</t>
  </si>
  <si>
    <t>1、暂无</t>
  </si>
  <si>
    <t>1、3/22通知启动，暂无人力投入；
2、4/13号设计下单完成；
3、机械装配完成，电气进度约20%
4、7/3开始导入程序，调试；</t>
  </si>
  <si>
    <t>1、人力投入不足，进度较慢，发货延期风险较大；
2、换型物料已到，安装需要花费较多时间，影响进度</t>
  </si>
  <si>
    <t>1、3/22通知启动，暂无人力投入；
2、4/13号设计下单完成；
3、机械装配完成，电气进度约20%
4、7/3电气收尾中，预计7/4号通电</t>
  </si>
  <si>
    <t>1、电气启动较晚，人力不足，进度风险较大；</t>
  </si>
  <si>
    <t>1、3/22通知启动，暂无人力投入；
2、4/10号设计下单完成；
3、电气装配暂停中
4、已重新启动电气装配，最快7/6号才能通电。</t>
  </si>
  <si>
    <t>1、缺立板7/6号到，入壳模组不能运行；</t>
  </si>
  <si>
    <t>1、3/22通知启动，暂无人力投入；
2、3/31号设计下单完成；
3、5/22启动组装，截至6/24号，已完成装配；
4、7/3调试精对位中</t>
  </si>
  <si>
    <t>1、门板返修未完成，电气无法安装；</t>
  </si>
  <si>
    <t>1、3/22通知启动，暂无人力投入；
2、3/29号设计下单完成；
3、5/22启动组装，电气收尾中，调试已介入；
4、7/3调试精对位中</t>
  </si>
  <si>
    <t>1、3/22通知启动，暂无人力投入；
2、3/29号设计下单完成；
3、5/22启动组装，电气收尾中；
4、7/3空运行调试中，预计7/4可空运行</t>
  </si>
  <si>
    <t>1、4/13日设计下单完成，待采购下单给供应商；
2、5/22启动组装，电气收尾中；
3、已完成，待发货</t>
  </si>
  <si>
    <t>1、缺拖链钣金，转盘拖链钣金7/5，通电影响较大；</t>
  </si>
  <si>
    <t>1、3/22通知启动，暂无人力投入；
2、4/7 设计下单完成
3、5/22启动组装，电气收尾中；
4、电气转盘接线未完成。最快7/5号进入调试</t>
  </si>
  <si>
    <t>产能（单线）：12PPM，优率：100%，故障率：2.1%</t>
  </si>
  <si>
    <t>产能（单线）：12PPM，优率：100%，故障率：2.3%</t>
    <phoneticPr fontId="39" type="noConversion"/>
  </si>
  <si>
    <t>1、各机台已达到12PPM
2、组装段产出：12K/D；
3、组装段优率已达到客户要求99.5%
4、故障率：人工投料200pcs/D（主要是CCD检测NG、超厚）
5、客户已发起验收流程；正在纸质验收单签字流程中，工程主管、工艺、品质部门已签字，当前卡在生产部门上，将继续推动生产、安环、工程经理、副总签字；
6、因近期突发问题点较多（6/13超声波焊机编码器线挂断处理2H，6/14热压机跳闸发生4次，6/19热压机的机器人撞机，6/20软连接设备4次撞机），这些问题当前已解决，但验收延期风险较大；
6/26出现软连接刻码断层、超声波极耳撕裂的情况，当前软连接振镜已协调到现场、超声波焊机供应商已到现场协助；当前这两项问题已解决；
7/3出现的软连接焊穿问题，当前已有改善，正在跟进验证中</t>
  </si>
  <si>
    <t>1、各机台已达到12PPM
2、组装段产出：6K/D
3、组装段良率已达到99.5%
4、故障率：人工投料200pcs/D（主要是CCD检测NG、超厚），导致小报警较多，也有跟客户实时告知这个情况
5、需完成L2线验收才会发起L3组装段设备的验收流程</t>
  </si>
  <si>
    <t>7/2-7/4停线保养，7/5已复产；因三台同步验收难度较大，每周都有一台机出现超过半小时的异常，上周六（7/1）客户已同意可以逐台验收，需重新收集数据（两周的数据）</t>
  </si>
  <si>
    <t>单模组调试</t>
  </si>
  <si>
    <t>设备通电、
1、IO核对：90%
2、初对位：100%
3、精对位：70%
4、空运行：100%
物流线电气还原</t>
  </si>
  <si>
    <t>电气还原，空跑</t>
  </si>
  <si>
    <t>设备通电、物流线电气还原</t>
  </si>
  <si>
    <t>电子称--客户来料重量区别大</t>
  </si>
  <si>
    <t>设备带料调试</t>
  </si>
  <si>
    <t>设备带料运行</t>
  </si>
  <si>
    <t xml:space="preserve">
.焊印贴胶工位优化，同步横展L4</t>
  </si>
  <si>
    <t>带料问题多，软件忙于 L4 难以分身，激光工控机线路未接通，同步横展L4</t>
  </si>
  <si>
    <t>空运行完成</t>
  </si>
  <si>
    <t>CD工位电机带不动，无法带料运行，</t>
  </si>
  <si>
    <t>因调机料不满足，调试人员在调试堆栈模组，激光冷水未下管道，无法调试工艺，同步横展L4</t>
  </si>
  <si>
    <t>对接物流线信号线，安装设变物料同步横展L4</t>
  </si>
  <si>
    <t>B、C段预计7/7完成空运行</t>
  </si>
  <si>
    <t>热压下料-干燥上料暂未空运行</t>
  </si>
  <si>
    <t>空跑、设备联调</t>
  </si>
  <si>
    <t>1、氦检上料缺少阻挡气缸，交期7/9，现场临时进行阻挡跑小量料
2、旋转平台间隙偏大，暂不影响Q机，设计已下单，交期暂未提供</t>
  </si>
  <si>
    <t>带料运行</t>
  </si>
  <si>
    <t>精调，工艺数据收集</t>
  </si>
  <si>
    <t>电子称--客户来料重量区别大7/9</t>
  </si>
  <si>
    <t xml:space="preserve">1.贴胶工位优化,计划完成7/7
2.焊印贴胶工位优化（待客户提供工艺参数），预计7/8完成
</t>
  </si>
  <si>
    <t>1.板链线上料夹爪设变后位置不居中
2.焊接小车上转接片定位设变物料安装验证；预计7/7完成
3.焊印贴胶模组伸出气缸抖动，预计7/7完成
4.合芯取料与大板干涉，预计7/7完成
5.外罩门板需重新调整，
6.焊印贴胶吸胶头尺寸不合格，预计7/7完成</t>
  </si>
  <si>
    <t>1、CCD（轮廓仪）调试验证
2、L型贴胶功能待料优化（硬件干涉），以优化完成，待持续跑料观察</t>
  </si>
  <si>
    <t xml:space="preserve">
1、CCD（轮廓仪）调试验证,
3.除尘管未安装，交期7/9
4.底部线槽未安装,交期7/9</t>
  </si>
  <si>
    <t>1、轮廓仪需电芯精调（华汉CCD）
2、焊接除尘罩暂无安装，预计7/7完成</t>
  </si>
  <si>
    <t>冷水机水压异常</t>
  </si>
  <si>
    <t xml:space="preserve">热压机器人运动噪音过大。
措施：协调发那科机器人供应商售后到现场分析优化
</t>
    <phoneticPr fontId="39" type="noConversion"/>
  </si>
  <si>
    <t xml:space="preserve">
1、下转接片传感器、极耳折T光纤未调试好，误判多。
2、超声波异常-2.1.异常现象: 贴胶工位1下层贴胶不良，导致隔膜破损
 原因分析:胶纸太长在贴胶过程中与贴胶转盘干涉，导致胶纸粘住转盘带破隔膜
</t>
    <phoneticPr fontId="39" type="noConversion"/>
  </si>
  <si>
    <t>/</t>
    <phoneticPr fontId="39" type="noConversion"/>
  </si>
  <si>
    <t>/</t>
    <phoneticPr fontId="39" type="noConversion"/>
  </si>
  <si>
    <t xml:space="preserve">热压机器人运动噪音过大。
措施：协调发那科机器人供应商售后到现场分析优化
</t>
    <phoneticPr fontId="39" type="noConversion"/>
  </si>
  <si>
    <t>/</t>
    <phoneticPr fontId="39" type="noConversion"/>
  </si>
  <si>
    <t>上位机优化刻码规格，规格待客户提供</t>
  </si>
  <si>
    <t>待料运行</t>
  </si>
  <si>
    <t>Q机</t>
  </si>
  <si>
    <t>客户无调机料</t>
  </si>
  <si>
    <t>超声焊机暂未调试</t>
  </si>
  <si>
    <t>CCD无人对接，人员7/8到达现场</t>
  </si>
  <si>
    <t>预计7/15发货</t>
  </si>
  <si>
    <t>预计7/10发货</t>
  </si>
  <si>
    <t>1.正常生产每班次1000-2000PCS
2.</t>
  </si>
  <si>
    <t>1.机械已完成95%
2.电气接线已完成90%
3.客户现场二次配计划7/10号完成</t>
  </si>
  <si>
    <t>1.跟进客户二次配完成计划
2.现场问题斜街处理</t>
  </si>
  <si>
    <t>1.正负极耳焊接机除尘机线槽架因为干涉现场人行通道需要加长</t>
  </si>
  <si>
    <t>1.机械已完成85%
2.电气接线已完成75%
3.客户现场二次配计划7/10号完成</t>
  </si>
  <si>
    <t>1.缓存机2主电箱线槽架因为干涉现场人行通道需要设变</t>
  </si>
  <si>
    <t>1.机械已完成95%
2.电气接线已完成75%
3.客户现场二次配计划7/10号完成</t>
  </si>
  <si>
    <t>JMLEDCC22AD94</t>
    <phoneticPr fontId="39" type="noConversion"/>
  </si>
  <si>
    <t>缓存机</t>
    <phoneticPr fontId="39" type="noConversion"/>
  </si>
  <si>
    <t>延期</t>
    <phoneticPr fontId="39" type="noConversion"/>
  </si>
  <si>
    <t>1.品牌偏离（调速电机中大）</t>
  </si>
  <si>
    <t>1.客户FAT已完成
2.内部/客户FAT问题整改
3.产能不达标优化中</t>
  </si>
  <si>
    <t>1.品牌偏离问题
2.跟进欠料情况及借料
3.处理现场衔接问题</t>
  </si>
  <si>
    <t>1.品牌偏离（线性模组）</t>
  </si>
  <si>
    <t>1.客户FAT已完成
2.内部/客户FAT问题整改</t>
  </si>
  <si>
    <t>1.采购跟进</t>
  </si>
  <si>
    <t>1.品牌偏离（调速电机中大）
2.贴胶转盘运动走位偏差
3.调机辅料尺寸不对</t>
  </si>
  <si>
    <t>1.客户FAT已完成
2.内部/客户FAT问题整改
3.继续优化机台</t>
  </si>
  <si>
    <t>1.品牌偏离（调速电机中大/科峰）
2.贴胶模组设变
3.调机辅料尺寸不对</t>
  </si>
  <si>
    <t>1.设变新增物料交期
2.品牌偏离（调速电机中大/科峰）
3.调机辅料尺寸不对</t>
  </si>
  <si>
    <t>1.设变新增物料交期
2.品牌偏离（调速电机中大/科峰）</t>
  </si>
  <si>
    <t>1.设变新增物料交期
2.品牌偏离（调速电机中大/科峰，PLC-倍福）</t>
  </si>
  <si>
    <t>1.内部FAT已完成，客户FAT未进行</t>
  </si>
  <si>
    <t>1.物料品偏离商务正与客户沟通确认。
2. 上料端夹爪与烘烤夹具干涉。设计已下单新制夹爪，7月8日到料。</t>
  </si>
  <si>
    <t>1. L1线干燥炉定位，打水平。上料，下料段定位。7月5日通电调试。
2. L2线安装地轨，打水平。上料，下料段定位。7月5日通电
3. L3 干燥炉地轨，打水平已完成，预计6月7日干燥炉通电通气，6月13日调度线通电通气，目前上料夹具对点位。下料段夹具干涉，设计已完成下单。6月29日L3线带料空跑。</t>
  </si>
  <si>
    <t>1. 跟进L1, L2 L3线安装调试进度。
2. 跟催设变物料回厂。
3.协调增加L1 L2线调试人员。</t>
  </si>
  <si>
    <t xml:space="preserve">1.物料品偏离商务正与客户沟通确认。
2. 上料端夹爪与烘烤夹具干涉。设计已下单新制夹爪，7月8日到料。
</t>
  </si>
  <si>
    <t>部装完成70%</t>
  </si>
  <si>
    <t>已入库94%，备料启动装配</t>
  </si>
  <si>
    <t>外包设备，物料采购中</t>
  </si>
  <si>
    <t>物料采购</t>
  </si>
  <si>
    <t>已入库97%，备料启动装配</t>
  </si>
  <si>
    <t>已入库93%，备料启动装配</t>
  </si>
  <si>
    <t>M4</t>
    <phoneticPr fontId="39" type="noConversion"/>
  </si>
  <si>
    <t>3D方案搭建</t>
  </si>
  <si>
    <t>已完成3D评审，3D细化中</t>
  </si>
  <si>
    <t>定点日联，技术对接中</t>
  </si>
  <si>
    <t>3D评审</t>
  </si>
  <si>
    <t>定点皖仪，技术对接中</t>
  </si>
  <si>
    <t>1、客户暂无发货计划</t>
  </si>
  <si>
    <t>1、内部FAT整改中，配合客户做倾斜45度角
2、接效果已做两次金相，焊接测试OK，设备整改中待与客户通知发货</t>
  </si>
  <si>
    <t>1、跟进设备整改进度及发货事宜</t>
  </si>
  <si>
    <t>1、客户厂房变更暂停，待客户通知调试</t>
  </si>
  <si>
    <t>设备已发货，定位，安装，通电通气已完成</t>
  </si>
  <si>
    <t>1、无</t>
  </si>
  <si>
    <t>1、客户厂房二次配未完成，设备通电通气滞后
2、设备损坏、丢失、工程设变、新增物料下单进度缓慢，采购进度缓慢</t>
  </si>
  <si>
    <t>1、设备入厂完成，定位、打水平完成，物料安装、接电气中
2、设备问题点整改中，预计7月6日通电通气</t>
  </si>
  <si>
    <t>1、跟进设备安装调试进度
2、跟进损坏、丢失、工程设变物料下单采购进度
3、跟进设备问题点处理进度</t>
  </si>
  <si>
    <t>1、客户厂房二次配未完成，设备通电通气滞后
2、设备损坏、丢失、工程设变、新增物料下单进度缓慢，采购进度缓慢
3、设备除尘机及喷粉机供应商加工烤漆颜色错误，已联系采购通知供应商返修，预计7月8日到货</t>
  </si>
  <si>
    <t>1、客户厂房二次配未完成，设备通电通气滞后</t>
  </si>
  <si>
    <t>1、客户厂房二次配未完成，设备通电通气滞后
2、B段提升机处穿墙同客户柱子和横梁干涉，客户原因导到，方案已出待采购物料改造</t>
  </si>
  <si>
    <t>1、上料移载模组干涉，物料采购中，预计7月8日到货
2、无氮气快接头
3、除尘机无法启用，无空开已下单采购中，预计7月10日到料——305-08-00268
4、保护盖数量不足，现场有2个，实际需要8个，HS228D49——王宝龙
5、刻码气缸需要更换大型号、抖动——王宝龙/苏俊
6、堆栈取最后一料盘时同分盘机构干涉，待出方案——王宝龙/苏俊
7、顶盖定位块调试损坏，HS228B71-001A——万赐
8、顶盖扫码枪抖动，已下单——朱晓丽</t>
  </si>
  <si>
    <t>1、设备通电通气，完运行完成，手动出光焊接完成</t>
  </si>
  <si>
    <t>1、上料移载模组干涉，物料采购中，预计7月8日到货
2、无氮气快接头
3、除尘机无法启用，无空开已下单采购中,预计7月10日到料——305-08-00268
4、保护盖数量不足，现场有2个，实际需要8个，HS228D49——王宝龙
5、堆栈取最后一料盘时同分盘机构干涉——王宝龙
6、NG拉带皮带突出高度不够，工程已下单
7、成品下料直线电机Z轴抖动，设变物料到后无法安装——王宝龙/苏俊
8、除尘软管不够，找工程下单——王宝龙/苏俊</t>
  </si>
  <si>
    <t>1、设备通电通气，完运行完成，问题整改中</t>
  </si>
  <si>
    <t>1、支撑板未到-预计7月4日寄出-ZE220D10-010C----3PCS，影响带料调试
2、NG拉带更换后感应器同旋转平台干涉，待出方案——王小龙/苏俊
3、除尘机无法启用，无空开已下单采购中,预计7月10日到料——305-08-00268</t>
  </si>
  <si>
    <t>1、除尘管设变未到——王小龙/朱晓丽
2、折弯，压装需标准电芯调试——方梓锋
3、光栅安装支架设变未到——王小龙/朱晓丽
4、NG拉带未到——王小龙/朱晓丽
5、上下料中转模组无接油槽——王小龙
6、整机ng取料位前段未加防护措施——王小龙
7、预点焊加紧气缸无气压表，未回复方案及节点——客户提出
8、顶盖入壳后转移机器手没有顶盖压紧保持挡块，未回复方案及节点——客户提出</t>
  </si>
  <si>
    <t>1、除尘管设变，待出方案——李剑
2、扫码枪缺少安装钣金——黄奕水/晁更更
3、CCD工控机损坏——华汉——张工已寄出
4、拖链钣金安装完成50%——晁更更
5、光纤随动钣金设变物料未到——李剑/朱晓丽
6、风速仪未安装完成60%——晁更更
7、DD马达异响——李剑/晁更更
8、压力数显表正在接线，待确认模拟量是否可用，完成80%——陆有成
8、安全防护设变丢失——黄奕水
9、激光门板设变、待出方案——李剑
10、总电源开关门板、待出方案——李剑
11、防护钣金孔位对不上、待出方案——李剑</t>
  </si>
  <si>
    <t>1、客户二次配未完成，影响设备通电通气</t>
  </si>
  <si>
    <t>1、设备入厂完成，待客户二次配完成后开始通电通气</t>
  </si>
  <si>
    <t>1、设备通电通气，带料调试中</t>
  </si>
  <si>
    <t>1、取膜折皱，待持续调试验证——刘丹丹/苏俊
2、电芯上料吸不起电芯，待调试验证——刘丹丹/苏俊
3、隔圈上料模组夹爪二设变后验证还是干涉——刘丹丹/苏俊
4、贴胶长度一致性待验证——甘军/刘丹丹/苏俊</t>
  </si>
  <si>
    <t>1、除尘机无法启用，无空开已下单采购中,预计7月10日到料——305-08-00268
2、CCD玻璃板与治具档块干涉，设计增加模组调节钣金。HA239U10-007B/HA239U10-040A——预计7月10日
3、贴胶不居中——陈真杰
4、焊印重叠——陈真杰
5、焊接长度长短不一致——陈真杰</t>
  </si>
  <si>
    <t>1、设备通电通气，完运行完成，单机带料调试完成70%</t>
  </si>
  <si>
    <t>1、腔体保压异常，待持续验证——苏庆生
2、氦检平台气缸差磁性感应器26PCS——生产
3、真空排废气同厂房对接不上，需要设变——苏庆生</t>
  </si>
  <si>
    <t>1、B段提升机处穿墙同客户柱子和横梁干涉，客户原因导到，方案已出待采购物料改造</t>
  </si>
  <si>
    <t>1、A段通电通气，已完成空动行
2、B段已上电，</t>
  </si>
  <si>
    <t>1、冷水机宝塔接头型号不对，已借用孝感项目——110-07-00013
2、客户提供布局图错误导致设备定位错误，已移机</t>
  </si>
  <si>
    <t>1、设备定位、打水平完成、物料安装，接电气中</t>
  </si>
  <si>
    <t>1、跟进设备安装调试进度
2、跟进损坏、丢失物料下单采购进度
3、跟进设备问题点处理进度</t>
  </si>
  <si>
    <t>1、真空泵脚轮损坏，待下单（CDL21-D100-U_怡合达&amp;脚轮脚轮型号）
111-13-00087——10PCS
111-13-00088——10PCS
2、客户提供布局图错误导致设备定位错误，已移机</t>
  </si>
  <si>
    <t>1、真空泵脚轮损坏，待下单（CDL21-D100-U_怡合达&amp;脚轮脚轮型号）
111-13-00087——10PCS
111-13-00088——10PCS
2、客户厂房未完成，设备无法定位</t>
  </si>
  <si>
    <t>1、设备入厂完成、待客户清除车间障碍后开始划线、定位</t>
  </si>
  <si>
    <t>1、真空泵脚轮损坏，待下单（CDL21-D100-U_怡合达&amp;脚轮脚轮型号）
111-13-00087——10PCS
111-13-00088——10PCS</t>
  </si>
  <si>
    <t>1、冷水机宝塔接头型号不对，已借用孝感项目——110-07-00013
2、客户厂房未完成，设备无法定位</t>
  </si>
  <si>
    <t>1、冷水机宝塔接头型号不对，已借用孝感项目——110-07-00013</t>
  </si>
  <si>
    <t>1、除尘机工程漏下单，预计7月8日到货
2、客户厂房未完成，设备无法定位</t>
  </si>
  <si>
    <t>1、除尘机工程漏下单，预计7月8日到货</t>
  </si>
  <si>
    <t>设备入厂完成、待客户清除车间障碍后开始划线、定位</t>
  </si>
  <si>
    <t>设备15号完成拆机</t>
  </si>
  <si>
    <t>大面包胶赞无异常，待大量跑料验证，7-12完成工艺验证</t>
  </si>
  <si>
    <t>7-25完成工艺验证</t>
  </si>
  <si>
    <t>载具一致性差，磁驱抖动</t>
  </si>
  <si>
    <t>7-15完成工艺验证</t>
  </si>
  <si>
    <t>无异常</t>
  </si>
  <si>
    <t>8：7/3-7/9号设备试跑PV料，待C样料
7：6/26-7/2号设备试跑PV料，待C样料
6：跑黑点料试通线，待下C样料。
5：6/18通线料试跑测试中
4；6/11设备深度清洁验收完成，挑战件测试中。
3：6/2号Qualify已完成100%，设备深度清洁中，待C样。
2：3/14已完成通电，调试中
1：12/15设备入厂</t>
  </si>
  <si>
    <t>7/10-7/16配合ME/生产部门通线下C样料</t>
  </si>
  <si>
    <t>8：7/3-7/9号设备试跑PV料，待C样料
7：6/26-7/2号设备试跑PV料，待C样料
6：跑黑点料试通线，待下C样料。
5：6/18通线料试跑测试中
4；6/11号设备深度清洁验收完成，挑战件测试中。
3：6/2号2#机Qualify已完成100%，待设备深度清洁中，待C样，
1#机Qualify完成92%。
2：3/14已完成通电，调试中
1：12/15设备入厂</t>
  </si>
  <si>
    <t>8：7/3-7/9号设备试跑PV料，待C样料
7/26-7/2号设备试跑PV料，待C样料
6：跑黑点料试通线，待下C样料。
5：6/18通线料试跑测试中
4；6/11号设备深度清洁验收完成，挑战件测试中。
3：6/2号Qualify已完成100%，设备深度清洁中，待C样。
2：3/14已完成通电，调试中
1：12/15设备入厂</t>
  </si>
  <si>
    <t>8：7/3-7/9号设备试跑PV料，待C样料
7：6/26-7/2号设备试跑PV料，待C样料
6：跑黑点料试通线，待下C样料。
5：6/18通线料试跑测试中
4；6/11号设备深度清洁验收完成，挑战件测试中。
3：6/2号Qualify已完成100%，设备深度清洁中，待C样。
2：3/14已完成通电，调试中
1：12/15设备入厂</t>
  </si>
  <si>
    <t>8：7/3-7/9号设备试跑PV料，待C样料
6：跑黑点料试通线，待下C样料。
5：6/18通线料试跑测试中
4；6/11号设备深度清洁验收完成，挑战件测试中。
3：6/2号Qualify已完成100%，设备深度清洁中，待C样。
2：3/14已完成通电，调试中
1：12/15设备入厂</t>
  </si>
  <si>
    <t>7/3-7/9配合MDE/ME/生产部门通线下C样料</t>
  </si>
  <si>
    <t>8：7/3-7/9号设备试跑PV料，待C样料
7：6/26-7/2号设备试跑PV料，待C样料
6：跑黑点料试通线，待下C样料。
5：6/18通线料试跑测试中
4：6/11号设备深度清洁已完成、待C样。
3：6/2号设备已调试对接完成，待设备深度清洁，待C样。
2：3/14已完成通电，调试中
1：12/15设备入厂</t>
  </si>
  <si>
    <t>8：7/3-7/9号设备试跑PV料，待C样料
7：6/26-7/2号设备试跑PV料，待C样料
6：跑黑点料试通线，待下C样料。
5：6/18通线料试跑测试中
4；6/11号设备深度清洁验收完成，挑战件测试中。
3：6/2号2#机Qualify已完成100%，设备深度清洁已完成，待C样。
2：3/14已完成通电，调试中
1：12/15设备入厂</t>
  </si>
  <si>
    <t>7：7/3-7/9号设备跑MES料通线
6：6/26-7/2通MES物料试跑通线
5：6/25设备深度清洁已完成，通线测试中
4：6/18Qualify完成100%
3：6/11号Qualify完成90%
2：6/2号Qualify完成63%
1；设备3/27号入厂</t>
  </si>
  <si>
    <t>7/10-7/16配合ME/生产部门下PV料</t>
  </si>
  <si>
    <t>7：7/3-7/9号设备跑MES料通线
5：6/26-7/2通MES物料试跑通线
4：6/18Qualify完成85%
3：6/11号Qualify完成72%
2：6/2号Qualify完成50%
1；设备3/27号入厂</t>
  </si>
  <si>
    <t>7：7/3-7/9号设备跑MES料通线
6：6/26-7/2通MES物料试跑通线
5：6/25设备深度清洁已完成，通线测试中
4：6/18Qualify完成100%
3：6/11号Qualify完成96%
2：6/2号Qualify完成65%
1；设备3/27号入厂</t>
  </si>
  <si>
    <t>7：7/3-7/9号设备跑MES料通线
6：6/26-7/2通MES物料试跑通线
5：6/25设备深度清洁已完成，通线测试中
4：6/18Qualify完成100%
3：6/11号Qualify完成89%
2：6/2号Qualify完成77%
1；设备3/27号入厂</t>
  </si>
  <si>
    <t>7：7/3-7/9号设备跑MES料通线
6：6/26-7/2通MES物料试跑通线
5：6/25设备深度清洁已完成，通线测试中
4：6/18Qualify完成100%
3：6/11号Qualify完成100%
2：6/2号Qualify完成83%
1；设备3/27号入厂</t>
  </si>
  <si>
    <t>7：7/3-7/9号设备跑MES料通线
6：6/26-7/2通MES物料试跑通线
5：6/25设备深度清洁已完成，通线测试中
4：6/18Qualify完成100%
3：6/11号Qualify完成100%
2：6/2号Qualify完成94%
1；设备3/27号入厂</t>
  </si>
  <si>
    <t>7：7/3-7/9号设备跑MES料通线
5：6/26-7/2通MES物料试跑通线
4：6/25设备深度清洁已完成，通线测试中
3：6/11号设备对接调试已完成
2：6/2号设备对接调试中
1；设备3/27号入厂</t>
  </si>
  <si>
    <t>7：7/3-7/9号设备跑MES料通线
5：6/26-7/2通MES物料试跑通线
4：6/25设备深度清洁已完成，通线测试中
3：6/18Qualify完成100%
2：设备功能项已调试完成，待过Qualify
1：设备3/27号入厂</t>
  </si>
  <si>
    <t>3：刻码机刻的码颜色偏暗，产品下到终焊机就会出现异常，已在调整二维码的精细程度，正常生产中
2：设备已调试OK，小批量试产中
1：设备3/27号入厂</t>
  </si>
  <si>
    <t>1、交期较为紧张，初定9/30出货
2、KCL物料设计已下单，但由于未收到客户预付款，暂未转单到采购，销售已发送确认下单邮件给客户，但客户暂未回复邮件，今日将再次发送下单确认邮件给销售
3、客户布局缩小3M，导致设计可能延期12天，已与客户沟通交期延期15天，但客户不接收延期，要求以合同交货时间为准，已同步给销售，销售暂未确认回复，今天再电话联系确认</t>
  </si>
  <si>
    <t>目前处于M2设计阶段，里程碑节点定为7/8（设计周期30天），
1、蓝本已提供
2、品牌已确认
3、6/15、6/19已完成第一次3D方案评审
4、色板已确认，客户6/28已邮寄
5、KCL物料设计已下单，但由于未收到客户预付款，暂未转单到采购
6、客户布局缩小3M，导致设计可能延期12天，已与客户沟通交期延期15天，但客户不接收延期，要求以合同交货时间为准，已同步给销售，销售暂未确认回复，今天再电话联系确认</t>
  </si>
  <si>
    <r>
      <t xml:space="preserve">1、客户已同意交期延期至8/15
2、项目装配启动日期为6/25，
</t>
    </r>
    <r>
      <rPr>
        <b/>
        <sz val="8"/>
        <rFont val="微软雅黑"/>
        <family val="2"/>
        <charset val="134"/>
      </rPr>
      <t>①整线到料99%
②自制机台：5台自制设备模组部装装配中，
整线装配完成时间预计延期1周，
热压机目前加热板正在返修，预计7/6发出，影响设备装配
转接片激光焊接机设变物料交期7/11（客户蓝本变更），影响设备装配
③外包设备：一次氦检机物料回料中，预计7月9号启动装配；X-RAY调试中</t>
    </r>
    <phoneticPr fontId="39" type="noConversion"/>
  </si>
  <si>
    <t>张海峰</t>
    <phoneticPr fontId="39" type="noConversion"/>
  </si>
  <si>
    <r>
      <t>1、交期较为紧张，初定8/23</t>
    </r>
    <r>
      <rPr>
        <sz val="8"/>
        <rFont val="微软雅黑"/>
        <family val="2"/>
        <charset val="134"/>
      </rPr>
      <t>出货。</t>
    </r>
    <phoneticPr fontId="39" type="noConversion"/>
  </si>
  <si>
    <t>目前处于M3生产准备阶段，里程碑节点定为7/15（设计周期50天），
1、截止7/5早上8点数据，累计下单2263项，已入库1820，采购未下单0项，未到货309项，整体到货率83.95%.
2、目前所有物料已经下单完成</t>
    <phoneticPr fontId="39" type="noConversion"/>
  </si>
  <si>
    <t xml:space="preserve">1. 7/5，和PC沟通确认所有相关生产文件收集的情况。 </t>
    <phoneticPr fontId="39" type="noConversion"/>
  </si>
  <si>
    <t>2. 7/5，了解熟悉江门各个厂区场地情况。</t>
    <phoneticPr fontId="39" type="noConversion"/>
  </si>
  <si>
    <r>
      <t>3</t>
    </r>
    <r>
      <rPr>
        <sz val="8"/>
        <color theme="1"/>
        <rFont val="微软雅黑"/>
        <family val="2"/>
        <charset val="134"/>
      </rPr>
      <t>. 7/6 了解生产人员安排和场地具体安排。</t>
    </r>
    <phoneticPr fontId="39" type="noConversion"/>
  </si>
  <si>
    <t>4. 7/6下午， 召开装配启动会议。</t>
    <phoneticPr fontId="39" type="noConversion"/>
  </si>
  <si>
    <t>张海峰/汪加顺</t>
    <phoneticPr fontId="39" type="noConversion"/>
  </si>
  <si>
    <t>电装已完成，待发货</t>
    <phoneticPr fontId="39" type="noConversion"/>
  </si>
  <si>
    <t>已完成内部FAT，预计7/10发货</t>
    <phoneticPr fontId="39" type="noConversion"/>
  </si>
  <si>
    <t>打包发货</t>
    <phoneticPr fontId="39" type="noConversion"/>
  </si>
  <si>
    <t>已完成客户FAT，预计7/9发货</t>
    <phoneticPr fontId="39" type="noConversion"/>
  </si>
  <si>
    <t>打包发货</t>
    <phoneticPr fontId="39" type="noConversion"/>
  </si>
  <si>
    <t>已完成客户FAT，预计7/9发货</t>
    <phoneticPr fontId="39" type="noConversion"/>
  </si>
  <si>
    <t>打包发货</t>
    <phoneticPr fontId="39" type="noConversion"/>
  </si>
  <si>
    <t>已完成客户FAT，预计7/12发货</t>
    <phoneticPr fontId="39" type="noConversion"/>
  </si>
  <si>
    <t>已完成客户FAT，预计7/7发货</t>
    <phoneticPr fontId="39" type="noConversion"/>
  </si>
  <si>
    <t>调试</t>
    <phoneticPr fontId="39" type="noConversion"/>
  </si>
  <si>
    <t>已完成客户FAT，预计7/9发货</t>
    <phoneticPr fontId="39" type="noConversion"/>
  </si>
  <si>
    <t>调试</t>
    <phoneticPr fontId="39" type="noConversion"/>
  </si>
  <si>
    <t>贴胶工位未调试完成，存在延期风险</t>
    <phoneticPr fontId="39" type="noConversion"/>
  </si>
  <si>
    <t xml:space="preserve">预计7/8客户FAT </t>
    <phoneticPr fontId="39" type="noConversion"/>
  </si>
  <si>
    <t>调试中</t>
    <phoneticPr fontId="39" type="noConversion"/>
  </si>
  <si>
    <t>已完成客户FAT，预计7/17发货</t>
    <phoneticPr fontId="39" type="noConversion"/>
  </si>
  <si>
    <t>预计7/6客户FAT</t>
    <phoneticPr fontId="39" type="noConversion"/>
  </si>
  <si>
    <t>调试中</t>
    <phoneticPr fontId="39" type="noConversion"/>
  </si>
  <si>
    <t>预计7/9发货</t>
    <phoneticPr fontId="39" type="noConversion"/>
  </si>
  <si>
    <t>FAT整改中，预计7/6发货</t>
    <phoneticPr fontId="39" type="noConversion"/>
  </si>
  <si>
    <t>预计7/7客户FAT</t>
    <phoneticPr fontId="39" type="noConversion"/>
  </si>
  <si>
    <t>预计7/6客户FAT</t>
    <phoneticPr fontId="39" type="noConversion"/>
  </si>
  <si>
    <t>预计7/11内部FAT</t>
    <phoneticPr fontId="39" type="noConversion"/>
  </si>
  <si>
    <t>电装中</t>
    <phoneticPr fontId="39" type="noConversion"/>
  </si>
  <si>
    <t>预计7/17发货</t>
    <phoneticPr fontId="39" type="noConversion"/>
  </si>
  <si>
    <t>预计7/9发货</t>
    <phoneticPr fontId="39" type="noConversion"/>
  </si>
  <si>
    <t>预计7/8客户FAT</t>
    <phoneticPr fontId="39" type="noConversion"/>
  </si>
  <si>
    <t>贴胶模组未调试完成，存在延期风险</t>
    <phoneticPr fontId="39" type="noConversion"/>
  </si>
  <si>
    <t>预计7/10发货</t>
    <phoneticPr fontId="39" type="noConversion"/>
  </si>
  <si>
    <t>预计7/7发货</t>
    <phoneticPr fontId="39" type="noConversion"/>
  </si>
  <si>
    <t>预计7/7客户FAT</t>
    <phoneticPr fontId="39" type="noConversion"/>
  </si>
  <si>
    <t>调试中</t>
    <phoneticPr fontId="39" type="noConversion"/>
  </si>
  <si>
    <t>贴胶模组调试未完成，存在延期风险</t>
    <phoneticPr fontId="39" type="noConversion"/>
  </si>
  <si>
    <t>预计7/9客户FAT</t>
    <phoneticPr fontId="39" type="noConversion"/>
  </si>
  <si>
    <t>预计7/18内部FAT</t>
    <phoneticPr fontId="39" type="noConversion"/>
  </si>
  <si>
    <t>调试进度80%，预计7/10号调试完成</t>
    <phoneticPr fontId="39" type="noConversion"/>
  </si>
  <si>
    <t>机械装配</t>
    <phoneticPr fontId="39" type="noConversion"/>
  </si>
  <si>
    <t>电工人力不足，电装未启动</t>
    <phoneticPr fontId="39" type="noConversion"/>
  </si>
  <si>
    <t>电装60%，预计7/10号完成</t>
    <phoneticPr fontId="39" type="noConversion"/>
  </si>
  <si>
    <t>调试进度30%，预计7/12号完成</t>
    <phoneticPr fontId="39" type="noConversion"/>
  </si>
  <si>
    <t>无装配场地，有重大延期风险</t>
    <phoneticPr fontId="39" type="noConversion"/>
  </si>
  <si>
    <t>待场地装配</t>
    <phoneticPr fontId="39" type="noConversion"/>
  </si>
  <si>
    <t>电装进度70%，预计7/5号完成</t>
    <phoneticPr fontId="39" type="noConversion"/>
  </si>
  <si>
    <t>IO对点，预计7/7号完成</t>
    <phoneticPr fontId="39" type="noConversion"/>
  </si>
  <si>
    <t>电气装配70%，预计7/7号完成</t>
    <phoneticPr fontId="39" type="noConversion"/>
  </si>
  <si>
    <t>通电已完成，待切入人力调试</t>
    <phoneticPr fontId="39" type="noConversion"/>
  </si>
  <si>
    <t>电气装配70%，预计7/10号完成</t>
    <phoneticPr fontId="39" type="noConversion"/>
  </si>
  <si>
    <t>电气装配</t>
    <phoneticPr fontId="39" type="noConversion"/>
  </si>
  <si>
    <t>电气装配80%，预计7/10号完成</t>
    <phoneticPr fontId="39" type="noConversion"/>
  </si>
  <si>
    <t>调试人力不足</t>
    <phoneticPr fontId="39" type="noConversion"/>
  </si>
  <si>
    <t>已通电，待切入人力调试</t>
    <phoneticPr fontId="39" type="noConversion"/>
  </si>
  <si>
    <t>待确认电装完成时间</t>
    <phoneticPr fontId="39" type="noConversion"/>
  </si>
  <si>
    <t>供应商场地不足，机械装配未启动，存在延期风险</t>
    <phoneticPr fontId="39" type="noConversion"/>
  </si>
  <si>
    <t>待确认机械装配完成时间</t>
    <phoneticPr fontId="39" type="noConversion"/>
  </si>
  <si>
    <t>电气装配80%，预计7/7号完成</t>
    <phoneticPr fontId="39" type="noConversion"/>
  </si>
  <si>
    <t>电气装配20%，预计7/10号完成</t>
    <phoneticPr fontId="39" type="noConversion"/>
  </si>
  <si>
    <t>调试进度45%，预计7/15完成</t>
    <phoneticPr fontId="39" type="noConversion"/>
  </si>
  <si>
    <t>调试进度76%，预计7/15完成</t>
    <phoneticPr fontId="39" type="noConversion"/>
  </si>
  <si>
    <t>调试进度64%，预计7/15完成</t>
    <phoneticPr fontId="39" type="noConversion"/>
  </si>
  <si>
    <t>调试进度87%，预计7/15完成</t>
    <phoneticPr fontId="39" type="noConversion"/>
  </si>
  <si>
    <t>调试进度85%，预计7/15完成</t>
    <phoneticPr fontId="39" type="noConversion"/>
  </si>
  <si>
    <t>预计7/24完成电气装配</t>
    <phoneticPr fontId="39" type="noConversion"/>
  </si>
  <si>
    <t>机械装配中</t>
    <phoneticPr fontId="39" type="noConversion"/>
  </si>
  <si>
    <t>客户FAT已完成，待出机，预计7/30</t>
    <phoneticPr fontId="39" type="noConversion"/>
  </si>
  <si>
    <t>M4</t>
    <phoneticPr fontId="39" type="noConversion"/>
  </si>
  <si>
    <t>M4</t>
    <phoneticPr fontId="39" type="noConversion"/>
  </si>
  <si>
    <t>1.基恩士PLC模块，调试难点在于新开发的框架需要验证，调试时间不受控，预计需要10-13天左右</t>
  </si>
  <si>
    <t>调试完成15%，柔性线全部更换完成（品牌偏离）</t>
  </si>
  <si>
    <t>7/12内部FAT</t>
  </si>
  <si>
    <t>调试完成2%，柔性线全部更换完成（品牌偏离）</t>
  </si>
  <si>
    <t>7/14内部FAT</t>
  </si>
  <si>
    <t>调试完成3%，柔性线全部更换完成（品牌偏离）</t>
  </si>
  <si>
    <t>7/9内部FAT</t>
  </si>
  <si>
    <t>柔性线更换完成80%（品牌偏离）</t>
  </si>
  <si>
    <t>7/11内部FAT</t>
  </si>
  <si>
    <t>调试完成16%，柔性线全部更换完成（品牌偏离）</t>
  </si>
  <si>
    <t>柔性线更换完成70%（品牌偏离）</t>
  </si>
  <si>
    <t>7/15内部FAT</t>
  </si>
  <si>
    <t>调试完成7%，柔性线全部更换完成（品牌偏离）</t>
  </si>
  <si>
    <t>柔性线更换完成90%（品牌偏离）</t>
  </si>
  <si>
    <t>调试完成50%</t>
  </si>
  <si>
    <t>7/8内部FAT</t>
  </si>
  <si>
    <t>调试完成48%</t>
  </si>
  <si>
    <t>生产状态：上下料一个班3000只左右</t>
  </si>
  <si>
    <t>客户ME换型中</t>
  </si>
  <si>
    <t>提速生产中</t>
  </si>
  <si>
    <t>高压测试阻值过高(显示9999)无法区分真的开路还是阻值过大，比例约4%（拉通采购及日置供应商借用一台SM7110大量程绝缘测试仪测试，测试数据已提交给客户ME。测试仪已退给供应商
甲方提出增加上料端扫码及极耳对齐不良NG外排拉带（方案已出，核价已给到业务）业务还在和客户采购沟通，未下单
热压压板温度补偿设置过大（已验证一个工位，测试结果有效，电气已下单高柔屏蔽热电偶专用线，待所有工位横展）</t>
  </si>
  <si>
    <t>甲方提出增加上料端扫码及极耳对齐不良NG外排拉带（方案已出，核价已给到业务）业务还在和客户采购沟通，未下单
热压压板温度补偿设置过大（现场安排三个电工换线处理中）</t>
  </si>
  <si>
    <t>换型进度百分之90</t>
  </si>
  <si>
    <t>跟进换型装配及调试进度</t>
  </si>
  <si>
    <t>已完成换型，进入调试阶段</t>
  </si>
  <si>
    <t>换型进度百分之95</t>
  </si>
  <si>
    <t>打样吸塑盘7月10号到</t>
  </si>
  <si>
    <t>还在处理尾料阶段，还未开始换型</t>
  </si>
  <si>
    <t>目前客户来料品控不良影响机台精调。激光焊接金相存在气泡（已协调激光工艺协助处理）</t>
  </si>
  <si>
    <t>C1带料联跑，温度补偿程序优化</t>
  </si>
  <si>
    <t>C1线待料联动运行配合通线  整改姿态的线路  移动下料机器人的控制器摆放位置</t>
  </si>
  <si>
    <t>c1C2点能表接通调试</t>
  </si>
  <si>
    <t>贴胶2上层默停软件已解决。吸胶头不平行已调整。循环治具编号感应器已解决。.下料机械手抓爪已调整。</t>
  </si>
  <si>
    <t>1.激光功率波动检测Ok
2.焊接平台打水平3.电能表调试</t>
  </si>
  <si>
    <t>高压测试仪壳体与负极测试开启验证（目前初步验证成功，待跑料验证）</t>
  </si>
  <si>
    <t>激光焊线优化，功率有变动，等金相结果确认是否OK</t>
  </si>
  <si>
    <t xml:space="preserve"> C1整机提速，验证C2功能项85%调整C1扫码枪扫码成功率</t>
  </si>
  <si>
    <t>C1CCD算法优化C2焊接工艺优化，</t>
  </si>
  <si>
    <t>验证程序氦检抽真空超时程序</t>
  </si>
  <si>
    <t>C2目前A段已完成空跑待跑料，B段，点位调试完成，初始化完成，已完成空跑，后续待跑料精调
高空线，点位调试完，线体调整完毕，</t>
  </si>
  <si>
    <t>整线带料通线、工艺调整、CCD检测项调试。循环治具方案改造-预计7-15完成</t>
  </si>
  <si>
    <t>1.铜极焊印和裁切尺寸倾斜，一致性差——排查是铜极挡块压住隔离膜，由于极耳不居中，两侧影响程度不一样，导致焊印和裁切尺寸倾斜。临时措施：拆除挡块，跑料验证OK，但存在电芯跑偏风险。长期对策：治具侧面压紧定位改为旋转大面压紧机构，需设变治具，增加解锁，-6-27下单完成，预计7-15改造完成</t>
  </si>
  <si>
    <t>设计加装整形机构兼容前工序来料不良预计7月17改造完成</t>
  </si>
  <si>
    <t xml:space="preserve">负极极耳焊贴胶位置偏差，激光焊印胶与超声波焊印胶不重叠
1.增加上压机构进行压紧，增加侧边定位块接触面积，定位块材质进行更换。2.设计加装整形机构兼容前工序来料不良预计7月17改造完成
</t>
  </si>
  <si>
    <t>超声波焊接机极耳撕裂、焊裂、残留NG。
   改善措施：5月27日开始在C2线进行DOE验证，目前观察两周，焊裂已改善。7.4到场焊座，进行验证。——必能信</t>
  </si>
  <si>
    <t xml:space="preserve">入壳满焊机爆点过杀比例高。
   改善措施：个元技术支持人员已在现场优化，7月3日已经导入了一版优化后的模型，误判降到5%，再观察效果。对中度检测方案已导入，效果观察中。
</t>
  </si>
  <si>
    <t xml:space="preserve">切割机除渣效果不达标，需要人工擦拭。光纤随动机构导入过程干涉。
   改善措施：电芯除渣方案已完成导入，存在毛刷掉毛问题，已沟通供应商处理。光纤随动机构干涉问题，工程师现场指导返修方案。治具除渣机构、电控板已完成部装。7月6日到中航现场，开始导入机台的准备工作。
</t>
  </si>
  <si>
    <t>密封钉焊接机平面仪频繁报警（平均5-6个电芯就报一次）。
  改善措施：扫描模式改为直线模式，增加了屏蔽罩，已有明显效果仍未消除（300支左右出现1次），现已协调视觉黄山现场支持，同步准备备用方案。</t>
  </si>
  <si>
    <t xml:space="preserve">  C2线：提速生产中，已达2000PCS/天。</t>
  </si>
  <si>
    <t>   C3线：PV料生产中，100PCS/天。</t>
  </si>
  <si>
    <t>治具回料中，配备1/4。</t>
  </si>
  <si>
    <t>上料调试</t>
  </si>
  <si>
    <t>待对点</t>
  </si>
  <si>
    <t>电气装配50%</t>
  </si>
  <si>
    <t>装配异常，电池阀损坏</t>
  </si>
  <si>
    <t>待空机</t>
  </si>
  <si>
    <t>空机时间过长</t>
  </si>
  <si>
    <t>2023/7/30</t>
  </si>
  <si>
    <t>商务端与客户确认激光器采买事宜，推进我司或者是客户端尽快下发激光器；</t>
  </si>
  <si>
    <t>8/9号物料齐套</t>
  </si>
  <si>
    <t>客户厂房局部未确认，物流线未冻结下单</t>
  </si>
  <si>
    <t>待出图</t>
  </si>
  <si>
    <t>7/12完成出图</t>
  </si>
  <si>
    <t>Quilfy整完成</t>
  </si>
  <si>
    <t>产能爬坡</t>
  </si>
  <si>
    <t>提拉物料进度</t>
  </si>
  <si>
    <t>提拉设变物料进度</t>
  </si>
  <si>
    <t>交期不足与客户需求延期30天</t>
  </si>
  <si>
    <t>长交期物料完成下单</t>
  </si>
  <si>
    <t>小批量的投料投产中</t>
  </si>
  <si>
    <t>跟进解决生产中的问题点</t>
  </si>
  <si>
    <t>必能信焊接机出现极耳撕裂的问题</t>
  </si>
  <si>
    <t>不定时的出现极耳撕裂的现场</t>
  </si>
  <si>
    <t>正在跑通线料，MES 料10号到装配线</t>
  </si>
  <si>
    <t>待MES料投料</t>
  </si>
  <si>
    <t>中航江门</t>
    <phoneticPr fontId="39" type="noConversion"/>
  </si>
  <si>
    <t>中航江门</t>
    <phoneticPr fontId="39" type="noConversion"/>
  </si>
  <si>
    <t>1.物流线到货较晚，还未通电。
2.预热炉程序还需要优化。</t>
  </si>
  <si>
    <t>1.物流线线路已经接完，待通电。
2.6/30:物流线定位完成，已通电，导入程序调试中。
3.7/8:跑通线料中。</t>
  </si>
  <si>
    <t>1.物流线联机调试。
2.跑PV料。</t>
  </si>
  <si>
    <t>1.物流线到货较晚，还未通电。
2.程序问题还需要优化。</t>
  </si>
  <si>
    <t>1.物流线线路已经接完，待通电。
2.6/30:物流线定位完成，已通电，导入程序调试中。
3.7/8：程序A面以优化完成，跑通线料中。</t>
  </si>
  <si>
    <t>1.物流线联机调试。
2.跑通线料。
3.跑PV料。</t>
  </si>
  <si>
    <t>1.物流线到货较晚，还未通电。
2.高空提升机未到，影响配对及物流线使用。</t>
  </si>
  <si>
    <t>1.物流线联机调试。
2.跑通线料。
3.跑通PV料。</t>
  </si>
  <si>
    <t>1.物流线到货较晚，还未通电。</t>
  </si>
  <si>
    <t>1.6/30：深度清洁完成。</t>
  </si>
  <si>
    <t>1.6/30：设备入场定位中。</t>
  </si>
  <si>
    <t>1.设备定位完成
2.7/8：设备复线中。</t>
  </si>
  <si>
    <t>1.复线完成。</t>
  </si>
  <si>
    <t>2023/5/7</t>
  </si>
  <si>
    <t>2023/9/30</t>
  </si>
  <si>
    <t>2023/10/30</t>
  </si>
  <si>
    <t>2023/6/28</t>
  </si>
  <si>
    <t xml:space="preserve">
良率：≥99.5%
DT：≤2%</t>
  </si>
  <si>
    <t>客户FAT已做，在江门可以整改的FAT问题已改完
客户FAT报告已签字完成
当前设备发货中</t>
  </si>
  <si>
    <t>1、客户FAT已做，在江门可以整改的问题点已整改完
客户FAT报告已签字完成
当前设备发货中</t>
  </si>
  <si>
    <t>客户FAT已做，整机自动下料已跑出，现场与设计核对最新的3D，查漏补缺
客户FAT报告已签字完成
当前设备发货中</t>
  </si>
  <si>
    <t>1、客户FAT已做，能在江门整改的问题点基本整改完毕
客户FAT报告已签字完成
当前设备发货中</t>
  </si>
  <si>
    <t>1、客户FAT已做，FAT问题点基本整改完成
当前设备发货中</t>
  </si>
  <si>
    <t>1、客户FAT已做，剩余上料小车返修未回
客户FAT报告已签字完成
当前设备发货中</t>
  </si>
  <si>
    <t>客户FAT已做，FAT问题剩余少部分问题，在整改中
客户FAT报告已签字完成
当前设备发货中</t>
  </si>
  <si>
    <t>到料率99%，机械50%，电气10%。</t>
  </si>
  <si>
    <t>要求生产提拉装配进度。7月15日完成两台通电，7月17日完成另外两台。</t>
  </si>
  <si>
    <t>到料率99%，机械80%，电气24%。</t>
  </si>
  <si>
    <t>有小鹏订单。PV料开始做。8月开始做正式料。</t>
  </si>
  <si>
    <t>三季度重点推进验收工作。</t>
  </si>
  <si>
    <t>扫码程序有bug，扫码良率不达标，PLC已重写程序。</t>
  </si>
  <si>
    <t>上料检测、安全门、冷却下料，扫码NG的PLC程序已完成，7月7日前导入完成。</t>
  </si>
  <si>
    <t>上料检测程序预计下周完成。</t>
  </si>
  <si>
    <t>客户主管发起流程，易损件下单。</t>
  </si>
  <si>
    <t>客户口头通知9月有订单</t>
  </si>
  <si>
    <t>配合雷煜测满载。</t>
  </si>
  <si>
    <t>预计8月初开始Qualify。9月预计10000支料，可验收。</t>
  </si>
  <si>
    <t>四季度重点推进验收工作。</t>
  </si>
  <si>
    <t>换型基本完成。</t>
  </si>
  <si>
    <t>等待客户调机料。</t>
  </si>
  <si>
    <t>计划7月24日回复生产。</t>
  </si>
  <si>
    <t>包膜机贴胶整改物料漏下单，7月4日需求已到采购，1款物料11号发货，其余物料核价中。</t>
  </si>
  <si>
    <t>机构问题整改。</t>
  </si>
  <si>
    <t>换型基本完成。板链线更换完成。</t>
  </si>
  <si>
    <t>管道及程序整改完成。</t>
  </si>
  <si>
    <t>设计新下单注氦嘴的物料，等待新注氦嘴，提拉交期预计7月16日到场。</t>
  </si>
  <si>
    <t>扫码NG解决方案已出，物料预计7月16日到齐。</t>
  </si>
  <si>
    <t>跟进物料回料及整改。</t>
  </si>
  <si>
    <t>设计7月4日已到现场出方案解决。预计7月8日下单完成。</t>
  </si>
  <si>
    <t>持续量产与生产数据收集(单班日均约6000)，关键问题点处理定人定时闭环，验收发起中</t>
  </si>
  <si>
    <t>设备稳产，配合客户验证，持续降故障提良率，验收推进</t>
  </si>
  <si>
    <t>负极焊线偏移6/21设计下单改薄隔板进行验证，7/5已发货，待安装验证</t>
  </si>
  <si>
    <t>客户需求包胶一次良率达99%以上后横展至其他基地，经不断调试优化与来料区分，目前良率98%以上，持续收集数据分析改善中--陈培政/赵齐</t>
  </si>
  <si>
    <t>4/28qualify已完成14.5%，5/9接客户通知暂停，5/22接客户通知评估换型195，6/19接通知取消换型，目前客户内部评估换型168中</t>
  </si>
  <si>
    <t>冷风机频繁过载，供应商7-8将重新寄一块变频器测试</t>
  </si>
  <si>
    <t>1、SAT验收生产数据推进中，周期14天，7/14完成-责任人-黄晓宁/张双锋/李虎/易亮/马学孟
2、持续优化设备，故障率top1终焊机、top2预焊机-责任人李虎/易亮/马学孟
3、客户重点关注问题15项，未完成8项，终焊机5项，待7/15号数据收集结束进行优化-责任人李虎/易亮
4、程序安全条件检查完善持续跟进中-责任人马学孟
5、上位机（工控机）蓝屏问题反复出现未彻底解决，升级软件中心，协调网络工程师唐迎春7/8到厂和供应商共同处理
6、莱宝真空泵延保和风险件处理，7/20供应商到场，预计7/30问题闭环</t>
  </si>
  <si>
    <t>SAT验收生产数据推进中，周期14天，7/14完成</t>
  </si>
  <si>
    <t>13000（双班）</t>
  </si>
  <si>
    <t>主要问题：
1、终焊机故障率高，金相不合格，爆点高，预焊机突发问题影响提高故障率
2、莱宝真空泵延保和风险件处理
3、程序安全条件检查完善持续跟进中
4、上位机（工控机）蓝屏问题反复出现未彻底解决</t>
  </si>
  <si>
    <t>6020(单班)</t>
  </si>
  <si>
    <t>5330（单班）</t>
  </si>
  <si>
    <t>1.C1线，稳产中，单班产能6500 左右；
2.C2线，正在进行换型，包膜机、转接片、超声波正在接线，其他机台正在调试中；
3.C3线，正在进行换型，零件已到现场，除转接片以外都已经拆除完成，正在装配约完成10%；
4.C4线，稳产中，单班产能1000 左右，本周产量减少；
5.C5线，爬产中，单班产能500 左右，本周产量减少；</t>
  </si>
  <si>
    <t>1.C1线，继续稳产，同时进行数据收集；
2.C2线，跟进换型进度，纠正换型偏移时间；
3.C3线，跟进换型进度，纠正换型偏移时间；
4.C4线，继续稳产中；
5.C5线，继续按客户要求生产；</t>
  </si>
  <si>
    <t>1、c1线，稳产中，产量5000左右；
2、c2线，正在进行换型，已完成零件待调试点位；
3、c3线，正在进行换型，调度系统零件已完成更换，干燥炉正在换型夹具；
4、c4线，稳产中，产量3500左右；
5、c5线，稳产中，产量2000左右；</t>
  </si>
  <si>
    <t>1、c1线，继续稳产，同时进行数据收集；
2、c2线，正在进行换型，已完成零件更换待电芯核对位置；
3、c3线，正在进行换型，调度系统零件已完成更换；
4、c4线，继续稳产中，同步收集数据；
5、c5线，继续稳产中；</t>
  </si>
  <si>
    <t>客户FAT已完成</t>
  </si>
  <si>
    <t>1、客户逐步提产过程中，程序问题频繁，不稳定</t>
  </si>
  <si>
    <r>
      <rPr>
        <sz val="8"/>
        <color theme="1"/>
        <rFont val="微软雅黑"/>
        <family val="2"/>
        <charset val="134"/>
      </rPr>
      <t xml:space="preserve">
</t>
    </r>
    <r>
      <rPr>
        <sz val="8"/>
        <color theme="1" tint="0.499984740745262"/>
        <rFont val="微软雅黑"/>
        <family val="2"/>
        <charset val="134"/>
      </rPr>
      <t>1、客户逐步提产过程中，程序问题频繁，不稳定
2、视觉和PLC需要持续跟进批量性生产效果</t>
    </r>
  </si>
  <si>
    <r>
      <t xml:space="preserve">23、截止7/5，现场处于持续性正常生产+提产过程中（目前单班产能最高能到4000只，平均产能3200左右）
</t>
    </r>
    <r>
      <rPr>
        <sz val="8"/>
        <color theme="1" tint="0.499984740745262"/>
        <rFont val="微软雅黑"/>
        <family val="2"/>
        <charset val="134"/>
      </rPr>
      <t>22、截止6/28，现场处于持续性正常生产+提产过程中（目前单班产能最高能到3300只） ---- 客户目标是双班生产6000只</t>
    </r>
    <r>
      <rPr>
        <sz val="8"/>
        <rFont val="微软雅黑"/>
        <family val="2"/>
        <charset val="134"/>
      </rPr>
      <t xml:space="preserve">
</t>
    </r>
    <r>
      <rPr>
        <sz val="8"/>
        <color theme="1" tint="0.499984740745262"/>
        <rFont val="微软雅黑"/>
        <family val="2"/>
        <charset val="134"/>
      </rPr>
      <t>21、截止6/13，现场处于持续性正常生产+提产过程中（目前单班产能最高能到2100只）</t>
    </r>
    <r>
      <rPr>
        <sz val="8"/>
        <rFont val="微软雅黑"/>
        <family val="2"/>
        <charset val="134"/>
      </rPr>
      <t xml:space="preserve">
</t>
    </r>
    <r>
      <rPr>
        <sz val="8"/>
        <color theme="1" tint="0.499984740745262"/>
        <rFont val="微软雅黑"/>
        <family val="2"/>
        <charset val="134"/>
      </rPr>
      <t>20、截止6/7，现场处于持续性正常生产+提产过程中（目前单班产能最高能到2100只）</t>
    </r>
    <r>
      <rPr>
        <sz val="8"/>
        <rFont val="微软雅黑"/>
        <family val="2"/>
        <charset val="134"/>
      </rPr>
      <t xml:space="preserve">
</t>
    </r>
    <r>
      <rPr>
        <sz val="8"/>
        <color theme="1" tint="0.499984740745262"/>
        <rFont val="微软雅黑"/>
        <family val="2"/>
        <charset val="134"/>
      </rPr>
      <t>19、截止5/31，现场处于持续性正常生产+提产过程中（目前单班产能最高能到2000只）</t>
    </r>
    <r>
      <rPr>
        <sz val="8"/>
        <rFont val="微软雅黑"/>
        <family val="2"/>
        <charset val="134"/>
      </rPr>
      <t xml:space="preserve">
</t>
    </r>
    <r>
      <rPr>
        <sz val="8"/>
        <color theme="1" tint="0.499984740745262"/>
        <rFont val="微软雅黑"/>
        <family val="2"/>
        <charset val="134"/>
      </rPr>
      <t>18、截止5/24，现场处于持续性正常生产+提产过程中（目前单班产能最高能到2200只）</t>
    </r>
    <r>
      <rPr>
        <sz val="8"/>
        <rFont val="微软雅黑"/>
        <family val="2"/>
        <charset val="134"/>
      </rPr>
      <t xml:space="preserve">
</t>
    </r>
    <r>
      <rPr>
        <sz val="8"/>
        <color theme="1" tint="0.499984740745262"/>
        <rFont val="微软雅黑"/>
        <family val="2"/>
        <charset val="134"/>
      </rPr>
      <t>17、截止5/17，现场处于持续性正常生产+提产过程中
16、截止5/9，现场处于持续性正常生产过程中</t>
    </r>
    <r>
      <rPr>
        <sz val="8"/>
        <rFont val="微软雅黑"/>
        <family val="2"/>
        <charset val="134"/>
      </rPr>
      <t xml:space="preserve">
</t>
    </r>
    <r>
      <rPr>
        <sz val="8"/>
        <color theme="1" tint="0.499984740745262"/>
        <rFont val="微软雅黑"/>
        <family val="2"/>
        <charset val="134"/>
      </rPr>
      <t>15、截止5/3，现场已于4/30完成节前清料工作，计划5/6开始下料生产</t>
    </r>
    <r>
      <rPr>
        <sz val="8"/>
        <rFont val="微软雅黑"/>
        <family val="2"/>
        <charset val="134"/>
      </rPr>
      <t xml:space="preserve">
</t>
    </r>
    <r>
      <rPr>
        <sz val="8"/>
        <color theme="1" tint="0.499984740745262"/>
        <rFont val="微软雅黑"/>
        <family val="2"/>
        <charset val="134"/>
      </rPr>
      <t>14、截止4/25，现场qualify已在收尾过程中，从4/23开始下料生产，并且已经开双班</t>
    </r>
    <r>
      <rPr>
        <sz val="8"/>
        <rFont val="微软雅黑"/>
        <family val="2"/>
        <charset val="134"/>
      </rPr>
      <t xml:space="preserve">
</t>
    </r>
    <r>
      <rPr>
        <sz val="8"/>
        <color theme="1" tint="0.499984740745262"/>
        <rFont val="微软雅黑"/>
        <family val="2"/>
        <charset val="134"/>
      </rPr>
      <t>13、截止4/19，现场处于qualify--C样验证中，4/11已开始逐步少量下料，一周下料不足200只电池</t>
    </r>
    <r>
      <rPr>
        <sz val="8"/>
        <rFont val="微软雅黑"/>
        <family val="2"/>
        <charset val="134"/>
      </rPr>
      <t xml:space="preserve">
</t>
    </r>
    <r>
      <rPr>
        <sz val="8"/>
        <color theme="1" tint="0.499984740745262"/>
        <rFont val="微软雅黑"/>
        <family val="2"/>
        <charset val="134"/>
      </rPr>
      <t>12、截止4/12，现场处于qualify--C样验证中，4/11已开始逐步少量下料（20只电池/天）</t>
    </r>
    <r>
      <rPr>
        <sz val="8"/>
        <rFont val="微软雅黑"/>
        <family val="2"/>
        <charset val="134"/>
      </rPr>
      <t xml:space="preserve">
</t>
    </r>
    <r>
      <rPr>
        <sz val="8"/>
        <color theme="1" tint="0.499984740745262"/>
        <rFont val="微软雅黑"/>
        <family val="2"/>
        <charset val="134"/>
      </rPr>
      <t>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4、截止到2/15，设备处于停机待恢复状态
5、截止到2/22，设备处于停机待恢复状态（发往现场的替换物料预计22号开始到现场）
6、截止到2/28，设备已完成零件更换、恢复工作工作已完成，目前带料调试、提速中
7、截止到3/8，设备带料调试、提速中，为二次FAT做准备
8、截止到3/15，设备带料调试、提速中，二次FAT进行中
9、截止到3/23，设备带料试生产，二次FAT进行中
10、截止到3/29，设备带料试生产，待进行qualify，计划4/1开始的</t>
    </r>
  </si>
  <si>
    <r>
      <t xml:space="preserve">23、截止7/5，现场处于持续性正常生产+提产过程中（目前单班产能最高能到4000只，平均产能3200左右）
</t>
    </r>
    <r>
      <rPr>
        <sz val="8"/>
        <color theme="1" tint="0.499984740745262"/>
        <rFont val="微软雅黑"/>
        <family val="2"/>
        <charset val="134"/>
      </rPr>
      <t>22、截止6/28，现场处于持续性正常生产+提产过程中（目前单班产能最高能到3300只） ---- 客户目标是双班生产6000只</t>
    </r>
    <r>
      <rPr>
        <sz val="8"/>
        <color theme="1"/>
        <rFont val="微软雅黑"/>
        <family val="2"/>
        <charset val="134"/>
      </rPr>
      <t xml:space="preserve">
</t>
    </r>
    <r>
      <rPr>
        <sz val="8"/>
        <color theme="1" tint="0.499984740745262"/>
        <rFont val="微软雅黑"/>
        <family val="2"/>
        <charset val="134"/>
      </rPr>
      <t>21、截止6/13，现场处于持续性正常生产+提产过程中（目前单班产能最高能到2100只）</t>
    </r>
    <r>
      <rPr>
        <sz val="8"/>
        <color theme="1"/>
        <rFont val="微软雅黑"/>
        <family val="2"/>
        <charset val="134"/>
      </rPr>
      <t xml:space="preserve">
</t>
    </r>
    <r>
      <rPr>
        <sz val="8"/>
        <color theme="1" tint="0.499984740745262"/>
        <rFont val="微软雅黑"/>
        <family val="2"/>
        <charset val="134"/>
      </rPr>
      <t>20、截止6/7，现场处于持续性正常生产+提产过程中（目前单班产能最高能到2100只）</t>
    </r>
    <r>
      <rPr>
        <sz val="8"/>
        <color theme="1"/>
        <rFont val="微软雅黑"/>
        <family val="2"/>
        <charset val="134"/>
      </rPr>
      <t xml:space="preserve">
</t>
    </r>
    <r>
      <rPr>
        <sz val="8"/>
        <color theme="1" tint="0.499984740745262"/>
        <rFont val="微软雅黑"/>
        <family val="2"/>
        <charset val="134"/>
      </rPr>
      <t>19、截止5/31，现场处于持续性正常生产+提产过程中（目前单班产能最高能到2000只）</t>
    </r>
    <r>
      <rPr>
        <sz val="8"/>
        <color theme="1"/>
        <rFont val="微软雅黑"/>
        <family val="2"/>
        <charset val="134"/>
      </rPr>
      <t xml:space="preserve">
</t>
    </r>
    <r>
      <rPr>
        <sz val="8"/>
        <color theme="1" tint="0.499984740745262"/>
        <rFont val="微软雅黑"/>
        <family val="2"/>
        <charset val="134"/>
      </rPr>
      <t>18、截止5/24，现场处于持续性正常生产+提产过程中（目前单班产能最高能到2200只）</t>
    </r>
    <r>
      <rPr>
        <sz val="8"/>
        <color theme="1"/>
        <rFont val="微软雅黑"/>
        <family val="2"/>
        <charset val="134"/>
      </rPr>
      <t xml:space="preserve">
</t>
    </r>
    <r>
      <rPr>
        <sz val="8"/>
        <color theme="1" tint="0.499984740745262"/>
        <rFont val="微软雅黑"/>
        <family val="2"/>
        <charset val="134"/>
      </rPr>
      <t>17、截止5/17，现场处于持续性正常生产+提产过程中</t>
    </r>
    <r>
      <rPr>
        <sz val="8"/>
        <color theme="1"/>
        <rFont val="微软雅黑"/>
        <family val="2"/>
        <charset val="134"/>
      </rPr>
      <t xml:space="preserve">
</t>
    </r>
    <r>
      <rPr>
        <sz val="8"/>
        <color theme="1" tint="0.499984740745262"/>
        <rFont val="微软雅黑"/>
        <family val="2"/>
        <charset val="134"/>
      </rPr>
      <t>16、截止5/9，现场处于持续性正常生产过程中</t>
    </r>
    <r>
      <rPr>
        <sz val="8"/>
        <color theme="1"/>
        <rFont val="微软雅黑"/>
        <family val="2"/>
        <charset val="134"/>
      </rPr>
      <t xml:space="preserve">
</t>
    </r>
    <r>
      <rPr>
        <sz val="8"/>
        <color theme="1" tint="0.499984740745262"/>
        <rFont val="微软雅黑"/>
        <family val="2"/>
        <charset val="134"/>
      </rPr>
      <t>15、截止5/3，现场已于4/30完成节前清料工作，计划5/6开始下料生产</t>
    </r>
    <r>
      <rPr>
        <sz val="8"/>
        <color theme="1"/>
        <rFont val="微软雅黑"/>
        <family val="2"/>
        <charset val="134"/>
      </rPr>
      <t xml:space="preserve">
</t>
    </r>
    <r>
      <rPr>
        <sz val="8"/>
        <color theme="1" tint="0.499984740745262"/>
        <rFont val="微软雅黑"/>
        <family val="2"/>
        <charset val="134"/>
      </rPr>
      <t>14、截止4/25，现场qualify已在收尾过程中，从4/23开始下料生产，并且已经开双班</t>
    </r>
    <r>
      <rPr>
        <sz val="8"/>
        <color theme="1"/>
        <rFont val="微软雅黑"/>
        <family val="2"/>
        <charset val="134"/>
      </rPr>
      <t xml:space="preserve">
</t>
    </r>
    <r>
      <rPr>
        <sz val="8"/>
        <color theme="1" tint="0.499984740745262"/>
        <rFont val="微软雅黑"/>
        <family val="2"/>
        <charset val="134"/>
      </rPr>
      <t>13、截止4/19，现场处于qualify--C样验证中，4/11已开始逐步少量下料，一周下料不足200只电池</t>
    </r>
    <r>
      <rPr>
        <sz val="8"/>
        <color theme="1"/>
        <rFont val="微软雅黑"/>
        <family val="2"/>
        <charset val="134"/>
      </rPr>
      <t xml:space="preserve">
</t>
    </r>
    <r>
      <rPr>
        <sz val="8"/>
        <color theme="1" tint="0.499984740745262"/>
        <rFont val="微软雅黑"/>
        <family val="2"/>
        <charset val="134"/>
      </rPr>
      <t>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t>
    </r>
    <r>
      <rPr>
        <sz val="8"/>
        <rFont val="微软雅黑"/>
        <family val="2"/>
        <charset val="134"/>
      </rPr>
      <t xml:space="preserve">
</t>
    </r>
    <r>
      <rPr>
        <sz val="8"/>
        <color theme="0" tint="-0.499984740745262"/>
        <rFont val="微软雅黑"/>
        <family val="2"/>
        <charset val="134"/>
      </rPr>
      <t>5、截止到2/22，设备处于带料与物流线联调状态</t>
    </r>
    <r>
      <rPr>
        <sz val="8"/>
        <rFont val="微软雅黑"/>
        <family val="2"/>
        <charset val="134"/>
      </rPr>
      <t xml:space="preserve">
</t>
    </r>
    <r>
      <rPr>
        <sz val="8"/>
        <color theme="1" tint="0.499984740745262"/>
        <rFont val="微软雅黑"/>
        <family val="2"/>
        <charset val="134"/>
      </rPr>
      <t>6、截止到2/28，设备处于带料与物流线联调状态</t>
    </r>
    <r>
      <rPr>
        <sz val="8"/>
        <rFont val="微软雅黑"/>
        <family val="2"/>
        <charset val="134"/>
      </rPr>
      <t xml:space="preserve">
</t>
    </r>
    <r>
      <rPr>
        <sz val="8"/>
        <color theme="1" tint="0.499984740745262"/>
        <rFont val="微软雅黑"/>
        <family val="2"/>
        <charset val="134"/>
      </rPr>
      <t>7、截止到3/8，设备带料调试、提速中，为二次FAT做准备</t>
    </r>
    <r>
      <rPr>
        <sz val="8"/>
        <rFont val="微软雅黑"/>
        <family val="2"/>
        <charset val="134"/>
      </rPr>
      <t xml:space="preserve">
</t>
    </r>
    <r>
      <rPr>
        <sz val="8"/>
        <color theme="1" tint="0.499984740745262"/>
        <rFont val="微软雅黑"/>
        <family val="2"/>
        <charset val="134"/>
      </rPr>
      <t>8、截止到3/15，设备带料调试、提速中，二次FAT进行中</t>
    </r>
    <r>
      <rPr>
        <sz val="8"/>
        <rFont val="微软雅黑"/>
        <family val="2"/>
        <charset val="134"/>
      </rPr>
      <t xml:space="preserve">
</t>
    </r>
    <r>
      <rPr>
        <sz val="8"/>
        <color theme="1" tint="0.499984740745262"/>
        <rFont val="微软雅黑"/>
        <family val="2"/>
        <charset val="134"/>
      </rPr>
      <t>9、截止到3/23，设备带料试生产，二次FAT进行中</t>
    </r>
    <r>
      <rPr>
        <sz val="8"/>
        <rFont val="微软雅黑"/>
        <family val="2"/>
        <charset val="134"/>
      </rPr>
      <t xml:space="preserve">
</t>
    </r>
    <r>
      <rPr>
        <sz val="8"/>
        <color theme="1" tint="0.499984740745262"/>
        <rFont val="微软雅黑"/>
        <family val="2"/>
        <charset val="134"/>
      </rPr>
      <t>10、截止到3/29，设备带料试生产，待进行qualify，计划4/1开始的</t>
    </r>
    <r>
      <rPr>
        <sz val="8"/>
        <rFont val="微软雅黑"/>
        <family val="2"/>
        <charset val="134"/>
      </rPr>
      <t xml:space="preserve">
</t>
    </r>
  </si>
  <si>
    <r>
      <t xml:space="preserve">23、截止7/5，现场处于持续性正常生产+提产过程中（目前单班产能最高能到4000只，平均产能3200左右）
</t>
    </r>
    <r>
      <rPr>
        <sz val="8"/>
        <color theme="1" tint="0.499984740745262"/>
        <rFont val="微软雅黑"/>
        <family val="2"/>
        <charset val="134"/>
      </rPr>
      <t>22、截止6/28，现场处于持续性正常生产+提产过程中（目前单班产能最高能到3300只） ---- 客户目标是双班生产6000只</t>
    </r>
    <r>
      <rPr>
        <sz val="8"/>
        <color theme="1"/>
        <rFont val="微软雅黑"/>
        <family val="2"/>
        <charset val="134"/>
      </rPr>
      <t xml:space="preserve">
</t>
    </r>
    <r>
      <rPr>
        <sz val="8"/>
        <color theme="1" tint="0.499984740745262"/>
        <rFont val="微软雅黑"/>
        <family val="2"/>
        <charset val="134"/>
      </rPr>
      <t>21、截止6/13，现场处于持续性正常生产+提产过程中（目前单班产能最高能到2100只）</t>
    </r>
    <r>
      <rPr>
        <sz val="8"/>
        <color theme="1"/>
        <rFont val="微软雅黑"/>
        <family val="2"/>
        <charset val="134"/>
      </rPr>
      <t xml:space="preserve">
</t>
    </r>
    <r>
      <rPr>
        <sz val="8"/>
        <color theme="1" tint="0.499984740745262"/>
        <rFont val="微软雅黑"/>
        <family val="2"/>
        <charset val="134"/>
      </rPr>
      <t>20、截止6/7，现场处于持续性正常生产+提产过程中（目前单班产能最高能到2100只）</t>
    </r>
    <r>
      <rPr>
        <sz val="8"/>
        <color theme="1"/>
        <rFont val="微软雅黑"/>
        <family val="2"/>
        <charset val="134"/>
      </rPr>
      <t xml:space="preserve">
</t>
    </r>
    <r>
      <rPr>
        <sz val="8"/>
        <color theme="1" tint="0.499984740745262"/>
        <rFont val="微软雅黑"/>
        <family val="2"/>
        <charset val="134"/>
      </rPr>
      <t>19、截止5/31，现场处于持续性正常生产+提产过程中（目前单班产能最高能到2000只）</t>
    </r>
    <r>
      <rPr>
        <sz val="8"/>
        <color theme="1"/>
        <rFont val="微软雅黑"/>
        <family val="2"/>
        <charset val="134"/>
      </rPr>
      <t xml:space="preserve">
</t>
    </r>
    <r>
      <rPr>
        <sz val="8"/>
        <color theme="1" tint="0.499984740745262"/>
        <rFont val="微软雅黑"/>
        <family val="2"/>
        <charset val="134"/>
      </rPr>
      <t>18、截止5/24，现场处于持续性正常生产+提产过程中（目前单班产能最高能到2200只）</t>
    </r>
    <r>
      <rPr>
        <sz val="8"/>
        <color theme="1"/>
        <rFont val="微软雅黑"/>
        <family val="2"/>
        <charset val="134"/>
      </rPr>
      <t xml:space="preserve">
</t>
    </r>
    <r>
      <rPr>
        <sz val="8"/>
        <color theme="1" tint="0.499984740745262"/>
        <rFont val="微软雅黑"/>
        <family val="2"/>
        <charset val="134"/>
      </rPr>
      <t>17、截止5/17，现场处于持续性正常生产+提产过程中</t>
    </r>
    <r>
      <rPr>
        <sz val="8"/>
        <color theme="1"/>
        <rFont val="微软雅黑"/>
        <family val="2"/>
        <charset val="134"/>
      </rPr>
      <t xml:space="preserve">
</t>
    </r>
    <r>
      <rPr>
        <sz val="8"/>
        <color theme="1" tint="0.499984740745262"/>
        <rFont val="微软雅黑"/>
        <family val="2"/>
        <charset val="134"/>
      </rPr>
      <t>16、截止5/9，现场处于持续性正常生产过程中</t>
    </r>
    <r>
      <rPr>
        <sz val="8"/>
        <color theme="1"/>
        <rFont val="微软雅黑"/>
        <family val="2"/>
        <charset val="134"/>
      </rPr>
      <t xml:space="preserve">
</t>
    </r>
    <r>
      <rPr>
        <sz val="8"/>
        <color theme="1" tint="0.499984740745262"/>
        <rFont val="微软雅黑"/>
        <family val="2"/>
        <charset val="134"/>
      </rPr>
      <t>15、截止5/3，现场已于4/30完成节前清料工作，计划5/6开始下料生产</t>
    </r>
    <r>
      <rPr>
        <sz val="8"/>
        <color theme="1"/>
        <rFont val="微软雅黑"/>
        <family val="2"/>
        <charset val="134"/>
      </rPr>
      <t xml:space="preserve">
</t>
    </r>
    <r>
      <rPr>
        <sz val="8"/>
        <color theme="1" tint="0.499984740745262"/>
        <rFont val="微软雅黑"/>
        <family val="2"/>
        <charset val="134"/>
      </rPr>
      <t>14、截止4/25，现场qualify已在收尾过程中，从4/23开始下料生产，并且已经开双班</t>
    </r>
    <r>
      <rPr>
        <sz val="8"/>
        <color theme="1"/>
        <rFont val="微软雅黑"/>
        <family val="2"/>
        <charset val="134"/>
      </rPr>
      <t xml:space="preserve">
</t>
    </r>
    <r>
      <rPr>
        <sz val="8"/>
        <color theme="1" tint="0.499984740745262"/>
        <rFont val="微软雅黑"/>
        <family val="2"/>
        <charset val="134"/>
      </rPr>
      <t>13、截止4/19，现场处于qualify--C样验证中，4/11已开始逐步少量下料，一周下料不足200只电池</t>
    </r>
    <r>
      <rPr>
        <sz val="8"/>
        <color theme="1"/>
        <rFont val="微软雅黑"/>
        <family val="2"/>
        <charset val="134"/>
      </rPr>
      <t xml:space="preserve">
</t>
    </r>
    <r>
      <rPr>
        <sz val="8"/>
        <color theme="1" tint="0.499984740745262"/>
        <rFont val="微软雅黑"/>
        <family val="2"/>
        <charset val="134"/>
      </rPr>
      <t>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t>
    </r>
    <r>
      <rPr>
        <sz val="8"/>
        <rFont val="微软雅黑"/>
        <family val="2"/>
        <charset val="134"/>
      </rPr>
      <t xml:space="preserve">
</t>
    </r>
    <r>
      <rPr>
        <sz val="8"/>
        <color theme="0" tint="-0.499984740745262"/>
        <rFont val="微软雅黑"/>
        <family val="2"/>
        <charset val="134"/>
      </rPr>
      <t>5、截止到2/22，设备处于带料与物流线联调状态</t>
    </r>
    <r>
      <rPr>
        <sz val="8"/>
        <rFont val="微软雅黑"/>
        <family val="2"/>
        <charset val="134"/>
      </rPr>
      <t xml:space="preserve">
</t>
    </r>
    <r>
      <rPr>
        <sz val="8"/>
        <color theme="1" tint="0.499984740745262"/>
        <rFont val="微软雅黑"/>
        <family val="2"/>
        <charset val="134"/>
      </rPr>
      <t>6、截止到2/28，设备处于带料与物流线联调状态</t>
    </r>
    <r>
      <rPr>
        <sz val="8"/>
        <rFont val="微软雅黑"/>
        <family val="2"/>
        <charset val="134"/>
      </rPr>
      <t xml:space="preserve">
</t>
    </r>
    <r>
      <rPr>
        <sz val="8"/>
        <color theme="1" tint="0.499984740745262"/>
        <rFont val="微软雅黑"/>
        <family val="2"/>
        <charset val="134"/>
      </rPr>
      <t>7、截止到3/8，设备带料调试、提速中，为二次FAT做准备</t>
    </r>
    <r>
      <rPr>
        <sz val="8"/>
        <rFont val="微软雅黑"/>
        <family val="2"/>
        <charset val="134"/>
      </rPr>
      <t xml:space="preserve">
</t>
    </r>
    <r>
      <rPr>
        <sz val="8"/>
        <color theme="1" tint="0.499984740745262"/>
        <rFont val="微软雅黑"/>
        <family val="2"/>
        <charset val="134"/>
      </rPr>
      <t>8、截止到3/15，设备带料调试、提速中，二次FAT进行中</t>
    </r>
    <r>
      <rPr>
        <sz val="8"/>
        <rFont val="微软雅黑"/>
        <family val="2"/>
        <charset val="134"/>
      </rPr>
      <t xml:space="preserve">
</t>
    </r>
    <r>
      <rPr>
        <sz val="8"/>
        <color theme="1" tint="0.499984740745262"/>
        <rFont val="微软雅黑"/>
        <family val="2"/>
        <charset val="134"/>
      </rPr>
      <t>9、截止到3/23，设备带料试生产，二次FAT进行中</t>
    </r>
    <r>
      <rPr>
        <sz val="8"/>
        <rFont val="微软雅黑"/>
        <family val="2"/>
        <charset val="134"/>
      </rPr>
      <t xml:space="preserve">
</t>
    </r>
    <r>
      <rPr>
        <sz val="8"/>
        <color theme="1" tint="0.499984740745262"/>
        <rFont val="微软雅黑"/>
        <family val="2"/>
        <charset val="134"/>
      </rPr>
      <t>10、截止到3/29，设备带料试生产，待进行qualify，计划4/1开始的</t>
    </r>
    <r>
      <rPr>
        <sz val="8"/>
        <rFont val="微软雅黑"/>
        <family val="2"/>
        <charset val="134"/>
      </rPr>
      <t xml:space="preserve">
</t>
    </r>
  </si>
  <si>
    <r>
      <t xml:space="preserve">23、截止7/5，现场处于持续性正常生产+提产过程中（目前单班产能最高能到4000只，平均产能3200左右）
</t>
    </r>
    <r>
      <rPr>
        <sz val="8"/>
        <color theme="1" tint="0.499984740745262"/>
        <rFont val="微软雅黑"/>
        <family val="2"/>
        <charset val="134"/>
      </rPr>
      <t>22、截止6/28，现场处于持续性正常生产+提产过程中（目前单班产能最高能到3300只） ---- 客户目标是双班生产6000只</t>
    </r>
    <r>
      <rPr>
        <sz val="8"/>
        <color theme="1"/>
        <rFont val="微软雅黑"/>
        <family val="2"/>
        <charset val="134"/>
      </rPr>
      <t xml:space="preserve">
</t>
    </r>
    <r>
      <rPr>
        <sz val="8"/>
        <color theme="1" tint="0.499984740745262"/>
        <rFont val="微软雅黑"/>
        <family val="2"/>
        <charset val="134"/>
      </rPr>
      <t>21、截止6/13，现场处于持续性正常生产+提产过程中（目前单班产能最高能到2100只）</t>
    </r>
    <r>
      <rPr>
        <sz val="8"/>
        <color theme="1"/>
        <rFont val="微软雅黑"/>
        <family val="2"/>
        <charset val="134"/>
      </rPr>
      <t xml:space="preserve">
</t>
    </r>
    <r>
      <rPr>
        <sz val="8"/>
        <color theme="1" tint="0.499984740745262"/>
        <rFont val="微软雅黑"/>
        <family val="2"/>
        <charset val="134"/>
      </rPr>
      <t>20、截止6/7，现场处于持续性正常生产+提产过程中（目前单班产能最高能到2100只）</t>
    </r>
    <r>
      <rPr>
        <sz val="8"/>
        <color theme="1"/>
        <rFont val="微软雅黑"/>
        <family val="2"/>
        <charset val="134"/>
      </rPr>
      <t xml:space="preserve">
</t>
    </r>
    <r>
      <rPr>
        <sz val="8"/>
        <color theme="1" tint="0.499984740745262"/>
        <rFont val="微软雅黑"/>
        <family val="2"/>
        <charset val="134"/>
      </rPr>
      <t>19、截止5/31，现场处于持续性正常生产+提产过程中（目前单班产能最高能到2000只）</t>
    </r>
    <r>
      <rPr>
        <sz val="8"/>
        <color theme="1"/>
        <rFont val="微软雅黑"/>
        <family val="2"/>
        <charset val="134"/>
      </rPr>
      <t xml:space="preserve">
</t>
    </r>
    <r>
      <rPr>
        <sz val="8"/>
        <color theme="1" tint="0.499984740745262"/>
        <rFont val="微软雅黑"/>
        <family val="2"/>
        <charset val="134"/>
      </rPr>
      <t>18、截止5/24，现场处于持续性正常生产+提产过程中（目前单班产能最高能到2200只）</t>
    </r>
    <r>
      <rPr>
        <sz val="8"/>
        <color theme="1"/>
        <rFont val="微软雅黑"/>
        <family val="2"/>
        <charset val="134"/>
      </rPr>
      <t xml:space="preserve">
</t>
    </r>
    <r>
      <rPr>
        <sz val="8"/>
        <color theme="1" tint="0.499984740745262"/>
        <rFont val="微软雅黑"/>
        <family val="2"/>
        <charset val="134"/>
      </rPr>
      <t>17、截止5/17，现场处于持续性正常生产+提产过程中</t>
    </r>
    <r>
      <rPr>
        <sz val="8"/>
        <color theme="1"/>
        <rFont val="微软雅黑"/>
        <family val="2"/>
        <charset val="134"/>
      </rPr>
      <t xml:space="preserve">
</t>
    </r>
    <r>
      <rPr>
        <sz val="8"/>
        <color theme="1" tint="0.499984740745262"/>
        <rFont val="微软雅黑"/>
        <family val="2"/>
        <charset val="134"/>
      </rPr>
      <t>16、截止5/9，现场处于持续性正常生产过程中</t>
    </r>
    <r>
      <rPr>
        <sz val="8"/>
        <color theme="1"/>
        <rFont val="微软雅黑"/>
        <family val="2"/>
        <charset val="134"/>
      </rPr>
      <t xml:space="preserve">
</t>
    </r>
    <r>
      <rPr>
        <sz val="8"/>
        <color theme="1" tint="0.499984740745262"/>
        <rFont val="微软雅黑"/>
        <family val="2"/>
        <charset val="134"/>
      </rPr>
      <t>15、截止5/3，现场已于4/30完成节前清料工作，计划5/6开始下料生产</t>
    </r>
    <r>
      <rPr>
        <sz val="8"/>
        <color theme="1"/>
        <rFont val="微软雅黑"/>
        <family val="2"/>
        <charset val="134"/>
      </rPr>
      <t xml:space="preserve">
</t>
    </r>
    <r>
      <rPr>
        <sz val="8"/>
        <color theme="1" tint="0.499984740745262"/>
        <rFont val="微软雅黑"/>
        <family val="2"/>
        <charset val="134"/>
      </rPr>
      <t>14、截止4/25，现场qualify已在收尾过程中，从4/23开始下料生产，并且已经开双班</t>
    </r>
    <r>
      <rPr>
        <sz val="8"/>
        <color theme="1"/>
        <rFont val="微软雅黑"/>
        <family val="2"/>
        <charset val="134"/>
      </rPr>
      <t xml:space="preserve">
</t>
    </r>
    <r>
      <rPr>
        <sz val="8"/>
        <color theme="1" tint="0.499984740745262"/>
        <rFont val="微软雅黑"/>
        <family val="2"/>
        <charset val="134"/>
      </rPr>
      <t>13、截止4/19，现场处于qualify--C样验证中，4/11已开始逐步少量下料，一周下料不足200只电池</t>
    </r>
    <r>
      <rPr>
        <sz val="8"/>
        <color theme="1"/>
        <rFont val="微软雅黑"/>
        <family val="2"/>
        <charset val="134"/>
      </rPr>
      <t xml:space="preserve">
</t>
    </r>
    <r>
      <rPr>
        <sz val="8"/>
        <color theme="1" tint="0.499984740745262"/>
        <rFont val="微软雅黑"/>
        <family val="2"/>
        <charset val="134"/>
      </rPr>
      <t>12、截止4/12，现场处于qualify--C样验证中，4/11已开始逐步少量下料（20只电池/天）
11、截止4/6，设备二次FAT已完成，正在进行试产前qualify，4/3-4已下料220字左右
1、12/24已完成客户FAT，目前FAT问题点整改、资料整理中，1/9已发货至现场
2、现场已完成整机恢复，1/19客户已通电，目前调试进行中
3、截止到2/8，现场处于带料调试中
4、截止到2/15，现场处于带料调试中</t>
    </r>
    <r>
      <rPr>
        <sz val="8"/>
        <rFont val="微软雅黑"/>
        <family val="2"/>
        <charset val="134"/>
      </rPr>
      <t xml:space="preserve">
</t>
    </r>
    <r>
      <rPr>
        <sz val="8"/>
        <color theme="0" tint="-0.499984740745262"/>
        <rFont val="微软雅黑"/>
        <family val="2"/>
        <charset val="134"/>
      </rPr>
      <t>5、截止到2/22，设备处于带料与物流线联调状态</t>
    </r>
    <r>
      <rPr>
        <sz val="8"/>
        <rFont val="微软雅黑"/>
        <family val="2"/>
        <charset val="134"/>
      </rPr>
      <t xml:space="preserve">
</t>
    </r>
    <r>
      <rPr>
        <sz val="8"/>
        <color theme="1" tint="0.499984740745262"/>
        <rFont val="微软雅黑"/>
        <family val="2"/>
        <charset val="134"/>
      </rPr>
      <t>6、截止到2/28，设备处于带料与物流线联调状态</t>
    </r>
    <r>
      <rPr>
        <sz val="8"/>
        <rFont val="微软雅黑"/>
        <family val="2"/>
        <charset val="134"/>
      </rPr>
      <t xml:space="preserve">
</t>
    </r>
    <r>
      <rPr>
        <sz val="8"/>
        <color theme="1" tint="0.499984740745262"/>
        <rFont val="微软雅黑"/>
        <family val="2"/>
        <charset val="134"/>
      </rPr>
      <t>7、截止到3/8，设备带料调试、提速中，为二次FAT做准备</t>
    </r>
    <r>
      <rPr>
        <sz val="8"/>
        <rFont val="微软雅黑"/>
        <family val="2"/>
        <charset val="134"/>
      </rPr>
      <t xml:space="preserve">
</t>
    </r>
    <r>
      <rPr>
        <sz val="8"/>
        <color theme="1" tint="0.499984740745262"/>
        <rFont val="微软雅黑"/>
        <family val="2"/>
        <charset val="134"/>
      </rPr>
      <t>8、截止到3/15，设备带料调试、提速中，二次FAT进行中</t>
    </r>
    <r>
      <rPr>
        <sz val="8"/>
        <rFont val="微软雅黑"/>
        <family val="2"/>
        <charset val="134"/>
      </rPr>
      <t xml:space="preserve">
</t>
    </r>
    <r>
      <rPr>
        <sz val="8"/>
        <color theme="1" tint="0.499984740745262"/>
        <rFont val="微软雅黑"/>
        <family val="2"/>
        <charset val="134"/>
      </rPr>
      <t>9、截止到3/23，设备带料试生产，二次FAT进行中</t>
    </r>
    <r>
      <rPr>
        <sz val="8"/>
        <rFont val="微软雅黑"/>
        <family val="2"/>
        <charset val="134"/>
      </rPr>
      <t xml:space="preserve">
</t>
    </r>
    <r>
      <rPr>
        <sz val="8"/>
        <color theme="1" tint="0.499984740745262"/>
        <rFont val="微软雅黑"/>
        <family val="2"/>
        <charset val="134"/>
      </rPr>
      <t>10、截止到3/29，设备带料试生产，待进行qualify，计划4/1开始的</t>
    </r>
  </si>
  <si>
    <r>
      <t xml:space="preserve">23、截止7/5，现场处于持续性正常生产+提产过程中（目前单班产能最高能到4000只，平均产能3200左右）
</t>
    </r>
    <r>
      <rPr>
        <sz val="8"/>
        <color theme="1" tint="0.499984740745262"/>
        <rFont val="微软雅黑"/>
        <family val="2"/>
        <charset val="134"/>
      </rPr>
      <t>22、截止6/28，现场处于持续性正常生产+提产过程中（目前单班产能最高能到3300只） ---- 客户目标是双班生产6000只</t>
    </r>
    <r>
      <rPr>
        <sz val="8"/>
        <color theme="1"/>
        <rFont val="微软雅黑"/>
        <family val="2"/>
        <charset val="134"/>
      </rPr>
      <t xml:space="preserve">
</t>
    </r>
    <r>
      <rPr>
        <sz val="8"/>
        <color theme="1" tint="0.499984740745262"/>
        <rFont val="微软雅黑"/>
        <family val="2"/>
        <charset val="134"/>
      </rPr>
      <t>21、截止6/13，现场处于持续性正常生产+提产过程中（目前单班产能最高能到2100只）</t>
    </r>
    <r>
      <rPr>
        <sz val="8"/>
        <color theme="1"/>
        <rFont val="微软雅黑"/>
        <family val="2"/>
        <charset val="134"/>
      </rPr>
      <t xml:space="preserve">
</t>
    </r>
    <r>
      <rPr>
        <sz val="8"/>
        <color theme="1" tint="0.499984740745262"/>
        <rFont val="微软雅黑"/>
        <family val="2"/>
        <charset val="134"/>
      </rPr>
      <t>20、截止6/7，现场处于持续性正常生产+提产过程中（目前单班产能最高能到2100只）</t>
    </r>
    <r>
      <rPr>
        <sz val="8"/>
        <color theme="1"/>
        <rFont val="微软雅黑"/>
        <family val="2"/>
        <charset val="134"/>
      </rPr>
      <t xml:space="preserve">
</t>
    </r>
    <r>
      <rPr>
        <sz val="8"/>
        <color theme="1" tint="0.499984740745262"/>
        <rFont val="微软雅黑"/>
        <family val="2"/>
        <charset val="134"/>
      </rPr>
      <t>19、截止5/31，现场处于持续性正常生产+提产过程中（目前单班产能最高能到2000只）</t>
    </r>
    <r>
      <rPr>
        <sz val="8"/>
        <color theme="1"/>
        <rFont val="微软雅黑"/>
        <family val="2"/>
        <charset val="134"/>
      </rPr>
      <t xml:space="preserve">
</t>
    </r>
    <r>
      <rPr>
        <sz val="8"/>
        <color theme="1" tint="0.499984740745262"/>
        <rFont val="微软雅黑"/>
        <family val="2"/>
        <charset val="134"/>
      </rPr>
      <t>18、截止5/24，现场处于持续性正常生产+提产过程中（目前单班产能最高能到2200只）</t>
    </r>
    <r>
      <rPr>
        <sz val="8"/>
        <color theme="1"/>
        <rFont val="微软雅黑"/>
        <family val="2"/>
        <charset val="134"/>
      </rPr>
      <t xml:space="preserve">
</t>
    </r>
    <r>
      <rPr>
        <sz val="8"/>
        <color theme="1" tint="0.499984740745262"/>
        <rFont val="微软雅黑"/>
        <family val="2"/>
        <charset val="134"/>
      </rPr>
      <t>17、截止5/17，现场处于持续性正常生产+提产过程中</t>
    </r>
    <r>
      <rPr>
        <sz val="8"/>
        <color theme="1"/>
        <rFont val="微软雅黑"/>
        <family val="2"/>
        <charset val="134"/>
      </rPr>
      <t xml:space="preserve">
</t>
    </r>
    <r>
      <rPr>
        <sz val="8"/>
        <color theme="1" tint="0.499984740745262"/>
        <rFont val="微软雅黑"/>
        <family val="2"/>
        <charset val="134"/>
      </rPr>
      <t>16、截止5/9，现场处于持续性正常生产过程中</t>
    </r>
    <r>
      <rPr>
        <sz val="8"/>
        <color theme="1"/>
        <rFont val="微软雅黑"/>
        <family val="2"/>
        <charset val="134"/>
      </rPr>
      <t xml:space="preserve">
</t>
    </r>
    <r>
      <rPr>
        <sz val="8"/>
        <color theme="1" tint="0.499984740745262"/>
        <rFont val="微软雅黑"/>
        <family val="2"/>
        <charset val="134"/>
      </rPr>
      <t>15、截止5/3，现场已于4/30完成节前清料工作，计划5/6开始下料生产</t>
    </r>
    <r>
      <rPr>
        <sz val="8"/>
        <color theme="1"/>
        <rFont val="微软雅黑"/>
        <family val="2"/>
        <charset val="134"/>
      </rPr>
      <t xml:space="preserve">
</t>
    </r>
    <r>
      <rPr>
        <sz val="8"/>
        <color theme="1" tint="0.499984740745262"/>
        <rFont val="微软雅黑"/>
        <family val="2"/>
        <charset val="134"/>
      </rPr>
      <t>14、截止4/25，现场qualify已在收尾过程中，从4/23开始下料生产，并且已经开双班</t>
    </r>
    <r>
      <rPr>
        <sz val="8"/>
        <color theme="1"/>
        <rFont val="微软雅黑"/>
        <family val="2"/>
        <charset val="134"/>
      </rPr>
      <t xml:space="preserve">
</t>
    </r>
    <r>
      <rPr>
        <sz val="8"/>
        <color theme="1" tint="0.499984740745262"/>
        <rFont val="微软雅黑"/>
        <family val="2"/>
        <charset val="134"/>
      </rPr>
      <t>13、截止4/19，现场处于qualify--C样验证中，4/11已开始逐步少量下料，一周下料不足200只电池</t>
    </r>
    <r>
      <rPr>
        <sz val="8"/>
        <color theme="1"/>
        <rFont val="微软雅黑"/>
        <family val="2"/>
        <charset val="134"/>
      </rPr>
      <t xml:space="preserve">
</t>
    </r>
    <r>
      <rPr>
        <sz val="8"/>
        <color theme="1" tint="0.499984740745262"/>
        <rFont val="微软雅黑"/>
        <family val="2"/>
        <charset val="134"/>
      </rPr>
      <t>12、截止4/12，现场处于qualify--C样验证中，4/11已开始逐步少量下料（20只电池/天）
11、截止4/6，设备二次FAT已完成，正在进行试产前qualify，4/3-4已下料220字左右
1、12/24已完成客户FAT，目前FAT问题点整改、资料整理中，1/10已发货至现场
2、现场已完成整机恢复，待客户通电中
3、截止到2/8，现场处于待客户通电调试中
4、截止到2/15，现场处于待客户通电调试中</t>
    </r>
    <r>
      <rPr>
        <sz val="8"/>
        <rFont val="微软雅黑"/>
        <family val="2"/>
        <charset val="134"/>
      </rPr>
      <t xml:space="preserve">
</t>
    </r>
    <r>
      <rPr>
        <sz val="8"/>
        <color theme="1" tint="0.499984740745262"/>
        <rFont val="微软雅黑"/>
        <family val="2"/>
        <charset val="134"/>
      </rPr>
      <t>5、截止到2/22，设备处于带料与物流线联调状态
6、截止到2/28，设备处于带料与物流线联调状态</t>
    </r>
    <r>
      <rPr>
        <sz val="8"/>
        <rFont val="微软雅黑"/>
        <family val="2"/>
        <charset val="134"/>
      </rPr>
      <t xml:space="preserve">
</t>
    </r>
    <r>
      <rPr>
        <sz val="8"/>
        <color theme="1" tint="0.499984740745262"/>
        <rFont val="微软雅黑"/>
        <family val="2"/>
        <charset val="134"/>
      </rPr>
      <t>7、截止到3/8，现场验证客户端的激光冷却循环水，设备空运行调试、提速中</t>
    </r>
    <r>
      <rPr>
        <sz val="8"/>
        <rFont val="微软雅黑"/>
        <family val="2"/>
        <charset val="134"/>
      </rPr>
      <t xml:space="preserve">
</t>
    </r>
    <r>
      <rPr>
        <sz val="8"/>
        <color theme="1" tint="0.499984740745262"/>
        <rFont val="微软雅黑"/>
        <family val="2"/>
        <charset val="134"/>
      </rPr>
      <t>8、截止到3/15，设备带料调试、提速中，二次FAT进行中</t>
    </r>
    <r>
      <rPr>
        <sz val="8"/>
        <rFont val="微软雅黑"/>
        <family val="2"/>
        <charset val="134"/>
      </rPr>
      <t xml:space="preserve">
</t>
    </r>
    <r>
      <rPr>
        <sz val="8"/>
        <color theme="1" tint="0.499984740745262"/>
        <rFont val="微软雅黑"/>
        <family val="2"/>
        <charset val="134"/>
      </rPr>
      <t>9、截止到3/23，设备带料试生产，二次FAT进行中</t>
    </r>
    <r>
      <rPr>
        <sz val="8"/>
        <rFont val="微软雅黑"/>
        <family val="2"/>
        <charset val="134"/>
      </rPr>
      <t xml:space="preserve">
</t>
    </r>
    <r>
      <rPr>
        <sz val="8"/>
        <color theme="1" tint="0.499984740745262"/>
        <rFont val="微软雅黑"/>
        <family val="2"/>
        <charset val="134"/>
      </rPr>
      <t>10、截止到3/29，设备带料试生产，待进行qualify，计划4/1开始的</t>
    </r>
  </si>
  <si>
    <r>
      <t xml:space="preserve">23、截止7/5，现场处于持续性正常生产+提产过程中（目前单班产能最高能到4000只，平均产能3200左右）
</t>
    </r>
    <r>
      <rPr>
        <sz val="8"/>
        <color theme="1" tint="0.499984740745262"/>
        <rFont val="微软雅黑"/>
        <family val="2"/>
        <charset val="134"/>
      </rPr>
      <t>22、截止6/28，现场处于持续性正常生产+提产过程中（目前单班产能最高能到3300只） ---- 客户目标是双班生产6000只
21、截止6/13，现场处于持续性正常生产+提产过程中（目前单班产能最高能到2100只）
20、截止6/7，现场处于持续性正常生产+提产过程中（目前单班产能最高能到2100只）
19、截止5/31，现场处于持续性正常生产+提产过程中（目前单班产能最高能到2000只）</t>
    </r>
    <r>
      <rPr>
        <sz val="8"/>
        <color theme="1"/>
        <rFont val="微软雅黑"/>
        <family val="2"/>
        <charset val="134"/>
      </rPr>
      <t xml:space="preserve">
</t>
    </r>
    <r>
      <rPr>
        <sz val="8"/>
        <color theme="1" tint="0.499984740745262"/>
        <rFont val="微软雅黑"/>
        <family val="2"/>
        <charset val="134"/>
      </rPr>
      <t>18、截止5/24，现场处于持续性正常生产+提产过程中（目前单班产能最高能到2200只）</t>
    </r>
    <r>
      <rPr>
        <sz val="8"/>
        <color theme="1"/>
        <rFont val="微软雅黑"/>
        <family val="2"/>
        <charset val="134"/>
      </rPr>
      <t xml:space="preserve">
</t>
    </r>
    <r>
      <rPr>
        <sz val="8"/>
        <color theme="1" tint="0.499984740745262"/>
        <rFont val="微软雅黑"/>
        <family val="2"/>
        <charset val="134"/>
      </rPr>
      <t>17、截止5/17，现场处于持续性正常生产+提产过程中</t>
    </r>
    <r>
      <rPr>
        <sz val="8"/>
        <color theme="1"/>
        <rFont val="微软雅黑"/>
        <family val="2"/>
        <charset val="134"/>
      </rPr>
      <t xml:space="preserve">
</t>
    </r>
    <r>
      <rPr>
        <sz val="8"/>
        <color theme="1" tint="0.499984740745262"/>
        <rFont val="微软雅黑"/>
        <family val="2"/>
        <charset val="134"/>
      </rPr>
      <t>16、截止5/9，现场处于持续性正常生产过程中</t>
    </r>
    <r>
      <rPr>
        <sz val="8"/>
        <color theme="1"/>
        <rFont val="微软雅黑"/>
        <family val="2"/>
        <charset val="134"/>
      </rPr>
      <t xml:space="preserve">
</t>
    </r>
    <r>
      <rPr>
        <sz val="8"/>
        <color theme="1" tint="0.499984740745262"/>
        <rFont val="微软雅黑"/>
        <family val="2"/>
        <charset val="134"/>
      </rPr>
      <t>15、截止5/3，现场已于4/30完成节前清料工作，计划5/6开始下料生产</t>
    </r>
    <r>
      <rPr>
        <sz val="8"/>
        <color theme="1"/>
        <rFont val="微软雅黑"/>
        <family val="2"/>
        <charset val="134"/>
      </rPr>
      <t xml:space="preserve">
</t>
    </r>
    <r>
      <rPr>
        <sz val="8"/>
        <color theme="1" tint="0.499984740745262"/>
        <rFont val="微软雅黑"/>
        <family val="2"/>
        <charset val="134"/>
      </rPr>
      <t>14、截止4/25，现场qualify已在收尾过程中，从4/23开始下料生产，并且已经开双班</t>
    </r>
    <r>
      <rPr>
        <sz val="8"/>
        <color theme="1"/>
        <rFont val="微软雅黑"/>
        <family val="2"/>
        <charset val="134"/>
      </rPr>
      <t xml:space="preserve">
</t>
    </r>
    <r>
      <rPr>
        <sz val="8"/>
        <color theme="1" tint="0.499984740745262"/>
        <rFont val="微软雅黑"/>
        <family val="2"/>
        <charset val="134"/>
      </rPr>
      <t>13、截止4/19，现场处于qualify--C样验证中，4/11已开始逐步少量下料，一周下料不足200只电池</t>
    </r>
    <r>
      <rPr>
        <sz val="8"/>
        <color theme="1"/>
        <rFont val="微软雅黑"/>
        <family val="2"/>
        <charset val="134"/>
      </rPr>
      <t xml:space="preserve">
</t>
    </r>
    <r>
      <rPr>
        <sz val="8"/>
        <color theme="1" tint="0.499984740745262"/>
        <rFont val="微软雅黑"/>
        <family val="2"/>
        <charset val="134"/>
      </rPr>
      <t>12、截止4/12，现场处于qualify--C样验证中，4/11已开始逐步少量下料（20只电池/天）
9、截止4/6，设备二次FAT已完成，正在进行试产前qualify，4/3-4已下料220字左右
1、12/27已完成客户FAT，目前FAT问题点整改、资料整理中，1/9已发货至现场
2、现场已完成整机恢复，2/5客户已通电，目前调试进行中</t>
    </r>
    <r>
      <rPr>
        <sz val="8"/>
        <rFont val="微软雅黑"/>
        <family val="2"/>
        <charset val="134"/>
      </rPr>
      <t xml:space="preserve">
</t>
    </r>
    <r>
      <rPr>
        <sz val="8"/>
        <color theme="0" tint="-0.499984740745262"/>
        <rFont val="微软雅黑"/>
        <family val="2"/>
        <charset val="134"/>
      </rPr>
      <t>3、截止到2/22，设备处于带料与机台联调状态</t>
    </r>
    <r>
      <rPr>
        <sz val="8"/>
        <rFont val="微软雅黑"/>
        <family val="2"/>
        <charset val="134"/>
      </rPr>
      <t xml:space="preserve">
</t>
    </r>
    <r>
      <rPr>
        <sz val="8"/>
        <color theme="1" tint="0.499984740745262"/>
        <rFont val="微软雅黑"/>
        <family val="2"/>
        <charset val="134"/>
      </rPr>
      <t>4、截止到2/28，设备处于带料与机台联调状态</t>
    </r>
    <r>
      <rPr>
        <sz val="8"/>
        <rFont val="微软雅黑"/>
        <family val="2"/>
        <charset val="134"/>
      </rPr>
      <t xml:space="preserve">
</t>
    </r>
    <r>
      <rPr>
        <sz val="8"/>
        <color theme="1" tint="0.499984740745262"/>
        <rFont val="微软雅黑"/>
        <family val="2"/>
        <charset val="134"/>
      </rPr>
      <t>5、截止到3/8，设备处于带料与机台联调状态</t>
    </r>
    <r>
      <rPr>
        <sz val="8"/>
        <rFont val="微软雅黑"/>
        <family val="2"/>
        <charset val="134"/>
      </rPr>
      <t xml:space="preserve">
</t>
    </r>
    <r>
      <rPr>
        <sz val="8"/>
        <color theme="1" tint="0.499984740745262"/>
        <rFont val="微软雅黑"/>
        <family val="2"/>
        <charset val="134"/>
      </rPr>
      <t>6、截止到3/15，设备带料调试、提速中，二次FAT进行中</t>
    </r>
    <r>
      <rPr>
        <sz val="8"/>
        <rFont val="微软雅黑"/>
        <family val="2"/>
        <charset val="134"/>
      </rPr>
      <t xml:space="preserve">
</t>
    </r>
    <r>
      <rPr>
        <sz val="8"/>
        <color theme="1" tint="0.499984740745262"/>
        <rFont val="微软雅黑"/>
        <family val="2"/>
        <charset val="134"/>
      </rPr>
      <t>7、截止到3/23，设备带料试生产，二次FAT进行中</t>
    </r>
    <r>
      <rPr>
        <sz val="8"/>
        <rFont val="微软雅黑"/>
        <family val="2"/>
        <charset val="134"/>
      </rPr>
      <t xml:space="preserve">
</t>
    </r>
    <r>
      <rPr>
        <sz val="8"/>
        <color theme="1" tint="0.499984740745262"/>
        <rFont val="微软雅黑"/>
        <family val="2"/>
        <charset val="134"/>
      </rPr>
      <t>8、截止到3/29，设备带料试生产，待进行qualify，计划4/1开始的</t>
    </r>
    <r>
      <rPr>
        <sz val="8"/>
        <rFont val="微软雅黑"/>
        <family val="2"/>
        <charset val="134"/>
      </rPr>
      <t xml:space="preserve">
</t>
    </r>
  </si>
  <si>
    <r>
      <rPr>
        <sz val="8"/>
        <color theme="1" tint="0.499984740745262"/>
        <rFont val="微软雅黑"/>
        <family val="2"/>
        <charset val="134"/>
      </rPr>
      <t>4、客户缺少调机电芯，暂不能带料调试
3、因客户气源中水分和杂质太多，导致设备无法通电调试</t>
    </r>
    <r>
      <rPr>
        <sz val="8"/>
        <color theme="0" tint="-0.34998626667073579"/>
        <rFont val="微软雅黑"/>
        <family val="2"/>
        <charset val="134"/>
      </rPr>
      <t xml:space="preserve">
1、截止到2/8，TOYO直线模组替换未完成，会影响整体二次FAT（直线模组的安装底板需要重新下单制作，目前已下单，待回复交期中）                                                                                                                                            </t>
    </r>
    <r>
      <rPr>
        <sz val="8"/>
        <color theme="0" tint="-0.499984740745262"/>
        <rFont val="微软雅黑"/>
        <family val="2"/>
        <charset val="134"/>
      </rPr>
      <t>2、3/14，TOYO直线模组替换未完成，（安装底板需要同步更换，或影响发货）</t>
    </r>
  </si>
  <si>
    <r>
      <t xml:space="preserve">18、截止7/5，现场处于设备持续进行带料试生产阶段（客户每天未提供调机物料）
</t>
    </r>
    <r>
      <rPr>
        <sz val="8"/>
        <color theme="1" tint="0.499984740745262"/>
        <rFont val="微软雅黑"/>
        <family val="2"/>
        <charset val="134"/>
      </rPr>
      <t>17、截止6/28，现场处于设备持续进行带料试生产阶段（客户的每天的调机物料不多--本周只有1只电池）</t>
    </r>
    <r>
      <rPr>
        <sz val="8"/>
        <rFont val="微软雅黑"/>
        <family val="2"/>
        <charset val="134"/>
      </rPr>
      <t xml:space="preserve">
</t>
    </r>
    <r>
      <rPr>
        <sz val="8"/>
        <color theme="1" tint="0.499984740745262"/>
        <rFont val="微软雅黑"/>
        <family val="2"/>
        <charset val="134"/>
      </rPr>
      <t>16、截止6/13，现场处于设备会持续进行带料联调，待生产阶段（客户的每天的调机物料不多--10-30只电池）</t>
    </r>
    <r>
      <rPr>
        <sz val="8"/>
        <rFont val="微软雅黑"/>
        <family val="2"/>
        <charset val="134"/>
      </rPr>
      <t xml:space="preserve">
</t>
    </r>
    <r>
      <rPr>
        <sz val="8"/>
        <color theme="1" tint="0.499984740745262"/>
        <rFont val="微软雅黑"/>
        <family val="2"/>
        <charset val="134"/>
      </rPr>
      <t>15、截止6/7，现场处于qualify--C样验证中，设备会持续进行带料联调</t>
    </r>
    <r>
      <rPr>
        <sz val="8"/>
        <rFont val="微软雅黑"/>
        <family val="2"/>
        <charset val="134"/>
      </rPr>
      <t xml:space="preserve">
</t>
    </r>
    <r>
      <rPr>
        <sz val="8"/>
        <color theme="1" tint="0.499984740745262"/>
        <rFont val="微软雅黑"/>
        <family val="2"/>
        <charset val="134"/>
      </rPr>
      <t>14、截止5/31，现场已完成客户二次FAT，设备会持续进行带料联调，现场处于qualify--C样验证中</t>
    </r>
    <r>
      <rPr>
        <sz val="8"/>
        <rFont val="微软雅黑"/>
        <family val="2"/>
        <charset val="134"/>
      </rPr>
      <t xml:space="preserve">
</t>
    </r>
    <r>
      <rPr>
        <sz val="8"/>
        <color theme="1" tint="0.499984740745262"/>
        <rFont val="微软雅黑"/>
        <family val="2"/>
        <charset val="134"/>
      </rPr>
      <t>13、截止5/24，现场已完成客户二次FAT，设备会持续进行带料联调</t>
    </r>
    <r>
      <rPr>
        <sz val="8"/>
        <rFont val="微软雅黑"/>
        <family val="2"/>
        <charset val="134"/>
      </rPr>
      <t xml:space="preserve">
</t>
    </r>
    <r>
      <rPr>
        <sz val="8"/>
        <color theme="1" tint="0.499984740745262"/>
        <rFont val="微软雅黑"/>
        <family val="2"/>
        <charset val="134"/>
      </rPr>
      <t>12、截止5/17，设备处于带料联线调试阶段（计划5/18开始二次FAT）</t>
    </r>
    <r>
      <rPr>
        <sz val="8"/>
        <rFont val="微软雅黑"/>
        <family val="2"/>
        <charset val="134"/>
      </rPr>
      <t xml:space="preserve">
</t>
    </r>
    <r>
      <rPr>
        <sz val="8"/>
        <color theme="1" tint="0.499984740745262"/>
        <rFont val="微软雅黑"/>
        <family val="2"/>
        <charset val="134"/>
      </rPr>
      <t>11、截止5/9，设备处于带料调试阶段（5/8客户提供少量的调机物料）</t>
    </r>
    <r>
      <rPr>
        <sz val="8"/>
        <rFont val="微软雅黑"/>
        <family val="2"/>
        <charset val="134"/>
      </rPr>
      <t xml:space="preserve">
</t>
    </r>
    <r>
      <rPr>
        <sz val="8"/>
        <color theme="1" tint="0.499984740745262"/>
        <rFont val="微软雅黑"/>
        <family val="2"/>
        <charset val="134"/>
      </rPr>
      <t>10、截止5/3，设备已经处于空运行，客户未提供调机物料</t>
    </r>
    <r>
      <rPr>
        <sz val="8"/>
        <rFont val="微软雅黑"/>
        <family val="2"/>
        <charset val="134"/>
      </rPr>
      <t xml:space="preserve">
</t>
    </r>
    <r>
      <rPr>
        <sz val="8"/>
        <color theme="1" tint="0.499984740745262"/>
        <rFont val="微软雅黑"/>
        <family val="2"/>
        <charset val="134"/>
      </rPr>
      <t>9、截止4/25，设备已经处于空运行</t>
    </r>
    <r>
      <rPr>
        <sz val="8"/>
        <rFont val="微软雅黑"/>
        <family val="2"/>
        <charset val="134"/>
      </rPr>
      <t xml:space="preserve">
</t>
    </r>
    <r>
      <rPr>
        <sz val="8"/>
        <color theme="1" tint="0.499984740745262"/>
        <rFont val="微软雅黑"/>
        <family val="2"/>
        <charset val="134"/>
      </rPr>
      <t>8、截止4/19，设备于4/18已通电、通气、通水，但是气源中水分和杂质太多，无法正常调试，客户内部处理中</t>
    </r>
    <r>
      <rPr>
        <sz val="8"/>
        <rFont val="微软雅黑"/>
        <family val="2"/>
        <charset val="134"/>
      </rPr>
      <t xml:space="preserve">
</t>
    </r>
    <r>
      <rPr>
        <sz val="8"/>
        <color theme="1" tint="0.499984740745262"/>
        <rFont val="微软雅黑"/>
        <family val="2"/>
        <charset val="134"/>
      </rPr>
      <t>7、截止4/12，设备处于待通电通气状态，客户计划最快下周通电</t>
    </r>
    <r>
      <rPr>
        <sz val="8"/>
        <color theme="0" tint="-0.34998626667073579"/>
        <rFont val="微软雅黑"/>
        <family val="2"/>
        <charset val="134"/>
      </rPr>
      <t xml:space="preserve">
6、截止4/6，设备处于待通电通气状态
1、截止到9/1已完成6次联合评审
2、10/15启动装配工作；
机械装配：97%，电气装配：92%
3、12/25已通电，调试进度80%   </t>
    </r>
    <r>
      <rPr>
        <sz val="8"/>
        <color theme="1"/>
        <rFont val="微软雅黑"/>
        <family val="2"/>
        <charset val="134"/>
      </rPr>
      <t xml:space="preserve">                             </t>
    </r>
    <r>
      <rPr>
        <sz val="8"/>
        <color theme="0" tint="-0.499984740745262"/>
        <rFont val="微软雅黑"/>
        <family val="2"/>
        <charset val="134"/>
      </rPr>
      <t xml:space="preserve">                                                                                                             4、2/28，已完成内部FAT，实现初步全自动带料。
</t>
    </r>
    <r>
      <rPr>
        <sz val="8"/>
        <color theme="1" tint="0.499984740745262"/>
        <rFont val="微软雅黑"/>
        <family val="2"/>
        <charset val="134"/>
      </rPr>
      <t>5、3/26日已发货，3/28现场已完成卸货吊装事宜，3/29开始进行设备拼接，计划3/30与客户进行会勘</t>
    </r>
  </si>
  <si>
    <r>
      <rPr>
        <sz val="8"/>
        <color theme="1" tint="0.499984740745262"/>
        <rFont val="微软雅黑"/>
        <family val="2"/>
        <charset val="134"/>
      </rPr>
      <t>4、客户缺少调机电芯，暂不能带料调试</t>
    </r>
    <r>
      <rPr>
        <sz val="8"/>
        <rFont val="微软雅黑"/>
        <family val="2"/>
        <charset val="134"/>
      </rPr>
      <t xml:space="preserve">
</t>
    </r>
    <r>
      <rPr>
        <sz val="8"/>
        <color theme="1" tint="0.499984740745262"/>
        <rFont val="微软雅黑"/>
        <family val="2"/>
        <charset val="134"/>
      </rPr>
      <t>3、因客户气源中水分和杂质太多，导致设备无法通电调试</t>
    </r>
    <r>
      <rPr>
        <sz val="8"/>
        <color theme="0" tint="-0.34998626667073579"/>
        <rFont val="微软雅黑"/>
        <family val="2"/>
        <charset val="134"/>
      </rPr>
      <t xml:space="preserve">
1、目前L1线9/5已收到预付款，L2/L3线未收到预付款，激光器的增值购买仍未确认，对后期的交期影响非常大
2、关于设备阀岛模块的使用，8/22发现设计理解错误，造成遗漏，因前期报价时就出现遗漏，导致目前每台机都会额外产生费用
3、计划9/30启动装配工作，目前未下单物料+采购中物料交付风险高，会影响正常装配工作
4、目前电磁阀因技术负责人前期确认遗漏（SMC交期也不满足），导致目前下单品牌为亚德客，同时还有部分SMC系列物料，无交期缺货，需要使用亚德客进行替换，该品牌虽然在客户品牌表内，但客户强烈要求使用使用SMC品牌，目前商务+产品经理沟通中</t>
    </r>
  </si>
  <si>
    <r>
      <t xml:space="preserve">18、截止7/5，现场处于设备持续进行带料试生产阶段（客户每天未提供调机物料）
</t>
    </r>
    <r>
      <rPr>
        <sz val="8"/>
        <color theme="1" tint="0.499984740745262"/>
        <rFont val="微软雅黑"/>
        <family val="2"/>
        <charset val="134"/>
      </rPr>
      <t>17、截止6/28，现场处于设备持续进行带料试生产阶段（客户的每天的调机物料不多--本周只有1只电池）</t>
    </r>
    <r>
      <rPr>
        <sz val="8"/>
        <rFont val="微软雅黑"/>
        <family val="2"/>
        <charset val="134"/>
      </rPr>
      <t xml:space="preserve">
</t>
    </r>
    <r>
      <rPr>
        <sz val="8"/>
        <color theme="1" tint="0.499984740745262"/>
        <rFont val="微软雅黑"/>
        <family val="2"/>
        <charset val="134"/>
      </rPr>
      <t>16、截止6/13，现场处于设备会持续进行带料联调，待生产阶段（客户的每天的调机物料不多--10-30只电池）</t>
    </r>
    <r>
      <rPr>
        <sz val="8"/>
        <rFont val="微软雅黑"/>
        <family val="2"/>
        <charset val="134"/>
      </rPr>
      <t xml:space="preserve">
</t>
    </r>
    <r>
      <rPr>
        <sz val="8"/>
        <color theme="1" tint="0.499984740745262"/>
        <rFont val="微软雅黑"/>
        <family val="2"/>
        <charset val="134"/>
      </rPr>
      <t>15、截止6/7，现场处于qualify--C样验证中，设备会持续进行带料联调</t>
    </r>
    <r>
      <rPr>
        <sz val="8"/>
        <rFont val="微软雅黑"/>
        <family val="2"/>
        <charset val="134"/>
      </rPr>
      <t xml:space="preserve">
</t>
    </r>
    <r>
      <rPr>
        <sz val="8"/>
        <color theme="1" tint="0.499984740745262"/>
        <rFont val="微软雅黑"/>
        <family val="2"/>
        <charset val="134"/>
      </rPr>
      <t>14、截止5/31，现场已完成客户二次FAT，设备会持续进行带料联调，现场处于qualify--C样验证中</t>
    </r>
    <r>
      <rPr>
        <sz val="8"/>
        <rFont val="微软雅黑"/>
        <family val="2"/>
        <charset val="134"/>
      </rPr>
      <t xml:space="preserve">
</t>
    </r>
    <r>
      <rPr>
        <sz val="8"/>
        <color theme="1" tint="0.499984740745262"/>
        <rFont val="微软雅黑"/>
        <family val="2"/>
        <charset val="134"/>
      </rPr>
      <t>13、截止5/24，现场已完成客户二次FAT，设备会持续进行带料联调</t>
    </r>
    <r>
      <rPr>
        <sz val="8"/>
        <rFont val="微软雅黑"/>
        <family val="2"/>
        <charset val="134"/>
      </rPr>
      <t xml:space="preserve">
</t>
    </r>
    <r>
      <rPr>
        <sz val="8"/>
        <color theme="1" tint="0.499984740745262"/>
        <rFont val="微软雅黑"/>
        <family val="2"/>
        <charset val="134"/>
      </rPr>
      <t>12、截止5/17，设备处于带料联线调试阶段（计划5/18开始二次FAT）</t>
    </r>
    <r>
      <rPr>
        <sz val="8"/>
        <rFont val="微软雅黑"/>
        <family val="2"/>
        <charset val="134"/>
      </rPr>
      <t xml:space="preserve">
</t>
    </r>
    <r>
      <rPr>
        <sz val="8"/>
        <color theme="1" tint="0.499984740745262"/>
        <rFont val="微软雅黑"/>
        <family val="2"/>
        <charset val="134"/>
      </rPr>
      <t>11、截止5/9，设备处于带料调试阶段（5/8客户提供少量的调机物料）</t>
    </r>
    <r>
      <rPr>
        <sz val="8"/>
        <rFont val="微软雅黑"/>
        <family val="2"/>
        <charset val="134"/>
      </rPr>
      <t xml:space="preserve">
</t>
    </r>
    <r>
      <rPr>
        <sz val="8"/>
        <color theme="1" tint="0.499984740745262"/>
        <rFont val="微软雅黑"/>
        <family val="2"/>
        <charset val="134"/>
      </rPr>
      <t>10、截止5/3，设备已经处于空运行，客户未提供调机物料</t>
    </r>
    <r>
      <rPr>
        <sz val="8"/>
        <rFont val="微软雅黑"/>
        <family val="2"/>
        <charset val="134"/>
      </rPr>
      <t xml:space="preserve">
</t>
    </r>
    <r>
      <rPr>
        <sz val="8"/>
        <color theme="1" tint="0.499984740745262"/>
        <rFont val="微软雅黑"/>
        <family val="2"/>
        <charset val="134"/>
      </rPr>
      <t>9、截止4/25，设备已经处于空运行</t>
    </r>
    <r>
      <rPr>
        <sz val="8"/>
        <rFont val="微软雅黑"/>
        <family val="2"/>
        <charset val="134"/>
      </rPr>
      <t xml:space="preserve">
</t>
    </r>
    <r>
      <rPr>
        <sz val="8"/>
        <color theme="1" tint="0.499984740745262"/>
        <rFont val="微软雅黑"/>
        <family val="2"/>
        <charset val="134"/>
      </rPr>
      <t>8、截止4/19，设备于4/18已通电、通气、通水，但是气源中水分和杂质太多，无法正常调试，客户内部处理中</t>
    </r>
    <r>
      <rPr>
        <sz val="8"/>
        <rFont val="微软雅黑"/>
        <family val="2"/>
        <charset val="134"/>
      </rPr>
      <t xml:space="preserve">
</t>
    </r>
    <r>
      <rPr>
        <sz val="8"/>
        <color theme="1" tint="0.499984740745262"/>
        <rFont val="微软雅黑"/>
        <family val="2"/>
        <charset val="134"/>
      </rPr>
      <t>7、截止4/12，设备处于待通电通气状态，客户计划最快下周通电</t>
    </r>
    <r>
      <rPr>
        <sz val="8"/>
        <color theme="0" tint="-0.34998626667073579"/>
        <rFont val="微软雅黑"/>
        <family val="2"/>
        <charset val="134"/>
      </rPr>
      <t xml:space="preserve">
6、截止4/6，设备处于待通电通气状态
1、截止到9/1已完成6次联合评审
2、装配工作未启动；
机械装配：96%，电气装配：94%
3、12/15已通电，调试进度：95%         </t>
    </r>
    <r>
      <rPr>
        <sz val="8"/>
        <color theme="1"/>
        <rFont val="微软雅黑"/>
        <family val="2"/>
        <charset val="134"/>
      </rPr>
      <t xml:space="preserve">                                                                                                                                  </t>
    </r>
    <r>
      <rPr>
        <sz val="8"/>
        <color theme="0" tint="-0.499984740745262"/>
        <rFont val="微软雅黑"/>
        <family val="2"/>
        <charset val="134"/>
      </rPr>
      <t>4、2/28，已完成内部FAT，实现初步全自动带料。</t>
    </r>
    <r>
      <rPr>
        <sz val="8"/>
        <color theme="1"/>
        <rFont val="微软雅黑"/>
        <family val="2"/>
        <charset val="134"/>
      </rPr>
      <t xml:space="preserve">
</t>
    </r>
    <r>
      <rPr>
        <sz val="8"/>
        <color theme="1" tint="0.499984740745262"/>
        <rFont val="微软雅黑"/>
        <family val="2"/>
        <charset val="134"/>
      </rPr>
      <t>5、3/26日已发货，3/28现场已完成卸货吊装事宜，3/29开始进行设备拼接，计划3/30与客户进行会勘</t>
    </r>
  </si>
  <si>
    <r>
      <t xml:space="preserve">18、截止7/5，现场处于设备持续进行带料试生产阶段（客户每天未提供调机物料）
</t>
    </r>
    <r>
      <rPr>
        <sz val="8"/>
        <color theme="1" tint="0.499984740745262"/>
        <rFont val="微软雅黑"/>
        <family val="2"/>
        <charset val="134"/>
      </rPr>
      <t>17、截止6/28，现场处于设备持续进行带料试生产阶段（客户的每天的调机物料不多--本周只有1只电池）</t>
    </r>
    <r>
      <rPr>
        <sz val="8"/>
        <rFont val="微软雅黑"/>
        <family val="2"/>
        <charset val="134"/>
      </rPr>
      <t xml:space="preserve">
</t>
    </r>
    <r>
      <rPr>
        <sz val="8"/>
        <color theme="1" tint="0.499984740745262"/>
        <rFont val="微软雅黑"/>
        <family val="2"/>
        <charset val="134"/>
      </rPr>
      <t>16、截止6/13，现场处于设备会持续进行带料联调，待生产阶段（客户的每天的调机物料不多--10-30只电池）</t>
    </r>
    <r>
      <rPr>
        <sz val="8"/>
        <rFont val="微软雅黑"/>
        <family val="2"/>
        <charset val="134"/>
      </rPr>
      <t xml:space="preserve">
</t>
    </r>
    <r>
      <rPr>
        <sz val="8"/>
        <color theme="1" tint="0.499984740745262"/>
        <rFont val="微软雅黑"/>
        <family val="2"/>
        <charset val="134"/>
      </rPr>
      <t>15、截止6/7，现场处于qualify--C样验证中，设备会持续进行带料联调</t>
    </r>
    <r>
      <rPr>
        <sz val="8"/>
        <rFont val="微软雅黑"/>
        <family val="2"/>
        <charset val="134"/>
      </rPr>
      <t xml:space="preserve">
</t>
    </r>
    <r>
      <rPr>
        <sz val="8"/>
        <color theme="1" tint="0.499984740745262"/>
        <rFont val="微软雅黑"/>
        <family val="2"/>
        <charset val="134"/>
      </rPr>
      <t>14、截止5/31，现场已完成客户二次FAT，设备会持续进行带料联调，现场处于qualify--C样验证中</t>
    </r>
    <r>
      <rPr>
        <sz val="8"/>
        <rFont val="微软雅黑"/>
        <family val="2"/>
        <charset val="134"/>
      </rPr>
      <t xml:space="preserve">
</t>
    </r>
    <r>
      <rPr>
        <sz val="8"/>
        <color theme="1" tint="0.499984740745262"/>
        <rFont val="微软雅黑"/>
        <family val="2"/>
        <charset val="134"/>
      </rPr>
      <t>13、截止5/24，现场已完成客户二次FAT，设备会持续进行带料联调</t>
    </r>
    <r>
      <rPr>
        <sz val="8"/>
        <rFont val="微软雅黑"/>
        <family val="2"/>
        <charset val="134"/>
      </rPr>
      <t xml:space="preserve">
</t>
    </r>
    <r>
      <rPr>
        <sz val="8"/>
        <color theme="1" tint="0.499984740745262"/>
        <rFont val="微软雅黑"/>
        <family val="2"/>
        <charset val="134"/>
      </rPr>
      <t>12、截止5/17，设备处于带料联线调试阶段（计划5/18开始二次FAT）</t>
    </r>
    <r>
      <rPr>
        <sz val="8"/>
        <rFont val="微软雅黑"/>
        <family val="2"/>
        <charset val="134"/>
      </rPr>
      <t xml:space="preserve">
</t>
    </r>
    <r>
      <rPr>
        <sz val="8"/>
        <color theme="1" tint="0.499984740745262"/>
        <rFont val="微软雅黑"/>
        <family val="2"/>
        <charset val="134"/>
      </rPr>
      <t>11、截止5/9，设备处于带料调试阶段（5/8客户提供少量的调机物料）</t>
    </r>
    <r>
      <rPr>
        <sz val="8"/>
        <rFont val="微软雅黑"/>
        <family val="2"/>
        <charset val="134"/>
      </rPr>
      <t xml:space="preserve">
</t>
    </r>
    <r>
      <rPr>
        <sz val="8"/>
        <color theme="1" tint="0.499984740745262"/>
        <rFont val="微软雅黑"/>
        <family val="2"/>
        <charset val="134"/>
      </rPr>
      <t>10、截止5/3，设备已经处于空运行，客户未提供调机物料</t>
    </r>
    <r>
      <rPr>
        <sz val="8"/>
        <rFont val="微软雅黑"/>
        <family val="2"/>
        <charset val="134"/>
      </rPr>
      <t xml:space="preserve">
</t>
    </r>
    <r>
      <rPr>
        <sz val="8"/>
        <color theme="1" tint="0.499984740745262"/>
        <rFont val="微软雅黑"/>
        <family val="2"/>
        <charset val="134"/>
      </rPr>
      <t>9、截止4/25，设备已经处于空运行</t>
    </r>
    <r>
      <rPr>
        <sz val="8"/>
        <rFont val="微软雅黑"/>
        <family val="2"/>
        <charset val="134"/>
      </rPr>
      <t xml:space="preserve">
</t>
    </r>
    <r>
      <rPr>
        <sz val="8"/>
        <color theme="1" tint="0.499984740745262"/>
        <rFont val="微软雅黑"/>
        <family val="2"/>
        <charset val="134"/>
      </rPr>
      <t>8、截止4/19，设备于4/18已通电、通气、通水，但是气源中水分和杂质太多，无法正常调试，客户内部处理中</t>
    </r>
    <r>
      <rPr>
        <sz val="8"/>
        <rFont val="微软雅黑"/>
        <family val="2"/>
        <charset val="134"/>
      </rPr>
      <t xml:space="preserve">
</t>
    </r>
    <r>
      <rPr>
        <sz val="8"/>
        <color theme="1" tint="0.499984740745262"/>
        <rFont val="微软雅黑"/>
        <family val="2"/>
        <charset val="134"/>
      </rPr>
      <t>7、截止4/12，设备处于待通电通气状态，客户计划最快下周通电</t>
    </r>
    <r>
      <rPr>
        <sz val="8"/>
        <color theme="0" tint="-0.34998626667073579"/>
        <rFont val="微软雅黑"/>
        <family val="2"/>
        <charset val="134"/>
      </rPr>
      <t xml:space="preserve">
6、截止4/6，设备处于待通电通气状态
1、截止到9/1已完成6次联合评审
2、10/20启动装配工作；
机械装配：94%，电气装配：90%
3、12/5已通电，调试进度：95%       </t>
    </r>
    <r>
      <rPr>
        <sz val="8"/>
        <color theme="1"/>
        <rFont val="微软雅黑"/>
        <family val="2"/>
        <charset val="134"/>
      </rPr>
      <t xml:space="preserve">                                                                                                                                   </t>
    </r>
    <r>
      <rPr>
        <sz val="8"/>
        <color theme="0" tint="-0.499984740745262"/>
        <rFont val="微软雅黑"/>
        <family val="2"/>
        <charset val="134"/>
      </rPr>
      <t>4、2/28，已完成内部FAT，实现初步全自动带料。</t>
    </r>
    <r>
      <rPr>
        <sz val="8"/>
        <color theme="1"/>
        <rFont val="微软雅黑"/>
        <family val="2"/>
        <charset val="134"/>
      </rPr>
      <t xml:space="preserve">
</t>
    </r>
    <r>
      <rPr>
        <sz val="8"/>
        <color theme="1" tint="0.499984740745262"/>
        <rFont val="微软雅黑"/>
        <family val="2"/>
        <charset val="134"/>
      </rPr>
      <t>5、3/26日已发货，3/28现场已完成卸货吊装事宜，3/29开始进行设备拼接，计划3/30与客户进行会勘</t>
    </r>
  </si>
  <si>
    <r>
      <t xml:space="preserve">18、截止7/5，现场处于设备持续进行带料试生产阶段（客户每天未提供调机物料）
</t>
    </r>
    <r>
      <rPr>
        <sz val="8"/>
        <color theme="1" tint="0.499984740745262"/>
        <rFont val="微软雅黑"/>
        <family val="2"/>
        <charset val="134"/>
      </rPr>
      <t>17、截止6/28，现场处于设备持续进行带料试生产阶段（客户的每天的调机物料不多--本周只有1只电池）</t>
    </r>
    <r>
      <rPr>
        <sz val="8"/>
        <rFont val="微软雅黑"/>
        <family val="2"/>
        <charset val="134"/>
      </rPr>
      <t xml:space="preserve">
</t>
    </r>
    <r>
      <rPr>
        <sz val="8"/>
        <color theme="1" tint="0.499984740745262"/>
        <rFont val="微软雅黑"/>
        <family val="2"/>
        <charset val="134"/>
      </rPr>
      <t>16、截止6/13，现场处于设备会持续进行带料联调，待生产阶段（客户的每天的调机物料不多--10-30只电池）</t>
    </r>
    <r>
      <rPr>
        <sz val="8"/>
        <rFont val="微软雅黑"/>
        <family val="2"/>
        <charset val="134"/>
      </rPr>
      <t xml:space="preserve">
</t>
    </r>
    <r>
      <rPr>
        <sz val="8"/>
        <color theme="1" tint="0.499984740745262"/>
        <rFont val="微软雅黑"/>
        <family val="2"/>
        <charset val="134"/>
      </rPr>
      <t>15、截止6/7，现场处于qualify--C样验证中，设备会持续进行带料联调</t>
    </r>
    <r>
      <rPr>
        <sz val="8"/>
        <rFont val="微软雅黑"/>
        <family val="2"/>
        <charset val="134"/>
      </rPr>
      <t xml:space="preserve">
</t>
    </r>
    <r>
      <rPr>
        <sz val="8"/>
        <color theme="1" tint="0.499984740745262"/>
        <rFont val="微软雅黑"/>
        <family val="2"/>
        <charset val="134"/>
      </rPr>
      <t>14、截止5/31，现场已完成客户二次FAT，设备会持续进行带料联调，现场处于qualify--C样验证中</t>
    </r>
    <r>
      <rPr>
        <sz val="8"/>
        <rFont val="微软雅黑"/>
        <family val="2"/>
        <charset val="134"/>
      </rPr>
      <t xml:space="preserve">
</t>
    </r>
    <r>
      <rPr>
        <sz val="8"/>
        <color theme="1" tint="0.499984740745262"/>
        <rFont val="微软雅黑"/>
        <family val="2"/>
        <charset val="134"/>
      </rPr>
      <t>13、截止5/24，现场已完成客户二次FAT，设备会持续进行带料联调</t>
    </r>
    <r>
      <rPr>
        <sz val="8"/>
        <rFont val="微软雅黑"/>
        <family val="2"/>
        <charset val="134"/>
      </rPr>
      <t xml:space="preserve">
</t>
    </r>
    <r>
      <rPr>
        <sz val="8"/>
        <color theme="1" tint="0.499984740745262"/>
        <rFont val="微软雅黑"/>
        <family val="2"/>
        <charset val="134"/>
      </rPr>
      <t>12、截止5/17，设备处于带料联线调试阶段（计划5/18开始二次FAT）</t>
    </r>
    <r>
      <rPr>
        <sz val="8"/>
        <rFont val="微软雅黑"/>
        <family val="2"/>
        <charset val="134"/>
      </rPr>
      <t xml:space="preserve">
</t>
    </r>
    <r>
      <rPr>
        <sz val="8"/>
        <color theme="1" tint="0.499984740745262"/>
        <rFont val="微软雅黑"/>
        <family val="2"/>
        <charset val="134"/>
      </rPr>
      <t>11、截止5/9，设备处于带料调试阶段（5/8客户提供少量的调机物料）</t>
    </r>
    <r>
      <rPr>
        <sz val="8"/>
        <rFont val="微软雅黑"/>
        <family val="2"/>
        <charset val="134"/>
      </rPr>
      <t xml:space="preserve">
</t>
    </r>
    <r>
      <rPr>
        <sz val="8"/>
        <color theme="1" tint="0.499984740745262"/>
        <rFont val="微软雅黑"/>
        <family val="2"/>
        <charset val="134"/>
      </rPr>
      <t>10、截止5/3，设备已经处于空运行，客户未提供调机物料</t>
    </r>
    <r>
      <rPr>
        <sz val="8"/>
        <rFont val="微软雅黑"/>
        <family val="2"/>
        <charset val="134"/>
      </rPr>
      <t xml:space="preserve">
</t>
    </r>
    <r>
      <rPr>
        <sz val="8"/>
        <color theme="1" tint="0.499984740745262"/>
        <rFont val="微软雅黑"/>
        <family val="2"/>
        <charset val="134"/>
      </rPr>
      <t>9、截止4/25，设备已经处于空运行</t>
    </r>
    <r>
      <rPr>
        <sz val="8"/>
        <rFont val="微软雅黑"/>
        <family val="2"/>
        <charset val="134"/>
      </rPr>
      <t xml:space="preserve">
</t>
    </r>
    <r>
      <rPr>
        <sz val="8"/>
        <color theme="1" tint="0.499984740745262"/>
        <rFont val="微软雅黑"/>
        <family val="2"/>
        <charset val="134"/>
      </rPr>
      <t>8、截止4/19，设备于4/18已通电、通气、通水，但是气源中水分和杂质太多，无法正常调试，客户内部处理中</t>
    </r>
    <r>
      <rPr>
        <sz val="8"/>
        <rFont val="微软雅黑"/>
        <family val="2"/>
        <charset val="134"/>
      </rPr>
      <t xml:space="preserve">
</t>
    </r>
    <r>
      <rPr>
        <sz val="8"/>
        <color theme="1" tint="0.499984740745262"/>
        <rFont val="微软雅黑"/>
        <family val="2"/>
        <charset val="134"/>
      </rPr>
      <t>7、截止4/12，设备处于待通电通气状态，客户计划最快下周通电</t>
    </r>
    <r>
      <rPr>
        <sz val="8"/>
        <color theme="0" tint="-0.34998626667073579"/>
        <rFont val="微软雅黑"/>
        <family val="2"/>
        <charset val="134"/>
      </rPr>
      <t xml:space="preserve">
6、截止4/6，设备处于待通电通气状态
1、截止到9/1已完成6次联合评审
2、10/25启动装配工作；
机械装配：94%，电气装配：90%
3、12/15已通电，调试进度14%，严重缺少电气装配+调试人员     </t>
    </r>
    <r>
      <rPr>
        <sz val="8"/>
        <color theme="0" tint="-0.499984740745262"/>
        <rFont val="微软雅黑"/>
        <family val="2"/>
        <charset val="134"/>
      </rPr>
      <t xml:space="preserve"> </t>
    </r>
    <r>
      <rPr>
        <sz val="8"/>
        <color theme="1"/>
        <rFont val="微软雅黑"/>
        <family val="2"/>
        <charset val="134"/>
      </rPr>
      <t xml:space="preserve">                                                                                                                                    </t>
    </r>
    <r>
      <rPr>
        <sz val="8"/>
        <color theme="0" tint="-0.499984740745262"/>
        <rFont val="微软雅黑"/>
        <family val="2"/>
        <charset val="134"/>
      </rPr>
      <t>4、2/28，已完成内部FAT，实现初步全自动带料。</t>
    </r>
    <r>
      <rPr>
        <sz val="8"/>
        <color theme="1"/>
        <rFont val="微软雅黑"/>
        <family val="2"/>
        <charset val="134"/>
      </rPr>
      <t xml:space="preserve">
</t>
    </r>
    <r>
      <rPr>
        <sz val="8"/>
        <color theme="1" tint="0.499984740745262"/>
        <rFont val="微软雅黑"/>
        <family val="2"/>
        <charset val="134"/>
      </rPr>
      <t>5、3/26日已发货，3/28现场已完成卸货吊装事宜，3/29开始进行设备拼接，计划3/30与客户进行会勘</t>
    </r>
  </si>
  <si>
    <r>
      <t xml:space="preserve">18、截止7/5，现场处于设备持续进行带料试生产阶段（客户每天未提供调机物料）
</t>
    </r>
    <r>
      <rPr>
        <sz val="8"/>
        <color theme="1" tint="0.499984740745262"/>
        <rFont val="微软雅黑"/>
        <family val="2"/>
        <charset val="134"/>
      </rPr>
      <t>17、截止6/28，现场处于设备持续进行带料试生产阶段（客户的每天的调机物料不多--本周只有1只电池）</t>
    </r>
    <r>
      <rPr>
        <sz val="8"/>
        <color theme="1"/>
        <rFont val="微软雅黑"/>
        <family val="2"/>
        <charset val="134"/>
      </rPr>
      <t xml:space="preserve">
</t>
    </r>
    <r>
      <rPr>
        <sz val="8"/>
        <color theme="1" tint="0.499984740745262"/>
        <rFont val="微软雅黑"/>
        <family val="2"/>
        <charset val="134"/>
      </rPr>
      <t>16、截止6/13，现场处于设备会持续进行带料联调，待生产阶段（客户的每天的调机物料不多--10-30只电池）</t>
    </r>
    <r>
      <rPr>
        <sz val="8"/>
        <color theme="1"/>
        <rFont val="微软雅黑"/>
        <family val="2"/>
        <charset val="134"/>
      </rPr>
      <t xml:space="preserve">
</t>
    </r>
    <r>
      <rPr>
        <sz val="8"/>
        <color theme="1" tint="0.499984740745262"/>
        <rFont val="微软雅黑"/>
        <family val="2"/>
        <charset val="134"/>
      </rPr>
      <t>15、截止6/7，现场处于qualify--C样验证中，设备会持续进行带料联调</t>
    </r>
    <r>
      <rPr>
        <sz val="8"/>
        <color theme="1"/>
        <rFont val="微软雅黑"/>
        <family val="2"/>
        <charset val="134"/>
      </rPr>
      <t xml:space="preserve">
</t>
    </r>
    <r>
      <rPr>
        <sz val="8"/>
        <color theme="1" tint="0.499984740745262"/>
        <rFont val="微软雅黑"/>
        <family val="2"/>
        <charset val="134"/>
      </rPr>
      <t>14、截止5/31，现场已完成客户二次FAT，设备会持续进行带料联调，现场处于qualify--C样验证中</t>
    </r>
    <r>
      <rPr>
        <sz val="8"/>
        <color theme="1"/>
        <rFont val="微软雅黑"/>
        <family val="2"/>
        <charset val="134"/>
      </rPr>
      <t xml:space="preserve">
</t>
    </r>
    <r>
      <rPr>
        <sz val="8"/>
        <color theme="1" tint="0.499984740745262"/>
        <rFont val="微软雅黑"/>
        <family val="2"/>
        <charset val="134"/>
      </rPr>
      <t>13、截止5/24，现场已完成客户二次FAT，设备会持续进行带料联调</t>
    </r>
    <r>
      <rPr>
        <sz val="8"/>
        <color theme="1"/>
        <rFont val="微软雅黑"/>
        <family val="2"/>
        <charset val="134"/>
      </rPr>
      <t xml:space="preserve">
</t>
    </r>
    <r>
      <rPr>
        <sz val="8"/>
        <color theme="1" tint="0.499984740745262"/>
        <rFont val="微软雅黑"/>
        <family val="2"/>
        <charset val="134"/>
      </rPr>
      <t>12、截止5/17，设备处于带料联线调试阶段（计划5/18开始二次FAT）</t>
    </r>
    <r>
      <rPr>
        <sz val="8"/>
        <color theme="1"/>
        <rFont val="微软雅黑"/>
        <family val="2"/>
        <charset val="134"/>
      </rPr>
      <t xml:space="preserve">
</t>
    </r>
    <r>
      <rPr>
        <sz val="8"/>
        <color theme="1" tint="0.499984740745262"/>
        <rFont val="微软雅黑"/>
        <family val="2"/>
        <charset val="134"/>
      </rPr>
      <t>11、截止5/9，设备处于带料调试阶段（5/8客户提供少量的调机物料）</t>
    </r>
    <r>
      <rPr>
        <sz val="8"/>
        <color theme="1"/>
        <rFont val="微软雅黑"/>
        <family val="2"/>
        <charset val="134"/>
      </rPr>
      <t xml:space="preserve">
</t>
    </r>
    <r>
      <rPr>
        <sz val="8"/>
        <color theme="1" tint="0.499984740745262"/>
        <rFont val="微软雅黑"/>
        <family val="2"/>
        <charset val="134"/>
      </rPr>
      <t>10、截止5/3，设备已经处于空运行，客户未提供调机物料</t>
    </r>
    <r>
      <rPr>
        <sz val="8"/>
        <color theme="1"/>
        <rFont val="微软雅黑"/>
        <family val="2"/>
        <charset val="134"/>
      </rPr>
      <t xml:space="preserve">
</t>
    </r>
    <r>
      <rPr>
        <sz val="8"/>
        <color theme="1" tint="0.499984740745262"/>
        <rFont val="微软雅黑"/>
        <family val="2"/>
        <charset val="134"/>
      </rPr>
      <t>9、截止4/25，设备已经处于空运行</t>
    </r>
    <r>
      <rPr>
        <sz val="8"/>
        <color theme="1"/>
        <rFont val="微软雅黑"/>
        <family val="2"/>
        <charset val="134"/>
      </rPr>
      <t xml:space="preserve">
</t>
    </r>
    <r>
      <rPr>
        <sz val="8"/>
        <color theme="1" tint="0.499984740745262"/>
        <rFont val="微软雅黑"/>
        <family val="2"/>
        <charset val="134"/>
      </rPr>
      <t>8、截止4/19，设备于4/18已通电、通气、通水，但是气源中水分和杂质太多，无法正常调试，客户内部处理中</t>
    </r>
    <r>
      <rPr>
        <sz val="8"/>
        <color theme="0" tint="-0.34998626667073579"/>
        <rFont val="微软雅黑"/>
        <family val="2"/>
        <charset val="134"/>
      </rPr>
      <t xml:space="preserve">
7、截止4/12，设备处于待通电通气状态，客户计划最快下周通电
1、截止到9/1已完成6次联合评审
2、10/11启动装配工作；
机械装配：96%，电气装配：95%
3、12/3已通电，调试进度95%        </t>
    </r>
    <r>
      <rPr>
        <sz val="8"/>
        <color theme="1"/>
        <rFont val="微软雅黑"/>
        <family val="2"/>
        <charset val="134"/>
      </rPr>
      <t xml:space="preserve">                                                                                                                                  </t>
    </r>
    <r>
      <rPr>
        <sz val="8"/>
        <color theme="0" tint="-0.499984740745262"/>
        <rFont val="微软雅黑"/>
        <family val="2"/>
        <charset val="134"/>
      </rPr>
      <t>4、2/28，已完成内部FAT，实现初步全自动带料。</t>
    </r>
    <r>
      <rPr>
        <sz val="8"/>
        <color theme="1"/>
        <rFont val="微软雅黑"/>
        <family val="2"/>
        <charset val="134"/>
      </rPr>
      <t xml:space="preserve">
</t>
    </r>
    <r>
      <rPr>
        <sz val="8"/>
        <color theme="1" tint="0.499984740745262"/>
        <rFont val="微软雅黑"/>
        <family val="2"/>
        <charset val="134"/>
      </rPr>
      <t>5、3/26日已发货，3/28现场已完成卸货吊装事宜，3/29开始进行设备拼接，计划3/30与客户进行会勘</t>
    </r>
  </si>
  <si>
    <r>
      <t xml:space="preserve">18、截止7/5，现场处于设备持续进行带料试生产阶段（客户每天未提供调机物料）
</t>
    </r>
    <r>
      <rPr>
        <sz val="8"/>
        <color theme="1" tint="0.499984740745262"/>
        <rFont val="微软雅黑"/>
        <family val="2"/>
        <charset val="134"/>
      </rPr>
      <t>17、截止6/28，现场处于设备持续进行带料试生产阶段（客户的每天的调机物料不多--本周只有1只电池）</t>
    </r>
    <r>
      <rPr>
        <sz val="8"/>
        <rFont val="微软雅黑"/>
        <family val="2"/>
        <charset val="134"/>
      </rPr>
      <t xml:space="preserve">
</t>
    </r>
    <r>
      <rPr>
        <sz val="8"/>
        <color theme="1" tint="0.499984740745262"/>
        <rFont val="微软雅黑"/>
        <family val="2"/>
        <charset val="134"/>
      </rPr>
      <t>16、截止6/13，现场处于设备会持续进行带料联调，待生产阶段（客户的每天的调机物料不多--10-30只电池）</t>
    </r>
    <r>
      <rPr>
        <sz val="8"/>
        <rFont val="微软雅黑"/>
        <family val="2"/>
        <charset val="134"/>
      </rPr>
      <t xml:space="preserve">
</t>
    </r>
    <r>
      <rPr>
        <sz val="8"/>
        <color theme="1" tint="0.499984740745262"/>
        <rFont val="微软雅黑"/>
        <family val="2"/>
        <charset val="134"/>
      </rPr>
      <t>15、截止6/7，现场处于qualify--C样验证中，设备会持续进行带料联调</t>
    </r>
    <r>
      <rPr>
        <sz val="8"/>
        <rFont val="微软雅黑"/>
        <family val="2"/>
        <charset val="134"/>
      </rPr>
      <t xml:space="preserve">
</t>
    </r>
    <r>
      <rPr>
        <sz val="8"/>
        <color theme="1" tint="0.499984740745262"/>
        <rFont val="微软雅黑"/>
        <family val="2"/>
        <charset val="134"/>
      </rPr>
      <t>14、截止5/31，现场已完成客户二次FAT，设备会持续进行带料联调，现场处于qualify--C样验证中</t>
    </r>
    <r>
      <rPr>
        <sz val="8"/>
        <rFont val="微软雅黑"/>
        <family val="2"/>
        <charset val="134"/>
      </rPr>
      <t xml:space="preserve">
</t>
    </r>
    <r>
      <rPr>
        <sz val="8"/>
        <color theme="1" tint="0.499984740745262"/>
        <rFont val="微软雅黑"/>
        <family val="2"/>
        <charset val="134"/>
      </rPr>
      <t>13、截止5/24，现场已完成客户二次FAT，设备会持续进行带料联调</t>
    </r>
    <r>
      <rPr>
        <sz val="8"/>
        <rFont val="微软雅黑"/>
        <family val="2"/>
        <charset val="134"/>
      </rPr>
      <t xml:space="preserve">
</t>
    </r>
    <r>
      <rPr>
        <sz val="8"/>
        <color theme="1" tint="0.499984740745262"/>
        <rFont val="微软雅黑"/>
        <family val="2"/>
        <charset val="134"/>
      </rPr>
      <t>12、截止5/17，设备处于带料联线调试阶段（计划5/18开始二次FAT）</t>
    </r>
    <r>
      <rPr>
        <sz val="8"/>
        <rFont val="微软雅黑"/>
        <family val="2"/>
        <charset val="134"/>
      </rPr>
      <t xml:space="preserve">
</t>
    </r>
    <r>
      <rPr>
        <sz val="8"/>
        <color theme="1" tint="0.499984740745262"/>
        <rFont val="微软雅黑"/>
        <family val="2"/>
        <charset val="134"/>
      </rPr>
      <t>11、截止5/9，设备处于带料调试阶段（5/8客户提供少量的调机物料）</t>
    </r>
    <r>
      <rPr>
        <sz val="8"/>
        <rFont val="微软雅黑"/>
        <family val="2"/>
        <charset val="134"/>
      </rPr>
      <t xml:space="preserve">
</t>
    </r>
    <r>
      <rPr>
        <sz val="8"/>
        <color theme="1" tint="0.499984740745262"/>
        <rFont val="微软雅黑"/>
        <family val="2"/>
        <charset val="134"/>
      </rPr>
      <t>10、截止5/3，设备已经处于空运行，客户未提供调机物料</t>
    </r>
    <r>
      <rPr>
        <sz val="8"/>
        <rFont val="微软雅黑"/>
        <family val="2"/>
        <charset val="134"/>
      </rPr>
      <t xml:space="preserve">
</t>
    </r>
    <r>
      <rPr>
        <sz val="8"/>
        <color theme="1" tint="0.499984740745262"/>
        <rFont val="微软雅黑"/>
        <family val="2"/>
        <charset val="134"/>
      </rPr>
      <t>9、截止4/25，设备已经处于空运行</t>
    </r>
    <r>
      <rPr>
        <sz val="8"/>
        <rFont val="微软雅黑"/>
        <family val="2"/>
        <charset val="134"/>
      </rPr>
      <t xml:space="preserve">
</t>
    </r>
    <r>
      <rPr>
        <sz val="8"/>
        <color theme="1" tint="0.499984740745262"/>
        <rFont val="微软雅黑"/>
        <family val="2"/>
        <charset val="134"/>
      </rPr>
      <t>8、截止4/19，设备于4/18已通电、通气、通水，但是气源中水分和杂质太多，无法正常调试，客户内部处理中</t>
    </r>
    <r>
      <rPr>
        <sz val="8"/>
        <rFont val="微软雅黑"/>
        <family val="2"/>
        <charset val="134"/>
      </rPr>
      <t xml:space="preserve">
</t>
    </r>
    <r>
      <rPr>
        <sz val="8"/>
        <color theme="1" tint="0.499984740745262"/>
        <rFont val="微软雅黑"/>
        <family val="2"/>
        <charset val="134"/>
      </rPr>
      <t>7、截止4/12，设备处于待通电通气状态，客户计划最快下周通电</t>
    </r>
    <r>
      <rPr>
        <sz val="8"/>
        <color theme="0" tint="-0.34998626667073579"/>
        <rFont val="微软雅黑"/>
        <family val="2"/>
        <charset val="134"/>
      </rPr>
      <t xml:space="preserve">
6、截止4/6，设备处于待通电通气状态
1、8/13与客户进行第三次评审
2、8/22与客户进行第四次评审
3、9/15已确认供应商为常州东杰自动化
4、10/20已将物料发往供应商现场
5、供应商计划11/4启动装配工作
6、计划2/1发货江门进行联调     </t>
    </r>
    <r>
      <rPr>
        <sz val="8"/>
        <color theme="1"/>
        <rFont val="微软雅黑"/>
        <family val="2"/>
        <charset val="134"/>
      </rPr>
      <t xml:space="preserve">                                                                                                                                                                    </t>
    </r>
    <r>
      <rPr>
        <sz val="8"/>
        <color theme="0" tint="-0.499984740745262"/>
        <rFont val="微软雅黑"/>
        <family val="2"/>
        <charset val="134"/>
      </rPr>
      <t>7、2/28，带料运行测试完成80%</t>
    </r>
    <r>
      <rPr>
        <sz val="8"/>
        <color theme="1"/>
        <rFont val="微软雅黑"/>
        <family val="2"/>
        <charset val="134"/>
      </rPr>
      <t xml:space="preserve">
</t>
    </r>
    <r>
      <rPr>
        <sz val="8"/>
        <color theme="1" tint="0.499984740745262"/>
        <rFont val="微软雅黑"/>
        <family val="2"/>
        <charset val="134"/>
      </rPr>
      <t>8、3/26日已发货，3/28现场已完成卸货吊装事宜，3/29开始进行设备拼接，计划3/30与客户进行会勘</t>
    </r>
  </si>
  <si>
    <r>
      <t xml:space="preserve">12、截止7/5，现场处于设备持续进行带料试生产阶段（客户的每天的调机物料不多--平均下料15只电池）
</t>
    </r>
    <r>
      <rPr>
        <sz val="8"/>
        <color theme="1" tint="0.499984740745262"/>
        <rFont val="微软雅黑"/>
        <family val="2"/>
        <charset val="134"/>
      </rPr>
      <t>11、截止6/28，现场处于设备持续进行带料试生产阶段（客户的每天的调机物料不多--平均下料15只电池）</t>
    </r>
    <r>
      <rPr>
        <sz val="8"/>
        <rFont val="微软雅黑"/>
        <family val="2"/>
        <charset val="134"/>
      </rPr>
      <t xml:space="preserve">
</t>
    </r>
    <r>
      <rPr>
        <sz val="8"/>
        <color theme="1" tint="0.499984740745262"/>
        <rFont val="微软雅黑"/>
        <family val="2"/>
        <charset val="134"/>
      </rPr>
      <t>10、截止6/13，现场处于qualify--C样验证中，设备会持续进行带料联调</t>
    </r>
    <r>
      <rPr>
        <sz val="8"/>
        <rFont val="微软雅黑"/>
        <family val="2"/>
        <charset val="134"/>
      </rPr>
      <t xml:space="preserve">
</t>
    </r>
    <r>
      <rPr>
        <sz val="8"/>
        <color theme="1" tint="0.499984740745262"/>
        <rFont val="微软雅黑"/>
        <family val="2"/>
        <charset val="134"/>
      </rPr>
      <t>9、截止6/7，现场处于客户FAT收尾阶段，问题项整改也在同步进行</t>
    </r>
    <r>
      <rPr>
        <sz val="8"/>
        <rFont val="微软雅黑"/>
        <family val="2"/>
        <charset val="134"/>
      </rPr>
      <t xml:space="preserve">
</t>
    </r>
    <r>
      <rPr>
        <sz val="8"/>
        <color theme="1" tint="0.499984740745262"/>
        <rFont val="微软雅黑"/>
        <family val="2"/>
        <charset val="134"/>
      </rPr>
      <t>8、截止5/31，设备处于客户二次FAT过程中</t>
    </r>
    <r>
      <rPr>
        <sz val="8"/>
        <rFont val="微软雅黑"/>
        <family val="2"/>
        <charset val="134"/>
      </rPr>
      <t xml:space="preserve">
</t>
    </r>
    <r>
      <rPr>
        <sz val="8"/>
        <color theme="1" tint="0.499984740745262"/>
        <rFont val="微软雅黑"/>
        <family val="2"/>
        <charset val="134"/>
      </rPr>
      <t>7、截止5/24，设备处于带料联线调试阶段（客户计划5/27进行二次FAT）</t>
    </r>
    <r>
      <rPr>
        <sz val="8"/>
        <rFont val="微软雅黑"/>
        <family val="2"/>
        <charset val="134"/>
      </rPr>
      <t xml:space="preserve">
</t>
    </r>
    <r>
      <rPr>
        <sz val="8"/>
        <color theme="1" tint="0.499984740745262"/>
        <rFont val="微软雅黑"/>
        <family val="2"/>
        <charset val="134"/>
      </rPr>
      <t>6、截止5/17，设备处于带料联线调试阶段</t>
    </r>
    <r>
      <rPr>
        <sz val="8"/>
        <rFont val="微软雅黑"/>
        <family val="2"/>
        <charset val="134"/>
      </rPr>
      <t xml:space="preserve">
</t>
    </r>
    <r>
      <rPr>
        <sz val="8"/>
        <color theme="1" tint="0.499984740745262"/>
        <rFont val="微软雅黑"/>
        <family val="2"/>
        <charset val="134"/>
      </rPr>
      <t>5、截止5/9，设备处于带料调试阶段（5/8客户提供少量的调机物料）</t>
    </r>
    <r>
      <rPr>
        <sz val="8"/>
        <rFont val="微软雅黑"/>
        <family val="2"/>
        <charset val="134"/>
      </rPr>
      <t xml:space="preserve">
</t>
    </r>
    <r>
      <rPr>
        <sz val="8"/>
        <color theme="1" tint="0.499984740745262"/>
        <rFont val="微软雅黑"/>
        <family val="2"/>
        <charset val="134"/>
      </rPr>
      <t>4、截止5/3，设备处于通电恢复调试阶段</t>
    </r>
    <r>
      <rPr>
        <sz val="8"/>
        <rFont val="微软雅黑"/>
        <family val="2"/>
        <charset val="134"/>
      </rPr>
      <t xml:space="preserve">
</t>
    </r>
    <r>
      <rPr>
        <sz val="8"/>
        <color theme="1" tint="0.499984740745262"/>
        <rFont val="微软雅黑"/>
        <family val="2"/>
        <charset val="134"/>
      </rPr>
      <t>3、截止4/25，设备处于通电前恢复安装阶段</t>
    </r>
    <r>
      <rPr>
        <sz val="8"/>
        <rFont val="微软雅黑"/>
        <family val="2"/>
        <charset val="134"/>
      </rPr>
      <t xml:space="preserve">
</t>
    </r>
    <r>
      <rPr>
        <sz val="8"/>
        <color theme="1" tint="0.499984740745262"/>
        <rFont val="微软雅黑"/>
        <family val="2"/>
        <charset val="134"/>
      </rPr>
      <t>2、截止4/19，设备处于通电前恢复安装阶段</t>
    </r>
    <r>
      <rPr>
        <sz val="8"/>
        <rFont val="微软雅黑"/>
        <family val="2"/>
        <charset val="134"/>
      </rPr>
      <t xml:space="preserve">
</t>
    </r>
    <r>
      <rPr>
        <sz val="8"/>
        <color theme="1" tint="0.499984740745262"/>
        <rFont val="微软雅黑"/>
        <family val="2"/>
        <charset val="134"/>
      </rPr>
      <t>1、4/11已到货，卸货吊装入场工作已完成，正在进行拼接、打水平</t>
    </r>
  </si>
  <si>
    <r>
      <t xml:space="preserve">3、截止7/5，现场处于设备恢复阶段，待客户通电、气、水，计划7/12左右
</t>
    </r>
    <r>
      <rPr>
        <sz val="8"/>
        <color theme="1" tint="0.499984740745262"/>
        <rFont val="微软雅黑"/>
        <family val="2"/>
        <charset val="134"/>
      </rPr>
      <t>2、截止6/28，现场处于设备恢复阶段，客户会勘已结束，待客户通电、气、水</t>
    </r>
    <r>
      <rPr>
        <sz val="8"/>
        <color theme="1"/>
        <rFont val="微软雅黑"/>
        <family val="2"/>
        <charset val="134"/>
      </rPr>
      <t xml:space="preserve">
</t>
    </r>
    <r>
      <rPr>
        <sz val="8"/>
        <color theme="1" tint="0.499984740745262"/>
        <rFont val="微软雅黑"/>
        <family val="2"/>
        <charset val="134"/>
      </rPr>
      <t>1、6/16已到货，卸货吊装入场工作已完成，正在进行拼接、打水平</t>
    </r>
  </si>
  <si>
    <r>
      <t xml:space="preserve">2、截止7/5，现场处于设备恢复阶段，待客户通电、气、水，计划7/15左右
</t>
    </r>
    <r>
      <rPr>
        <sz val="8"/>
        <color theme="1" tint="0.499984740745262"/>
        <rFont val="微软雅黑"/>
        <family val="2"/>
        <charset val="134"/>
      </rPr>
      <t>1、6/27已到货，卸货吊装入场工作已完成，正在进行拼接、打水平</t>
    </r>
  </si>
  <si>
    <t>1.鹏翔预热炉加热板温度均匀性超过±5℃，无法做到技术规格±3°客户要求做到±3℃，厂商持续改善只能做到±7℃。</t>
    <phoneticPr fontId="39" type="noConversion"/>
  </si>
  <si>
    <t>本周继续配合客户生产、爬产中，这周内每日单班生产3500支左右，今明两天有望突破单班400支电池。当前在生产同时，也在同步解决设备异常问题，如超声波、转接片、入壳、包膜等设备还有较多异常问题，目前现场已组织家里相关资源，正在全力解决现场设备异常问题，以配合客户生产，将持续处理设备问题点报警，优化程序和安装验证改善物料。</t>
    <phoneticPr fontId="39" type="noConversion"/>
  </si>
  <si>
    <t>持续配合客户生产、爬产，优化程序，七月初达到客户要求单班4000支，满足客户生产需求。</t>
    <phoneticPr fontId="39" type="noConversion"/>
  </si>
  <si>
    <t>由于客户前面卷绕没有下料，暂未进行生产，只跑了少量的验证物料，同L2线维护整线设备，安装改善物料，处理问题点。</t>
    <phoneticPr fontId="39" type="noConversion"/>
  </si>
  <si>
    <t>配合客户生产，优化程序，七月中下旬达到客户要求单班4000支，满足客户生产需求。</t>
    <phoneticPr fontId="39" type="noConversion"/>
  </si>
  <si>
    <t>暂无</t>
    <phoneticPr fontId="39" type="noConversion"/>
  </si>
  <si>
    <t>由于客户前面卷绕没有下料，暂未进行生产，整线设备在维护中，安装改善物料，同步横展L3问题，处理问题点。</t>
    <phoneticPr fontId="39" type="noConversion"/>
  </si>
  <si>
    <t>配合客户生产、爬产，优化程序，七月初达到客户要求单班4000支，满足客户生产需求。</t>
    <phoneticPr fontId="39" type="noConversion"/>
  </si>
  <si>
    <t>1.下料移栽B模组X轴轴报警。 对策:优化驱动设置参数。
2. 下料机器人3#防撞感应器报警。对策:感应器信号松动，整理信号线。</t>
    <phoneticPr fontId="39" type="noConversion"/>
  </si>
  <si>
    <t>持续配合客户生产、爬产，优化程序，七月初达到客户要求单班4000支，满足客户生产需求。</t>
    <phoneticPr fontId="39" type="noConversion"/>
  </si>
  <si>
    <t>由于客户前面卷绕没有下料，暂未进行生产，只跑了少量的验证物料，同L2线维护整线设备，安装改善物料，处理问题点。</t>
    <phoneticPr fontId="39" type="noConversion"/>
  </si>
  <si>
    <t>1.差4根日本进口的紫色灯管，已经连续跟催6个月以上无果。</t>
    <phoneticPr fontId="39" type="noConversion"/>
  </si>
  <si>
    <t>配合客户生产，优化程序，七月中下旬达到客户要求单班4000支，满足客户生产需求。</t>
    <phoneticPr fontId="39" type="noConversion"/>
  </si>
  <si>
    <t>配合客户生产、爬产，优化程序，七月初达到客户要求单班4000支，满足客户生产需求。</t>
    <phoneticPr fontId="39" type="noConversion"/>
  </si>
  <si>
    <t>本周继续配合客户生产、爬产中，这周内每日单班生产3500支左右，今明两天有望突破单班400支电池。当前在生产同时，也在同步解决设备异常问题，如超声波、转接片、入壳、包膜等设备还有较多异常问题，目前现场已组织家里相关资源，正在全力解决现场设备异常问题，以配合客户生产，将持续处理设备问题点报警，优化程序和安装验证改善物料。</t>
    <phoneticPr fontId="39" type="noConversion"/>
  </si>
  <si>
    <t>保护片溜片（71/50）①保护盖放不到位；②保护盖槽开裂；③保护片变形。解决：①放料位不能太低，距槽板存放位2个mm。
②保护盖完全放入销钉位。③保护片槽板不能有损坏。
④转接片支撑板位置调整一致。</t>
    <phoneticPr fontId="39" type="noConversion"/>
  </si>
  <si>
    <t>由于客户前面卷绕没有下料，暂未进行生产，整线设备在维护中，安装改善物料，同步横展L3问题，处理问题点。</t>
    <phoneticPr fontId="39" type="noConversion"/>
  </si>
  <si>
    <t>暂无</t>
    <phoneticPr fontId="39" type="noConversion"/>
  </si>
  <si>
    <t>DD马达飞车现象偶发，协调供应商给出彻改方案。</t>
    <phoneticPr fontId="39" type="noConversion"/>
  </si>
  <si>
    <t>配合客户生产爬产中，每日做4000支左右的产能，持续优化程序bug，处理问题点报警。</t>
    <phoneticPr fontId="39" type="noConversion"/>
  </si>
  <si>
    <t>配合客户生产爬产中，每日做7000-8000支的产能，持续优化程序bug，处理问题点报警。</t>
    <phoneticPr fontId="39" type="noConversion"/>
  </si>
  <si>
    <t>DD马达飞车现象偶发，协调供应商给出彻改方案。</t>
    <phoneticPr fontId="39" type="noConversion"/>
  </si>
  <si>
    <t>配合客户生产爬产中，每日做7000-8000支的产能，持续优化程序bug，处理问题点报警。</t>
    <phoneticPr fontId="39" type="noConversion"/>
  </si>
  <si>
    <t>配合客户生产爬产中，每日做4000支左右的产能，持续优化程序bug，处理问题点报警。</t>
    <phoneticPr fontId="39" type="noConversion"/>
  </si>
  <si>
    <t>1.物流线停线后不报警，需要开启蜂鸣器。
2.L3线入壳下料物流线与顶盖上料物流线的旋转机构，电池出现位移，需增加阻挡机构，明天6/26完成。</t>
    <phoneticPr fontId="39" type="noConversion"/>
  </si>
  <si>
    <t>配合机台生产，持续优化程序。</t>
    <phoneticPr fontId="39" type="noConversion"/>
  </si>
  <si>
    <t>配合机台带料生产中，持续优化程序。</t>
    <phoneticPr fontId="39" type="noConversion"/>
  </si>
  <si>
    <t>配合客户生产。</t>
    <phoneticPr fontId="39" type="noConversion"/>
  </si>
  <si>
    <t>付绍建</t>
    <phoneticPr fontId="39" type="noConversion"/>
  </si>
  <si>
    <t>闫帅华/王浩宇</t>
    <phoneticPr fontId="39" type="noConversion"/>
  </si>
  <si>
    <t>王浩宇</t>
    <phoneticPr fontId="39" type="noConversion"/>
  </si>
  <si>
    <t>1，终焊离焦量基恩士新型传感器验证
原有型号：IL-300
验证型号：IX-150</t>
    <phoneticPr fontId="39" type="noConversion"/>
  </si>
  <si>
    <t>1,生产中，产能1000＋
2.终焊离焦量验证，需采购协调借用基恩士传感器IX-150</t>
    <phoneticPr fontId="39" type="noConversion"/>
  </si>
  <si>
    <t xml:space="preserve">
1、C样料生产中，产能1000＋
2，极耳预焊机双面贴胶改造，MC跟催物料中，预计7/20到达现场
3，终焊离焦量验证跟进！</t>
    <phoneticPr fontId="39" type="noConversion"/>
  </si>
  <si>
    <t>1、设备已Qualify完成，相关问题点整改验证，停产中</t>
    <phoneticPr fontId="39" type="noConversion"/>
  </si>
  <si>
    <t>Qualify完成，正常生产中，产能6千左右</t>
  </si>
  <si>
    <t xml:space="preserve"> 一，.启用离焦量检测防呆功能，范围暂时设定在±0.4mm，7月1号晚班换班时间导入。--谢梓豪--已完成
            1#工位-0.2±0.4；
           2#工位-0.2±0.4；
          3#工位-0.2±0.4；
          4#工位-0.2±0.4；
           如果出现连排超过3个，停机检查保护盖，看看内部是否有焊渣，导致焊接治具顶升高度有明显变化；
     二，更改离焦量传感器的安装方式，之前是固定在Z轴模组上，由于现场可能会调整振镜的高度，影响离焦量传感器的数值，后续将离焦量传感器固定在Z轴直线模组后方的大板上。
            该方案已经在设计中，预计7月10号完成下单--柯栋盈
            物料到达现场后需协调时间安装。安装完成之后现场需要重新送金相。
 三.尽快导入新保护盖（预计7/6发货）---李青林
      a.新保护盖已对厚度方向进行公差管控，整体厚度公差±0.02mm;
      b.新保护盖已增加除尘气体导流板，目前已送往研究院模拟；其它现场已有同样结构的保护盖进行除尘模拟，模拟结果显示，除尘效果有较大提升。（物料已到，待安装）--李青林
四，风刀优化，方案内部讨论中，后续导入。--工程下单中预计7/10下单完成</t>
    <phoneticPr fontId="39" type="noConversion"/>
  </si>
  <si>
    <t>目前正常生产中，产能6千左右。</t>
    <phoneticPr fontId="39" type="noConversion"/>
  </si>
  <si>
    <t>重点关注C5转接片生产状况。相关验证措施的跟进！</t>
    <phoneticPr fontId="39" type="noConversion"/>
  </si>
  <si>
    <t>QUALIFY 已完成，通线料已生产完成。C样料生产中，产能1000加</t>
  </si>
  <si>
    <t>QUALIFY 已完成，通线料已生产完成。生产中</t>
  </si>
  <si>
    <t>Qualify已完成，正常生产电池</t>
  </si>
  <si>
    <t>跟进生产处理异常</t>
  </si>
  <si>
    <t>QUALIFY 已完成，通线料已生产完成</t>
  </si>
  <si>
    <t>7月11日-7月15日客户FAT</t>
  </si>
  <si>
    <t>已完成内部FAT</t>
  </si>
  <si>
    <t>7月12号完成所有调试，开始内部FAT</t>
  </si>
  <si>
    <t>干涉改造已完成</t>
  </si>
  <si>
    <t>康佛滨</t>
    <phoneticPr fontId="39" type="noConversion"/>
  </si>
  <si>
    <t>康佛滨</t>
    <phoneticPr fontId="39" type="noConversion"/>
  </si>
  <si>
    <t>康佛滨</t>
    <phoneticPr fontId="39" type="noConversion"/>
  </si>
  <si>
    <t>王国仲</t>
    <phoneticPr fontId="39" type="noConversion"/>
  </si>
  <si>
    <t>王国仲</t>
    <phoneticPr fontId="39" type="noConversion"/>
  </si>
  <si>
    <t>王浩宇/金继伟</t>
    <phoneticPr fontId="39" type="noConversion"/>
  </si>
  <si>
    <t>JMLED23F227</t>
    <phoneticPr fontId="39" type="noConversion"/>
  </si>
  <si>
    <t>JMLED23G228</t>
    <phoneticPr fontId="39" type="noConversion"/>
  </si>
  <si>
    <t>JMLED23D229</t>
    <phoneticPr fontId="39" type="noConversion"/>
  </si>
  <si>
    <t>JMLED23D229</t>
    <phoneticPr fontId="39" type="noConversion"/>
  </si>
  <si>
    <t>唐琴</t>
    <phoneticPr fontId="39" type="noConversion"/>
  </si>
  <si>
    <t>F5-XZA227-01A</t>
  </si>
  <si>
    <t>F5-XHC240-01A</t>
  </si>
  <si>
    <t>F5-XHA243-01A</t>
  </si>
  <si>
    <t>F5-XZN243-01A</t>
  </si>
  <si>
    <t>整机设备线路接线100%，等待客户方拉通主线电源，此外还有部分缺少的物料到位后再进行安装；</t>
    <phoneticPr fontId="39" type="noConversion"/>
  </si>
  <si>
    <t>设备超高（2800mm，车间高3000mm），前期设计与产品经理对设备尺寸信息未拉通，出现与UM表尺寸不符异常情况，造成设备入厂后顶部除尘管及外置电控箱桥架无法安装，影响设备整体调试进度。目前除尘管道已设变，物料未到。此外超声波机循环治具转接片支撑板定位模组的安装板设变未到。</t>
    <phoneticPr fontId="39" type="noConversion"/>
  </si>
  <si>
    <t>三台新增设备于6月24日全部搬入车间，6月27日已完成最终定位，目前厂务配电配气已完成；但客户未提供真空泵，需商务确认是否要下单。</t>
    <phoneticPr fontId="3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</si>
</sst>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0">
    <numFmt numFmtId="43" formatCode="_ * #,##0.00_ ;_ * \-#,##0.00_ ;_ * &quot;-&quot;??_ ;_ @_ "/>
    <numFmt numFmtId="176" formatCode="_ \¥* #,##0.00_ ;_ \¥* \-#,##0.00_ ;_ \¥* &quot;-&quot;??_ ;_ @_ "/>
    <numFmt numFmtId="177" formatCode="0.0%"/>
    <numFmt numFmtId="178" formatCode="[DBNum2][$-804]General"/>
    <numFmt numFmtId="179" formatCode="[$-F400]h:mm:ss\ AM/PM"/>
    <numFmt numFmtId="180" formatCode="0.0_ "/>
    <numFmt numFmtId="181" formatCode="0_ "/>
    <numFmt numFmtId="182" formatCode="[$€-2]\ #,##0.00;[$€-2]\ \-#,##0.00"/>
    <numFmt numFmtId="183" formatCode="0.00_);[Red]\(0.00\)"/>
    <numFmt numFmtId="184" formatCode="0_);[Red]\(0\)"/>
    <numFmt numFmtId="185" formatCode="yyyy/m/d;@"/>
    <numFmt numFmtId="186" formatCode="0.0000_ "/>
    <numFmt numFmtId="187" formatCode="0.00_ "/>
    <numFmt numFmtId="188" formatCode="m/d;@"/>
    <numFmt numFmtId="189" formatCode="[$-F800]dddd\,\ mmmm\ dd\,\ yyyy"/>
    <numFmt numFmtId="190" formatCode="#,##0_ "/>
    <numFmt numFmtId="191" formatCode="yyyy&quot;年&quot;m&quot;月&quot;d&quot;日&quot;;@"/>
    <numFmt numFmtId="192" formatCode="#,##0_);\(#,##0\)"/>
    <numFmt numFmtId="193" formatCode="yyyy&quot;年&quot;m&quot;月&quot;;@"/>
    <numFmt numFmtId="194" formatCode="General\P\P"/>
  </numFmts>
  <fonts count="127">
    <font>
      <sz val="11"/>
      <color theme="1"/>
      <name val="宋体"/>
      <charset val="134"/>
      <scheme val="minor"/>
    </font>
    <font>
      <sz val="11"/>
      <color theme="1"/>
      <name val="宋体"/>
      <family val="2"/>
      <charset val="134"/>
      <scheme val="minor"/>
    </font>
    <font>
      <sz val="11"/>
      <color theme="1"/>
      <name val="宋体"/>
      <family val="2"/>
      <charset val="134"/>
      <scheme val="minor"/>
    </font>
    <font>
      <sz val="8"/>
      <color theme="1"/>
      <name val="宋体"/>
      <family val="3"/>
      <charset val="134"/>
      <scheme val="minor"/>
    </font>
    <font>
      <sz val="11"/>
      <color theme="1"/>
      <name val="宋体"/>
      <family val="3"/>
      <charset val="134"/>
      <scheme val="minor"/>
    </font>
    <font>
      <sz val="11"/>
      <name val="宋体"/>
      <family val="3"/>
      <charset val="134"/>
      <scheme val="minor"/>
    </font>
    <font>
      <sz val="11"/>
      <color theme="0"/>
      <name val="宋体"/>
      <family val="3"/>
      <charset val="134"/>
      <scheme val="minor"/>
    </font>
    <font>
      <sz val="8"/>
      <color theme="1"/>
      <name val="微软雅黑"/>
      <family val="2"/>
      <charset val="134"/>
    </font>
    <font>
      <b/>
      <sz val="8"/>
      <color theme="0"/>
      <name val="微软雅黑"/>
      <family val="2"/>
      <charset val="134"/>
    </font>
    <font>
      <sz val="8"/>
      <color indexed="8"/>
      <name val="微软雅黑"/>
      <family val="2"/>
      <charset val="134"/>
    </font>
    <font>
      <sz val="8"/>
      <name val="微软雅黑"/>
      <family val="2"/>
      <charset val="134"/>
    </font>
    <font>
      <sz val="8"/>
      <color rgb="FF000000"/>
      <name val="微软雅黑"/>
      <family val="2"/>
      <charset val="134"/>
    </font>
    <font>
      <sz val="12"/>
      <name val="宋体"/>
      <family val="3"/>
      <charset val="134"/>
    </font>
    <font>
      <sz val="12"/>
      <color theme="1"/>
      <name val="宋体"/>
      <family val="3"/>
      <charset val="134"/>
      <scheme val="minor"/>
    </font>
    <font>
      <b/>
      <sz val="11"/>
      <color indexed="8"/>
      <name val="宋体"/>
      <family val="3"/>
      <charset val="134"/>
    </font>
    <font>
      <b/>
      <sz val="11"/>
      <color indexed="56"/>
      <name val="宋体"/>
      <family val="3"/>
      <charset val="134"/>
    </font>
    <font>
      <sz val="11"/>
      <color indexed="20"/>
      <name val="宋体"/>
      <family val="3"/>
      <charset val="134"/>
    </font>
    <font>
      <b/>
      <sz val="13"/>
      <color indexed="56"/>
      <name val="宋体"/>
      <family val="3"/>
      <charset val="134"/>
    </font>
    <font>
      <b/>
      <sz val="15"/>
      <color indexed="56"/>
      <name val="宋体"/>
      <family val="3"/>
      <charset val="134"/>
    </font>
    <font>
      <b/>
      <sz val="18"/>
      <color indexed="56"/>
      <name val="宋体"/>
      <family val="3"/>
      <charset val="134"/>
    </font>
    <font>
      <sz val="10"/>
      <name val="Arial"/>
      <family val="2"/>
    </font>
    <font>
      <u/>
      <sz val="8.9"/>
      <color theme="10"/>
      <name val="宋体"/>
      <family val="3"/>
      <charset val="134"/>
    </font>
    <font>
      <sz val="11"/>
      <color theme="1"/>
      <name val="宋体"/>
      <family val="3"/>
      <charset val="134"/>
      <scheme val="minor"/>
    </font>
    <font>
      <sz val="11"/>
      <color indexed="17"/>
      <name val="宋体"/>
      <family val="3"/>
      <charset val="134"/>
    </font>
    <font>
      <b/>
      <sz val="11"/>
      <color indexed="52"/>
      <name val="宋体"/>
      <family val="3"/>
      <charset val="134"/>
    </font>
    <font>
      <b/>
      <sz val="11"/>
      <color indexed="63"/>
      <name val="宋体"/>
      <family val="3"/>
      <charset val="134"/>
    </font>
    <font>
      <sz val="10"/>
      <name val="宋体"/>
      <family val="3"/>
      <charset val="134"/>
    </font>
    <font>
      <i/>
      <sz val="11"/>
      <color indexed="23"/>
      <name val="宋体"/>
      <family val="3"/>
      <charset val="134"/>
    </font>
    <font>
      <b/>
      <sz val="11"/>
      <color indexed="9"/>
      <name val="宋体"/>
      <family val="3"/>
      <charset val="134"/>
    </font>
    <font>
      <sz val="11"/>
      <color indexed="52"/>
      <name val="宋体"/>
      <family val="3"/>
      <charset val="134"/>
    </font>
    <font>
      <sz val="11"/>
      <color indexed="10"/>
      <name val="宋体"/>
      <family val="3"/>
      <charset val="134"/>
    </font>
    <font>
      <u/>
      <sz val="11"/>
      <color theme="10"/>
      <name val="宋体"/>
      <family val="3"/>
      <charset val="134"/>
      <scheme val="minor"/>
    </font>
    <font>
      <sz val="11"/>
      <color indexed="60"/>
      <name val="宋体"/>
      <family val="3"/>
      <charset val="134"/>
    </font>
    <font>
      <sz val="11"/>
      <color indexed="62"/>
      <name val="宋体"/>
      <family val="3"/>
      <charset val="134"/>
    </font>
    <font>
      <sz val="9"/>
      <name val="宋体"/>
      <family val="3"/>
      <charset val="134"/>
    </font>
    <font>
      <sz val="11"/>
      <color theme="1"/>
      <name val="宋体"/>
      <family val="3"/>
      <charset val="134"/>
      <scheme val="minor"/>
    </font>
    <font>
      <u/>
      <sz val="8.9"/>
      <color theme="10"/>
      <name val="宋体"/>
      <family val="3"/>
      <charset val="134"/>
    </font>
    <font>
      <sz val="12"/>
      <name val="宋体"/>
      <family val="3"/>
      <charset val="134"/>
    </font>
    <font>
      <sz val="12"/>
      <color theme="1"/>
      <name val="宋体"/>
      <family val="3"/>
      <charset val="134"/>
      <scheme val="minor"/>
    </font>
    <font>
      <sz val="9"/>
      <name val="宋体"/>
      <family val="3"/>
      <charset val="134"/>
      <scheme val="minor"/>
    </font>
    <font>
      <sz val="8"/>
      <color theme="1"/>
      <name val="微软雅黑"/>
      <family val="2"/>
      <charset val="134"/>
    </font>
    <font>
      <sz val="9"/>
      <name val="宋体"/>
      <family val="2"/>
      <charset val="134"/>
      <scheme val="minor"/>
    </font>
    <font>
      <sz val="8"/>
      <color rgb="FFFF0000"/>
      <name val="微软雅黑"/>
      <family val="2"/>
      <charset val="134"/>
    </font>
    <font>
      <sz val="9"/>
      <name val="微软雅黑"/>
      <family val="2"/>
      <charset val="134"/>
    </font>
    <font>
      <sz val="9"/>
      <color indexed="56"/>
      <name val="宋体"/>
      <family val="3"/>
      <charset val="134"/>
    </font>
    <font>
      <b/>
      <sz val="9"/>
      <color indexed="81"/>
      <name val="宋体"/>
      <family val="3"/>
      <charset val="134"/>
    </font>
    <font>
      <sz val="9"/>
      <color indexed="81"/>
      <name val="宋体"/>
      <family val="3"/>
      <charset val="134"/>
    </font>
    <font>
      <sz val="9"/>
      <color theme="1"/>
      <name val="微软雅黑"/>
      <family val="2"/>
      <charset val="134"/>
    </font>
    <font>
      <sz val="11"/>
      <color theme="1"/>
      <name val="宋体"/>
      <family val="2"/>
      <scheme val="minor"/>
    </font>
    <font>
      <b/>
      <sz val="10"/>
      <color theme="0"/>
      <name val="微软雅黑"/>
      <family val="2"/>
      <charset val="134"/>
    </font>
    <font>
      <sz val="9"/>
      <color rgb="FF000000"/>
      <name val="微软雅黑"/>
      <family val="2"/>
      <charset val="134"/>
    </font>
    <font>
      <sz val="10"/>
      <color rgb="FF000000"/>
      <name val="微软雅黑"/>
      <family val="2"/>
      <charset val="134"/>
    </font>
    <font>
      <sz val="9"/>
      <color theme="1"/>
      <name val="Inherit"/>
      <family val="2"/>
    </font>
    <font>
      <sz val="8"/>
      <color theme="1"/>
      <name val="宋体"/>
      <family val="2"/>
      <scheme val="minor"/>
    </font>
    <font>
      <sz val="8"/>
      <color rgb="FF003B6D"/>
      <name val="微软雅黑"/>
      <family val="2"/>
      <charset val="134"/>
    </font>
    <font>
      <sz val="10"/>
      <color theme="1"/>
      <name val="宋体"/>
      <family val="3"/>
      <charset val="134"/>
    </font>
    <font>
      <sz val="9"/>
      <name val="等线"/>
      <family val="3"/>
      <charset val="134"/>
    </font>
    <font>
      <sz val="9"/>
      <name val="Arial"/>
      <family val="2"/>
    </font>
    <font>
      <sz val="11"/>
      <color rgb="FFFF0000"/>
      <name val="宋体"/>
      <family val="3"/>
      <charset val="134"/>
      <scheme val="minor"/>
    </font>
    <font>
      <sz val="11"/>
      <name val="宋体"/>
      <family val="2"/>
      <scheme val="minor"/>
    </font>
    <font>
      <b/>
      <sz val="9"/>
      <name val="宋体"/>
      <family val="3"/>
      <charset val="134"/>
    </font>
    <font>
      <strike/>
      <sz val="11"/>
      <color theme="1"/>
      <name val="宋体"/>
      <family val="3"/>
      <charset val="134"/>
      <scheme val="minor"/>
    </font>
    <font>
      <sz val="8"/>
      <color theme="0" tint="-0.14999847407452621"/>
      <name val="微软雅黑"/>
      <family val="2"/>
      <charset val="134"/>
    </font>
    <font>
      <sz val="11"/>
      <color theme="1"/>
      <name val="微软雅黑"/>
      <family val="2"/>
      <charset val="134"/>
    </font>
    <font>
      <sz val="8"/>
      <color rgb="FF333333"/>
      <name val="微软雅黑"/>
      <family val="2"/>
      <charset val="134"/>
    </font>
    <font>
      <sz val="8"/>
      <name val="宋体"/>
      <family val="3"/>
      <charset val="134"/>
      <scheme val="minor"/>
    </font>
    <font>
      <sz val="8"/>
      <color rgb="FF333333"/>
      <name val="Microsoft YaHei"/>
      <charset val="134"/>
    </font>
    <font>
      <sz val="10"/>
      <color theme="1"/>
      <name val="微软雅黑"/>
      <family val="2"/>
      <charset val="134"/>
    </font>
    <font>
      <sz val="9"/>
      <color theme="1"/>
      <name val="宋体"/>
      <family val="3"/>
      <charset val="134"/>
      <scheme val="minor"/>
    </font>
    <font>
      <sz val="10.5"/>
      <color rgb="FF333333"/>
      <name val="Microsoft YaHei"/>
      <charset val="134"/>
    </font>
    <font>
      <sz val="11"/>
      <color theme="1"/>
      <name val="宋体"/>
      <family val="3"/>
      <charset val="134"/>
    </font>
    <font>
      <sz val="11"/>
      <color theme="1"/>
      <name val="Calibri"/>
      <family val="2"/>
    </font>
    <font>
      <strike/>
      <sz val="8"/>
      <color theme="1"/>
      <name val="微软雅黑"/>
      <family val="2"/>
      <charset val="134"/>
    </font>
    <font>
      <sz val="10"/>
      <name val="微软雅黑"/>
      <family val="2"/>
      <charset val="134"/>
    </font>
    <font>
      <sz val="8"/>
      <name val="等线"/>
      <family val="3"/>
      <charset val="134"/>
    </font>
    <font>
      <sz val="8"/>
      <color rgb="FF333333"/>
      <name val="Inherit"/>
      <family val="2"/>
    </font>
    <font>
      <sz val="11"/>
      <color rgb="FF000000"/>
      <name val="等线"/>
      <family val="3"/>
      <charset val="134"/>
    </font>
    <font>
      <sz val="9"/>
      <color rgb="FF333333"/>
      <name val="宋体"/>
      <family val="3"/>
      <charset val="134"/>
      <scheme val="minor"/>
    </font>
    <font>
      <sz val="7"/>
      <color rgb="FF333333"/>
      <name val="Microsoft YaHei"/>
      <charset val="134"/>
    </font>
    <font>
      <sz val="12"/>
      <color theme="1"/>
      <name val="微软雅黑"/>
      <family val="2"/>
      <charset val="134"/>
    </font>
    <font>
      <strike/>
      <sz val="8"/>
      <name val="微软雅黑"/>
      <family val="2"/>
      <charset val="134"/>
    </font>
    <font>
      <b/>
      <sz val="8"/>
      <color rgb="FFFF0000"/>
      <name val="微软雅黑"/>
      <family val="2"/>
      <charset val="134"/>
    </font>
    <font>
      <strike/>
      <sz val="11"/>
      <name val="宋体"/>
      <family val="3"/>
      <charset val="134"/>
      <scheme val="minor"/>
    </font>
    <font>
      <sz val="9"/>
      <color rgb="FF333333"/>
      <name val="宋体"/>
      <family val="3"/>
      <charset val="134"/>
    </font>
    <font>
      <sz val="9"/>
      <color rgb="FF333333"/>
      <name val="Inherit"/>
      <family val="2"/>
    </font>
    <font>
      <sz val="11"/>
      <color rgb="FFFF0000"/>
      <name val="微软雅黑"/>
      <family val="2"/>
      <charset val="134"/>
    </font>
    <font>
      <sz val="11"/>
      <name val="微软雅黑"/>
      <family val="2"/>
      <charset val="134"/>
    </font>
    <font>
      <sz val="10"/>
      <color theme="1"/>
      <name val="宋体"/>
      <family val="3"/>
      <charset val="134"/>
      <scheme val="minor"/>
    </font>
    <font>
      <sz val="10.5"/>
      <color theme="1"/>
      <name val="微软雅黑"/>
      <family val="2"/>
      <charset val="134"/>
    </font>
    <font>
      <sz val="9"/>
      <color rgb="FF333333"/>
      <name val="微软雅黑"/>
      <family val="2"/>
      <charset val="134"/>
    </font>
    <font>
      <strike/>
      <sz val="8"/>
      <color theme="1"/>
      <name val="宋体"/>
      <family val="3"/>
      <charset val="134"/>
      <scheme val="minor"/>
    </font>
    <font>
      <sz val="16"/>
      <name val="微软雅黑"/>
      <family val="2"/>
      <charset val="134"/>
    </font>
    <font>
      <sz val="12"/>
      <color rgb="FF000000"/>
      <name val="宋体"/>
      <family val="3"/>
      <charset val="134"/>
      <scheme val="minor"/>
    </font>
    <font>
      <sz val="12"/>
      <name val="微软雅黑"/>
      <family val="2"/>
      <charset val="134"/>
    </font>
    <font>
      <sz val="11"/>
      <name val="等线"/>
      <family val="3"/>
      <charset val="134"/>
    </font>
    <font>
      <sz val="12"/>
      <name val="宋体"/>
      <family val="3"/>
      <charset val="134"/>
      <scheme val="minor"/>
    </font>
    <font>
      <b/>
      <sz val="9"/>
      <color theme="1"/>
      <name val="微软雅黑"/>
      <family val="2"/>
      <charset val="134"/>
    </font>
    <font>
      <sz val="9"/>
      <color rgb="FF424242"/>
      <name val="微软雅黑"/>
      <family val="2"/>
      <charset val="134"/>
    </font>
    <font>
      <sz val="8"/>
      <color theme="1" tint="0.499984740745262"/>
      <name val="微软雅黑"/>
      <family val="2"/>
      <charset val="134"/>
    </font>
    <font>
      <sz val="11"/>
      <color theme="0" tint="-0.249977111117893"/>
      <name val="宋体"/>
      <family val="3"/>
      <charset val="134"/>
      <scheme val="minor"/>
    </font>
    <font>
      <b/>
      <sz val="8"/>
      <color rgb="FFFF0000"/>
      <name val="宋体"/>
      <family val="3"/>
      <charset val="134"/>
      <scheme val="minor"/>
    </font>
    <font>
      <sz val="12"/>
      <color theme="0" tint="-0.249977111117893"/>
      <name val="宋体"/>
      <family val="3"/>
      <charset val="134"/>
      <scheme val="minor"/>
    </font>
    <font>
      <sz val="12"/>
      <color theme="0" tint="-0.249977111117893"/>
      <name val="微软雅黑"/>
      <family val="2"/>
      <charset val="134"/>
    </font>
    <font>
      <sz val="8"/>
      <color rgb="FF333333"/>
      <name val="Inherit"/>
    </font>
    <font>
      <sz val="11"/>
      <color rgb="FF333333"/>
      <name val="Inherit"/>
      <family val="2"/>
    </font>
    <font>
      <sz val="12"/>
      <color theme="1"/>
      <name val="Calibri"/>
      <family val="2"/>
    </font>
    <font>
      <sz val="12"/>
      <name val="Calibri"/>
      <family val="2"/>
    </font>
    <font>
      <sz val="12"/>
      <color theme="1"/>
      <name val="宋体"/>
      <family val="3"/>
      <charset val="134"/>
    </font>
    <font>
      <sz val="14"/>
      <color theme="1"/>
      <name val="仿宋"/>
      <family val="3"/>
      <charset val="134"/>
    </font>
    <font>
      <sz val="12"/>
      <color theme="0" tint="-0.34998626667073579"/>
      <name val="宋体"/>
      <family val="3"/>
      <charset val="134"/>
      <scheme val="minor"/>
    </font>
    <font>
      <sz val="11"/>
      <color theme="0" tint="-0.34998626667073579"/>
      <name val="宋体"/>
      <family val="3"/>
      <charset val="134"/>
      <scheme val="minor"/>
    </font>
    <font>
      <sz val="8"/>
      <color rgb="FF333333"/>
      <name val="Microsoft YaHei"/>
      <family val="2"/>
      <charset val="134"/>
    </font>
    <font>
      <sz val="11"/>
      <color rgb="FF333333"/>
      <name val="宋体"/>
      <family val="3"/>
      <charset val="134"/>
    </font>
    <font>
      <sz val="11"/>
      <color rgb="FF333333"/>
      <name val="Inherit"/>
    </font>
    <font>
      <sz val="9"/>
      <color theme="1"/>
      <name val="宋体"/>
      <family val="2"/>
      <scheme val="minor"/>
    </font>
    <font>
      <b/>
      <sz val="10"/>
      <color rgb="FF0000FF"/>
      <name val="微软雅黑"/>
      <family val="2"/>
      <charset val="134"/>
    </font>
    <font>
      <b/>
      <sz val="8"/>
      <color rgb="FF0000FF"/>
      <name val="微软雅黑"/>
      <family val="2"/>
      <charset val="134"/>
    </font>
    <font>
      <sz val="10"/>
      <color theme="1"/>
      <name val="Arial"/>
      <family val="2"/>
    </font>
    <font>
      <sz val="11"/>
      <color theme="1"/>
      <name val="Arial"/>
      <family val="2"/>
    </font>
    <font>
      <sz val="9"/>
      <color theme="1"/>
      <name val="Arial"/>
      <family val="2"/>
    </font>
    <font>
      <sz val="8"/>
      <color theme="0" tint="-0.499984740745262"/>
      <name val="微软雅黑"/>
      <family val="2"/>
      <charset val="134"/>
    </font>
    <font>
      <sz val="8"/>
      <color rgb="FF000000"/>
      <name val="Microsoft YaHei UI"/>
      <family val="2"/>
      <charset val="134"/>
    </font>
    <font>
      <b/>
      <sz val="8"/>
      <name val="微软雅黑"/>
      <family val="2"/>
      <charset val="134"/>
    </font>
    <font>
      <sz val="11"/>
      <color theme="1"/>
      <name val="等线"/>
      <family val="3"/>
      <charset val="134"/>
    </font>
    <font>
      <sz val="11"/>
      <color theme="1"/>
      <name val="-apple-system"/>
      <family val="1"/>
    </font>
    <font>
      <sz val="11"/>
      <color rgb="FF333333"/>
      <name val="Inherit"/>
      <family val="1"/>
    </font>
    <font>
      <sz val="8"/>
      <color theme="0" tint="-0.34998626667073579"/>
      <name val="微软雅黑"/>
      <family val="2"/>
      <charset val="134"/>
    </font>
  </fonts>
  <fills count="20">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rgb="FF0070C0"/>
        <bgColor indexed="64"/>
      </patternFill>
    </fill>
    <fill>
      <patternFill patternType="solid">
        <fgColor indexed="45"/>
        <bgColor indexed="64"/>
      </patternFill>
    </fill>
    <fill>
      <patternFill patternType="solid">
        <fgColor indexed="42"/>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47"/>
        <bgColor indexed="64"/>
      </patternFill>
    </fill>
    <fill>
      <patternFill patternType="solid">
        <fgColor indexed="26"/>
        <bgColor indexed="64"/>
      </patternFill>
    </fill>
    <fill>
      <patternFill patternType="solid">
        <fgColor rgb="FFC00000"/>
        <bgColor indexed="64"/>
      </patternFill>
    </fill>
    <fill>
      <patternFill patternType="solid">
        <fgColor theme="3" tint="0.39997558519241921"/>
        <bgColor indexed="64"/>
      </patternFill>
    </fill>
    <fill>
      <patternFill patternType="solid">
        <fgColor theme="4"/>
        <bgColor indexed="64"/>
      </patternFill>
    </fill>
    <fill>
      <patternFill patternType="solid">
        <fgColor rgb="FFFFFFFF"/>
        <bgColor indexed="64"/>
      </patternFill>
    </fill>
    <fill>
      <patternFill patternType="solid">
        <fgColor theme="0"/>
        <bgColor rgb="FF000000"/>
      </patternFill>
    </fill>
    <fill>
      <patternFill patternType="solid">
        <fgColor rgb="FFFFFF00"/>
        <bgColor indexed="64"/>
      </patternFill>
    </fill>
    <fill>
      <patternFill patternType="solid">
        <fgColor theme="9" tint="0.79998168889431442"/>
        <bgColor indexed="65"/>
      </patternFill>
    </fill>
    <fill>
      <patternFill patternType="solid">
        <fgColor theme="4" tint="0.79998168889431442"/>
        <bgColor theme="4" tint="0.79998168889431442"/>
      </patternFill>
    </fill>
  </fills>
  <borders count="4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indexed="62"/>
      </top>
      <bottom style="double">
        <color indexed="62"/>
      </bottom>
      <diagonal/>
    </border>
    <border>
      <left/>
      <right/>
      <top/>
      <bottom style="medium">
        <color indexed="30"/>
      </bottom>
      <diagonal/>
    </border>
    <border>
      <left/>
      <right/>
      <top/>
      <bottom style="thick">
        <color indexed="22"/>
      </bottom>
      <diagonal/>
    </border>
    <border>
      <left/>
      <right/>
      <top/>
      <bottom style="thick">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hair">
        <color auto="1"/>
      </left>
      <right style="hair">
        <color auto="1"/>
      </right>
      <top style="hair">
        <color auto="1"/>
      </top>
      <bottom/>
      <diagonal/>
    </border>
    <border>
      <left style="thin">
        <color indexed="64"/>
      </left>
      <right style="thin">
        <color indexed="64"/>
      </right>
      <top style="thin">
        <color indexed="64"/>
      </top>
      <bottom style="thin">
        <color indexed="64"/>
      </bottom>
      <diagonal/>
    </border>
    <border>
      <left style="hair">
        <color auto="1"/>
      </left>
      <right/>
      <top style="hair">
        <color auto="1"/>
      </top>
      <bottom/>
      <diagonal/>
    </border>
    <border>
      <left style="thin">
        <color indexed="64"/>
      </left>
      <right style="thin">
        <color indexed="64"/>
      </right>
      <top style="thin">
        <color indexed="64"/>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auto="1"/>
      </left>
      <right/>
      <top/>
      <bottom style="thin">
        <color auto="1"/>
      </bottom>
      <diagonal/>
    </border>
    <border>
      <left/>
      <right style="hair">
        <color auto="1"/>
      </right>
      <top style="thin">
        <color auto="1"/>
      </top>
      <bottom style="thin">
        <color auto="1"/>
      </bottom>
      <diagonal/>
    </border>
    <border>
      <left/>
      <right/>
      <top style="thin">
        <color indexed="64"/>
      </top>
      <bottom/>
      <diagonal/>
    </border>
    <border>
      <left/>
      <right/>
      <top/>
      <bottom style="thin">
        <color indexed="64"/>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thin">
        <color indexed="64"/>
      </left>
      <right/>
      <top style="medium">
        <color auto="1"/>
      </top>
      <bottom/>
      <diagonal/>
    </border>
    <border>
      <left/>
      <right/>
      <top style="medium">
        <color auto="1"/>
      </top>
      <bottom/>
      <diagonal/>
    </border>
    <border>
      <left/>
      <right style="thin">
        <color indexed="64"/>
      </right>
      <top style="medium">
        <color auto="1"/>
      </top>
      <bottom/>
      <diagonal/>
    </border>
  </borders>
  <cellStyleXfs count="35013">
    <xf numFmtId="178" fontId="0"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179" fontId="4" fillId="0" borderId="0">
      <alignment vertical="center"/>
    </xf>
    <xf numFmtId="179"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13" fillId="0" borderId="0"/>
    <xf numFmtId="179"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13" fillId="0" borderId="0"/>
    <xf numFmtId="43" fontId="4" fillId="0" borderId="0" applyFont="0" applyFill="0" applyBorder="0" applyAlignment="0" applyProtection="0">
      <alignment vertical="center"/>
    </xf>
    <xf numFmtId="179" fontId="13" fillId="0" borderId="0"/>
    <xf numFmtId="182" fontId="4" fillId="0" borderId="0">
      <alignment vertical="center"/>
    </xf>
    <xf numFmtId="179" fontId="4" fillId="0" borderId="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9"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0" fontId="4" fillId="0" borderId="0">
      <alignment vertical="center"/>
    </xf>
    <xf numFmtId="182" fontId="4" fillId="0" borderId="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176" fontId="12"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9"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9" fontId="4" fillId="0" borderId="0" applyFont="0" applyFill="0" applyBorder="0" applyAlignment="0" applyProtection="0">
      <alignment vertical="center"/>
    </xf>
    <xf numFmtId="179" fontId="13" fillId="0" borderId="0"/>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9"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0" fontId="18" fillId="0" borderId="12" applyNumberFormat="0" applyFill="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182" fontId="13" fillId="0" borderId="0"/>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6" fontId="12"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3" fillId="0" borderId="0"/>
    <xf numFmtId="43" fontId="4" fillId="0" borderId="0" applyFont="0" applyFill="0" applyBorder="0" applyAlignment="0" applyProtection="0">
      <alignment vertical="center"/>
    </xf>
    <xf numFmtId="0" fontId="18" fillId="0" borderId="12" applyNumberFormat="0" applyFill="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9" fontId="4" fillId="0" borderId="0" applyFont="0" applyFill="0" applyBorder="0" applyAlignment="0" applyProtection="0">
      <alignment vertical="center"/>
    </xf>
    <xf numFmtId="182" fontId="13" fillId="0" borderId="0"/>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179" fontId="13" fillId="0" borderId="0"/>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13" fillId="0" borderId="0"/>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3" fillId="0" borderId="0"/>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3"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179" fontId="13" fillId="0" borderId="0"/>
    <xf numFmtId="182" fontId="4" fillId="0" borderId="0">
      <alignment vertical="center"/>
    </xf>
    <xf numFmtId="179" fontId="4" fillId="0" borderId="0">
      <alignment vertical="center"/>
    </xf>
    <xf numFmtId="0" fontId="4" fillId="0" borderId="0">
      <alignment vertical="center"/>
    </xf>
    <xf numFmtId="0" fontId="4" fillId="0" borderId="0">
      <alignment vertical="center"/>
    </xf>
    <xf numFmtId="9"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182" fontId="13" fillId="0" borderId="0"/>
    <xf numFmtId="0" fontId="17" fillId="0" borderId="11" applyNumberFormat="0" applyFill="0" applyAlignment="0" applyProtection="0">
      <alignment vertical="center"/>
    </xf>
    <xf numFmtId="43" fontId="4" fillId="0" borderId="0" applyFont="0" applyFill="0" applyBorder="0" applyAlignment="0" applyProtection="0">
      <alignment vertical="center"/>
    </xf>
    <xf numFmtId="0" fontId="17" fillId="0" borderId="11" applyNumberFormat="0" applyFill="0" applyAlignment="0" applyProtection="0">
      <alignment vertical="center"/>
    </xf>
    <xf numFmtId="0" fontId="4"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0" fontId="15" fillId="0" borderId="10" applyNumberFormat="0" applyFill="0" applyAlignment="0" applyProtection="0">
      <alignment vertical="center"/>
    </xf>
    <xf numFmtId="0" fontId="4" fillId="0" borderId="0">
      <alignment vertical="center"/>
    </xf>
    <xf numFmtId="43" fontId="4" fillId="0" borderId="0" applyFont="0" applyFill="0" applyBorder="0" applyAlignment="0" applyProtection="0">
      <alignment vertical="center"/>
    </xf>
    <xf numFmtId="9" fontId="4" fillId="0" borderId="0" applyFont="0" applyFill="0" applyBorder="0" applyAlignment="0" applyProtection="0">
      <alignment vertical="center"/>
    </xf>
    <xf numFmtId="0" fontId="15" fillId="0" borderId="0" applyNumberFormat="0" applyFill="0" applyBorder="0" applyAlignment="0" applyProtection="0">
      <alignment vertical="center"/>
    </xf>
    <xf numFmtId="178" fontId="4" fillId="0" borderId="0">
      <alignment vertical="center"/>
    </xf>
    <xf numFmtId="182" fontId="4" fillId="0" borderId="0">
      <alignment vertical="center"/>
    </xf>
    <xf numFmtId="43" fontId="4" fillId="0" borderId="0" applyFont="0" applyFill="0" applyBorder="0" applyAlignment="0" applyProtection="0">
      <alignment vertical="center"/>
    </xf>
    <xf numFmtId="178" fontId="4" fillId="0" borderId="0">
      <alignment vertical="center"/>
    </xf>
    <xf numFmtId="0" fontId="12" fillId="0" borderId="0"/>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0" fontId="19" fillId="0" borderId="0" applyNumberFormat="0" applyFill="0" applyBorder="0" applyAlignment="0" applyProtection="0">
      <alignment vertical="center"/>
    </xf>
    <xf numFmtId="178" fontId="4" fillId="0" borderId="0">
      <alignment vertical="center"/>
    </xf>
    <xf numFmtId="178" fontId="4" fillId="0" borderId="0">
      <alignment vertical="center"/>
    </xf>
    <xf numFmtId="0" fontId="4" fillId="0" borderId="0">
      <alignment vertical="center"/>
    </xf>
    <xf numFmtId="179" fontId="4" fillId="0" borderId="0">
      <alignment vertical="center"/>
    </xf>
    <xf numFmtId="9" fontId="4" fillId="0" borderId="0" applyFont="0" applyFill="0" applyBorder="0" applyAlignment="0" applyProtection="0">
      <alignment vertical="center"/>
    </xf>
    <xf numFmtId="179" fontId="4" fillId="0" borderId="0">
      <alignment vertical="center"/>
    </xf>
    <xf numFmtId="178"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12" fillId="0" borderId="0"/>
    <xf numFmtId="176" fontId="12" fillId="0" borderId="0" applyFont="0" applyFill="0" applyBorder="0" applyAlignment="0" applyProtection="0">
      <alignment vertical="center"/>
    </xf>
    <xf numFmtId="0" fontId="4" fillId="0" borderId="0">
      <alignment vertical="center"/>
    </xf>
    <xf numFmtId="9"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18" fillId="0" borderId="12" applyNumberFormat="0" applyFill="0" applyAlignment="0" applyProtection="0">
      <alignment vertical="center"/>
    </xf>
    <xf numFmtId="178" fontId="13"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7" fillId="0" borderId="11" applyNumberFormat="0" applyFill="0" applyAlignment="0" applyProtection="0">
      <alignment vertical="center"/>
    </xf>
    <xf numFmtId="43" fontId="4" fillId="0" borderId="0" applyFont="0" applyFill="0" applyBorder="0" applyAlignment="0" applyProtection="0">
      <alignment vertical="center"/>
    </xf>
    <xf numFmtId="0" fontId="15" fillId="0" borderId="10" applyNumberFormat="0" applyFill="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5" fillId="0" borderId="10" applyNumberFormat="0" applyFill="0" applyAlignment="0" applyProtection="0">
      <alignment vertical="center"/>
    </xf>
    <xf numFmtId="43" fontId="4" fillId="0" borderId="0" applyFont="0" applyFill="0" applyBorder="0" applyAlignment="0" applyProtection="0">
      <alignment vertical="center"/>
    </xf>
    <xf numFmtId="0" fontId="15" fillId="0" borderId="0" applyNumberFormat="0" applyFill="0" applyBorder="0" applyAlignment="0" applyProtection="0">
      <alignment vertical="center"/>
    </xf>
    <xf numFmtId="182" fontId="13" fillId="0" borderId="0"/>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5" fillId="0" borderId="0" applyNumberForma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9" fillId="0" borderId="0" applyNumberFormat="0" applyFill="0" applyBorder="0" applyAlignment="0" applyProtection="0">
      <alignment vertical="center"/>
    </xf>
    <xf numFmtId="179" fontId="4" fillId="0" borderId="0">
      <alignment vertical="center"/>
    </xf>
    <xf numFmtId="179" fontId="13" fillId="0" borderId="0"/>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19" fillId="0" borderId="0" applyNumberForma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8" fontId="13" fillId="0" borderId="0"/>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6" fillId="5" borderId="0" applyNumberFormat="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8" fontId="13" fillId="0" borderId="0"/>
    <xf numFmtId="182" fontId="13" fillId="0" borderId="0"/>
    <xf numFmtId="43" fontId="4" fillId="0" borderId="0" applyFont="0" applyFill="0" applyBorder="0" applyAlignment="0" applyProtection="0">
      <alignment vertical="center"/>
    </xf>
    <xf numFmtId="0" fontId="16" fillId="5" borderId="0" applyNumberFormat="0" applyBorder="0" applyAlignment="0" applyProtection="0">
      <alignment vertical="center"/>
    </xf>
    <xf numFmtId="0" fontId="12" fillId="0" borderId="0"/>
    <xf numFmtId="0" fontId="16" fillId="5" borderId="0" applyNumberFormat="0" applyBorder="0" applyAlignment="0" applyProtection="0">
      <alignment vertical="center"/>
    </xf>
    <xf numFmtId="182" fontId="13" fillId="0" borderId="0"/>
    <xf numFmtId="178" fontId="13" fillId="0" borderId="0"/>
    <xf numFmtId="178"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178" fontId="13" fillId="0" borderId="0"/>
    <xf numFmtId="179" fontId="4" fillId="0" borderId="0">
      <alignment vertical="center"/>
    </xf>
    <xf numFmtId="179" fontId="4" fillId="0" borderId="0">
      <alignment vertical="center"/>
    </xf>
    <xf numFmtId="179" fontId="4" fillId="0" borderId="0">
      <alignment vertical="center"/>
    </xf>
    <xf numFmtId="178"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0" fontId="12" fillId="0" borderId="0"/>
    <xf numFmtId="182" fontId="13" fillId="0" borderId="0"/>
    <xf numFmtId="43" fontId="4" fillId="0" borderId="0" applyFont="0" applyFill="0" applyBorder="0" applyAlignment="0" applyProtection="0">
      <alignment vertical="center"/>
    </xf>
    <xf numFmtId="0" fontId="4" fillId="0" borderId="0">
      <alignment vertical="center"/>
    </xf>
    <xf numFmtId="178"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12" fillId="0" borderId="0"/>
    <xf numFmtId="182" fontId="13" fillId="0" borderId="0"/>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8" fontId="13" fillId="0" borderId="0"/>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13" fillId="0" borderId="0"/>
    <xf numFmtId="0" fontId="4" fillId="0" borderId="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178" fontId="13"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13" fillId="0" borderId="0"/>
    <xf numFmtId="179" fontId="4" fillId="0" borderId="0">
      <alignment vertical="center"/>
    </xf>
    <xf numFmtId="0" fontId="4" fillId="0" borderId="0">
      <alignment vertical="center"/>
    </xf>
    <xf numFmtId="0" fontId="4" fillId="0" borderId="0">
      <alignment vertical="center"/>
    </xf>
    <xf numFmtId="178" fontId="13" fillId="0" borderId="0"/>
    <xf numFmtId="0" fontId="4" fillId="0" borderId="0">
      <alignment vertical="center"/>
    </xf>
    <xf numFmtId="179" fontId="13" fillId="0" borderId="0"/>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0" fontId="4" fillId="0" borderId="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13" fillId="0" borderId="0"/>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0" fontId="4" fillId="0" borderId="0">
      <alignment vertical="center"/>
    </xf>
    <xf numFmtId="179" fontId="13" fillId="0" borderId="0"/>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13" fillId="0" borderId="0"/>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179" fontId="13" fillId="0" borderId="0"/>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13" fillId="0" borderId="0"/>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3" fillId="0" borderId="0"/>
    <xf numFmtId="179" fontId="4" fillId="0" borderId="0">
      <alignment vertical="center"/>
    </xf>
    <xf numFmtId="178" fontId="13"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0" fontId="4" fillId="0" borderId="0">
      <alignment vertical="center"/>
    </xf>
    <xf numFmtId="178" fontId="13"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13" fillId="0" borderId="0"/>
    <xf numFmtId="0" fontId="4" fillId="0" borderId="0">
      <alignment vertical="center"/>
    </xf>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178" fontId="13" fillId="0" borderId="0"/>
    <xf numFmtId="179" fontId="13" fillId="0" borderId="0"/>
    <xf numFmtId="0" fontId="4" fillId="0" borderId="0">
      <alignment vertical="center"/>
    </xf>
    <xf numFmtId="0" fontId="4" fillId="0" borderId="0">
      <alignment vertical="center"/>
    </xf>
    <xf numFmtId="179" fontId="13" fillId="0" borderId="0"/>
    <xf numFmtId="0" fontId="4" fillId="0" borderId="0">
      <alignment vertical="center"/>
    </xf>
    <xf numFmtId="0" fontId="4" fillId="0" borderId="0">
      <alignment vertical="center"/>
    </xf>
    <xf numFmtId="182" fontId="4" fillId="0" borderId="0">
      <alignment vertical="center"/>
    </xf>
    <xf numFmtId="179" fontId="13" fillId="0" borderId="0"/>
    <xf numFmtId="179" fontId="4" fillId="0" borderId="0">
      <alignment vertical="center"/>
    </xf>
    <xf numFmtId="179"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13" fillId="0" borderId="0"/>
    <xf numFmtId="0" fontId="4" fillId="0" borderId="0">
      <alignment vertical="center"/>
    </xf>
    <xf numFmtId="0" fontId="4" fillId="0" borderId="0">
      <alignment vertical="center"/>
    </xf>
    <xf numFmtId="182" fontId="4" fillId="0" borderId="0">
      <alignment vertical="center"/>
    </xf>
    <xf numFmtId="179" fontId="13"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179" fontId="13" fillId="0" borderId="0"/>
    <xf numFmtId="0" fontId="4" fillId="0" borderId="0">
      <alignment vertical="center"/>
    </xf>
    <xf numFmtId="0" fontId="4" fillId="0" borderId="0">
      <alignment vertical="center"/>
    </xf>
    <xf numFmtId="178" fontId="13"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13" fillId="0" borderId="0"/>
    <xf numFmtId="179" fontId="4" fillId="0" borderId="0">
      <alignment vertical="center"/>
    </xf>
    <xf numFmtId="179" fontId="4" fillId="0" borderId="0">
      <alignment vertical="center"/>
    </xf>
    <xf numFmtId="178" fontId="13" fillId="0" borderId="0"/>
    <xf numFmtId="0" fontId="4" fillId="0" borderId="0">
      <alignment vertical="center"/>
    </xf>
    <xf numFmtId="0" fontId="4" fillId="0" borderId="0">
      <alignment vertical="center"/>
    </xf>
    <xf numFmtId="178" fontId="13" fillId="0" borderId="0"/>
    <xf numFmtId="0" fontId="4" fillId="0" borderId="0">
      <alignment vertical="center"/>
    </xf>
    <xf numFmtId="0" fontId="4" fillId="0" borderId="0">
      <alignment vertical="center"/>
    </xf>
    <xf numFmtId="178" fontId="13" fillId="0" borderId="0"/>
    <xf numFmtId="0" fontId="4" fillId="0" borderId="0">
      <alignment vertical="center"/>
    </xf>
    <xf numFmtId="0" fontId="4" fillId="0" borderId="0">
      <alignment vertical="center"/>
    </xf>
    <xf numFmtId="178" fontId="13" fillId="0" borderId="0"/>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13" fillId="0" borderId="0"/>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13" fillId="0" borderId="0"/>
    <xf numFmtId="176" fontId="12" fillId="0" borderId="0" applyFont="0" applyFill="0" applyBorder="0" applyAlignment="0" applyProtection="0">
      <alignment vertical="center"/>
    </xf>
    <xf numFmtId="0" fontId="13" fillId="0" borderId="0"/>
    <xf numFmtId="179"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182" fontId="13" fillId="0" borderId="0"/>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13" fillId="0" borderId="0"/>
    <xf numFmtId="0" fontId="4" fillId="0" borderId="0">
      <alignment vertical="center"/>
    </xf>
    <xf numFmtId="179" fontId="13" fillId="0" borderId="0"/>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0" fontId="4" fillId="0" borderId="0">
      <alignment vertical="center"/>
    </xf>
    <xf numFmtId="178"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3" fillId="0" borderId="0"/>
    <xf numFmtId="179" fontId="4" fillId="0" borderId="0">
      <alignment vertical="center"/>
    </xf>
    <xf numFmtId="179"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8"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178"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178" fontId="13"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178" fontId="13"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82" fontId="13"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179" fontId="4" fillId="0" borderId="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0" fontId="4" fillId="0" borderId="0">
      <alignment vertical="center"/>
    </xf>
    <xf numFmtId="179"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82" fontId="13" fillId="0" borderId="0"/>
    <xf numFmtId="182" fontId="4" fillId="0" borderId="0">
      <alignment vertical="center"/>
    </xf>
    <xf numFmtId="182"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13" fillId="0" borderId="0"/>
    <xf numFmtId="182" fontId="13"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13" fillId="0" borderId="0"/>
    <xf numFmtId="43" fontId="4" fillId="0" borderId="0" applyFont="0" applyFill="0" applyBorder="0" applyAlignment="0" applyProtection="0">
      <alignment vertical="center"/>
    </xf>
    <xf numFmtId="179" fontId="4" fillId="0" borderId="0">
      <alignment vertical="center"/>
    </xf>
    <xf numFmtId="182" fontId="13" fillId="0" borderId="0"/>
    <xf numFmtId="0" fontId="4" fillId="0" borderId="0">
      <alignment vertical="center"/>
    </xf>
    <xf numFmtId="0" fontId="4" fillId="0" borderId="0">
      <alignment vertical="center"/>
    </xf>
    <xf numFmtId="179" fontId="13"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13" fillId="0" borderId="0"/>
    <xf numFmtId="179" fontId="4" fillId="0" borderId="0">
      <alignment vertical="center"/>
    </xf>
    <xf numFmtId="182" fontId="13" fillId="0" borderId="0"/>
    <xf numFmtId="179" fontId="13" fillId="0" borderId="0"/>
    <xf numFmtId="43" fontId="4" fillId="0" borderId="0" applyFont="0" applyFill="0" applyBorder="0" applyAlignment="0" applyProtection="0">
      <alignment vertical="center"/>
    </xf>
    <xf numFmtId="179" fontId="4" fillId="0" borderId="0">
      <alignment vertical="center"/>
    </xf>
    <xf numFmtId="178" fontId="13" fillId="0" borderId="0"/>
    <xf numFmtId="0" fontId="4" fillId="0" borderId="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179" fontId="13"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13"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13" fillId="0" borderId="0"/>
    <xf numFmtId="0" fontId="4" fillId="0" borderId="0">
      <alignment vertical="center"/>
    </xf>
    <xf numFmtId="43" fontId="4" fillId="0" borderId="0" applyFont="0" applyFill="0" applyBorder="0" applyAlignment="0" applyProtection="0">
      <alignment vertical="center"/>
    </xf>
    <xf numFmtId="179" fontId="13" fillId="0" borderId="0"/>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8" fontId="13"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178"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0" fontId="4" fillId="0" borderId="0">
      <alignment vertical="center"/>
    </xf>
    <xf numFmtId="43" fontId="4" fillId="0" borderId="0" applyFont="0" applyFill="0" applyBorder="0" applyAlignment="0" applyProtection="0">
      <alignment vertical="center"/>
    </xf>
    <xf numFmtId="179" fontId="13" fillId="0" borderId="0"/>
    <xf numFmtId="178" fontId="4" fillId="0" borderId="0">
      <alignment vertical="center"/>
    </xf>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178"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0" fontId="4" fillId="0" borderId="0">
      <alignment vertical="center"/>
    </xf>
    <xf numFmtId="178"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82" fontId="13" fillId="0" borderId="0"/>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9"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0" fontId="4" fillId="0" borderId="0"/>
    <xf numFmtId="0" fontId="4"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13" fillId="0" borderId="0"/>
    <xf numFmtId="179" fontId="4" fillId="0" borderId="0">
      <alignment vertical="center"/>
    </xf>
    <xf numFmtId="179"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13" fillId="0" borderId="0"/>
    <xf numFmtId="43" fontId="4" fillId="0" borderId="0" applyFont="0" applyFill="0" applyBorder="0" applyAlignment="0" applyProtection="0">
      <alignment vertical="center"/>
    </xf>
    <xf numFmtId="182" fontId="13" fillId="0" borderId="0"/>
    <xf numFmtId="179" fontId="13" fillId="0" borderId="0"/>
    <xf numFmtId="43" fontId="4" fillId="0" borderId="0" applyFont="0" applyFill="0" applyBorder="0" applyAlignment="0" applyProtection="0">
      <alignment vertical="center"/>
    </xf>
    <xf numFmtId="182" fontId="13" fillId="0" borderId="0"/>
    <xf numFmtId="0" fontId="4" fillId="0" borderId="0">
      <alignment vertical="center"/>
    </xf>
    <xf numFmtId="0" fontId="4" fillId="0" borderId="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3" fillId="0" borderId="0"/>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13" fillId="0" borderId="0"/>
    <xf numFmtId="176" fontId="12"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82" fontId="13" fillId="0" borderId="0"/>
    <xf numFmtId="0" fontId="4" fillId="0" borderId="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82" fontId="13" fillId="0" borderId="0"/>
    <xf numFmtId="43" fontId="4" fillId="0" borderId="0" applyFont="0" applyFill="0" applyBorder="0" applyAlignment="0" applyProtection="0">
      <alignment vertical="center"/>
    </xf>
    <xf numFmtId="182" fontId="13" fillId="0" borderId="0"/>
    <xf numFmtId="176" fontId="12"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82" fontId="13" fillId="0" borderId="0"/>
    <xf numFmtId="0" fontId="4" fillId="0" borderId="0"/>
    <xf numFmtId="182" fontId="13" fillId="0" borderId="0"/>
    <xf numFmtId="43" fontId="4" fillId="0" borderId="0" applyFont="0" applyFill="0" applyBorder="0" applyAlignment="0" applyProtection="0">
      <alignment vertical="center"/>
    </xf>
    <xf numFmtId="179" fontId="4" fillId="0" borderId="0">
      <alignment vertical="center"/>
    </xf>
    <xf numFmtId="182" fontId="13" fillId="0" borderId="0"/>
    <xf numFmtId="179" fontId="12" fillId="0" borderId="0"/>
    <xf numFmtId="43" fontId="4" fillId="0" borderId="0" applyFont="0" applyFill="0" applyBorder="0" applyAlignment="0" applyProtection="0">
      <alignment vertical="center"/>
    </xf>
    <xf numFmtId="182" fontId="13" fillId="0" borderId="0"/>
    <xf numFmtId="182" fontId="13" fillId="0" borderId="0"/>
    <xf numFmtId="43" fontId="4" fillId="0" borderId="0" applyFont="0" applyFill="0" applyBorder="0" applyAlignment="0" applyProtection="0">
      <alignment vertical="center"/>
    </xf>
    <xf numFmtId="182" fontId="13" fillId="0" borderId="0"/>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8" fontId="4" fillId="0" borderId="0">
      <alignment vertical="center"/>
    </xf>
    <xf numFmtId="182" fontId="4" fillId="0" borderId="0">
      <alignment vertical="center"/>
    </xf>
    <xf numFmtId="182" fontId="13" fillId="0" borderId="0"/>
    <xf numFmtId="0" fontId="4" fillId="0" borderId="0">
      <alignment vertical="center"/>
    </xf>
    <xf numFmtId="179" fontId="13" fillId="0" borderId="0"/>
    <xf numFmtId="179" fontId="4" fillId="0" borderId="0">
      <alignment vertical="center"/>
    </xf>
    <xf numFmtId="43" fontId="4" fillId="0" borderId="0" applyFont="0" applyFill="0" applyBorder="0" applyAlignment="0" applyProtection="0">
      <alignment vertical="center"/>
    </xf>
    <xf numFmtId="182" fontId="13" fillId="0" borderId="0"/>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179" fontId="4" fillId="0" borderId="0">
      <alignment vertical="center"/>
    </xf>
    <xf numFmtId="179" fontId="13" fillId="0" borderId="0"/>
    <xf numFmtId="179" fontId="4" fillId="0" borderId="0">
      <alignment vertical="center"/>
    </xf>
    <xf numFmtId="179" fontId="4" fillId="0" borderId="0">
      <alignment vertical="center"/>
    </xf>
    <xf numFmtId="179"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182" fontId="13" fillId="0" borderId="0"/>
    <xf numFmtId="0" fontId="4" fillId="0" borderId="0">
      <alignment vertical="center"/>
    </xf>
    <xf numFmtId="182" fontId="13" fillId="0" borderId="0"/>
    <xf numFmtId="0" fontId="4" fillId="0" borderId="0">
      <alignment vertical="center"/>
    </xf>
    <xf numFmtId="43" fontId="4" fillId="0" borderId="0" applyFont="0" applyFill="0" applyBorder="0" applyAlignment="0" applyProtection="0">
      <alignment vertical="center"/>
    </xf>
    <xf numFmtId="179" fontId="13" fillId="0" borderId="0"/>
    <xf numFmtId="179"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82"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179" fontId="13" fillId="0" borderId="0"/>
    <xf numFmtId="179" fontId="13" fillId="0" borderId="0"/>
    <xf numFmtId="179" fontId="13" fillId="0" borderId="0"/>
    <xf numFmtId="0" fontId="4"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13" fillId="0" borderId="0"/>
    <xf numFmtId="179" fontId="13" fillId="0" borderId="0"/>
    <xf numFmtId="43" fontId="4" fillId="0" borderId="0" applyFont="0" applyFill="0" applyBorder="0" applyAlignment="0" applyProtection="0">
      <alignment vertical="center"/>
    </xf>
    <xf numFmtId="182" fontId="13" fillId="0" borderId="0"/>
    <xf numFmtId="179" fontId="13" fillId="0" borderId="0"/>
    <xf numFmtId="179" fontId="13" fillId="0" borderId="0"/>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179" fontId="13" fillId="0" borderId="0"/>
    <xf numFmtId="179" fontId="13" fillId="0" borderId="0"/>
    <xf numFmtId="182" fontId="4" fillId="0" borderId="0">
      <alignment vertical="center"/>
    </xf>
    <xf numFmtId="43" fontId="4" fillId="0" borderId="0" applyFont="0" applyFill="0" applyBorder="0" applyAlignment="0" applyProtection="0">
      <alignment vertical="center"/>
    </xf>
    <xf numFmtId="182" fontId="13" fillId="0" borderId="0"/>
    <xf numFmtId="179" fontId="13" fillId="0" borderId="0"/>
    <xf numFmtId="179" fontId="4" fillId="0" borderId="0">
      <alignment vertical="center"/>
    </xf>
    <xf numFmtId="179" fontId="4" fillId="0" borderId="0">
      <alignment vertical="center"/>
    </xf>
    <xf numFmtId="182" fontId="13"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182" fontId="13" fillId="0" borderId="0"/>
    <xf numFmtId="179" fontId="4" fillId="0" borderId="0">
      <alignment vertical="center"/>
    </xf>
    <xf numFmtId="179" fontId="4" fillId="0" borderId="0">
      <alignment vertical="center"/>
    </xf>
    <xf numFmtId="179" fontId="4" fillId="0" borderId="0">
      <alignment vertical="center"/>
    </xf>
    <xf numFmtId="179"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13" fillId="0" borderId="0"/>
    <xf numFmtId="182" fontId="13" fillId="0" borderId="0"/>
    <xf numFmtId="179" fontId="4" fillId="0" borderId="0">
      <alignment vertical="center"/>
    </xf>
    <xf numFmtId="182" fontId="13" fillId="0" borderId="0"/>
    <xf numFmtId="182" fontId="13" fillId="0" borderId="0"/>
    <xf numFmtId="0" fontId="4" fillId="0" borderId="0">
      <alignment vertical="center"/>
    </xf>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3" fillId="0" borderId="0"/>
    <xf numFmtId="179" fontId="13" fillId="0" borderId="0"/>
    <xf numFmtId="43" fontId="4" fillId="0" borderId="0" applyFont="0" applyFill="0" applyBorder="0" applyAlignment="0" applyProtection="0">
      <alignment vertical="center"/>
    </xf>
    <xf numFmtId="179" fontId="13" fillId="0" borderId="0"/>
    <xf numFmtId="179" fontId="13" fillId="0" borderId="0"/>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182" fontId="13" fillId="0" borderId="0"/>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0" fontId="4" fillId="0" borderId="0">
      <alignment vertical="center"/>
    </xf>
    <xf numFmtId="178" fontId="13" fillId="0" borderId="0"/>
    <xf numFmtId="0" fontId="4" fillId="0" borderId="0">
      <alignment vertical="center"/>
    </xf>
    <xf numFmtId="178" fontId="13" fillId="0" borderId="0"/>
    <xf numFmtId="0" fontId="4" fillId="0" borderId="0">
      <alignment vertical="center"/>
    </xf>
    <xf numFmtId="178" fontId="13"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179" fontId="4" fillId="0" borderId="0">
      <alignment vertical="center"/>
    </xf>
    <xf numFmtId="178" fontId="13" fillId="0" borderId="0"/>
    <xf numFmtId="43" fontId="4" fillId="0" borderId="0" applyFont="0" applyFill="0" applyBorder="0" applyAlignment="0" applyProtection="0">
      <alignment vertical="center"/>
    </xf>
    <xf numFmtId="0" fontId="4" fillId="0" borderId="0">
      <alignment vertical="center"/>
    </xf>
    <xf numFmtId="178"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0" fontId="4" fillId="0" borderId="0">
      <alignment vertical="center"/>
    </xf>
    <xf numFmtId="182" fontId="4" fillId="0" borderId="0">
      <alignment vertical="center"/>
    </xf>
    <xf numFmtId="178"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8" fontId="13"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8" fontId="13" fillId="0" borderId="0"/>
    <xf numFmtId="0" fontId="4" fillId="0" borderId="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13" fillId="0" borderId="0"/>
    <xf numFmtId="0" fontId="12" fillId="0" borderId="0"/>
    <xf numFmtId="43" fontId="4" fillId="0" borderId="0" applyFont="0" applyFill="0" applyBorder="0" applyAlignment="0" applyProtection="0">
      <alignment vertical="center"/>
    </xf>
    <xf numFmtId="178" fontId="13" fillId="0" borderId="0"/>
    <xf numFmtId="0" fontId="12" fillId="0" borderId="0"/>
    <xf numFmtId="43" fontId="4" fillId="0" borderId="0" applyFont="0" applyFill="0" applyBorder="0" applyAlignment="0" applyProtection="0">
      <alignment vertical="center"/>
    </xf>
    <xf numFmtId="0" fontId="4" fillId="0" borderId="0">
      <alignment vertical="center"/>
    </xf>
    <xf numFmtId="178" fontId="13" fillId="0" borderId="0"/>
    <xf numFmtId="0" fontId="4" fillId="0" borderId="0">
      <alignment vertical="center"/>
    </xf>
    <xf numFmtId="178" fontId="13" fillId="0" borderId="0"/>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179" fontId="13" fillId="0" borderId="0"/>
    <xf numFmtId="43" fontId="4" fillId="0" borderId="0" applyFont="0" applyFill="0" applyBorder="0" applyAlignment="0" applyProtection="0">
      <alignment vertical="center"/>
    </xf>
    <xf numFmtId="0" fontId="4" fillId="0" borderId="0">
      <alignment vertical="center"/>
    </xf>
    <xf numFmtId="179" fontId="13"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13"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13" fillId="0" borderId="0"/>
    <xf numFmtId="43" fontId="4" fillId="0" borderId="0" applyFont="0" applyFill="0" applyBorder="0" applyAlignment="0" applyProtection="0">
      <alignment vertical="center"/>
    </xf>
    <xf numFmtId="0" fontId="4" fillId="0" borderId="0">
      <alignment vertical="center"/>
    </xf>
    <xf numFmtId="179" fontId="13" fillId="0" borderId="0"/>
    <xf numFmtId="179" fontId="13" fillId="0" borderId="0"/>
    <xf numFmtId="179" fontId="13" fillId="0" borderId="0"/>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79" fontId="13" fillId="0" borderId="0"/>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13" fillId="0" borderId="0"/>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13" fillId="0" borderId="0"/>
    <xf numFmtId="179" fontId="4" fillId="0" borderId="0">
      <alignment vertical="center"/>
    </xf>
    <xf numFmtId="179" fontId="4" fillId="0" borderId="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13" fillId="0" borderId="0"/>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13" fillId="0" borderId="0"/>
    <xf numFmtId="179" fontId="4" fillId="0" borderId="0">
      <alignment vertical="center"/>
    </xf>
    <xf numFmtId="179" fontId="4" fillId="0" borderId="0">
      <alignment vertical="center"/>
    </xf>
    <xf numFmtId="179" fontId="4" fillId="0" borderId="0">
      <alignment vertical="center"/>
    </xf>
    <xf numFmtId="179" fontId="13" fillId="0" borderId="0"/>
    <xf numFmtId="179" fontId="4" fillId="0" borderId="0">
      <alignment vertical="center"/>
    </xf>
    <xf numFmtId="179" fontId="13" fillId="0" borderId="0"/>
    <xf numFmtId="179" fontId="13" fillId="0" borderId="0"/>
    <xf numFmtId="43" fontId="4" fillId="0" borderId="0" applyFont="0" applyFill="0" applyBorder="0" applyAlignment="0" applyProtection="0">
      <alignment vertical="center"/>
    </xf>
    <xf numFmtId="0" fontId="4" fillId="0" borderId="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13" fillId="0" borderId="0"/>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82" fontId="13" fillId="0" borderId="0"/>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3" fillId="0" borderId="0"/>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8" fontId="4" fillId="0" borderId="0">
      <alignment vertical="center"/>
    </xf>
    <xf numFmtId="179" fontId="12" fillId="0" borderId="0"/>
    <xf numFmtId="0" fontId="4" fillId="0" borderId="0">
      <alignment vertical="center"/>
    </xf>
    <xf numFmtId="0" fontId="4" fillId="0" borderId="0">
      <alignment vertical="center"/>
    </xf>
    <xf numFmtId="178" fontId="4" fillId="0" borderId="0">
      <alignment vertical="center"/>
    </xf>
    <xf numFmtId="179" fontId="12" fillId="0" borderId="0"/>
    <xf numFmtId="0" fontId="4" fillId="0" borderId="0">
      <alignment vertical="center"/>
    </xf>
    <xf numFmtId="0" fontId="4" fillId="0" borderId="0">
      <alignment vertical="center"/>
    </xf>
    <xf numFmtId="178" fontId="4" fillId="0" borderId="0">
      <alignment vertical="center"/>
    </xf>
    <xf numFmtId="179" fontId="12" fillId="0" borderId="0"/>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12" fillId="0" borderId="0"/>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12"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12" fillId="0" borderId="0"/>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12" fillId="0" borderId="0"/>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22" fillId="0" borderId="0"/>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179" fontId="12"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12" fillId="0" borderId="0"/>
    <xf numFmtId="0" fontId="4" fillId="0" borderId="0">
      <alignment vertical="center"/>
    </xf>
    <xf numFmtId="43" fontId="4" fillId="0" borderId="0" applyFont="0" applyFill="0" applyBorder="0" applyAlignment="0" applyProtection="0">
      <alignment vertical="center"/>
    </xf>
    <xf numFmtId="0" fontId="12" fillId="0" borderId="0"/>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12" fillId="0" borderId="0"/>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179" fontId="12" fillId="0" borderId="0"/>
    <xf numFmtId="0" fontId="4" fillId="0" borderId="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179" fontId="12" fillId="0" borderId="0"/>
    <xf numFmtId="0" fontId="12" fillId="0" borderId="0"/>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12" fillId="0" borderId="0"/>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12" fillId="0" borderId="0"/>
    <xf numFmtId="182" fontId="4" fillId="0" borderId="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12" fillId="0" borderId="0"/>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12" fillId="0" borderId="0"/>
    <xf numFmtId="0" fontId="4" fillId="0" borderId="0">
      <alignment vertical="center"/>
    </xf>
    <xf numFmtId="179" fontId="4" fillId="0" borderId="0">
      <alignment vertical="center"/>
    </xf>
    <xf numFmtId="0" fontId="12" fillId="0" borderId="0"/>
    <xf numFmtId="0" fontId="12" fillId="0" borderId="0"/>
    <xf numFmtId="0" fontId="12" fillId="0" borderId="0"/>
    <xf numFmtId="43" fontId="4" fillId="0" borderId="0" applyFont="0" applyFill="0" applyBorder="0" applyAlignment="0" applyProtection="0">
      <alignment vertical="center"/>
    </xf>
    <xf numFmtId="0" fontId="4" fillId="0" borderId="0">
      <alignment vertical="center"/>
    </xf>
    <xf numFmtId="179"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2" fillId="0" borderId="0"/>
    <xf numFmtId="179" fontId="12"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12" fillId="0" borderId="0"/>
    <xf numFmtId="0" fontId="4" fillId="0" borderId="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2"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12" fillId="0" borderId="0"/>
    <xf numFmtId="0" fontId="4" fillId="0" borderId="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12" fillId="0" borderId="0"/>
    <xf numFmtId="0" fontId="4" fillId="0" borderId="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12" fillId="0" borderId="0"/>
    <xf numFmtId="179" fontId="4" fillId="0" borderId="0">
      <alignment vertical="center"/>
    </xf>
    <xf numFmtId="0" fontId="4" fillId="0" borderId="0">
      <alignment vertical="center"/>
    </xf>
    <xf numFmtId="179" fontId="12" fillId="0" borderId="0"/>
    <xf numFmtId="179" fontId="4" fillId="0" borderId="0">
      <alignment vertical="center"/>
    </xf>
    <xf numFmtId="179" fontId="12"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12"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82" fontId="4" fillId="0" borderId="0">
      <alignment vertical="center"/>
    </xf>
    <xf numFmtId="0" fontId="12" fillId="0" borderId="0"/>
    <xf numFmtId="179" fontId="4" fillId="0" borderId="0">
      <alignment vertical="center"/>
    </xf>
    <xf numFmtId="179" fontId="4" fillId="0" borderId="0">
      <alignment vertical="center"/>
    </xf>
    <xf numFmtId="0" fontId="12" fillId="0" borderId="0"/>
    <xf numFmtId="0"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0" fontId="12" fillId="0" borderId="0"/>
    <xf numFmtId="0" fontId="4" fillId="0" borderId="0">
      <alignment vertical="center"/>
    </xf>
    <xf numFmtId="0"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179" fontId="12" fillId="0" borderId="0"/>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12" fillId="0" borderId="0"/>
    <xf numFmtId="179" fontId="12"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0" fontId="12" fillId="0" borderId="0"/>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0"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182" fontId="4" fillId="0" borderId="0">
      <alignment vertical="center"/>
    </xf>
    <xf numFmtId="0" fontId="12" fillId="0" borderId="0"/>
    <xf numFmtId="182" fontId="4" fillId="0" borderId="0">
      <alignment vertical="center"/>
    </xf>
    <xf numFmtId="0" fontId="12" fillId="0" borderId="0"/>
    <xf numFmtId="182" fontId="4" fillId="0" borderId="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179" fontId="12" fillId="0" borderId="0"/>
    <xf numFmtId="179" fontId="4" fillId="0" borderId="0">
      <alignment vertical="center"/>
    </xf>
    <xf numFmtId="179" fontId="12" fillId="0" borderId="0"/>
    <xf numFmtId="43" fontId="4" fillId="0" borderId="0" applyFont="0" applyFill="0" applyBorder="0" applyAlignment="0" applyProtection="0">
      <alignment vertical="center"/>
    </xf>
    <xf numFmtId="0" fontId="4" fillId="0" borderId="0">
      <alignment vertical="center"/>
    </xf>
    <xf numFmtId="179" fontId="12" fillId="0" borderId="0"/>
    <xf numFmtId="43" fontId="4" fillId="0" borderId="0" applyFont="0" applyFill="0" applyBorder="0" applyAlignment="0" applyProtection="0">
      <alignment vertical="center"/>
    </xf>
    <xf numFmtId="0" fontId="4" fillId="0" borderId="0">
      <alignment vertical="center"/>
    </xf>
    <xf numFmtId="179" fontId="12" fillId="0" borderId="0"/>
    <xf numFmtId="0" fontId="12" fillId="0" borderId="0"/>
    <xf numFmtId="0" fontId="12" fillId="0" borderId="0"/>
    <xf numFmtId="179" fontId="4" fillId="0" borderId="0">
      <alignment vertical="center"/>
    </xf>
    <xf numFmtId="179" fontId="4" fillId="0" borderId="0">
      <alignment vertical="center"/>
    </xf>
    <xf numFmtId="0" fontId="12" fillId="0" borderId="0"/>
    <xf numFmtId="0"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12" fillId="0" borderId="0"/>
    <xf numFmtId="179" fontId="12" fillId="0" borderId="0"/>
    <xf numFmtId="179" fontId="12" fillId="0" borderId="0"/>
    <xf numFmtId="182" fontId="4" fillId="0" borderId="0">
      <alignment vertical="center"/>
    </xf>
    <xf numFmtId="182" fontId="4" fillId="0" borderId="0">
      <alignment vertical="center"/>
    </xf>
    <xf numFmtId="179" fontId="12" fillId="0" borderId="0"/>
    <xf numFmtId="182" fontId="4" fillId="0" borderId="0">
      <alignment vertical="center"/>
    </xf>
    <xf numFmtId="182" fontId="4" fillId="0" borderId="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12"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12"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12"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79" fontId="12" fillId="0" borderId="0"/>
    <xf numFmtId="0" fontId="4" fillId="0" borderId="0"/>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0" fontId="12"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12" fillId="0" borderId="0"/>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12" fillId="0" borderId="0"/>
    <xf numFmtId="0" fontId="4" fillId="0" borderId="0">
      <alignment vertical="center"/>
    </xf>
    <xf numFmtId="182" fontId="4" fillId="0" borderId="0">
      <alignment vertical="center"/>
    </xf>
    <xf numFmtId="0" fontId="12"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182"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0" fontId="24" fillId="7" borderId="13" applyNumberFormat="0" applyAlignment="0" applyProtection="0">
      <alignment vertical="center"/>
    </xf>
    <xf numFmtId="182" fontId="4" fillId="0" borderId="0">
      <alignment vertical="center"/>
    </xf>
    <xf numFmtId="0"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182" fontId="4" fillId="0" borderId="0">
      <alignment vertical="center"/>
    </xf>
    <xf numFmtId="182"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xf numFmtId="0" fontId="4" fillId="0" borderId="0"/>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xf numFmtId="0" fontId="4" fillId="0" borderId="0"/>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12" fillId="0" borderId="0"/>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xf numFmtId="0" fontId="4"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0" fontId="4" fillId="0" borderId="0">
      <alignment vertical="center"/>
    </xf>
    <xf numFmtId="182" fontId="4" fillId="0" borderId="0">
      <alignment vertical="center"/>
    </xf>
    <xf numFmtId="0" fontId="12"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8" fontId="4" fillId="0" borderId="0">
      <alignment vertical="center"/>
    </xf>
    <xf numFmtId="0" fontId="12" fillId="0" borderId="0"/>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12" fillId="0" borderId="0"/>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12"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12" fillId="0" borderId="0"/>
    <xf numFmtId="179" fontId="12" fillId="0" borderId="0"/>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12"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82" fontId="12"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2" fillId="0" borderId="0"/>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xf numFmtId="0" fontId="4" fillId="0" borderId="0"/>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182"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82" fontId="4" fillId="0" borderId="0">
      <alignment vertical="center"/>
    </xf>
    <xf numFmtId="179" fontId="4" fillId="0" borderId="0">
      <alignment vertical="center"/>
    </xf>
    <xf numFmtId="0" fontId="4" fillId="0" borderId="0">
      <alignment vertical="center"/>
    </xf>
    <xf numFmtId="182" fontId="4" fillId="0" borderId="0">
      <alignment vertical="center"/>
    </xf>
    <xf numFmtId="178" fontId="4" fillId="0" borderId="0">
      <alignment vertical="center"/>
    </xf>
    <xf numFmtId="0" fontId="4" fillId="0" borderId="0">
      <alignment vertical="center"/>
    </xf>
    <xf numFmtId="179" fontId="4" fillId="0" borderId="0">
      <alignment vertical="center"/>
    </xf>
    <xf numFmtId="0" fontId="4" fillId="0" borderId="0">
      <alignment vertical="center"/>
    </xf>
    <xf numFmtId="182" fontId="4" fillId="0" borderId="0">
      <alignment vertical="center"/>
    </xf>
    <xf numFmtId="178" fontId="4" fillId="0" borderId="0">
      <alignment vertical="center"/>
    </xf>
    <xf numFmtId="0" fontId="4" fillId="0" borderId="0">
      <alignment vertical="center"/>
    </xf>
    <xf numFmtId="0" fontId="4" fillId="0" borderId="0">
      <alignment vertical="center"/>
    </xf>
    <xf numFmtId="182" fontId="4" fillId="0" borderId="0">
      <alignment vertical="center"/>
    </xf>
    <xf numFmtId="178" fontId="4" fillId="0" borderId="0">
      <alignment vertical="center"/>
    </xf>
    <xf numFmtId="0" fontId="4" fillId="0" borderId="0">
      <alignment vertical="center"/>
    </xf>
    <xf numFmtId="0" fontId="4" fillId="0" borderId="0">
      <alignment vertical="center"/>
    </xf>
    <xf numFmtId="182" fontId="4" fillId="0" borderId="0">
      <alignment vertical="center"/>
    </xf>
    <xf numFmtId="178" fontId="4" fillId="0" borderId="0">
      <alignment vertical="center"/>
    </xf>
    <xf numFmtId="0" fontId="4" fillId="0" borderId="0">
      <alignment vertical="center"/>
    </xf>
    <xf numFmtId="0" fontId="4" fillId="0" borderId="0">
      <alignment vertical="center"/>
    </xf>
    <xf numFmtId="182" fontId="4" fillId="0" borderId="0">
      <alignment vertical="center"/>
    </xf>
    <xf numFmtId="178"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8" fontId="4" fillId="0" borderId="0">
      <alignment vertical="center"/>
    </xf>
    <xf numFmtId="0" fontId="4" fillId="0" borderId="0">
      <alignment vertical="center"/>
    </xf>
    <xf numFmtId="0" fontId="4" fillId="0" borderId="0">
      <alignment vertical="center"/>
    </xf>
    <xf numFmtId="182"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9"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82" fontId="4" fillId="0" borderId="0">
      <alignment vertical="center"/>
    </xf>
    <xf numFmtId="178"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82" fontId="4" fillId="0" borderId="0">
      <alignment vertical="center"/>
    </xf>
    <xf numFmtId="178"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23" fillId="6" borderId="0" applyNumberFormat="0" applyBorder="0" applyAlignment="0" applyProtection="0">
      <alignment vertical="center"/>
    </xf>
    <xf numFmtId="179" fontId="4" fillId="0" borderId="0">
      <alignment vertical="center"/>
    </xf>
    <xf numFmtId="179" fontId="4" fillId="0" borderId="0">
      <alignment vertical="center"/>
    </xf>
    <xf numFmtId="0" fontId="23" fillId="6" borderId="0" applyNumberFormat="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xf numFmtId="0" fontId="4" fillId="0" borderId="0"/>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182" fontId="4" fillId="0" borderId="0">
      <alignment vertical="center"/>
    </xf>
    <xf numFmtId="0" fontId="12" fillId="0" borderId="0"/>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182" fontId="4" fillId="0" borderId="0">
      <alignment vertical="center"/>
    </xf>
    <xf numFmtId="0" fontId="12" fillId="0" borderId="0"/>
    <xf numFmtId="0" fontId="4"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78"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78"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178" fontId="4" fillId="0" borderId="0">
      <alignment vertical="center"/>
    </xf>
    <xf numFmtId="0" fontId="4" fillId="0" borderId="0">
      <alignment vertical="center"/>
    </xf>
    <xf numFmtId="182" fontId="4" fillId="0" borderId="0">
      <alignment vertical="center"/>
    </xf>
    <xf numFmtId="179"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0" fontId="12" fillId="0" borderId="0">
      <alignment vertical="center"/>
    </xf>
    <xf numFmtId="178" fontId="4" fillId="0" borderId="0">
      <alignment vertical="center"/>
    </xf>
    <xf numFmtId="179"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alignment vertical="center"/>
    </xf>
    <xf numFmtId="0" fontId="4"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alignment vertical="center"/>
    </xf>
    <xf numFmtId="0" fontId="4" fillId="0" borderId="0"/>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82" fontId="4" fillId="0" borderId="0">
      <alignment vertical="center"/>
    </xf>
    <xf numFmtId="0" fontId="4" fillId="0" borderId="0"/>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79" fontId="4" fillId="0" borderId="0">
      <alignment vertical="center"/>
    </xf>
    <xf numFmtId="179" fontId="4" fillId="0" borderId="0">
      <alignment vertical="center"/>
    </xf>
    <xf numFmtId="179"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82"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179" fontId="4" fillId="0" borderId="0">
      <alignment vertical="center"/>
    </xf>
    <xf numFmtId="182" fontId="4" fillId="0" borderId="0">
      <alignment vertical="center"/>
    </xf>
    <xf numFmtId="182" fontId="4" fillId="0" borderId="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4" fillId="0" borderId="0">
      <alignment vertical="center"/>
    </xf>
    <xf numFmtId="179" fontId="4" fillId="0" borderId="0">
      <alignment vertical="center"/>
    </xf>
    <xf numFmtId="178"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0" fontId="12"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12"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0" fontId="12"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178" fontId="4" fillId="0" borderId="0">
      <alignment vertical="center"/>
    </xf>
    <xf numFmtId="179" fontId="4" fillId="0" borderId="0">
      <alignment vertical="center"/>
    </xf>
    <xf numFmtId="182" fontId="4" fillId="0" borderId="0">
      <alignment vertical="center"/>
    </xf>
    <xf numFmtId="0"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179" fontId="4" fillId="0" borderId="0">
      <alignment vertical="center"/>
    </xf>
    <xf numFmtId="0" fontId="4" fillId="0" borderId="0">
      <alignment vertical="center"/>
    </xf>
    <xf numFmtId="178"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12" fillId="0" borderId="0"/>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0" fontId="4" fillId="0" borderId="0">
      <alignment vertical="center"/>
    </xf>
    <xf numFmtId="178" fontId="12" fillId="0" borderId="0"/>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8" fontId="12" fillId="0" borderId="0"/>
    <xf numFmtId="0" fontId="4" fillId="0" borderId="0">
      <alignment vertical="center"/>
    </xf>
    <xf numFmtId="179" fontId="4" fillId="0" borderId="0">
      <alignment vertical="center"/>
    </xf>
    <xf numFmtId="179" fontId="4" fillId="0" borderId="0">
      <alignment vertical="center"/>
    </xf>
    <xf numFmtId="178" fontId="12" fillId="0" borderId="0"/>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12" fillId="0" borderId="0"/>
    <xf numFmtId="178"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12" fillId="0" borderId="0"/>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0" fontId="12" fillId="0" borderId="0">
      <alignment vertical="center"/>
    </xf>
    <xf numFmtId="178" fontId="4" fillId="0" borderId="0">
      <alignment vertical="center"/>
    </xf>
    <xf numFmtId="0" fontId="4" fillId="0" borderId="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8" fontId="4" fillId="0" borderId="0">
      <alignment vertical="center"/>
    </xf>
    <xf numFmtId="178" fontId="4" fillId="0" borderId="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179" fontId="4" fillId="0" borderId="0">
      <alignment vertical="center"/>
    </xf>
    <xf numFmtId="182" fontId="4" fillId="0" borderId="0">
      <alignment vertical="center"/>
    </xf>
    <xf numFmtId="182" fontId="4" fillId="0" borderId="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24" fillId="7" borderId="13" applyNumberFormat="0" applyAlignment="0" applyProtection="0">
      <alignment vertical="center"/>
    </xf>
    <xf numFmtId="182" fontId="4" fillId="0" borderId="0">
      <alignment vertical="center"/>
    </xf>
    <xf numFmtId="0" fontId="24" fillId="7" borderId="13" applyNumberFormat="0" applyAlignment="0" applyProtection="0">
      <alignment vertical="center"/>
    </xf>
    <xf numFmtId="182" fontId="4" fillId="0" borderId="0">
      <alignment vertical="center"/>
    </xf>
    <xf numFmtId="0" fontId="24" fillId="7" borderId="13" applyNumberFormat="0" applyAlignment="0" applyProtection="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0"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8"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12" fillId="0" borderId="0"/>
    <xf numFmtId="0" fontId="4" fillId="0" borderId="0">
      <alignment vertical="center"/>
    </xf>
    <xf numFmtId="43" fontId="4" fillId="0" borderId="0" applyFont="0" applyFill="0" applyBorder="0" applyAlignment="0" applyProtection="0">
      <alignment vertical="center"/>
    </xf>
    <xf numFmtId="178" fontId="12"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8" fontId="4" fillId="0" borderId="0">
      <alignment vertical="center"/>
    </xf>
    <xf numFmtId="182"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8" fontId="4" fillId="0" borderId="0">
      <alignment vertical="center"/>
    </xf>
    <xf numFmtId="178" fontId="4" fillId="0" borderId="0">
      <alignment vertical="center"/>
    </xf>
    <xf numFmtId="0" fontId="4" fillId="0" borderId="0">
      <alignment vertical="center"/>
    </xf>
    <xf numFmtId="0" fontId="4" fillId="0" borderId="0">
      <alignment vertical="center"/>
    </xf>
    <xf numFmtId="178" fontId="4" fillId="0" borderId="0">
      <alignment vertical="center"/>
    </xf>
    <xf numFmtId="179" fontId="4" fillId="0" borderId="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82" fontId="4" fillId="0" borderId="0">
      <alignment vertical="center"/>
    </xf>
    <xf numFmtId="182"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12"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178"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12"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12"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26"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82" fontId="4" fillId="0" borderId="0">
      <alignment vertical="center"/>
    </xf>
    <xf numFmtId="0" fontId="12"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182" fontId="4" fillId="0" borderId="0">
      <alignment vertical="center"/>
    </xf>
    <xf numFmtId="179" fontId="4" fillId="0" borderId="0">
      <alignment vertical="center"/>
    </xf>
    <xf numFmtId="182"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12" fillId="0" borderId="0"/>
    <xf numFmtId="0" fontId="4" fillId="0" borderId="0">
      <alignment vertical="center"/>
    </xf>
    <xf numFmtId="43" fontId="4" fillId="0" borderId="0" applyFont="0" applyFill="0" applyBorder="0" applyAlignment="0" applyProtection="0">
      <alignment vertical="center"/>
    </xf>
    <xf numFmtId="178" fontId="12" fillId="0" borderId="0"/>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12" fillId="0" borderId="0"/>
    <xf numFmtId="179" fontId="4" fillId="0" borderId="0">
      <alignment vertical="center"/>
    </xf>
    <xf numFmtId="179" fontId="12" fillId="0" borderId="0"/>
    <xf numFmtId="179" fontId="4" fillId="0" borderId="0">
      <alignment vertical="center"/>
    </xf>
    <xf numFmtId="43" fontId="4" fillId="0" borderId="0" applyFont="0" applyFill="0" applyBorder="0" applyAlignment="0" applyProtection="0">
      <alignment vertical="center"/>
    </xf>
    <xf numFmtId="179" fontId="12" fillId="0" borderId="0"/>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12"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12" fillId="0" borderId="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182"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2" fillId="0" borderId="0">
      <alignment vertical="center"/>
    </xf>
    <xf numFmtId="0" fontId="12"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2"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0" fontId="4"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0" fontId="4"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0" fontId="4"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xf numFmtId="0" fontId="12"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79" fontId="12" fillId="0" borderId="0"/>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79" fontId="12" fillId="0" borderId="0"/>
    <xf numFmtId="0" fontId="4" fillId="0" borderId="0"/>
    <xf numFmtId="0" fontId="12"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2"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12"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2"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12"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179" fontId="4" fillId="0" borderId="0">
      <alignment vertical="center"/>
    </xf>
    <xf numFmtId="179" fontId="4" fillId="0" borderId="0">
      <alignment vertical="center"/>
    </xf>
    <xf numFmtId="179"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12" fillId="0" borderId="0">
      <alignment vertical="center"/>
    </xf>
    <xf numFmtId="0" fontId="4"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2" fillId="0" borderId="0">
      <alignment vertical="center"/>
    </xf>
    <xf numFmtId="0" fontId="4"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xf numFmtId="0" fontId="4"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21" fillId="0" borderId="0" applyNumberFormat="0" applyFill="0" applyBorder="0" applyAlignment="0" applyProtection="0">
      <alignment vertical="top"/>
      <protection locked="0"/>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21" fillId="0" borderId="0" applyNumberFormat="0" applyFill="0" applyBorder="0" applyAlignment="0" applyProtection="0">
      <alignment vertical="top"/>
      <protection locked="0"/>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21" fillId="0" borderId="0" applyNumberFormat="0" applyFill="0" applyBorder="0" applyAlignment="0" applyProtection="0">
      <alignment vertical="top"/>
      <protection locked="0"/>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178"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6" fontId="12" fillId="0" borderId="0" applyFont="0" applyFill="0" applyBorder="0" applyAlignment="0" applyProtection="0">
      <alignment vertical="center"/>
    </xf>
    <xf numFmtId="178" fontId="4" fillId="0" borderId="0">
      <alignment vertical="center"/>
    </xf>
    <xf numFmtId="178" fontId="4" fillId="0" borderId="0">
      <alignment vertical="center"/>
    </xf>
    <xf numFmtId="176" fontId="12" fillId="0" borderId="0" applyFont="0" applyFill="0" applyBorder="0" applyAlignment="0" applyProtection="0">
      <alignment vertical="center"/>
    </xf>
    <xf numFmtId="178" fontId="4" fillId="0" borderId="0">
      <alignment vertical="center"/>
    </xf>
    <xf numFmtId="178" fontId="4" fillId="0" borderId="0">
      <alignment vertical="center"/>
    </xf>
    <xf numFmtId="0" fontId="12" fillId="0" borderId="0"/>
    <xf numFmtId="178" fontId="4" fillId="0" borderId="0">
      <alignment vertical="center"/>
    </xf>
    <xf numFmtId="179" fontId="12" fillId="0" borderId="0"/>
    <xf numFmtId="178" fontId="4" fillId="0" borderId="0">
      <alignment vertical="center"/>
    </xf>
    <xf numFmtId="0" fontId="12" fillId="0" borderId="0"/>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12" fillId="0" borderId="0"/>
    <xf numFmtId="0" fontId="4" fillId="0" borderId="0">
      <alignment vertical="center"/>
    </xf>
    <xf numFmtId="0" fontId="4" fillId="0" borderId="0">
      <alignment vertical="center"/>
    </xf>
    <xf numFmtId="179" fontId="12" fillId="0" borderId="0"/>
    <xf numFmtId="0" fontId="4" fillId="0" borderId="0">
      <alignment vertical="center"/>
    </xf>
    <xf numFmtId="0" fontId="4" fillId="0" borderId="0">
      <alignment vertical="center"/>
    </xf>
    <xf numFmtId="179" fontId="12" fillId="0" borderId="0"/>
    <xf numFmtId="0" fontId="4" fillId="0" borderId="0">
      <alignment vertical="center"/>
    </xf>
    <xf numFmtId="182" fontId="4" fillId="0" borderId="0">
      <alignment vertical="center"/>
    </xf>
    <xf numFmtId="0" fontId="4" fillId="0" borderId="0">
      <alignment vertical="center"/>
    </xf>
    <xf numFmtId="178"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0" fontId="4" fillId="0" borderId="0"/>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0" fontId="4" fillId="0" borderId="0">
      <alignment vertical="center"/>
    </xf>
    <xf numFmtId="178" fontId="4" fillId="0" borderId="0">
      <alignment vertical="center"/>
    </xf>
    <xf numFmtId="179" fontId="4" fillId="0" borderId="0"/>
    <xf numFmtId="179" fontId="4" fillId="0" borderId="0"/>
    <xf numFmtId="0" fontId="12" fillId="0" borderId="0"/>
    <xf numFmtId="0" fontId="4" fillId="0" borderId="0">
      <alignment vertical="center"/>
    </xf>
    <xf numFmtId="0" fontId="4" fillId="0" borderId="0"/>
    <xf numFmtId="0" fontId="4" fillId="0" borderId="0"/>
    <xf numFmtId="0" fontId="4" fillId="0" borderId="0">
      <alignment vertical="center"/>
    </xf>
    <xf numFmtId="178" fontId="4" fillId="0" borderId="0">
      <alignment vertical="center"/>
    </xf>
    <xf numFmtId="178"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xf numFmtId="43" fontId="4" fillId="0" borderId="0" applyFont="0" applyFill="0" applyBorder="0" applyAlignment="0" applyProtection="0">
      <alignment vertical="center"/>
    </xf>
    <xf numFmtId="179" fontId="4" fillId="0" borderId="0">
      <alignment vertical="center"/>
    </xf>
    <xf numFmtId="0" fontId="4" fillId="0" borderId="0"/>
    <xf numFmtId="0" fontId="4" fillId="0" borderId="0"/>
    <xf numFmtId="0" fontId="4" fillId="0" borderId="0"/>
    <xf numFmtId="0" fontId="4" fillId="0" borderId="0">
      <alignment vertical="center"/>
    </xf>
    <xf numFmtId="0" fontId="4" fillId="0" borderId="0">
      <alignment vertical="center"/>
    </xf>
    <xf numFmtId="0" fontId="4" fillId="0" borderId="0"/>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8" fontId="4" fillId="0" borderId="0">
      <alignment vertical="center"/>
    </xf>
    <xf numFmtId="178" fontId="4" fillId="0" borderId="0">
      <alignment vertical="center"/>
    </xf>
    <xf numFmtId="0" fontId="4" fillId="0" borderId="0">
      <alignment vertical="center"/>
    </xf>
    <xf numFmtId="179" fontId="12" fillId="0" borderId="0"/>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12" fillId="0" borderId="0"/>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12" fillId="0" borderId="0"/>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179" fontId="12" fillId="0" borderId="0"/>
    <xf numFmtId="178" fontId="4" fillId="0" borderId="0">
      <alignment vertical="center"/>
    </xf>
    <xf numFmtId="178" fontId="4" fillId="0" borderId="0">
      <alignment vertical="center"/>
    </xf>
    <xf numFmtId="178" fontId="4" fillId="0" borderId="0">
      <alignment vertical="center"/>
    </xf>
    <xf numFmtId="179" fontId="12" fillId="0" borderId="0"/>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8" fontId="4" fillId="0" borderId="0">
      <alignment vertical="center"/>
    </xf>
    <xf numFmtId="176" fontId="12" fillId="0" borderId="0" applyFont="0" applyFill="0" applyBorder="0" applyAlignment="0" applyProtection="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82"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0" fontId="4" fillId="0" borderId="0">
      <alignment vertical="center"/>
    </xf>
    <xf numFmtId="0" fontId="4"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182" fontId="4" fillId="0" borderId="0">
      <alignment vertical="center"/>
    </xf>
    <xf numFmtId="0" fontId="4" fillId="0" borderId="0">
      <alignment vertical="center"/>
    </xf>
    <xf numFmtId="0" fontId="12" fillId="0" borderId="0">
      <alignment vertical="center"/>
    </xf>
    <xf numFmtId="0"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8" fontId="12"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179" fontId="12"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0" fontId="4" fillId="0" borderId="0"/>
    <xf numFmtId="0" fontId="12"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0" fontId="12"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xf numFmtId="0" fontId="12"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0"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12" fillId="0" borderId="0"/>
    <xf numFmtId="0" fontId="4" fillId="0" borderId="0">
      <alignment vertical="center"/>
    </xf>
    <xf numFmtId="0" fontId="4" fillId="0" borderId="0">
      <alignment vertical="center"/>
    </xf>
    <xf numFmtId="179" fontId="12" fillId="0" borderId="0"/>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82"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82"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82"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12" fillId="0" borderId="0"/>
    <xf numFmtId="0" fontId="4" fillId="0" borderId="0">
      <alignment vertical="center"/>
    </xf>
    <xf numFmtId="0" fontId="4" fillId="0" borderId="0">
      <alignment vertical="center"/>
    </xf>
    <xf numFmtId="179" fontId="12"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xf numFmtId="0" fontId="4" fillId="0" borderId="0"/>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0" fontId="4" fillId="0" borderId="0">
      <alignment vertical="center"/>
    </xf>
    <xf numFmtId="0" fontId="12" fillId="0" borderId="0"/>
    <xf numFmtId="179" fontId="4" fillId="0" borderId="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0" fontId="4" fillId="0" borderId="0">
      <alignment vertical="center"/>
    </xf>
    <xf numFmtId="0" fontId="12" fillId="0" borderId="0"/>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179" fontId="12" fillId="0" borderId="0"/>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8" fontId="4" fillId="0" borderId="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12" fillId="0" borderId="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182" fontId="4" fillId="0" borderId="0">
      <alignment vertical="center"/>
    </xf>
    <xf numFmtId="182" fontId="4" fillId="0" borderId="0">
      <alignment vertical="center"/>
    </xf>
    <xf numFmtId="0" fontId="4" fillId="0" borderId="0">
      <alignment vertical="center"/>
    </xf>
    <xf numFmtId="179" fontId="12" fillId="0" borderId="0"/>
    <xf numFmtId="0" fontId="12" fillId="0" borderId="0">
      <alignment vertical="center"/>
    </xf>
    <xf numFmtId="0" fontId="4" fillId="0" borderId="0"/>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82" fontId="12" fillId="0" borderId="0"/>
    <xf numFmtId="179" fontId="4" fillId="0" borderId="0">
      <alignment vertical="center"/>
    </xf>
    <xf numFmtId="179" fontId="4" fillId="0" borderId="0">
      <alignment vertical="center"/>
    </xf>
    <xf numFmtId="182" fontId="12" fillId="0" borderId="0"/>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xf numFmtId="0" fontId="4" fillId="0" borderId="0"/>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xf numFmtId="0" fontId="4" fillId="0" borderId="0"/>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0" fontId="4" fillId="0" borderId="0">
      <alignment vertical="center"/>
    </xf>
    <xf numFmtId="182" fontId="4" fillId="0" borderId="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12" fillId="0" borderId="0"/>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0" fontId="12"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182"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179" fontId="4" fillId="0" borderId="0">
      <alignment vertical="center"/>
    </xf>
    <xf numFmtId="179"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8" fontId="12" fillId="0" borderId="0"/>
    <xf numFmtId="0" fontId="4" fillId="0" borderId="0">
      <alignment vertical="center"/>
    </xf>
    <xf numFmtId="178" fontId="12" fillId="0" borderId="0"/>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12" fillId="0" borderId="0"/>
    <xf numFmtId="0" fontId="4" fillId="0" borderId="0">
      <alignment vertical="center"/>
    </xf>
    <xf numFmtId="179" fontId="12"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12"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9" fontId="12" fillId="0" borderId="0"/>
    <xf numFmtId="178"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8" fontId="12" fillId="0" borderId="0"/>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9" fontId="12" fillId="0" borderId="0"/>
    <xf numFmtId="178" fontId="4" fillId="0" borderId="0">
      <alignment vertical="center"/>
    </xf>
    <xf numFmtId="179" fontId="12" fillId="0" borderId="0"/>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178"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43" fontId="4" fillId="0" borderId="0" applyFont="0" applyFill="0" applyBorder="0" applyAlignment="0" applyProtection="0">
      <alignment vertical="center"/>
    </xf>
    <xf numFmtId="178"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0" fontId="4" fillId="0" borderId="0"/>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xf numFmtId="0" fontId="4" fillId="0" borderId="0"/>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8"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8"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12" fillId="0" borderId="0"/>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12" fillId="0" borderId="0"/>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xf numFmtId="0" fontId="4" fillId="0" borderId="0"/>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xf numFmtId="0" fontId="4" fillId="0" borderId="0"/>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12" fillId="0" borderId="0"/>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12"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8" fontId="12" fillId="0" borderId="0"/>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xf numFmtId="0" fontId="20" fillId="0" borderId="0"/>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6" fontId="12"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xf numFmtId="0" fontId="4" fillId="0" borderId="0"/>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6" fontId="12" fillId="0" borderId="0" applyFont="0" applyFill="0" applyBorder="0" applyAlignment="0" applyProtection="0">
      <alignment vertical="center"/>
    </xf>
    <xf numFmtId="182" fontId="4" fillId="0" borderId="0">
      <alignment vertical="center"/>
    </xf>
    <xf numFmtId="0" fontId="4" fillId="0" borderId="0">
      <alignment vertical="center"/>
    </xf>
    <xf numFmtId="176" fontId="12" fillId="0" borderId="0" applyFont="0" applyFill="0" applyBorder="0" applyAlignment="0" applyProtection="0">
      <alignment vertical="center"/>
    </xf>
    <xf numFmtId="182" fontId="4" fillId="0" borderId="0">
      <alignment vertical="center"/>
    </xf>
    <xf numFmtId="0" fontId="4" fillId="0" borderId="0">
      <alignment vertical="center"/>
    </xf>
    <xf numFmtId="176" fontId="12"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176" fontId="12"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182"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0" fontId="4"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0" fontId="4" fillId="0" borderId="0">
      <alignment vertical="center"/>
    </xf>
    <xf numFmtId="178" fontId="12" fillId="0" borderId="0"/>
    <xf numFmtId="43" fontId="4" fillId="0" borderId="0" applyFont="0" applyFill="0" applyBorder="0" applyAlignment="0" applyProtection="0">
      <alignment vertical="center"/>
    </xf>
    <xf numFmtId="0" fontId="12" fillId="0" borderId="0"/>
    <xf numFmtId="0" fontId="12" fillId="0" borderId="0"/>
    <xf numFmtId="179" fontId="12" fillId="0" borderId="0"/>
    <xf numFmtId="179" fontId="12" fillId="0" borderId="0"/>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179" fontId="12" fillId="0" borderId="0"/>
    <xf numFmtId="179" fontId="12" fillId="0" borderId="0"/>
    <xf numFmtId="179" fontId="12" fillId="0" borderId="0"/>
    <xf numFmtId="179" fontId="12" fillId="0" borderId="0"/>
    <xf numFmtId="179" fontId="12" fillId="0" borderId="0"/>
    <xf numFmtId="179"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179" fontId="12" fillId="0" borderId="0"/>
    <xf numFmtId="0" fontId="12" fillId="0" borderId="0"/>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178" fontId="12" fillId="0" borderId="0"/>
    <xf numFmtId="178" fontId="12" fillId="0" borderId="0"/>
    <xf numFmtId="178" fontId="12" fillId="0" borderId="0"/>
    <xf numFmtId="178" fontId="12" fillId="0" borderId="0"/>
    <xf numFmtId="43" fontId="4" fillId="0" borderId="0" applyFont="0" applyFill="0" applyBorder="0" applyAlignment="0" applyProtection="0">
      <alignment vertical="center"/>
    </xf>
    <xf numFmtId="178" fontId="12" fillId="0" borderId="0"/>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178" fontId="12" fillId="0" borderId="0"/>
    <xf numFmtId="178" fontId="12" fillId="0" borderId="0"/>
    <xf numFmtId="178" fontId="12" fillId="0" borderId="0"/>
    <xf numFmtId="178" fontId="12" fillId="0" borderId="0"/>
    <xf numFmtId="178" fontId="12" fillId="0" borderId="0"/>
    <xf numFmtId="179" fontId="12" fillId="0" borderId="0"/>
    <xf numFmtId="43" fontId="4" fillId="0" borderId="0" applyFont="0" applyFill="0" applyBorder="0" applyAlignment="0" applyProtection="0">
      <alignment vertical="center"/>
    </xf>
    <xf numFmtId="179" fontId="12" fillId="0" borderId="0"/>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178" fontId="12" fillId="0" borderId="0"/>
    <xf numFmtId="178" fontId="12" fillId="0" borderId="0"/>
    <xf numFmtId="178" fontId="12" fillId="0" borderId="0"/>
    <xf numFmtId="178" fontId="12" fillId="0" borderId="0"/>
    <xf numFmtId="178" fontId="12" fillId="0" borderId="0"/>
    <xf numFmtId="43" fontId="4" fillId="0" borderId="0" applyFont="0" applyFill="0" applyBorder="0" applyAlignment="0" applyProtection="0">
      <alignment vertical="center"/>
    </xf>
    <xf numFmtId="178" fontId="12" fillId="0" borderId="0"/>
    <xf numFmtId="178" fontId="12" fillId="0" borderId="0"/>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0" fontId="12" fillId="0" borderId="0"/>
    <xf numFmtId="43" fontId="4" fillId="0" borderId="0" applyFont="0" applyFill="0" applyBorder="0" applyAlignment="0" applyProtection="0">
      <alignment vertical="center"/>
    </xf>
    <xf numFmtId="179" fontId="12" fillId="0" borderId="0"/>
    <xf numFmtId="179" fontId="12" fillId="0" borderId="0"/>
    <xf numFmtId="179" fontId="12" fillId="0" borderId="0"/>
    <xf numFmtId="179" fontId="12" fillId="0" borderId="0"/>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182" fontId="12" fillId="0" borderId="0"/>
    <xf numFmtId="43" fontId="4" fillId="0" borderId="0" applyFont="0" applyFill="0" applyBorder="0" applyAlignment="0" applyProtection="0">
      <alignment vertical="center"/>
    </xf>
    <xf numFmtId="182" fontId="12" fillId="0" borderId="0"/>
    <xf numFmtId="179" fontId="12" fillId="0" borderId="0"/>
    <xf numFmtId="182" fontId="12" fillId="0" borderId="0"/>
    <xf numFmtId="182" fontId="12" fillId="0" borderId="0"/>
    <xf numFmtId="182" fontId="12" fillId="0" borderId="0"/>
    <xf numFmtId="182" fontId="12" fillId="0" borderId="0"/>
    <xf numFmtId="182" fontId="12" fillId="0" borderId="0"/>
    <xf numFmtId="43" fontId="4" fillId="0" borderId="0" applyFont="0" applyFill="0" applyBorder="0" applyAlignment="0" applyProtection="0">
      <alignment vertical="center"/>
    </xf>
    <xf numFmtId="179" fontId="12" fillId="0" borderId="0"/>
    <xf numFmtId="179" fontId="12" fillId="0" borderId="0"/>
    <xf numFmtId="179" fontId="12" fillId="0" borderId="0"/>
    <xf numFmtId="179"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179" fontId="12" fillId="0" borderId="0"/>
    <xf numFmtId="179" fontId="12" fillId="0" borderId="0"/>
    <xf numFmtId="179"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0" fontId="12" fillId="0" borderId="0"/>
    <xf numFmtId="179" fontId="12" fillId="0" borderId="0"/>
    <xf numFmtId="43" fontId="4" fillId="0" borderId="0" applyFont="0" applyFill="0" applyBorder="0" applyAlignment="0" applyProtection="0">
      <alignment vertical="center"/>
    </xf>
    <xf numFmtId="179" fontId="12" fillId="0" borderId="0"/>
    <xf numFmtId="0" fontId="12" fillId="0" borderId="0"/>
    <xf numFmtId="0" fontId="12" fillId="0" borderId="0"/>
    <xf numFmtId="0" fontId="12" fillId="0" borderId="0"/>
    <xf numFmtId="0" fontId="12" fillId="0" borderId="0"/>
    <xf numFmtId="0" fontId="12" fillId="0" borderId="0"/>
    <xf numFmtId="179" fontId="12" fillId="0" borderId="0"/>
    <xf numFmtId="179" fontId="12" fillId="0" borderId="0"/>
    <xf numFmtId="179" fontId="12" fillId="0" borderId="0"/>
    <xf numFmtId="179" fontId="12" fillId="0" borderId="0"/>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2" fillId="0" borderId="0"/>
    <xf numFmtId="179" fontId="12" fillId="0" borderId="0"/>
    <xf numFmtId="179" fontId="12" fillId="0" borderId="0"/>
    <xf numFmtId="179" fontId="12" fillId="0" borderId="0"/>
    <xf numFmtId="179" fontId="12" fillId="0" borderId="0"/>
    <xf numFmtId="179" fontId="12" fillId="0" borderId="0"/>
    <xf numFmtId="179" fontId="12" fillId="0" borderId="0"/>
    <xf numFmtId="43" fontId="4" fillId="0" borderId="0" applyFont="0" applyFill="0" applyBorder="0" applyAlignment="0" applyProtection="0">
      <alignment vertical="center"/>
    </xf>
    <xf numFmtId="179" fontId="12" fillId="0" borderId="0"/>
    <xf numFmtId="0" fontId="12" fillId="0" borderId="0"/>
    <xf numFmtId="0" fontId="12" fillId="0" borderId="0"/>
    <xf numFmtId="179" fontId="12" fillId="0" borderId="0"/>
    <xf numFmtId="0" fontId="12" fillId="0" borderId="0"/>
    <xf numFmtId="179"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0" fontId="12" fillId="0" borderId="0"/>
    <xf numFmtId="0" fontId="4" fillId="0" borderId="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0" fontId="12" fillId="0" borderId="0"/>
    <xf numFmtId="0" fontId="12" fillId="0" borderId="0"/>
    <xf numFmtId="43" fontId="4" fillId="0" borderId="0" applyFont="0" applyFill="0" applyBorder="0" applyAlignment="0" applyProtection="0">
      <alignment vertical="center"/>
    </xf>
    <xf numFmtId="0" fontId="12" fillId="0" borderId="0"/>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179" fontId="12" fillId="0" borderId="0"/>
    <xf numFmtId="179" fontId="12" fillId="0" borderId="0"/>
    <xf numFmtId="179" fontId="12" fillId="0" borderId="0"/>
    <xf numFmtId="179" fontId="12" fillId="0" borderId="0"/>
    <xf numFmtId="179" fontId="12" fillId="0" borderId="0"/>
    <xf numFmtId="179" fontId="12" fillId="0" borderId="0"/>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12" fillId="0" borderId="0"/>
    <xf numFmtId="0" fontId="12" fillId="0" borderId="0"/>
    <xf numFmtId="179"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0" fontId="12" fillId="0" borderId="0"/>
    <xf numFmtId="0" fontId="12" fillId="0" borderId="0"/>
    <xf numFmtId="0" fontId="12" fillId="0" borderId="0"/>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0" fontId="12" fillId="0" borderId="0"/>
    <xf numFmtId="0" fontId="12" fillId="0" borderId="0"/>
    <xf numFmtId="0" fontId="12" fillId="0" borderId="0"/>
    <xf numFmtId="0" fontId="12" fillId="0" borderId="0"/>
    <xf numFmtId="43" fontId="4" fillId="0" borderId="0" applyFont="0" applyFill="0" applyBorder="0" applyAlignment="0" applyProtection="0">
      <alignment vertical="center"/>
    </xf>
    <xf numFmtId="0" fontId="12" fillId="0" borderId="0"/>
    <xf numFmtId="0"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0"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179" fontId="12" fillId="0" borderId="0"/>
    <xf numFmtId="179" fontId="12" fillId="0" borderId="0"/>
    <xf numFmtId="179" fontId="12" fillId="0" borderId="0"/>
    <xf numFmtId="179" fontId="12" fillId="0" borderId="0"/>
    <xf numFmtId="43" fontId="4" fillId="0" borderId="0" applyFont="0" applyFill="0" applyBorder="0" applyAlignment="0" applyProtection="0">
      <alignment vertical="center"/>
    </xf>
    <xf numFmtId="179" fontId="12" fillId="0" borderId="0"/>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0" fontId="12" fillId="0" borderId="0"/>
    <xf numFmtId="0" fontId="12" fillId="0" borderId="0"/>
    <xf numFmtId="179" fontId="12" fillId="0" borderId="0"/>
    <xf numFmtId="43" fontId="4" fillId="0" borderId="0" applyFont="0" applyFill="0" applyBorder="0" applyAlignment="0" applyProtection="0">
      <alignment vertical="center"/>
    </xf>
    <xf numFmtId="179" fontId="12" fillId="0" borderId="0"/>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0" fontId="12" fillId="0" borderId="0"/>
    <xf numFmtId="43" fontId="4" fillId="0" borderId="0" applyFont="0" applyFill="0" applyBorder="0" applyAlignment="0" applyProtection="0">
      <alignment vertical="center"/>
    </xf>
    <xf numFmtId="0" fontId="12" fillId="0" borderId="0"/>
    <xf numFmtId="0" fontId="12" fillId="0" borderId="0"/>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2" fillId="0" borderId="0"/>
    <xf numFmtId="179" fontId="12" fillId="0" borderId="0"/>
    <xf numFmtId="0" fontId="12" fillId="0" borderId="0"/>
    <xf numFmtId="0" fontId="12" fillId="0" borderId="0"/>
    <xf numFmtId="0" fontId="12" fillId="0" borderId="0"/>
    <xf numFmtId="0" fontId="12" fillId="0" borderId="0"/>
    <xf numFmtId="43" fontId="4" fillId="0" borderId="0" applyFont="0" applyFill="0" applyBorder="0" applyAlignment="0" applyProtection="0">
      <alignment vertical="center"/>
    </xf>
    <xf numFmtId="0" fontId="12" fillId="0" borderId="0"/>
    <xf numFmtId="0" fontId="12" fillId="0" borderId="0"/>
    <xf numFmtId="179" fontId="4" fillId="0" borderId="0">
      <alignment vertical="center"/>
    </xf>
    <xf numFmtId="179" fontId="4" fillId="0" borderId="0">
      <alignment vertical="center"/>
    </xf>
    <xf numFmtId="178" fontId="12" fillId="0" borderId="0"/>
    <xf numFmtId="178" fontId="12" fillId="0" borderId="0"/>
    <xf numFmtId="178"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8" fontId="12" fillId="0" borderId="0"/>
    <xf numFmtId="178"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12" fillId="0" borderId="0"/>
    <xf numFmtId="43" fontId="4" fillId="0" borderId="0" applyFont="0" applyFill="0" applyBorder="0" applyAlignment="0" applyProtection="0">
      <alignment vertical="center"/>
    </xf>
    <xf numFmtId="179" fontId="12" fillId="0" borderId="0"/>
    <xf numFmtId="179" fontId="12" fillId="0" borderId="0"/>
    <xf numFmtId="178" fontId="12" fillId="0" borderId="0"/>
    <xf numFmtId="178" fontId="12" fillId="0" borderId="0"/>
    <xf numFmtId="178" fontId="12" fillId="0" borderId="0"/>
    <xf numFmtId="178" fontId="12" fillId="0" borderId="0"/>
    <xf numFmtId="43" fontId="4" fillId="0" borderId="0" applyFont="0" applyFill="0" applyBorder="0" applyAlignment="0" applyProtection="0">
      <alignment vertical="center"/>
    </xf>
    <xf numFmtId="178" fontId="12" fillId="0" borderId="0"/>
    <xf numFmtId="43" fontId="4" fillId="0" borderId="0" applyFont="0" applyFill="0" applyBorder="0" applyAlignment="0" applyProtection="0">
      <alignment vertical="center"/>
    </xf>
    <xf numFmtId="178" fontId="12" fillId="0" borderId="0"/>
    <xf numFmtId="178" fontId="12" fillId="0" borderId="0"/>
    <xf numFmtId="178" fontId="12" fillId="0" borderId="0"/>
    <xf numFmtId="43" fontId="4" fillId="0" borderId="0" applyFont="0" applyFill="0" applyBorder="0" applyAlignment="0" applyProtection="0">
      <alignment vertical="center"/>
    </xf>
    <xf numFmtId="178" fontId="12" fillId="0" borderId="0"/>
    <xf numFmtId="178" fontId="12" fillId="0" borderId="0"/>
    <xf numFmtId="179" fontId="12" fillId="0" borderId="0"/>
    <xf numFmtId="43" fontId="4" fillId="0" borderId="0" applyFont="0" applyFill="0" applyBorder="0" applyAlignment="0" applyProtection="0">
      <alignment vertical="center"/>
    </xf>
    <xf numFmtId="179" fontId="12" fillId="0" borderId="0"/>
    <xf numFmtId="43" fontId="4" fillId="0" borderId="0" applyFont="0" applyFill="0" applyBorder="0" applyAlignment="0" applyProtection="0">
      <alignment vertical="center"/>
    </xf>
    <xf numFmtId="178" fontId="12" fillId="0" borderId="0"/>
    <xf numFmtId="43" fontId="4" fillId="0" borderId="0" applyFont="0" applyFill="0" applyBorder="0" applyAlignment="0" applyProtection="0">
      <alignment vertical="center"/>
    </xf>
    <xf numFmtId="178" fontId="12" fillId="0" borderId="0"/>
    <xf numFmtId="178" fontId="12" fillId="0" borderId="0"/>
    <xf numFmtId="178"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12" fillId="0" borderId="0"/>
    <xf numFmtId="179" fontId="12" fillId="0" borderId="0"/>
    <xf numFmtId="179" fontId="12" fillId="0" borderId="0"/>
    <xf numFmtId="179" fontId="12" fillId="0" borderId="0"/>
    <xf numFmtId="179" fontId="12" fillId="0" borderId="0"/>
    <xf numFmtId="179" fontId="12" fillId="0" borderId="0"/>
    <xf numFmtId="178" fontId="12" fillId="0" borderId="0"/>
    <xf numFmtId="178" fontId="12" fillId="0" borderId="0"/>
    <xf numFmtId="178" fontId="12" fillId="0" borderId="0"/>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8" fontId="4" fillId="0" borderId="0">
      <alignment vertical="center"/>
    </xf>
    <xf numFmtId="179" fontId="4" fillId="0" borderId="0">
      <alignment vertical="center"/>
    </xf>
    <xf numFmtId="0" fontId="4" fillId="0" borderId="0"/>
    <xf numFmtId="0" fontId="4" fillId="0" borderId="0"/>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182"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0" fontId="12"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2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182" fontId="4" fillId="0" borderId="0">
      <alignment vertical="center"/>
    </xf>
    <xf numFmtId="0" fontId="4" fillId="0" borderId="0"/>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12"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13"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8" fontId="4" fillId="0" borderId="0">
      <alignment vertical="center"/>
    </xf>
    <xf numFmtId="0" fontId="4" fillId="0" borderId="0">
      <alignment vertical="center"/>
    </xf>
    <xf numFmtId="178" fontId="4" fillId="0" borderId="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0" fontId="4" fillId="0" borderId="0">
      <alignment vertical="center"/>
    </xf>
    <xf numFmtId="176" fontId="12"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8" fontId="4" fillId="0" borderId="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9" fontId="4" fillId="0" borderId="0">
      <alignment vertical="center"/>
    </xf>
    <xf numFmtId="0"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179" fontId="4" fillId="0" borderId="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178" fontId="4" fillId="0" borderId="0">
      <alignment vertical="center"/>
    </xf>
    <xf numFmtId="0" fontId="4" fillId="0" borderId="0">
      <alignment vertical="center"/>
    </xf>
    <xf numFmtId="178" fontId="4" fillId="0" borderId="0">
      <alignment vertical="center"/>
    </xf>
    <xf numFmtId="0" fontId="4" fillId="0" borderId="0">
      <alignment vertical="center"/>
    </xf>
    <xf numFmtId="176" fontId="12" fillId="0" borderId="0" applyFont="0" applyFill="0" applyBorder="0" applyAlignment="0" applyProtection="0">
      <alignment vertical="center"/>
    </xf>
    <xf numFmtId="178"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xf numFmtId="0" fontId="4" fillId="0" borderId="0"/>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12"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8"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xf numFmtId="0" fontId="24" fillId="7" borderId="13" applyNumberFormat="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6" fontId="12"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0" fontId="30" fillId="0" borderId="0" applyNumberForma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182"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12"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12"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0"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179" fontId="4" fillId="0" borderId="0">
      <alignment vertical="center"/>
    </xf>
    <xf numFmtId="43" fontId="4" fillId="0" borderId="0" applyFont="0" applyFill="0" applyBorder="0" applyAlignment="0" applyProtection="0">
      <alignment vertical="center"/>
    </xf>
    <xf numFmtId="179" fontId="4" fillId="0" borderId="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43" fontId="4" fillId="0" borderId="0" applyFont="0" applyFill="0" applyBorder="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1" fillId="0" borderId="0" applyNumberFormat="0" applyFill="0" applyBorder="0" applyAlignment="0" applyProtection="0"/>
    <xf numFmtId="176" fontId="12" fillId="0" borderId="0" applyFont="0" applyFill="0" applyBorder="0" applyAlignment="0" applyProtection="0">
      <alignment vertical="center"/>
    </xf>
    <xf numFmtId="178"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8" fontId="21" fillId="0" borderId="0" applyNumberFormat="0" applyFill="0" applyBorder="0" applyAlignment="0" applyProtection="0">
      <alignment vertical="top"/>
      <protection locked="0"/>
    </xf>
    <xf numFmtId="178" fontId="21" fillId="0" borderId="0" applyNumberFormat="0" applyFill="0" applyBorder="0" applyAlignment="0" applyProtection="0">
      <alignment vertical="top"/>
      <protection locked="0"/>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8" fontId="21" fillId="0" borderId="0" applyNumberFormat="0" applyFill="0" applyBorder="0" applyAlignment="0" applyProtection="0">
      <alignment vertical="top"/>
      <protection locked="0"/>
    </xf>
    <xf numFmtId="43" fontId="4" fillId="0" borderId="0" applyFont="0" applyFill="0" applyBorder="0" applyAlignment="0" applyProtection="0">
      <alignment vertical="center"/>
    </xf>
    <xf numFmtId="178" fontId="21" fillId="0" borderId="0" applyNumberFormat="0" applyFill="0" applyBorder="0" applyAlignment="0" applyProtection="0">
      <alignment vertical="top"/>
      <protection locked="0"/>
    </xf>
    <xf numFmtId="178" fontId="21" fillId="0" borderId="0" applyNumberFormat="0" applyFill="0" applyBorder="0" applyAlignment="0" applyProtection="0">
      <alignment vertical="top"/>
      <protection locked="0"/>
    </xf>
    <xf numFmtId="178" fontId="21" fillId="0" borderId="0" applyNumberFormat="0" applyFill="0" applyBorder="0" applyAlignment="0" applyProtection="0">
      <alignment vertical="top"/>
      <protection locked="0"/>
    </xf>
    <xf numFmtId="178"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9" fontId="21" fillId="0" borderId="0" applyNumberFormat="0" applyFill="0" applyBorder="0" applyAlignment="0" applyProtection="0">
      <alignment vertical="top"/>
      <protection locked="0"/>
    </xf>
    <xf numFmtId="178" fontId="21" fillId="0" borderId="0" applyNumberFormat="0" applyFill="0" applyBorder="0" applyAlignment="0" applyProtection="0">
      <alignment vertical="top"/>
      <protection locked="0"/>
    </xf>
    <xf numFmtId="178" fontId="21" fillId="0" borderId="0" applyNumberFormat="0" applyFill="0" applyBorder="0" applyAlignment="0" applyProtection="0">
      <alignment vertical="top"/>
      <protection locked="0"/>
    </xf>
    <xf numFmtId="43" fontId="4" fillId="0" borderId="0" applyFont="0" applyFill="0" applyBorder="0" applyAlignment="0" applyProtection="0">
      <alignment vertical="center"/>
    </xf>
    <xf numFmtId="178" fontId="21" fillId="0" borderId="0" applyNumberFormat="0" applyFill="0" applyBorder="0" applyAlignment="0" applyProtection="0">
      <alignment vertical="top"/>
      <protection locked="0"/>
    </xf>
    <xf numFmtId="43" fontId="4" fillId="0" borderId="0" applyFont="0" applyFill="0" applyBorder="0" applyAlignment="0" applyProtection="0">
      <alignment vertical="center"/>
    </xf>
    <xf numFmtId="178" fontId="21" fillId="0" borderId="0" applyNumberFormat="0" applyFill="0" applyBorder="0" applyAlignment="0" applyProtection="0">
      <alignment vertical="top"/>
      <protection locked="0"/>
    </xf>
    <xf numFmtId="178" fontId="21" fillId="0" borderId="0" applyNumberFormat="0" applyFill="0" applyBorder="0" applyAlignment="0" applyProtection="0">
      <alignment vertical="top"/>
      <protection locked="0"/>
    </xf>
    <xf numFmtId="43" fontId="4" fillId="0" borderId="0" applyFont="0" applyFill="0" applyBorder="0" applyAlignment="0" applyProtection="0">
      <alignment vertical="center"/>
    </xf>
    <xf numFmtId="178" fontId="21" fillId="0" borderId="0" applyNumberFormat="0" applyFill="0" applyBorder="0" applyAlignment="0" applyProtection="0">
      <alignment vertical="top"/>
      <protection locked="0"/>
    </xf>
    <xf numFmtId="178" fontId="21" fillId="0" borderId="0" applyNumberFormat="0" applyFill="0" applyBorder="0" applyAlignment="0" applyProtection="0">
      <alignment vertical="top"/>
      <protection locked="0"/>
    </xf>
    <xf numFmtId="43" fontId="4" fillId="0" borderId="0" applyFont="0" applyFill="0" applyBorder="0" applyAlignment="0" applyProtection="0">
      <alignment vertical="center"/>
    </xf>
    <xf numFmtId="178" fontId="21" fillId="0" borderId="0" applyNumberFormat="0" applyFill="0" applyBorder="0" applyAlignment="0" applyProtection="0">
      <alignment vertical="top"/>
      <protection locked="0"/>
    </xf>
    <xf numFmtId="178" fontId="21" fillId="0" borderId="0" applyNumberFormat="0" applyFill="0" applyBorder="0" applyAlignment="0" applyProtection="0">
      <alignment vertical="top"/>
      <protection locked="0"/>
    </xf>
    <xf numFmtId="43" fontId="4" fillId="0" borderId="0" applyFont="0" applyFill="0" applyBorder="0" applyAlignment="0" applyProtection="0">
      <alignment vertical="center"/>
    </xf>
    <xf numFmtId="0" fontId="23" fillId="6" borderId="0" applyNumberFormat="0" applyBorder="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0" fontId="14" fillId="0" borderId="9" applyNumberFormat="0" applyFill="0" applyAlignment="0" applyProtection="0">
      <alignment vertical="center"/>
    </xf>
    <xf numFmtId="0" fontId="14" fillId="0" borderId="9" applyNumberFormat="0" applyFill="0" applyAlignment="0" applyProtection="0">
      <alignment vertical="center"/>
    </xf>
    <xf numFmtId="0" fontId="14" fillId="0" borderId="9" applyNumberFormat="0" applyFill="0" applyAlignment="0" applyProtection="0">
      <alignment vertical="center"/>
    </xf>
    <xf numFmtId="0" fontId="14" fillId="0" borderId="9" applyNumberFormat="0" applyFill="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43" fontId="4"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176" fontId="12" fillId="0" borderId="0" applyFont="0" applyFill="0" applyBorder="0" applyAlignment="0" applyProtection="0">
      <alignment vertical="center"/>
    </xf>
    <xf numFmtId="0" fontId="24" fillId="7" borderId="13" applyNumberFormat="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24" fillId="7" borderId="13" applyNumberFormat="0" applyAlignment="0" applyProtection="0">
      <alignment vertical="center"/>
    </xf>
    <xf numFmtId="0" fontId="24" fillId="7" borderId="13" applyNumberFormat="0" applyAlignment="0" applyProtection="0">
      <alignment vertical="center"/>
    </xf>
    <xf numFmtId="0" fontId="24" fillId="7" borderId="13" applyNumberFormat="0" applyAlignment="0" applyProtection="0">
      <alignment vertical="center"/>
    </xf>
    <xf numFmtId="0" fontId="24" fillId="7" borderId="13" applyNumberFormat="0" applyAlignment="0" applyProtection="0">
      <alignment vertical="center"/>
    </xf>
    <xf numFmtId="0" fontId="24" fillId="7" borderId="13" applyNumberFormat="0" applyAlignment="0" applyProtection="0">
      <alignment vertical="center"/>
    </xf>
    <xf numFmtId="0" fontId="24" fillId="7" borderId="13" applyNumberFormat="0" applyAlignment="0" applyProtection="0">
      <alignment vertical="center"/>
    </xf>
    <xf numFmtId="0" fontId="24" fillId="7" borderId="13" applyNumberFormat="0" applyAlignment="0" applyProtection="0">
      <alignment vertical="center"/>
    </xf>
    <xf numFmtId="43" fontId="4" fillId="0" borderId="0" applyFont="0" applyFill="0" applyBorder="0" applyAlignment="0" applyProtection="0">
      <alignment vertical="center"/>
    </xf>
    <xf numFmtId="0" fontId="24" fillId="7" borderId="13" applyNumberFormat="0" applyAlignment="0" applyProtection="0">
      <alignment vertical="center"/>
    </xf>
    <xf numFmtId="0" fontId="24" fillId="7" borderId="13" applyNumberFormat="0" applyAlignment="0" applyProtection="0">
      <alignment vertical="center"/>
    </xf>
    <xf numFmtId="43" fontId="4" fillId="0" borderId="0" applyFont="0" applyFill="0" applyBorder="0" applyAlignment="0" applyProtection="0">
      <alignment vertical="center"/>
    </xf>
    <xf numFmtId="0" fontId="24" fillId="7" borderId="13" applyNumberFormat="0" applyAlignment="0" applyProtection="0">
      <alignment vertical="center"/>
    </xf>
    <xf numFmtId="43" fontId="4" fillId="0" borderId="0" applyFont="0" applyFill="0" applyBorder="0" applyAlignment="0" applyProtection="0">
      <alignment vertical="center"/>
    </xf>
    <xf numFmtId="0" fontId="24" fillId="7" borderId="13" applyNumberFormat="0" applyAlignment="0" applyProtection="0">
      <alignment vertical="center"/>
    </xf>
    <xf numFmtId="0" fontId="24" fillId="7" borderId="13" applyNumberFormat="0" applyAlignment="0" applyProtection="0">
      <alignment vertical="center"/>
    </xf>
    <xf numFmtId="0" fontId="24" fillId="7" borderId="13" applyNumberFormat="0" applyAlignment="0" applyProtection="0">
      <alignment vertical="center"/>
    </xf>
    <xf numFmtId="43" fontId="4" fillId="0" borderId="0" applyFont="0" applyFill="0" applyBorder="0" applyAlignment="0" applyProtection="0">
      <alignment vertical="center"/>
    </xf>
    <xf numFmtId="0" fontId="28" fillId="8" borderId="15" applyNumberFormat="0" applyAlignment="0" applyProtection="0">
      <alignment vertical="center"/>
    </xf>
    <xf numFmtId="0" fontId="28" fillId="8" borderId="15" applyNumberFormat="0" applyAlignment="0" applyProtection="0">
      <alignment vertical="center"/>
    </xf>
    <xf numFmtId="0" fontId="28" fillId="8" borderId="15" applyNumberFormat="0" applyAlignment="0" applyProtection="0">
      <alignment vertical="center"/>
    </xf>
    <xf numFmtId="43" fontId="4" fillId="0" borderId="0" applyFont="0" applyFill="0" applyBorder="0" applyAlignment="0" applyProtection="0">
      <alignment vertical="center"/>
    </xf>
    <xf numFmtId="0" fontId="27" fillId="0" borderId="0" applyNumberFormat="0" applyFill="0" applyBorder="0" applyAlignment="0" applyProtection="0">
      <alignment vertical="center"/>
    </xf>
    <xf numFmtId="43" fontId="4" fillId="0" borderId="0" applyFont="0" applyFill="0" applyBorder="0" applyAlignment="0" applyProtection="0">
      <alignment vertical="center"/>
    </xf>
    <xf numFmtId="0" fontId="27" fillId="0" borderId="0" applyNumberFormat="0" applyFill="0" applyBorder="0" applyAlignment="0" applyProtection="0">
      <alignment vertical="center"/>
    </xf>
    <xf numFmtId="0" fontId="27" fillId="0" borderId="0" applyNumberFormat="0" applyFill="0" applyBorder="0" applyAlignment="0" applyProtection="0">
      <alignment vertical="center"/>
    </xf>
    <xf numFmtId="43" fontId="4" fillId="0" borderId="0" applyFont="0" applyFill="0" applyBorder="0" applyAlignment="0" applyProtection="0">
      <alignment vertical="center"/>
    </xf>
    <xf numFmtId="0" fontId="30" fillId="0" borderId="0" applyNumberFormat="0" applyFill="0" applyBorder="0" applyAlignment="0" applyProtection="0">
      <alignment vertical="center"/>
    </xf>
    <xf numFmtId="43" fontId="4" fillId="0" borderId="0" applyFont="0" applyFill="0" applyBorder="0" applyAlignment="0" applyProtection="0">
      <alignment vertical="center"/>
    </xf>
    <xf numFmtId="0" fontId="30" fillId="0" borderId="0" applyNumberFormat="0" applyFill="0" applyBorder="0" applyAlignment="0" applyProtection="0">
      <alignment vertical="center"/>
    </xf>
    <xf numFmtId="0" fontId="29" fillId="0" borderId="16" applyNumberFormat="0" applyFill="0" applyAlignment="0" applyProtection="0">
      <alignment vertical="center"/>
    </xf>
    <xf numFmtId="0" fontId="29" fillId="0" borderId="16" applyNumberFormat="0" applyFill="0" applyAlignment="0" applyProtection="0">
      <alignment vertical="center"/>
    </xf>
    <xf numFmtId="43" fontId="4" fillId="0" borderId="0" applyFont="0" applyFill="0" applyBorder="0" applyAlignment="0" applyProtection="0">
      <alignment vertical="center"/>
    </xf>
    <xf numFmtId="0" fontId="29" fillId="0" borderId="16" applyNumberFormat="0" applyFill="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25" fillId="7" borderId="14" applyNumberFormat="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25" fillId="7" borderId="14" applyNumberFormat="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25" fillId="7" borderId="14" applyNumberFormat="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32" fillId="9" borderId="0" applyNumberFormat="0" applyBorder="0" applyAlignment="0" applyProtection="0">
      <alignment vertical="center"/>
    </xf>
    <xf numFmtId="0" fontId="32" fillId="9" borderId="0" applyNumberFormat="0" applyBorder="0" applyAlignment="0" applyProtection="0">
      <alignment vertical="center"/>
    </xf>
    <xf numFmtId="0" fontId="32" fillId="9" borderId="0" applyNumberFormat="0" applyBorder="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25" fillId="7" borderId="14"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33" fillId="10" borderId="13" applyNumberForma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0" fontId="12" fillId="11" borderId="17" applyNumberFormat="0" applyFont="0" applyAlignment="0" applyProtection="0">
      <alignment vertical="center"/>
    </xf>
    <xf numFmtId="178" fontId="35" fillId="0" borderId="0">
      <alignment vertical="center"/>
    </xf>
    <xf numFmtId="43" fontId="35" fillId="0" borderId="0" applyFont="0" applyFill="0" applyBorder="0" applyAlignment="0" applyProtection="0">
      <alignment vertical="center"/>
    </xf>
    <xf numFmtId="178" fontId="37" fillId="0" borderId="0"/>
    <xf numFmtId="178" fontId="35" fillId="0" borderId="0">
      <alignment vertical="center"/>
    </xf>
    <xf numFmtId="178" fontId="36" fillId="0" borderId="0" applyNumberFormat="0" applyFill="0" applyBorder="0" applyAlignment="0" applyProtection="0">
      <alignment vertical="top"/>
      <protection locked="0"/>
    </xf>
    <xf numFmtId="178" fontId="35" fillId="0" borderId="0">
      <alignment vertical="center"/>
    </xf>
    <xf numFmtId="178" fontId="35" fillId="0" borderId="0">
      <alignment vertical="center"/>
    </xf>
    <xf numFmtId="178" fontId="38" fillId="0" borderId="0"/>
    <xf numFmtId="178" fontId="35" fillId="0" borderId="0">
      <alignment vertical="center"/>
    </xf>
    <xf numFmtId="178" fontId="35" fillId="0" borderId="0">
      <alignment vertical="center"/>
    </xf>
    <xf numFmtId="178" fontId="35" fillId="0" borderId="0">
      <alignment vertical="center"/>
    </xf>
    <xf numFmtId="178" fontId="35" fillId="0" borderId="0">
      <alignment vertical="center"/>
    </xf>
    <xf numFmtId="0" fontId="35" fillId="0" borderId="0">
      <alignment vertical="center"/>
    </xf>
    <xf numFmtId="0" fontId="37" fillId="0" borderId="0"/>
    <xf numFmtId="0" fontId="35" fillId="0" borderId="0">
      <alignment vertical="center"/>
    </xf>
    <xf numFmtId="0" fontId="35" fillId="0" borderId="0">
      <alignment vertical="center"/>
    </xf>
    <xf numFmtId="0" fontId="35" fillId="0" borderId="0">
      <alignment vertical="center"/>
    </xf>
    <xf numFmtId="182" fontId="38"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182" fontId="35" fillId="0" borderId="0">
      <alignment vertical="center"/>
    </xf>
    <xf numFmtId="179" fontId="36" fillId="0" borderId="0" applyNumberFormat="0" applyFill="0" applyBorder="0" applyAlignment="0" applyProtection="0">
      <alignment vertical="top"/>
      <protection locked="0"/>
    </xf>
    <xf numFmtId="182" fontId="35" fillId="0" borderId="0">
      <alignment vertical="center"/>
    </xf>
    <xf numFmtId="182" fontId="35" fillId="0" borderId="0">
      <alignment vertical="center"/>
    </xf>
    <xf numFmtId="182" fontId="35" fillId="0" borderId="0">
      <alignment vertical="center"/>
    </xf>
    <xf numFmtId="182" fontId="37" fillId="0" borderId="0"/>
    <xf numFmtId="182" fontId="35" fillId="0" borderId="0">
      <alignment vertical="center"/>
    </xf>
    <xf numFmtId="182" fontId="35" fillId="0" borderId="0">
      <alignment vertical="center"/>
    </xf>
    <xf numFmtId="182" fontId="35" fillId="0" borderId="0">
      <alignment vertical="center"/>
    </xf>
    <xf numFmtId="182" fontId="35" fillId="0" borderId="0">
      <alignment vertical="center"/>
    </xf>
    <xf numFmtId="43" fontId="35" fillId="0" borderId="0" applyFont="0" applyFill="0" applyBorder="0" applyAlignment="0" applyProtection="0">
      <alignment vertical="center"/>
    </xf>
    <xf numFmtId="0" fontId="37" fillId="0" borderId="0"/>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182" fontId="35" fillId="0" borderId="0">
      <alignment vertical="center"/>
    </xf>
    <xf numFmtId="182" fontId="35" fillId="0" borderId="0">
      <alignment vertical="center"/>
    </xf>
    <xf numFmtId="0" fontId="35" fillId="0" borderId="0">
      <alignment vertical="center"/>
    </xf>
    <xf numFmtId="182" fontId="35" fillId="0" borderId="0">
      <alignment vertical="center"/>
    </xf>
    <xf numFmtId="182" fontId="35" fillId="0" borderId="0">
      <alignment vertical="center"/>
    </xf>
    <xf numFmtId="182" fontId="35" fillId="0" borderId="0">
      <alignment vertical="center"/>
    </xf>
    <xf numFmtId="182" fontId="35" fillId="0" borderId="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0" fontId="35" fillId="0" borderId="0">
      <alignment vertical="center"/>
    </xf>
    <xf numFmtId="0" fontId="37"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182" fontId="38"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7"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182" fontId="38"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7" fillId="0" borderId="0"/>
    <xf numFmtId="0" fontId="35" fillId="0" borderId="0">
      <alignment vertical="center"/>
    </xf>
    <xf numFmtId="0" fontId="35" fillId="0" borderId="0">
      <alignment vertical="center"/>
    </xf>
    <xf numFmtId="0" fontId="35" fillId="0" borderId="0">
      <alignment vertical="center"/>
    </xf>
    <xf numFmtId="182" fontId="38"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182" fontId="35" fillId="0" borderId="0">
      <alignment vertical="center"/>
    </xf>
    <xf numFmtId="0" fontId="35" fillId="0" borderId="0">
      <alignment vertical="center"/>
    </xf>
    <xf numFmtId="0" fontId="35" fillId="0" borderId="0">
      <alignment vertical="center"/>
    </xf>
    <xf numFmtId="182" fontId="35" fillId="0" borderId="0">
      <alignment vertical="center"/>
    </xf>
    <xf numFmtId="182" fontId="35" fillId="0" borderId="0">
      <alignment vertical="center"/>
    </xf>
    <xf numFmtId="182" fontId="35" fillId="0" borderId="0">
      <alignment vertical="center"/>
    </xf>
    <xf numFmtId="182" fontId="35" fillId="0" borderId="0">
      <alignment vertical="center"/>
    </xf>
    <xf numFmtId="0" fontId="35" fillId="0" borderId="0">
      <alignment vertical="center"/>
    </xf>
    <xf numFmtId="182" fontId="35" fillId="0" borderId="0">
      <alignment vertical="center"/>
    </xf>
    <xf numFmtId="0" fontId="35" fillId="0" borderId="0">
      <alignment vertical="center"/>
    </xf>
    <xf numFmtId="182"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7" fillId="0" borderId="0"/>
    <xf numFmtId="182" fontId="38"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178" fontId="35" fillId="0" borderId="0">
      <alignment vertical="center"/>
    </xf>
    <xf numFmtId="43" fontId="35" fillId="0" borderId="0" applyFont="0" applyFill="0" applyBorder="0" applyAlignment="0" applyProtection="0">
      <alignment vertical="center"/>
    </xf>
    <xf numFmtId="178" fontId="37" fillId="0" borderId="0"/>
    <xf numFmtId="178" fontId="35" fillId="0" borderId="0">
      <alignment vertical="center"/>
    </xf>
    <xf numFmtId="178" fontId="35" fillId="0" borderId="0">
      <alignment vertical="center"/>
    </xf>
    <xf numFmtId="178" fontId="35" fillId="0" borderId="0">
      <alignment vertical="center"/>
    </xf>
    <xf numFmtId="178" fontId="38" fillId="0" borderId="0"/>
    <xf numFmtId="178" fontId="35" fillId="0" borderId="0">
      <alignment vertical="center"/>
    </xf>
    <xf numFmtId="178" fontId="35" fillId="0" borderId="0">
      <alignment vertical="center"/>
    </xf>
    <xf numFmtId="178" fontId="35" fillId="0" borderId="0">
      <alignment vertical="center"/>
    </xf>
    <xf numFmtId="178" fontId="35" fillId="0" borderId="0">
      <alignment vertical="center"/>
    </xf>
    <xf numFmtId="43" fontId="35" fillId="0" borderId="0" applyFont="0" applyFill="0" applyBorder="0" applyAlignment="0" applyProtection="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182" fontId="35" fillId="0" borderId="0">
      <alignment vertical="center"/>
    </xf>
    <xf numFmtId="182" fontId="35" fillId="0" borderId="0">
      <alignment vertical="center"/>
    </xf>
    <xf numFmtId="0" fontId="35" fillId="0" borderId="0">
      <alignment vertical="center"/>
    </xf>
    <xf numFmtId="182" fontId="35" fillId="0" borderId="0">
      <alignment vertical="center"/>
    </xf>
    <xf numFmtId="182" fontId="35" fillId="0" borderId="0">
      <alignment vertical="center"/>
    </xf>
    <xf numFmtId="182" fontId="35" fillId="0" borderId="0">
      <alignment vertical="center"/>
    </xf>
    <xf numFmtId="182" fontId="35" fillId="0" borderId="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0" fontId="35" fillId="0" borderId="0">
      <alignment vertical="center"/>
    </xf>
    <xf numFmtId="0" fontId="37"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182" fontId="38"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7"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182" fontId="38"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7" fillId="0" borderId="0"/>
    <xf numFmtId="0" fontId="35" fillId="0" borderId="0">
      <alignment vertical="center"/>
    </xf>
    <xf numFmtId="0" fontId="35" fillId="0" borderId="0">
      <alignment vertical="center"/>
    </xf>
    <xf numFmtId="0" fontId="35" fillId="0" borderId="0">
      <alignment vertical="center"/>
    </xf>
    <xf numFmtId="182" fontId="38"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182" fontId="35" fillId="0" borderId="0">
      <alignment vertical="center"/>
    </xf>
    <xf numFmtId="0" fontId="35" fillId="0" borderId="0">
      <alignment vertical="center"/>
    </xf>
    <xf numFmtId="0" fontId="35" fillId="0" borderId="0">
      <alignment vertical="center"/>
    </xf>
    <xf numFmtId="182" fontId="35" fillId="0" borderId="0">
      <alignment vertical="center"/>
    </xf>
    <xf numFmtId="182" fontId="35" fillId="0" borderId="0">
      <alignment vertical="center"/>
    </xf>
    <xf numFmtId="182" fontId="35" fillId="0" borderId="0">
      <alignment vertical="center"/>
    </xf>
    <xf numFmtId="182" fontId="35" fillId="0" borderId="0">
      <alignment vertical="center"/>
    </xf>
    <xf numFmtId="0" fontId="35" fillId="0" borderId="0">
      <alignment vertical="center"/>
    </xf>
    <xf numFmtId="182" fontId="35" fillId="0" borderId="0">
      <alignment vertical="center"/>
    </xf>
    <xf numFmtId="0" fontId="35" fillId="0" borderId="0">
      <alignment vertical="center"/>
    </xf>
    <xf numFmtId="182"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7" fillId="0" borderId="0"/>
    <xf numFmtId="182" fontId="38"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178" fontId="35" fillId="0" borderId="0">
      <alignment vertical="center"/>
    </xf>
    <xf numFmtId="43" fontId="35" fillId="0" borderId="0" applyFont="0" applyFill="0" applyBorder="0" applyAlignment="0" applyProtection="0">
      <alignment vertical="center"/>
    </xf>
    <xf numFmtId="178" fontId="37" fillId="0" borderId="0"/>
    <xf numFmtId="178" fontId="35" fillId="0" borderId="0">
      <alignment vertical="center"/>
    </xf>
    <xf numFmtId="178" fontId="35" fillId="0" borderId="0">
      <alignment vertical="center"/>
    </xf>
    <xf numFmtId="178" fontId="35" fillId="0" borderId="0">
      <alignment vertical="center"/>
    </xf>
    <xf numFmtId="178" fontId="38" fillId="0" borderId="0"/>
    <xf numFmtId="178" fontId="35" fillId="0" borderId="0">
      <alignment vertical="center"/>
    </xf>
    <xf numFmtId="178" fontId="35" fillId="0" borderId="0">
      <alignment vertical="center"/>
    </xf>
    <xf numFmtId="178" fontId="35" fillId="0" borderId="0">
      <alignment vertical="center"/>
    </xf>
    <xf numFmtId="178"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7" fillId="0" borderId="0"/>
    <xf numFmtId="182" fontId="35" fillId="0" borderId="0">
      <alignment vertical="center"/>
    </xf>
    <xf numFmtId="182"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7"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7" fillId="0" borderId="0"/>
    <xf numFmtId="0" fontId="35" fillId="0" borderId="0">
      <alignment vertical="center"/>
    </xf>
    <xf numFmtId="182" fontId="38" fillId="0" borderId="0"/>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43" fontId="35" fillId="0" borderId="0" applyFont="0" applyFill="0" applyBorder="0" applyAlignment="0" applyProtection="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35"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43" fontId="4" fillId="0" borderId="0" applyFont="0" applyFill="0" applyBorder="0" applyAlignment="0" applyProtection="0">
      <alignment vertical="center"/>
    </xf>
    <xf numFmtId="0" fontId="48" fillId="0" borderId="0"/>
    <xf numFmtId="9" fontId="48" fillId="0" borderId="0" applyFont="0" applyFill="0" applyBorder="0" applyAlignment="0" applyProtection="0">
      <alignment vertical="center"/>
    </xf>
    <xf numFmtId="43" fontId="48" fillId="0" borderId="0" applyFont="0" applyFill="0" applyBorder="0" applyAlignment="0" applyProtection="0">
      <alignment vertical="center"/>
    </xf>
    <xf numFmtId="0" fontId="2" fillId="18" borderId="0" applyNumberFormat="0" applyBorder="0" applyAlignment="0" applyProtection="0">
      <alignment vertical="center"/>
    </xf>
    <xf numFmtId="0" fontId="4" fillId="0" borderId="0"/>
    <xf numFmtId="182" fontId="4" fillId="0" borderId="0"/>
    <xf numFmtId="178" fontId="4" fillId="0" borderId="0">
      <alignment vertical="center"/>
    </xf>
    <xf numFmtId="0" fontId="48" fillId="0" borderId="0"/>
    <xf numFmtId="178" fontId="4" fillId="0" borderId="0">
      <alignment vertical="center"/>
    </xf>
  </cellStyleXfs>
  <cellXfs count="1892">
    <xf numFmtId="178" fontId="0" fillId="0" borderId="0" xfId="0">
      <alignment vertical="center"/>
    </xf>
    <xf numFmtId="178" fontId="0" fillId="0" borderId="1" xfId="0" applyBorder="1">
      <alignment vertical="center"/>
    </xf>
    <xf numFmtId="0" fontId="8" fillId="4" borderId="1" xfId="0" applyNumberFormat="1" applyFont="1" applyFill="1" applyBorder="1" applyAlignment="1" applyProtection="1">
      <alignment horizontal="center" vertical="center" wrapText="1"/>
      <protection locked="0"/>
    </xf>
    <xf numFmtId="0" fontId="7" fillId="0" borderId="1" xfId="4320" applyNumberFormat="1" applyFont="1" applyFill="1" applyBorder="1" applyAlignment="1">
      <alignment horizontal="center" vertical="center"/>
    </xf>
    <xf numFmtId="0" fontId="7" fillId="0" borderId="1" xfId="0" applyNumberFormat="1" applyFont="1" applyFill="1" applyBorder="1" applyAlignment="1">
      <alignment horizontal="center" vertical="center" wrapText="1"/>
    </xf>
    <xf numFmtId="0" fontId="7" fillId="0" borderId="1" xfId="0" applyNumberFormat="1" applyFont="1" applyBorder="1" applyAlignment="1">
      <alignment horizontal="center" vertical="center"/>
    </xf>
    <xf numFmtId="0" fontId="7" fillId="2" borderId="1" xfId="0" applyNumberFormat="1" applyFont="1" applyFill="1" applyBorder="1" applyAlignment="1">
      <alignment horizontal="center" vertical="center" wrapText="1"/>
    </xf>
    <xf numFmtId="178" fontId="8" fillId="4" borderId="1" xfId="0" applyFont="1" applyFill="1" applyBorder="1" applyAlignment="1" applyProtection="1">
      <alignment horizontal="center" vertical="center" wrapText="1"/>
      <protection locked="0"/>
    </xf>
    <xf numFmtId="178" fontId="7" fillId="2" borderId="1" xfId="0" applyFont="1" applyFill="1" applyBorder="1" applyAlignment="1">
      <alignment horizontal="center" vertical="center"/>
    </xf>
    <xf numFmtId="179" fontId="7" fillId="0" borderId="1" xfId="0" applyNumberFormat="1" applyFont="1" applyFill="1" applyBorder="1" applyAlignment="1">
      <alignment horizontal="center" vertical="center"/>
    </xf>
    <xf numFmtId="178" fontId="11" fillId="2" borderId="1" xfId="0" applyFont="1" applyFill="1" applyBorder="1" applyAlignment="1">
      <alignment horizontal="center" vertical="center"/>
    </xf>
    <xf numFmtId="0" fontId="7" fillId="2" borderId="1" xfId="0" applyNumberFormat="1" applyFont="1" applyFill="1" applyBorder="1" applyAlignment="1">
      <alignment horizontal="center" vertical="center"/>
    </xf>
    <xf numFmtId="14" fontId="10" fillId="2" borderId="1" xfId="0" applyNumberFormat="1" applyFont="1" applyFill="1" applyBorder="1" applyAlignment="1">
      <alignment horizontal="center" vertical="center"/>
    </xf>
    <xf numFmtId="178" fontId="10" fillId="0" borderId="1" xfId="0" applyFont="1" applyFill="1" applyBorder="1" applyAlignment="1">
      <alignment horizontal="center" vertical="center"/>
    </xf>
    <xf numFmtId="14" fontId="7" fillId="2" borderId="1" xfId="0" applyNumberFormat="1" applyFont="1" applyFill="1" applyBorder="1" applyAlignment="1">
      <alignment horizontal="center" vertical="center"/>
    </xf>
    <xf numFmtId="14" fontId="7" fillId="0" borderId="1" xfId="0" applyNumberFormat="1" applyFont="1" applyBorder="1" applyAlignment="1">
      <alignment horizontal="center" vertical="center" wrapText="1"/>
    </xf>
    <xf numFmtId="178" fontId="10" fillId="2" borderId="1" xfId="0" applyFont="1" applyFill="1" applyBorder="1" applyAlignment="1">
      <alignment horizontal="center" vertical="center"/>
    </xf>
    <xf numFmtId="0" fontId="7" fillId="0" borderId="1" xfId="4320" applyNumberFormat="1" applyFont="1" applyBorder="1" applyAlignment="1">
      <alignment horizontal="center" vertical="center"/>
    </xf>
    <xf numFmtId="178" fontId="10" fillId="2" borderId="1" xfId="0" applyFont="1" applyFill="1" applyBorder="1" applyAlignment="1">
      <alignment horizontal="center" vertical="center" wrapText="1"/>
    </xf>
    <xf numFmtId="0" fontId="7" fillId="0" borderId="1" xfId="0" applyNumberFormat="1" applyFont="1" applyBorder="1" applyAlignment="1">
      <alignment horizontal="center" vertical="center" wrapText="1"/>
    </xf>
    <xf numFmtId="0" fontId="7" fillId="0" borderId="1" xfId="2567" applyNumberFormat="1" applyFont="1" applyFill="1" applyBorder="1" applyAlignment="1">
      <alignment horizontal="center" vertical="center"/>
    </xf>
    <xf numFmtId="178" fontId="7" fillId="0" borderId="1" xfId="4320" applyFont="1" applyFill="1" applyBorder="1" applyAlignment="1">
      <alignment horizontal="center" vertical="center"/>
    </xf>
    <xf numFmtId="14" fontId="7" fillId="2" borderId="5" xfId="0" applyNumberFormat="1" applyFont="1" applyFill="1" applyBorder="1" applyAlignment="1">
      <alignment horizontal="center" vertical="center"/>
    </xf>
    <xf numFmtId="184" fontId="7" fillId="0" borderId="1" xfId="4320" applyNumberFormat="1" applyFont="1" applyFill="1" applyBorder="1" applyAlignment="1">
      <alignment horizontal="center" vertical="center"/>
    </xf>
    <xf numFmtId="0" fontId="11" fillId="0" borderId="1" xfId="4320" applyNumberFormat="1" applyFont="1" applyFill="1" applyBorder="1" applyAlignment="1">
      <alignment horizontal="center" vertical="center" wrapText="1"/>
    </xf>
    <xf numFmtId="179" fontId="7" fillId="0" borderId="1" xfId="4728" applyFont="1" applyBorder="1" applyAlignment="1">
      <alignment horizontal="center" vertical="center"/>
    </xf>
    <xf numFmtId="178" fontId="3" fillId="0" borderId="1" xfId="0" applyFont="1" applyBorder="1" applyAlignment="1">
      <alignment horizontal="center" vertical="center"/>
    </xf>
    <xf numFmtId="178" fontId="7" fillId="0" borderId="1" xfId="4713" applyFont="1" applyFill="1" applyBorder="1" applyAlignment="1">
      <alignment horizontal="center" vertical="center" wrapText="1"/>
    </xf>
    <xf numFmtId="10" fontId="7" fillId="0" borderId="1" xfId="4320" applyNumberFormat="1" applyFont="1" applyFill="1" applyBorder="1" applyAlignment="1">
      <alignment horizontal="center" vertical="center" wrapText="1"/>
    </xf>
    <xf numFmtId="14" fontId="7" fillId="0" borderId="1" xfId="4320" applyNumberFormat="1" applyFont="1" applyFill="1" applyBorder="1" applyAlignment="1">
      <alignment horizontal="center" vertical="center"/>
    </xf>
    <xf numFmtId="179" fontId="7" fillId="2" borderId="1" xfId="0" applyNumberFormat="1" applyFont="1" applyFill="1" applyBorder="1" applyAlignment="1">
      <alignment horizontal="center" vertical="center"/>
    </xf>
    <xf numFmtId="179" fontId="10" fillId="0" borderId="1" xfId="0" applyNumberFormat="1" applyFont="1" applyFill="1" applyBorder="1" applyAlignment="1">
      <alignment horizontal="center" vertical="center" wrapText="1"/>
    </xf>
    <xf numFmtId="178" fontId="9" fillId="0" borderId="1" xfId="0" applyFont="1" applyBorder="1" applyAlignment="1">
      <alignment horizontal="center" vertical="center" wrapText="1"/>
    </xf>
    <xf numFmtId="179" fontId="7" fillId="2" borderId="1" xfId="4320" applyNumberFormat="1" applyFont="1" applyFill="1" applyBorder="1" applyAlignment="1">
      <alignment horizontal="center" vertical="center"/>
    </xf>
    <xf numFmtId="178" fontId="40" fillId="2" borderId="1" xfId="4320" applyFont="1" applyFill="1" applyBorder="1" applyAlignment="1">
      <alignment horizontal="center" vertical="center"/>
    </xf>
    <xf numFmtId="178" fontId="0" fillId="0" borderId="0" xfId="0" applyFill="1">
      <alignment vertical="center"/>
    </xf>
    <xf numFmtId="178" fontId="7" fillId="2" borderId="1" xfId="0" applyFont="1" applyFill="1" applyBorder="1">
      <alignment vertical="center"/>
    </xf>
    <xf numFmtId="14" fontId="7" fillId="2" borderId="1" xfId="4728" applyNumberFormat="1" applyFont="1" applyFill="1" applyBorder="1" applyAlignment="1">
      <alignment horizontal="center" vertical="center"/>
    </xf>
    <xf numFmtId="178" fontId="0" fillId="2" borderId="0" xfId="0" applyFill="1">
      <alignment vertical="center"/>
    </xf>
    <xf numFmtId="178" fontId="0" fillId="0" borderId="0" xfId="0" applyAlignment="1">
      <alignment horizontal="left" vertical="center"/>
    </xf>
    <xf numFmtId="178" fontId="7" fillId="2" borderId="1" xfId="0" applyNumberFormat="1" applyFont="1" applyFill="1" applyBorder="1" applyAlignment="1">
      <alignment horizontal="center" vertical="center"/>
    </xf>
    <xf numFmtId="0" fontId="7" fillId="2" borderId="1" xfId="4320" applyNumberFormat="1" applyFont="1" applyFill="1" applyBorder="1" applyAlignment="1">
      <alignment horizontal="center" vertical="center"/>
    </xf>
    <xf numFmtId="185" fontId="7" fillId="2" borderId="1" xfId="0" applyNumberFormat="1" applyFont="1" applyFill="1" applyBorder="1" applyAlignment="1">
      <alignment horizontal="center" vertical="center"/>
    </xf>
    <xf numFmtId="178" fontId="7" fillId="2" borderId="1" xfId="4320" applyFont="1" applyFill="1" applyBorder="1" applyAlignment="1">
      <alignment horizontal="center" vertical="center"/>
    </xf>
    <xf numFmtId="178" fontId="7" fillId="0" borderId="1" xfId="4320" applyFont="1" applyFill="1" applyBorder="1" applyAlignment="1">
      <alignment horizontal="center" vertical="center" wrapText="1"/>
    </xf>
    <xf numFmtId="14" fontId="7" fillId="0" borderId="1" xfId="0" applyNumberFormat="1" applyFont="1" applyBorder="1" applyAlignment="1">
      <alignment horizontal="center" vertical="center"/>
    </xf>
    <xf numFmtId="14" fontId="7" fillId="0" borderId="1" xfId="0" applyNumberFormat="1" applyFont="1" applyFill="1" applyBorder="1" applyAlignment="1">
      <alignment horizontal="center" vertical="center"/>
    </xf>
    <xf numFmtId="178" fontId="7" fillId="2" borderId="1" xfId="0" applyNumberFormat="1" applyFont="1" applyFill="1" applyBorder="1" applyAlignment="1">
      <alignment horizontal="center" vertical="center" wrapText="1"/>
    </xf>
    <xf numFmtId="178" fontId="7" fillId="2" borderId="1" xfId="0" applyFont="1" applyFill="1" applyBorder="1" applyAlignment="1">
      <alignment horizontal="left" vertical="center"/>
    </xf>
    <xf numFmtId="0" fontId="10" fillId="2" borderId="1" xfId="0" applyNumberFormat="1" applyFont="1" applyFill="1" applyBorder="1" applyAlignment="1">
      <alignment horizontal="left" vertical="center"/>
    </xf>
    <xf numFmtId="0" fontId="10" fillId="2" borderId="1" xfId="0" applyNumberFormat="1" applyFont="1" applyFill="1" applyBorder="1" applyAlignment="1">
      <alignment horizontal="left" vertical="center" wrapText="1"/>
    </xf>
    <xf numFmtId="178" fontId="4" fillId="0" borderId="0" xfId="0" applyFont="1">
      <alignment vertical="center"/>
    </xf>
    <xf numFmtId="179" fontId="7" fillId="2" borderId="1" xfId="4728" applyFont="1" applyFill="1" applyBorder="1" applyAlignment="1">
      <alignment horizontal="center" vertical="center"/>
    </xf>
    <xf numFmtId="0" fontId="7" fillId="2" borderId="1" xfId="1787" applyFont="1" applyFill="1" applyBorder="1" applyAlignment="1">
      <alignment horizontal="left" vertical="center" wrapText="1"/>
    </xf>
    <xf numFmtId="178" fontId="7" fillId="2" borderId="1" xfId="0" applyFont="1" applyFill="1" applyBorder="1" applyAlignment="1">
      <alignment vertical="center" wrapText="1"/>
    </xf>
    <xf numFmtId="178" fontId="0" fillId="2" borderId="1" xfId="0" applyFill="1" applyBorder="1">
      <alignment vertical="center"/>
    </xf>
    <xf numFmtId="0" fontId="7" fillId="2" borderId="1" xfId="1787" applyFont="1" applyFill="1" applyBorder="1" applyAlignment="1">
      <alignment horizontal="left" vertical="center"/>
    </xf>
    <xf numFmtId="178" fontId="7" fillId="2" borderId="1" xfId="4320" applyFont="1" applyFill="1" applyBorder="1" applyAlignment="1">
      <alignment horizontal="center" vertical="center" wrapText="1"/>
    </xf>
    <xf numFmtId="178" fontId="10" fillId="2" borderId="1" xfId="4320" applyFont="1" applyFill="1" applyBorder="1" applyAlignment="1">
      <alignment horizontal="center" vertical="center" wrapText="1"/>
    </xf>
    <xf numFmtId="178" fontId="7" fillId="0" borderId="0" xfId="0" applyFont="1">
      <alignment vertical="center"/>
    </xf>
    <xf numFmtId="185" fontId="7" fillId="2" borderId="1" xfId="0" applyNumberFormat="1" applyFont="1" applyFill="1" applyBorder="1" applyAlignment="1">
      <alignment horizontal="center" vertical="center" wrapText="1"/>
    </xf>
    <xf numFmtId="0" fontId="7" fillId="2" borderId="1" xfId="2567" applyFont="1" applyFill="1" applyBorder="1" applyAlignment="1">
      <alignment horizontal="center" vertical="center" wrapText="1"/>
    </xf>
    <xf numFmtId="178" fontId="3" fillId="2" borderId="1" xfId="0" applyFont="1" applyFill="1" applyBorder="1" applyAlignment="1">
      <alignment horizontal="center" vertical="center"/>
    </xf>
    <xf numFmtId="14" fontId="7" fillId="2" borderId="1" xfId="4320" applyNumberFormat="1" applyFont="1" applyFill="1" applyBorder="1" applyAlignment="1">
      <alignment horizontal="center" vertical="center"/>
    </xf>
    <xf numFmtId="14" fontId="7" fillId="2" borderId="1" xfId="0" applyNumberFormat="1" applyFont="1" applyFill="1" applyBorder="1" applyAlignment="1">
      <alignment horizontal="center" vertical="center" wrapText="1"/>
    </xf>
    <xf numFmtId="0" fontId="10" fillId="2" borderId="1" xfId="0" applyNumberFormat="1" applyFont="1" applyFill="1" applyBorder="1" applyAlignment="1">
      <alignment horizontal="center" vertical="center" wrapText="1"/>
    </xf>
    <xf numFmtId="0" fontId="10" fillId="2" borderId="1" xfId="0" applyNumberFormat="1" applyFont="1" applyFill="1" applyBorder="1" applyAlignment="1">
      <alignment horizontal="center" vertical="center"/>
    </xf>
    <xf numFmtId="178" fontId="9" fillId="2" borderId="1" xfId="0" applyFont="1" applyFill="1" applyBorder="1" applyAlignment="1">
      <alignment horizontal="center" vertical="center"/>
    </xf>
    <xf numFmtId="0" fontId="10" fillId="2" borderId="1" xfId="4320" applyNumberFormat="1" applyFont="1" applyFill="1" applyBorder="1" applyAlignment="1">
      <alignment horizontal="center" vertical="center"/>
    </xf>
    <xf numFmtId="178" fontId="10" fillId="2" borderId="1" xfId="0" applyFont="1" applyFill="1" applyBorder="1" applyAlignment="1">
      <alignment horizontal="left" vertical="center" wrapText="1"/>
    </xf>
    <xf numFmtId="14" fontId="10" fillId="0" borderId="1" xfId="0" applyNumberFormat="1" applyFont="1" applyBorder="1" applyAlignment="1">
      <alignment horizontal="center" vertical="center"/>
    </xf>
    <xf numFmtId="179" fontId="10" fillId="2" borderId="1" xfId="0" applyNumberFormat="1" applyFont="1" applyFill="1" applyBorder="1" applyAlignment="1">
      <alignment horizontal="center" vertical="center" wrapText="1"/>
    </xf>
    <xf numFmtId="185" fontId="10" fillId="2" borderId="1" xfId="0" applyNumberFormat="1" applyFont="1" applyFill="1" applyBorder="1" applyAlignment="1">
      <alignment horizontal="center" vertical="center" wrapText="1"/>
    </xf>
    <xf numFmtId="178" fontId="10" fillId="2" borderId="1" xfId="4124" applyFont="1" applyFill="1" applyBorder="1" applyAlignment="1">
      <alignment horizontal="left" vertical="center" wrapText="1"/>
    </xf>
    <xf numFmtId="178" fontId="7" fillId="2" borderId="1" xfId="0" applyFont="1" applyFill="1" applyBorder="1" applyAlignment="1">
      <alignment horizontal="center" vertical="center" wrapText="1"/>
    </xf>
    <xf numFmtId="178" fontId="10" fillId="2" borderId="0" xfId="0" applyFont="1" applyFill="1">
      <alignment vertical="center"/>
    </xf>
    <xf numFmtId="178" fontId="9" fillId="2" borderId="1" xfId="0" applyFont="1" applyFill="1" applyBorder="1" applyAlignment="1">
      <alignment horizontal="center" vertical="center" wrapText="1"/>
    </xf>
    <xf numFmtId="178" fontId="10" fillId="2" borderId="1" xfId="0" applyFont="1" applyFill="1" applyBorder="1" applyAlignment="1">
      <alignment vertical="center" wrapText="1"/>
    </xf>
    <xf numFmtId="178" fontId="10" fillId="2" borderId="1" xfId="0" applyFont="1" applyFill="1" applyBorder="1" applyAlignment="1">
      <alignment horizontal="left" vertical="top" wrapText="1"/>
    </xf>
    <xf numFmtId="178" fontId="40" fillId="2" borderId="1" xfId="0" applyFont="1" applyFill="1" applyBorder="1" applyAlignment="1">
      <alignment horizontal="center" vertical="center"/>
    </xf>
    <xf numFmtId="178" fontId="7" fillId="2" borderId="1" xfId="2421"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184" fontId="7" fillId="2" borderId="1" xfId="0" applyNumberFormat="1" applyFont="1" applyFill="1" applyBorder="1" applyAlignment="1">
      <alignment horizontal="center" vertical="center" wrapText="1"/>
    </xf>
    <xf numFmtId="14" fontId="7" fillId="2" borderId="1" xfId="1954" applyNumberFormat="1" applyFont="1" applyFill="1" applyBorder="1" applyAlignment="1">
      <alignment horizontal="center" vertical="center"/>
    </xf>
    <xf numFmtId="178" fontId="7" fillId="2" borderId="1" xfId="0" applyFont="1" applyFill="1" applyBorder="1" applyAlignment="1">
      <alignment horizontal="center" vertical="top" wrapText="1"/>
    </xf>
    <xf numFmtId="179" fontId="10" fillId="2" borderId="1" xfId="18348" applyFont="1" applyFill="1" applyBorder="1" applyAlignment="1" applyProtection="1">
      <alignment horizontal="center" vertical="center" wrapText="1"/>
    </xf>
    <xf numFmtId="14" fontId="11" fillId="2" borderId="1" xfId="0" applyNumberFormat="1" applyFont="1" applyFill="1" applyBorder="1" applyAlignment="1">
      <alignment horizontal="center" vertical="center"/>
    </xf>
    <xf numFmtId="179" fontId="7" fillId="0" borderId="1" xfId="1852" applyNumberFormat="1" applyFont="1" applyFill="1" applyBorder="1" applyAlignment="1">
      <alignment horizontal="left" vertical="center" wrapText="1"/>
    </xf>
    <xf numFmtId="14" fontId="10" fillId="2" borderId="1" xfId="4320" applyNumberFormat="1" applyFont="1" applyFill="1" applyBorder="1" applyAlignment="1">
      <alignment horizontal="left" vertical="center"/>
    </xf>
    <xf numFmtId="14" fontId="10" fillId="2" borderId="1" xfId="4320" applyNumberFormat="1" applyFont="1" applyFill="1" applyBorder="1" applyAlignment="1">
      <alignment horizontal="left" vertical="center" wrapText="1"/>
    </xf>
    <xf numFmtId="0" fontId="7" fillId="2" borderId="1" xfId="2567" applyFont="1" applyFill="1" applyBorder="1" applyAlignment="1">
      <alignment horizontal="center" vertical="center"/>
    </xf>
    <xf numFmtId="178" fontId="7" fillId="2" borderId="0" xfId="0" applyFont="1" applyFill="1" applyAlignment="1">
      <alignment horizontal="center" vertical="center"/>
    </xf>
    <xf numFmtId="179" fontId="7" fillId="2" borderId="1" xfId="5875" applyFont="1" applyFill="1" applyBorder="1" applyAlignment="1">
      <alignment horizontal="left" vertical="center" wrapText="1"/>
    </xf>
    <xf numFmtId="179" fontId="7" fillId="2" borderId="1" xfId="5875" applyFont="1" applyFill="1" applyBorder="1" applyAlignment="1">
      <alignment vertical="center" wrapText="1"/>
    </xf>
    <xf numFmtId="178" fontId="7" fillId="2" borderId="1" xfId="0" applyFont="1" applyFill="1" applyBorder="1" applyAlignment="1">
      <alignment horizontal="left" vertical="center" wrapText="1"/>
    </xf>
    <xf numFmtId="178" fontId="7" fillId="2" borderId="0" xfId="0" applyFont="1" applyFill="1">
      <alignment vertical="center"/>
    </xf>
    <xf numFmtId="178" fontId="0" fillId="0" borderId="0" xfId="0" applyAlignment="1">
      <alignment vertical="center"/>
    </xf>
    <xf numFmtId="178" fontId="7" fillId="12" borderId="1" xfId="0" applyFont="1" applyFill="1" applyBorder="1" applyAlignment="1">
      <alignment horizontal="left" vertical="center"/>
    </xf>
    <xf numFmtId="179" fontId="10" fillId="2" borderId="1" xfId="0" applyNumberFormat="1" applyFont="1" applyFill="1" applyBorder="1" applyAlignment="1">
      <alignment vertical="center" wrapText="1"/>
    </xf>
    <xf numFmtId="179" fontId="8" fillId="13" borderId="1" xfId="0" applyNumberFormat="1" applyFont="1" applyFill="1" applyBorder="1" applyAlignment="1" applyProtection="1">
      <alignment horizontal="center" vertical="center" wrapText="1"/>
      <protection locked="0"/>
    </xf>
    <xf numFmtId="0" fontId="8" fillId="13" borderId="1" xfId="0" applyNumberFormat="1" applyFont="1" applyFill="1" applyBorder="1" applyAlignment="1" applyProtection="1">
      <alignment horizontal="center" vertical="center" wrapText="1"/>
      <protection locked="0"/>
    </xf>
    <xf numFmtId="178" fontId="8" fillId="13" borderId="1" xfId="0" applyFont="1" applyFill="1" applyBorder="1" applyAlignment="1" applyProtection="1">
      <alignment horizontal="center" vertical="center" wrapText="1"/>
      <protection locked="0"/>
    </xf>
    <xf numFmtId="0" fontId="8" fillId="13" borderId="5" xfId="0" applyNumberFormat="1" applyFont="1" applyFill="1" applyBorder="1" applyAlignment="1" applyProtection="1">
      <alignment horizontal="center" vertical="center" wrapText="1"/>
      <protection locked="0"/>
    </xf>
    <xf numFmtId="0" fontId="8" fillId="13" borderId="5" xfId="0" applyNumberFormat="1" applyFont="1" applyFill="1" applyBorder="1" applyAlignment="1" applyProtection="1">
      <alignment horizontal="left" vertical="center" wrapText="1"/>
      <protection locked="0"/>
    </xf>
    <xf numFmtId="178" fontId="8" fillId="13" borderId="1" xfId="0" applyFont="1" applyFill="1" applyBorder="1" applyAlignment="1" applyProtection="1">
      <alignment vertical="center" wrapText="1"/>
      <protection locked="0"/>
    </xf>
    <xf numFmtId="178" fontId="8" fillId="13" borderId="1" xfId="0" applyFont="1" applyFill="1" applyBorder="1" applyAlignment="1" applyProtection="1">
      <alignment horizontal="left" vertical="center" wrapText="1"/>
      <protection locked="0"/>
    </xf>
    <xf numFmtId="178" fontId="7" fillId="3" borderId="1" xfId="0" applyFont="1" applyFill="1" applyBorder="1">
      <alignment vertical="center"/>
    </xf>
    <xf numFmtId="0" fontId="48" fillId="0" borderId="0" xfId="35004"/>
    <xf numFmtId="14" fontId="8" fillId="13" borderId="1" xfId="0" applyNumberFormat="1" applyFont="1" applyFill="1" applyBorder="1" applyAlignment="1" applyProtection="1">
      <alignment horizontal="center" vertical="center" wrapText="1"/>
      <protection locked="0"/>
    </xf>
    <xf numFmtId="178" fontId="6" fillId="0" borderId="0" xfId="0" applyFont="1">
      <alignment vertical="center"/>
    </xf>
    <xf numFmtId="178" fontId="7" fillId="0" borderId="1" xfId="0" applyFont="1" applyBorder="1" applyAlignment="1">
      <alignment horizontal="center" vertical="center"/>
    </xf>
    <xf numFmtId="178" fontId="7" fillId="2" borderId="3" xfId="0" applyFont="1" applyFill="1" applyBorder="1" applyAlignment="1">
      <alignment horizontal="center" vertical="center" wrapText="1"/>
    </xf>
    <xf numFmtId="179" fontId="7" fillId="0" borderId="5" xfId="4728" applyFont="1" applyFill="1" applyBorder="1" applyAlignment="1">
      <alignment horizontal="center" vertical="center" wrapText="1"/>
    </xf>
    <xf numFmtId="179" fontId="7" fillId="0" borderId="3" xfId="4728" applyFont="1" applyFill="1" applyBorder="1" applyAlignment="1">
      <alignment horizontal="center" vertical="center" wrapText="1"/>
    </xf>
    <xf numFmtId="178" fontId="7" fillId="2" borderId="5" xfId="4124" applyFont="1" applyFill="1" applyBorder="1" applyAlignment="1">
      <alignment horizontal="left" vertical="center" wrapText="1"/>
    </xf>
    <xf numFmtId="178" fontId="7" fillId="2" borderId="3" xfId="4124" applyFont="1" applyFill="1" applyBorder="1" applyAlignment="1">
      <alignment horizontal="left" vertical="center" wrapText="1"/>
    </xf>
    <xf numFmtId="10" fontId="7" fillId="0" borderId="5" xfId="4728" applyNumberFormat="1" applyFont="1" applyFill="1" applyBorder="1" applyAlignment="1">
      <alignment horizontal="center" vertical="center" wrapText="1"/>
    </xf>
    <xf numFmtId="10" fontId="7" fillId="0" borderId="3" xfId="4728" applyNumberFormat="1" applyFont="1" applyFill="1" applyBorder="1" applyAlignment="1">
      <alignment horizontal="center" vertical="center" wrapText="1"/>
    </xf>
    <xf numFmtId="0" fontId="7" fillId="0" borderId="1" xfId="0" applyNumberFormat="1" applyFont="1" applyFill="1" applyBorder="1" applyAlignment="1">
      <alignment horizontal="center" vertical="center"/>
    </xf>
    <xf numFmtId="178" fontId="7" fillId="0" borderId="1" xfId="0" applyFont="1" applyFill="1" applyBorder="1" applyAlignment="1">
      <alignment horizontal="center" vertical="center"/>
    </xf>
    <xf numFmtId="178" fontId="7" fillId="2" borderId="3" xfId="0" applyFont="1" applyFill="1" applyBorder="1" applyAlignment="1">
      <alignment horizontal="center" vertical="center"/>
    </xf>
    <xf numFmtId="179" fontId="7" fillId="0" borderId="1" xfId="0" applyNumberFormat="1" applyFont="1" applyBorder="1" applyAlignment="1">
      <alignment horizontal="center" vertical="center"/>
    </xf>
    <xf numFmtId="185" fontId="8" fillId="13" borderId="1" xfId="0" applyNumberFormat="1" applyFont="1" applyFill="1" applyBorder="1" applyAlignment="1" applyProtection="1">
      <alignment horizontal="center" vertical="center" wrapText="1"/>
      <protection locked="0"/>
    </xf>
    <xf numFmtId="14" fontId="8" fillId="13" borderId="0" xfId="0" applyNumberFormat="1" applyFont="1" applyFill="1" applyBorder="1" applyAlignment="1" applyProtection="1">
      <alignment horizontal="center" vertical="center" wrapText="1"/>
      <protection locked="0"/>
    </xf>
    <xf numFmtId="184" fontId="7" fillId="2" borderId="1" xfId="4320" applyNumberFormat="1" applyFont="1" applyFill="1" applyBorder="1" applyAlignment="1">
      <alignment horizontal="center" vertical="center"/>
    </xf>
    <xf numFmtId="0" fontId="8" fillId="14" borderId="1" xfId="0" applyNumberFormat="1" applyFont="1" applyFill="1" applyBorder="1" applyAlignment="1" applyProtection="1">
      <alignment horizontal="center" vertical="center" wrapText="1"/>
      <protection locked="0"/>
    </xf>
    <xf numFmtId="178" fontId="8" fillId="14" borderId="1" xfId="0" applyFont="1" applyFill="1" applyBorder="1" applyAlignment="1" applyProtection="1">
      <alignment horizontal="center" vertical="center" wrapText="1"/>
      <protection locked="0"/>
    </xf>
    <xf numFmtId="178" fontId="8" fillId="14" borderId="1" xfId="0" applyFont="1" applyFill="1" applyBorder="1" applyAlignment="1" applyProtection="1">
      <alignment vertical="center" wrapText="1"/>
      <protection locked="0"/>
    </xf>
    <xf numFmtId="178" fontId="8" fillId="14" borderId="1" xfId="0" applyFont="1" applyFill="1" applyBorder="1" applyAlignment="1" applyProtection="1">
      <alignment horizontal="left" vertical="center" wrapText="1"/>
      <protection locked="0"/>
    </xf>
    <xf numFmtId="185" fontId="8" fillId="14" borderId="1" xfId="0" applyNumberFormat="1" applyFont="1" applyFill="1" applyBorder="1" applyAlignment="1" applyProtection="1">
      <alignment horizontal="center" vertical="center" wrapText="1"/>
      <protection locked="0"/>
    </xf>
    <xf numFmtId="178" fontId="8" fillId="13" borderId="8" xfId="0" applyFont="1" applyFill="1" applyBorder="1" applyAlignment="1" applyProtection="1">
      <alignment horizontal="center" vertical="center" wrapText="1"/>
      <protection locked="0"/>
    </xf>
    <xf numFmtId="10" fontId="7" fillId="2" borderId="1" xfId="2461" applyNumberFormat="1" applyFont="1" applyFill="1" applyBorder="1" applyAlignment="1">
      <alignment horizontal="center" vertical="center"/>
    </xf>
    <xf numFmtId="14" fontId="9" fillId="2" borderId="1" xfId="0" applyNumberFormat="1" applyFont="1" applyFill="1" applyBorder="1" applyAlignment="1">
      <alignment horizontal="center" vertical="center"/>
    </xf>
    <xf numFmtId="14" fontId="7" fillId="2" borderId="1" xfId="2741" applyNumberFormat="1" applyFont="1" applyFill="1" applyBorder="1" applyAlignment="1">
      <alignment horizontal="center" vertical="center"/>
    </xf>
    <xf numFmtId="178" fontId="10" fillId="2" borderId="1" xfId="0" applyNumberFormat="1" applyFont="1" applyFill="1" applyBorder="1" applyAlignment="1">
      <alignment horizontal="center" vertical="center" wrapText="1"/>
    </xf>
    <xf numFmtId="178" fontId="10" fillId="2" borderId="1" xfId="0" applyNumberFormat="1" applyFont="1" applyFill="1" applyBorder="1" applyAlignment="1">
      <alignment horizontal="center" vertical="center"/>
    </xf>
    <xf numFmtId="0" fontId="7" fillId="2" borderId="1" xfId="2567" applyNumberFormat="1" applyFont="1" applyFill="1" applyBorder="1" applyAlignment="1">
      <alignment horizontal="center" vertical="center"/>
    </xf>
    <xf numFmtId="179" fontId="10" fillId="2" borderId="1" xfId="4728" applyFont="1" applyFill="1" applyBorder="1" applyAlignment="1">
      <alignment horizontal="center" vertical="center" wrapText="1"/>
    </xf>
    <xf numFmtId="9" fontId="10" fillId="2" borderId="1" xfId="4728" applyNumberFormat="1" applyFont="1" applyFill="1" applyBorder="1" applyAlignment="1">
      <alignment horizontal="center" vertical="center" wrapText="1"/>
    </xf>
    <xf numFmtId="14" fontId="11" fillId="2" borderId="1" xfId="4728" applyNumberFormat="1" applyFont="1" applyFill="1" applyBorder="1" applyAlignment="1">
      <alignment horizontal="center" vertical="center"/>
    </xf>
    <xf numFmtId="179" fontId="7" fillId="2" borderId="5" xfId="4728" applyFont="1" applyFill="1" applyBorder="1" applyAlignment="1">
      <alignment horizontal="center" vertical="center"/>
    </xf>
    <xf numFmtId="14" fontId="7" fillId="2" borderId="5" xfId="4320" applyNumberFormat="1" applyFont="1" applyFill="1" applyBorder="1" applyAlignment="1">
      <alignment horizontal="center" vertical="center"/>
    </xf>
    <xf numFmtId="178" fontId="11" fillId="2" borderId="1" xfId="2461" applyFont="1" applyFill="1" applyBorder="1" applyAlignment="1">
      <alignment vertical="center" wrapText="1"/>
    </xf>
    <xf numFmtId="178" fontId="10" fillId="2" borderId="1" xfId="2461" applyFont="1" applyFill="1" applyBorder="1" applyAlignment="1">
      <alignment vertical="center" wrapText="1"/>
    </xf>
    <xf numFmtId="178" fontId="7" fillId="2" borderId="3" xfId="4320" applyFont="1" applyFill="1" applyBorder="1" applyAlignment="1">
      <alignment horizontal="center" vertical="center"/>
    </xf>
    <xf numFmtId="178" fontId="7" fillId="2" borderId="3" xfId="4320" applyFont="1" applyFill="1" applyBorder="1" applyAlignment="1">
      <alignment horizontal="center" vertical="center" wrapText="1"/>
    </xf>
    <xf numFmtId="0" fontId="7" fillId="2" borderId="3" xfId="0" applyNumberFormat="1" applyFont="1" applyFill="1" applyBorder="1" applyAlignment="1">
      <alignment horizontal="center" vertical="center"/>
    </xf>
    <xf numFmtId="178" fontId="10" fillId="2" borderId="3" xfId="4320" applyFont="1" applyFill="1" applyBorder="1" applyAlignment="1">
      <alignment horizontal="center" vertical="center" wrapText="1"/>
    </xf>
    <xf numFmtId="0" fontId="7" fillId="2" borderId="3" xfId="4320" applyNumberFormat="1" applyFont="1" applyFill="1" applyBorder="1" applyAlignment="1">
      <alignment horizontal="center" vertical="center"/>
    </xf>
    <xf numFmtId="14" fontId="10" fillId="2" borderId="1" xfId="4728" applyNumberFormat="1" applyFont="1" applyFill="1" applyBorder="1" applyAlignment="1">
      <alignment horizontal="center" vertical="center"/>
    </xf>
    <xf numFmtId="14" fontId="7" fillId="2" borderId="1" xfId="2461" applyNumberFormat="1" applyFont="1" applyFill="1" applyBorder="1" applyAlignment="1">
      <alignment horizontal="center" vertical="center"/>
    </xf>
    <xf numFmtId="0" fontId="7" fillId="2" borderId="1" xfId="2461" applyNumberFormat="1" applyFont="1" applyFill="1" applyBorder="1" applyAlignment="1">
      <alignment horizontal="center" vertical="center"/>
    </xf>
    <xf numFmtId="178" fontId="7" fillId="2" borderId="1" xfId="2461" applyFont="1" applyFill="1" applyBorder="1" applyAlignment="1">
      <alignment vertical="center" wrapText="1"/>
    </xf>
    <xf numFmtId="179" fontId="7" fillId="2" borderId="1" xfId="1852" applyFont="1" applyFill="1" applyBorder="1" applyAlignment="1">
      <alignment horizontal="center" vertical="center"/>
    </xf>
    <xf numFmtId="14" fontId="7" fillId="2" borderId="6" xfId="0" applyNumberFormat="1" applyFont="1" applyFill="1" applyBorder="1" applyAlignment="1">
      <alignment horizontal="center" vertical="center"/>
    </xf>
    <xf numFmtId="182" fontId="7" fillId="2" borderId="1" xfId="0" applyNumberFormat="1" applyFont="1" applyFill="1" applyBorder="1" applyAlignment="1">
      <alignment horizontal="center" vertical="center" wrapText="1"/>
    </xf>
    <xf numFmtId="0" fontId="7" fillId="2" borderId="1" xfId="2732" applyNumberFormat="1" applyFont="1" applyFill="1" applyBorder="1" applyAlignment="1">
      <alignment horizontal="center" vertical="center"/>
    </xf>
    <xf numFmtId="0" fontId="7" fillId="2" borderId="1" xfId="4320" applyNumberFormat="1" applyFont="1" applyFill="1" applyBorder="1" applyAlignment="1">
      <alignment horizontal="center" vertical="center" wrapText="1"/>
    </xf>
    <xf numFmtId="180" fontId="7" fillId="2" borderId="1" xfId="0" applyNumberFormat="1" applyFont="1" applyFill="1" applyBorder="1" applyAlignment="1">
      <alignment horizontal="center" vertical="center" wrapText="1"/>
    </xf>
    <xf numFmtId="9" fontId="7" fillId="2" borderId="1" xfId="0" applyNumberFormat="1" applyFont="1" applyFill="1" applyBorder="1" applyAlignment="1">
      <alignment horizontal="center" vertical="center" wrapText="1"/>
    </xf>
    <xf numFmtId="177" fontId="7" fillId="2" borderId="1" xfId="0" applyNumberFormat="1" applyFont="1" applyFill="1" applyBorder="1" applyAlignment="1">
      <alignment horizontal="center" vertical="center" wrapText="1"/>
    </xf>
    <xf numFmtId="0" fontId="11" fillId="2" borderId="1" xfId="4320" applyNumberFormat="1" applyFont="1" applyFill="1" applyBorder="1" applyAlignment="1">
      <alignment horizontal="center" vertical="center" wrapText="1"/>
    </xf>
    <xf numFmtId="0" fontId="10" fillId="2" borderId="1" xfId="4320" applyNumberFormat="1" applyFont="1" applyFill="1" applyBorder="1" applyAlignment="1">
      <alignment horizontal="center" vertical="center" wrapText="1"/>
    </xf>
    <xf numFmtId="0" fontId="7" fillId="2" borderId="1" xfId="2732" applyFont="1" applyFill="1" applyBorder="1" applyAlignment="1">
      <alignment horizontal="center" vertical="center"/>
    </xf>
    <xf numFmtId="0" fontId="7" fillId="2" borderId="1" xfId="2421" applyFont="1" applyFill="1" applyBorder="1" applyAlignment="1">
      <alignment horizontal="center" vertical="center"/>
    </xf>
    <xf numFmtId="10" fontId="7" fillId="2" borderId="1" xfId="0" applyNumberFormat="1" applyFont="1" applyFill="1" applyBorder="1" applyAlignment="1">
      <alignment horizontal="center" vertical="center" wrapText="1"/>
    </xf>
    <xf numFmtId="178" fontId="7" fillId="2" borderId="5" xfId="0" applyNumberFormat="1" applyFont="1" applyFill="1" applyBorder="1" applyAlignment="1">
      <alignment horizontal="center" vertical="center"/>
    </xf>
    <xf numFmtId="185" fontId="7" fillId="2" borderId="5" xfId="0" applyNumberFormat="1" applyFont="1" applyFill="1" applyBorder="1" applyAlignment="1">
      <alignment horizontal="center" vertical="center" wrapText="1"/>
    </xf>
    <xf numFmtId="0" fontId="10" fillId="2" borderId="1" xfId="18348" applyNumberFormat="1" applyFont="1" applyFill="1" applyBorder="1" applyAlignment="1" applyProtection="1">
      <alignment horizontal="center" vertical="center" wrapText="1"/>
    </xf>
    <xf numFmtId="178" fontId="7" fillId="2" borderId="1" xfId="4320" applyFont="1" applyFill="1" applyBorder="1" applyAlignment="1">
      <alignment horizontal="left" vertical="center" wrapText="1"/>
    </xf>
    <xf numFmtId="10" fontId="7" fillId="2" borderId="1" xfId="4320" applyNumberFormat="1" applyFont="1" applyFill="1" applyBorder="1" applyAlignment="1">
      <alignment horizontal="left" vertical="center" wrapText="1"/>
    </xf>
    <xf numFmtId="14" fontId="7" fillId="2" borderId="1" xfId="4320" applyNumberFormat="1" applyFont="1" applyFill="1" applyBorder="1" applyAlignment="1">
      <alignment horizontal="center" vertical="center" wrapText="1"/>
    </xf>
    <xf numFmtId="0" fontId="7" fillId="2" borderId="1" xfId="2567" applyNumberFormat="1" applyFont="1" applyFill="1" applyBorder="1" applyAlignment="1">
      <alignment horizontal="center" vertical="center" wrapText="1"/>
    </xf>
    <xf numFmtId="178" fontId="7" fillId="2" borderId="1" xfId="4320" applyFont="1" applyFill="1" applyBorder="1" applyAlignment="1">
      <alignment horizontal="left" vertical="center"/>
    </xf>
    <xf numFmtId="14" fontId="7" fillId="2" borderId="0" xfId="4320" applyNumberFormat="1" applyFont="1" applyFill="1" applyAlignment="1">
      <alignment horizontal="center" vertical="center" wrapText="1"/>
    </xf>
    <xf numFmtId="0" fontId="7" fillId="2" borderId="1" xfId="4320" applyNumberFormat="1" applyFont="1" applyFill="1" applyBorder="1" applyAlignment="1">
      <alignment horizontal="left" vertical="center" wrapText="1"/>
    </xf>
    <xf numFmtId="0" fontId="7" fillId="2" borderId="1" xfId="4320" applyNumberFormat="1" applyFont="1" applyFill="1" applyBorder="1" applyAlignment="1">
      <alignment horizontal="left" vertical="center"/>
    </xf>
    <xf numFmtId="58" fontId="10" fillId="2" borderId="1" xfId="0" applyNumberFormat="1" applyFont="1" applyFill="1" applyBorder="1" applyAlignment="1">
      <alignment horizontal="center" vertical="center" wrapText="1"/>
    </xf>
    <xf numFmtId="0" fontId="10" fillId="2" borderId="4" xfId="0" applyNumberFormat="1" applyFont="1" applyFill="1" applyBorder="1" applyAlignment="1">
      <alignment horizontal="center" vertical="center" wrapText="1"/>
    </xf>
    <xf numFmtId="178" fontId="7" fillId="2" borderId="1" xfId="2461" applyFont="1" applyFill="1" applyBorder="1" applyAlignment="1">
      <alignment horizontal="center" vertical="center"/>
    </xf>
    <xf numFmtId="179" fontId="7" fillId="2" borderId="1" xfId="0" applyNumberFormat="1" applyFont="1" applyFill="1" applyBorder="1" applyAlignment="1">
      <alignment vertical="center" wrapText="1"/>
    </xf>
    <xf numFmtId="183" fontId="7" fillId="2" borderId="1" xfId="2461" applyNumberFormat="1" applyFont="1" applyFill="1" applyBorder="1" applyAlignment="1">
      <alignment horizontal="center" vertical="center"/>
    </xf>
    <xf numFmtId="0" fontId="10" fillId="2" borderId="1" xfId="2461" applyNumberFormat="1" applyFont="1" applyFill="1" applyBorder="1" applyAlignment="1">
      <alignment horizontal="center" vertical="center"/>
    </xf>
    <xf numFmtId="0" fontId="42" fillId="2" borderId="1" xfId="2461" applyNumberFormat="1" applyFont="1" applyFill="1" applyBorder="1" applyAlignment="1">
      <alignment horizontal="center" vertical="center"/>
    </xf>
    <xf numFmtId="0" fontId="7" fillId="2" borderId="1" xfId="1987" applyFont="1" applyFill="1" applyBorder="1" applyAlignment="1">
      <alignment horizontal="center" vertical="center" wrapText="1"/>
    </xf>
    <xf numFmtId="183" fontId="7"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10" fontId="11" fillId="2" borderId="1" xfId="0" applyNumberFormat="1" applyFont="1" applyFill="1" applyBorder="1" applyAlignment="1">
      <alignment horizontal="center" vertical="center"/>
    </xf>
    <xf numFmtId="178" fontId="7" fillId="2" borderId="3" xfId="0" applyFont="1" applyFill="1" applyBorder="1" applyAlignment="1">
      <alignment horizontal="left" vertical="center" wrapText="1"/>
    </xf>
    <xf numFmtId="178" fontId="11" fillId="2" borderId="0" xfId="0" applyFont="1" applyFill="1" applyAlignment="1">
      <alignment horizontal="left" vertical="center" wrapText="1"/>
    </xf>
    <xf numFmtId="178" fontId="7" fillId="2" borderId="1" xfId="0" applyFont="1" applyFill="1" applyBorder="1" applyAlignment="1">
      <alignment horizontal="left" vertical="top" wrapText="1"/>
    </xf>
    <xf numFmtId="178" fontId="6" fillId="2" borderId="0" xfId="0" applyFont="1" applyFill="1">
      <alignment vertical="center"/>
    </xf>
    <xf numFmtId="178" fontId="43" fillId="2" borderId="1" xfId="35004" applyNumberFormat="1" applyFont="1" applyFill="1" applyBorder="1" applyAlignment="1">
      <alignment horizontal="center" vertical="center"/>
    </xf>
    <xf numFmtId="178" fontId="43" fillId="2" borderId="1" xfId="35004" applyNumberFormat="1" applyFont="1" applyFill="1" applyBorder="1" applyAlignment="1">
      <alignment horizontal="center" vertical="center" wrapText="1" shrinkToFit="1"/>
    </xf>
    <xf numFmtId="185" fontId="43" fillId="2" borderId="1" xfId="35006" applyNumberFormat="1" applyFont="1" applyFill="1" applyBorder="1" applyAlignment="1">
      <alignment horizontal="center" vertical="center"/>
    </xf>
    <xf numFmtId="178" fontId="43" fillId="2" borderId="1" xfId="35004" applyNumberFormat="1" applyFont="1" applyFill="1" applyBorder="1" applyAlignment="1">
      <alignment horizontal="left" vertical="center"/>
    </xf>
    <xf numFmtId="0" fontId="48" fillId="0" borderId="1" xfId="35004" applyBorder="1"/>
    <xf numFmtId="0" fontId="0" fillId="0" borderId="1" xfId="0" applyNumberFormat="1" applyBorder="1" applyAlignment="1">
      <alignment horizontal="center" vertical="center"/>
    </xf>
    <xf numFmtId="0" fontId="7" fillId="0" borderId="1" xfId="35004" applyFont="1" applyBorder="1"/>
    <xf numFmtId="178" fontId="49" fillId="14" borderId="18" xfId="35004" applyNumberFormat="1" applyFont="1" applyFill="1" applyBorder="1" applyAlignment="1">
      <alignment horizontal="center" vertical="center" wrapText="1"/>
    </xf>
    <xf numFmtId="0" fontId="49" fillId="14" borderId="18" xfId="35004" applyNumberFormat="1" applyFont="1" applyFill="1" applyBorder="1" applyAlignment="1">
      <alignment horizontal="center" vertical="center" wrapText="1" shrinkToFit="1"/>
    </xf>
    <xf numFmtId="14" fontId="49" fillId="14" borderId="18" xfId="35004" applyNumberFormat="1" applyFont="1" applyFill="1" applyBorder="1" applyAlignment="1">
      <alignment horizontal="center" vertical="center" wrapText="1"/>
    </xf>
    <xf numFmtId="0" fontId="49" fillId="14" borderId="18" xfId="35004" applyFont="1" applyFill="1" applyBorder="1" applyAlignment="1">
      <alignment horizontal="center" vertical="center" wrapText="1"/>
    </xf>
    <xf numFmtId="0" fontId="49" fillId="14" borderId="18" xfId="35004" applyNumberFormat="1" applyFont="1" applyFill="1" applyBorder="1" applyAlignment="1">
      <alignment horizontal="center" vertical="center" wrapText="1"/>
    </xf>
    <xf numFmtId="185" fontId="49" fillId="14" borderId="18" xfId="35006" applyNumberFormat="1" applyFont="1" applyFill="1" applyBorder="1" applyAlignment="1">
      <alignment horizontal="center" vertical="center" wrapText="1"/>
    </xf>
    <xf numFmtId="0" fontId="43" fillId="2" borderId="19" xfId="35004" applyNumberFormat="1" applyFont="1" applyFill="1" applyBorder="1" applyAlignment="1">
      <alignment horizontal="center" vertical="center"/>
    </xf>
    <xf numFmtId="0" fontId="43" fillId="2" borderId="19" xfId="35004" applyNumberFormat="1" applyFont="1" applyFill="1" applyBorder="1" applyAlignment="1">
      <alignment horizontal="center" vertical="center" wrapText="1" shrinkToFit="1"/>
    </xf>
    <xf numFmtId="14" fontId="43" fillId="2" borderId="19" xfId="35004" applyNumberFormat="1" applyFont="1" applyFill="1" applyBorder="1" applyAlignment="1">
      <alignment horizontal="center" vertical="center"/>
    </xf>
    <xf numFmtId="178" fontId="43" fillId="2" borderId="19" xfId="35004" applyNumberFormat="1" applyFont="1" applyFill="1" applyBorder="1" applyAlignment="1">
      <alignment horizontal="center" vertical="center"/>
    </xf>
    <xf numFmtId="178" fontId="43" fillId="2" borderId="19" xfId="35004" applyNumberFormat="1" applyFont="1" applyFill="1" applyBorder="1" applyAlignment="1">
      <alignment horizontal="center" vertical="center" wrapText="1"/>
    </xf>
    <xf numFmtId="185" fontId="43" fillId="2" borderId="19" xfId="35004" applyNumberFormat="1" applyFont="1" applyFill="1" applyBorder="1" applyAlignment="1">
      <alignment horizontal="center" vertical="center"/>
    </xf>
    <xf numFmtId="184" fontId="43" fillId="2" borderId="19" xfId="35004" applyNumberFormat="1" applyFont="1" applyFill="1" applyBorder="1" applyAlignment="1">
      <alignment horizontal="center" vertical="center"/>
    </xf>
    <xf numFmtId="9" fontId="43" fillId="2" borderId="19" xfId="35005" applyNumberFormat="1" applyFont="1" applyFill="1" applyBorder="1" applyAlignment="1">
      <alignment horizontal="center" vertical="center"/>
    </xf>
    <xf numFmtId="178" fontId="43" fillId="2" borderId="19" xfId="35004" applyNumberFormat="1" applyFont="1" applyFill="1" applyBorder="1" applyAlignment="1">
      <alignment horizontal="left" vertical="center"/>
    </xf>
    <xf numFmtId="43" fontId="43" fillId="2" borderId="19" xfId="35006" applyFont="1" applyFill="1" applyBorder="1" applyAlignment="1">
      <alignment horizontal="center" vertical="center"/>
    </xf>
    <xf numFmtId="185" fontId="43" fillId="2" borderId="19" xfId="35006" applyNumberFormat="1" applyFont="1" applyFill="1" applyBorder="1" applyAlignment="1">
      <alignment horizontal="center" vertical="center"/>
    </xf>
    <xf numFmtId="0" fontId="43" fillId="2" borderId="19" xfId="35004" applyFont="1" applyFill="1" applyBorder="1" applyAlignment="1">
      <alignment horizontal="center" vertical="center" wrapText="1"/>
    </xf>
    <xf numFmtId="14" fontId="43" fillId="2" borderId="19" xfId="35004" applyNumberFormat="1" applyFont="1" applyFill="1" applyBorder="1" applyAlignment="1">
      <alignment horizontal="left" vertical="center"/>
    </xf>
    <xf numFmtId="0" fontId="43" fillId="2" borderId="19" xfId="35004" applyFont="1" applyFill="1" applyBorder="1" applyAlignment="1">
      <alignment horizontal="center" vertical="center"/>
    </xf>
    <xf numFmtId="185" fontId="43" fillId="2" borderId="19" xfId="35004" applyNumberFormat="1" applyFont="1" applyFill="1" applyBorder="1" applyAlignment="1">
      <alignment horizontal="center" vertical="center" wrapText="1"/>
    </xf>
    <xf numFmtId="14" fontId="43" fillId="2" borderId="19" xfId="35004" applyNumberFormat="1" applyFont="1" applyFill="1" applyBorder="1" applyAlignment="1">
      <alignment horizontal="left" vertical="center" wrapText="1"/>
    </xf>
    <xf numFmtId="49" fontId="43" fillId="2" borderId="19" xfId="35004" applyNumberFormat="1" applyFont="1" applyFill="1" applyBorder="1" applyAlignment="1">
      <alignment horizontal="left" vertical="center"/>
    </xf>
    <xf numFmtId="0" fontId="43" fillId="2" borderId="19" xfId="35004" applyNumberFormat="1" applyFont="1" applyFill="1" applyBorder="1" applyAlignment="1">
      <alignment horizontal="center" vertical="center" shrinkToFit="1"/>
    </xf>
    <xf numFmtId="49" fontId="43" fillId="2" borderId="19" xfId="35004" applyNumberFormat="1" applyFont="1" applyFill="1" applyBorder="1" applyAlignment="1">
      <alignment horizontal="center" vertical="center"/>
    </xf>
    <xf numFmtId="49" fontId="43" fillId="2" borderId="19" xfId="35004" applyNumberFormat="1" applyFont="1" applyFill="1" applyBorder="1" applyAlignment="1">
      <alignment horizontal="left" vertical="center" wrapText="1"/>
    </xf>
    <xf numFmtId="187" fontId="43" fillId="2" borderId="19" xfId="35006" applyNumberFormat="1" applyFont="1" applyFill="1" applyBorder="1" applyAlignment="1">
      <alignment horizontal="left" vertical="center" wrapText="1"/>
    </xf>
    <xf numFmtId="49" fontId="43" fillId="2" borderId="19" xfId="35004" applyNumberFormat="1" applyFont="1" applyFill="1" applyBorder="1" applyAlignment="1">
      <alignment horizontal="center" vertical="center" wrapText="1"/>
    </xf>
    <xf numFmtId="9" fontId="43" fillId="2" borderId="19" xfId="35006" applyNumberFormat="1" applyFont="1" applyFill="1" applyBorder="1" applyAlignment="1">
      <alignment horizontal="center" vertical="center"/>
    </xf>
    <xf numFmtId="178" fontId="43" fillId="2" borderId="19" xfId="35004" applyNumberFormat="1" applyFont="1" applyFill="1" applyBorder="1" applyAlignment="1">
      <alignment horizontal="left" vertical="center" wrapText="1"/>
    </xf>
    <xf numFmtId="0" fontId="43" fillId="2" borderId="19" xfId="35006" applyNumberFormat="1" applyFont="1" applyFill="1" applyBorder="1" applyAlignment="1">
      <alignment horizontal="center" vertical="center"/>
    </xf>
    <xf numFmtId="181" fontId="43" fillId="2" borderId="19" xfId="35004" applyNumberFormat="1" applyFont="1" applyFill="1" applyBorder="1" applyAlignment="1">
      <alignment horizontal="center" vertical="center"/>
    </xf>
    <xf numFmtId="181" fontId="47" fillId="2" borderId="19" xfId="35004" applyNumberFormat="1" applyFont="1" applyFill="1" applyBorder="1" applyAlignment="1">
      <alignment horizontal="center" vertical="center"/>
    </xf>
    <xf numFmtId="49" fontId="43" fillId="2" borderId="19" xfId="35004" applyNumberFormat="1" applyFont="1" applyFill="1" applyBorder="1" applyAlignment="1">
      <alignment horizontal="center" vertical="center" shrinkToFit="1"/>
    </xf>
    <xf numFmtId="0" fontId="43" fillId="2" borderId="19" xfId="35004" applyNumberFormat="1" applyFont="1" applyFill="1" applyBorder="1" applyAlignment="1">
      <alignment horizontal="center" vertical="center" wrapText="1"/>
    </xf>
    <xf numFmtId="0" fontId="43" fillId="2" borderId="19" xfId="35004" quotePrefix="1" applyNumberFormat="1" applyFont="1" applyFill="1" applyBorder="1" applyAlignment="1">
      <alignment horizontal="center" vertical="center" shrinkToFit="1"/>
    </xf>
    <xf numFmtId="14" fontId="47" fillId="2" borderId="19" xfId="35004" applyNumberFormat="1" applyFont="1" applyFill="1" applyBorder="1" applyAlignment="1">
      <alignment horizontal="center" vertical="center" wrapText="1"/>
    </xf>
    <xf numFmtId="184" fontId="43" fillId="2" borderId="19" xfId="35006" applyNumberFormat="1" applyFont="1" applyFill="1" applyBorder="1" applyAlignment="1">
      <alignment horizontal="center" vertical="center"/>
    </xf>
    <xf numFmtId="49" fontId="43" fillId="2" borderId="19" xfId="35004" applyNumberFormat="1" applyFont="1" applyFill="1" applyBorder="1" applyAlignment="1">
      <alignment horizontal="center" vertical="center" wrapText="1" shrinkToFit="1"/>
    </xf>
    <xf numFmtId="0" fontId="47" fillId="2" borderId="19" xfId="35004" applyNumberFormat="1" applyFont="1" applyFill="1" applyBorder="1" applyAlignment="1">
      <alignment horizontal="center" vertical="center" wrapText="1"/>
    </xf>
    <xf numFmtId="0" fontId="43" fillId="2" borderId="19" xfId="35004" quotePrefix="1" applyNumberFormat="1" applyFont="1" applyFill="1" applyBorder="1" applyAlignment="1">
      <alignment horizontal="center" vertical="center"/>
    </xf>
    <xf numFmtId="179" fontId="7" fillId="2" borderId="19" xfId="0" applyNumberFormat="1" applyFont="1" applyFill="1" applyBorder="1" applyAlignment="1">
      <alignment horizontal="left" vertical="center" wrapText="1"/>
    </xf>
    <xf numFmtId="179" fontId="42" fillId="2" borderId="19" xfId="0" applyNumberFormat="1" applyFont="1" applyFill="1" applyBorder="1" applyAlignment="1">
      <alignment horizontal="left" vertical="center" wrapText="1"/>
    </xf>
    <xf numFmtId="0" fontId="7" fillId="2" borderId="19" xfId="1787" applyFont="1" applyFill="1" applyBorder="1" applyAlignment="1">
      <alignment horizontal="left" vertical="center"/>
    </xf>
    <xf numFmtId="0" fontId="7" fillId="2" borderId="19" xfId="1787" applyFont="1" applyFill="1" applyBorder="1" applyAlignment="1">
      <alignment horizontal="left" vertical="center" wrapText="1"/>
    </xf>
    <xf numFmtId="178" fontId="7" fillId="2" borderId="19" xfId="0" applyFont="1" applyFill="1" applyBorder="1" applyAlignment="1">
      <alignment horizontal="left" vertical="center"/>
    </xf>
    <xf numFmtId="178" fontId="7" fillId="2" borderId="19" xfId="4320" applyFont="1" applyFill="1" applyBorder="1" applyAlignment="1">
      <alignment horizontal="left" vertical="center"/>
    </xf>
    <xf numFmtId="178" fontId="5" fillId="2" borderId="19" xfId="0" applyFont="1" applyFill="1" applyBorder="1" applyAlignment="1">
      <alignment horizontal="left" vertical="center"/>
    </xf>
    <xf numFmtId="178" fontId="7" fillId="2" borderId="19" xfId="0" applyFont="1" applyFill="1" applyBorder="1">
      <alignment vertical="center"/>
    </xf>
    <xf numFmtId="178" fontId="7" fillId="0" borderId="19" xfId="0" applyFont="1" applyBorder="1" applyAlignment="1">
      <alignment horizontal="center" vertical="center"/>
    </xf>
    <xf numFmtId="178" fontId="7" fillId="2" borderId="19" xfId="0" applyFont="1" applyFill="1" applyBorder="1" applyAlignment="1">
      <alignment horizontal="center" vertical="center"/>
    </xf>
    <xf numFmtId="178" fontId="7" fillId="2" borderId="19" xfId="0" applyNumberFormat="1" applyFont="1" applyFill="1" applyBorder="1" applyAlignment="1">
      <alignment horizontal="left" vertical="center" wrapText="1"/>
    </xf>
    <xf numFmtId="185" fontId="7" fillId="2" borderId="19" xfId="0" applyNumberFormat="1" applyFont="1" applyFill="1" applyBorder="1" applyAlignment="1">
      <alignment horizontal="center" vertical="center" wrapText="1"/>
    </xf>
    <xf numFmtId="14" fontId="7" fillId="2" borderId="19" xfId="0" applyNumberFormat="1" applyFont="1" applyFill="1" applyBorder="1" applyAlignment="1">
      <alignment horizontal="center" vertical="center"/>
    </xf>
    <xf numFmtId="178" fontId="10" fillId="0" borderId="19" xfId="0" applyFont="1" applyFill="1" applyBorder="1" applyAlignment="1">
      <alignment horizontal="center" vertical="center"/>
    </xf>
    <xf numFmtId="184" fontId="7" fillId="2" borderId="19" xfId="4320" applyNumberFormat="1" applyFont="1" applyFill="1" applyBorder="1" applyAlignment="1">
      <alignment horizontal="center" vertical="center"/>
    </xf>
    <xf numFmtId="178" fontId="7" fillId="2" borderId="19" xfId="4320" applyFont="1" applyFill="1" applyBorder="1" applyAlignment="1">
      <alignment horizontal="center" vertical="center"/>
    </xf>
    <xf numFmtId="178" fontId="7" fillId="2" borderId="19" xfId="0" applyFont="1" applyFill="1" applyBorder="1" applyAlignment="1">
      <alignment horizontal="center" vertical="center" wrapText="1"/>
    </xf>
    <xf numFmtId="14" fontId="10" fillId="2" borderId="19" xfId="4320" applyNumberFormat="1" applyFont="1" applyFill="1" applyBorder="1" applyAlignment="1">
      <alignment horizontal="center" vertical="center"/>
    </xf>
    <xf numFmtId="0" fontId="7" fillId="2" borderId="19" xfId="0" applyNumberFormat="1" applyFont="1" applyFill="1" applyBorder="1" applyAlignment="1">
      <alignment horizontal="center" vertical="center"/>
    </xf>
    <xf numFmtId="178" fontId="10" fillId="2" borderId="19" xfId="0" applyFont="1" applyFill="1" applyBorder="1" applyAlignment="1">
      <alignment horizontal="center" vertical="center"/>
    </xf>
    <xf numFmtId="178" fontId="0" fillId="2" borderId="19" xfId="0" applyFill="1" applyBorder="1">
      <alignment vertical="center"/>
    </xf>
    <xf numFmtId="178" fontId="7" fillId="2" borderId="19" xfId="0" applyFont="1" applyFill="1" applyBorder="1" applyAlignment="1">
      <alignment vertical="center"/>
    </xf>
    <xf numFmtId="178" fontId="10" fillId="2" borderId="19" xfId="0" applyFont="1" applyFill="1" applyBorder="1" applyAlignment="1">
      <alignment vertical="center" wrapText="1"/>
    </xf>
    <xf numFmtId="0" fontId="48" fillId="2" borderId="19" xfId="35004" applyFill="1" applyBorder="1" applyAlignment="1">
      <alignment wrapText="1"/>
    </xf>
    <xf numFmtId="0" fontId="48" fillId="2" borderId="0" xfId="35004" applyFill="1"/>
    <xf numFmtId="186" fontId="43" fillId="2" borderId="19" xfId="35006" applyNumberFormat="1" applyFont="1" applyFill="1" applyBorder="1" applyAlignment="1">
      <alignment horizontal="center" vertical="center"/>
    </xf>
    <xf numFmtId="179" fontId="7" fillId="2" borderId="19" xfId="0" applyNumberFormat="1" applyFont="1" applyFill="1" applyBorder="1" applyAlignment="1">
      <alignment horizontal="center" vertical="center"/>
    </xf>
    <xf numFmtId="179" fontId="7" fillId="2" borderId="19" xfId="0" applyNumberFormat="1" applyFont="1" applyFill="1" applyBorder="1" applyAlignment="1">
      <alignment horizontal="center" vertical="center" wrapText="1"/>
    </xf>
    <xf numFmtId="0" fontId="7" fillId="2" borderId="19" xfId="0" applyNumberFormat="1" applyFont="1" applyFill="1" applyBorder="1" applyAlignment="1">
      <alignment horizontal="center" vertical="center" wrapText="1"/>
    </xf>
    <xf numFmtId="14" fontId="7" fillId="2" borderId="19" xfId="4320" applyNumberFormat="1" applyFont="1" applyFill="1" applyBorder="1" applyAlignment="1">
      <alignment horizontal="center" vertical="center"/>
    </xf>
    <xf numFmtId="178" fontId="7" fillId="2" borderId="19" xfId="0" applyFont="1" applyFill="1" applyBorder="1" applyAlignment="1">
      <alignment vertical="center" wrapText="1"/>
    </xf>
    <xf numFmtId="178" fontId="7" fillId="0" borderId="19" xfId="0" applyFont="1" applyFill="1" applyBorder="1" applyAlignment="1">
      <alignment horizontal="center" vertical="center"/>
    </xf>
    <xf numFmtId="178" fontId="7" fillId="0" borderId="19" xfId="4320" applyFont="1" applyFill="1" applyBorder="1" applyAlignment="1">
      <alignment horizontal="center" vertical="center"/>
    </xf>
    <xf numFmtId="0" fontId="7" fillId="0" borderId="19" xfId="0" applyNumberFormat="1" applyFont="1" applyFill="1" applyBorder="1" applyAlignment="1">
      <alignment horizontal="center" vertical="center" wrapText="1"/>
    </xf>
    <xf numFmtId="178" fontId="7" fillId="0" borderId="19" xfId="4320" applyFont="1" applyFill="1" applyBorder="1" applyAlignment="1">
      <alignment horizontal="center" vertical="center" wrapText="1"/>
    </xf>
    <xf numFmtId="14" fontId="7" fillId="0" borderId="19" xfId="0" applyNumberFormat="1" applyFont="1" applyBorder="1" applyAlignment="1">
      <alignment horizontal="center" vertical="center"/>
    </xf>
    <xf numFmtId="14" fontId="7" fillId="2" borderId="19" xfId="4728" applyNumberFormat="1" applyFont="1" applyFill="1" applyBorder="1" applyAlignment="1">
      <alignment horizontal="center" vertical="center"/>
    </xf>
    <xf numFmtId="179" fontId="7" fillId="2" borderId="19" xfId="4728" applyFont="1" applyFill="1" applyBorder="1" applyAlignment="1">
      <alignment horizontal="center" vertical="center"/>
    </xf>
    <xf numFmtId="0" fontId="7" fillId="0" borderId="19" xfId="0" applyNumberFormat="1" applyFont="1" applyFill="1" applyBorder="1" applyAlignment="1">
      <alignment horizontal="center" vertical="center"/>
    </xf>
    <xf numFmtId="14" fontId="7" fillId="2" borderId="19" xfId="0" applyNumberFormat="1" applyFont="1" applyFill="1" applyBorder="1" applyAlignment="1">
      <alignment horizontal="center" vertical="center" wrapText="1"/>
    </xf>
    <xf numFmtId="184" fontId="10" fillId="2" borderId="19" xfId="35006" applyNumberFormat="1" applyFont="1" applyFill="1" applyBorder="1" applyAlignment="1">
      <alignment horizontal="center" vertical="center"/>
    </xf>
    <xf numFmtId="9" fontId="10" fillId="2" borderId="19" xfId="35005" applyNumberFormat="1" applyFont="1" applyFill="1" applyBorder="1" applyAlignment="1">
      <alignment horizontal="center" vertical="center"/>
    </xf>
    <xf numFmtId="184" fontId="7" fillId="0" borderId="19" xfId="0" applyNumberFormat="1" applyFont="1" applyBorder="1" applyAlignment="1">
      <alignment horizontal="center" vertical="center" wrapText="1"/>
    </xf>
    <xf numFmtId="178" fontId="11" fillId="0" borderId="19" xfId="0" applyFont="1" applyBorder="1" applyAlignment="1">
      <alignment horizontal="center" vertical="center" wrapText="1"/>
    </xf>
    <xf numFmtId="178" fontId="11" fillId="0" borderId="19" xfId="2465" applyFont="1" applyBorder="1" applyAlignment="1">
      <alignment horizontal="center" vertical="center" wrapText="1"/>
    </xf>
    <xf numFmtId="0" fontId="7" fillId="0" borderId="19" xfId="0" applyNumberFormat="1" applyFont="1" applyBorder="1" applyAlignment="1">
      <alignment horizontal="center" vertical="center"/>
    </xf>
    <xf numFmtId="0" fontId="7" fillId="0" borderId="19" xfId="1806" applyFont="1" applyBorder="1" applyAlignment="1">
      <alignment horizontal="center" vertical="center" wrapText="1"/>
    </xf>
    <xf numFmtId="178" fontId="7" fillId="0" borderId="19" xfId="0" applyFont="1" applyBorder="1" applyAlignment="1">
      <alignment horizontal="center" vertical="center" wrapText="1"/>
    </xf>
    <xf numFmtId="185" fontId="7" fillId="0" borderId="19" xfId="0" applyNumberFormat="1" applyFont="1" applyBorder="1" applyAlignment="1">
      <alignment horizontal="center" vertical="center" wrapText="1"/>
    </xf>
    <xf numFmtId="178" fontId="10" fillId="2" borderId="19" xfId="0" applyNumberFormat="1" applyFont="1" applyFill="1" applyBorder="1" applyAlignment="1">
      <alignment horizontal="left" vertical="center" wrapText="1"/>
    </xf>
    <xf numFmtId="184" fontId="7" fillId="2" borderId="19" xfId="0" applyNumberFormat="1" applyFont="1" applyFill="1" applyBorder="1" applyAlignment="1">
      <alignment horizontal="center" vertical="center" wrapText="1"/>
    </xf>
    <xf numFmtId="0" fontId="7" fillId="2" borderId="19" xfId="1806" applyFont="1" applyFill="1" applyBorder="1" applyAlignment="1">
      <alignment horizontal="center" vertical="center" wrapText="1"/>
    </xf>
    <xf numFmtId="178" fontId="11" fillId="2" borderId="19" xfId="2465" applyFont="1" applyFill="1" applyBorder="1" applyAlignment="1">
      <alignment horizontal="center" vertical="center" wrapText="1"/>
    </xf>
    <xf numFmtId="178" fontId="7" fillId="2" borderId="19" xfId="0" applyNumberFormat="1" applyFont="1" applyFill="1" applyBorder="1" applyAlignment="1">
      <alignment horizontal="center" vertical="center" wrapText="1"/>
    </xf>
    <xf numFmtId="178" fontId="9" fillId="2" borderId="19" xfId="0" applyFont="1" applyFill="1" applyBorder="1" applyAlignment="1">
      <alignment horizontal="center" vertical="center"/>
    </xf>
    <xf numFmtId="0" fontId="10" fillId="2" borderId="19" xfId="0" applyNumberFormat="1" applyFont="1" applyFill="1" applyBorder="1" applyAlignment="1">
      <alignment horizontal="center" vertical="center"/>
    </xf>
    <xf numFmtId="178" fontId="0" fillId="0" borderId="19" xfId="0" applyFill="1" applyBorder="1">
      <alignment vertical="center"/>
    </xf>
    <xf numFmtId="178" fontId="7" fillId="0" borderId="19" xfId="0" applyFont="1" applyFill="1" applyBorder="1" applyAlignment="1">
      <alignment horizontal="center" vertical="center" wrapText="1"/>
    </xf>
    <xf numFmtId="178" fontId="7" fillId="2" borderId="19" xfId="4320" applyFont="1" applyFill="1" applyBorder="1" applyAlignment="1">
      <alignment horizontal="center" vertical="center" wrapText="1"/>
    </xf>
    <xf numFmtId="0" fontId="7" fillId="2" borderId="19" xfId="4320" applyNumberFormat="1" applyFont="1" applyFill="1" applyBorder="1" applyAlignment="1">
      <alignment horizontal="center" vertical="center"/>
    </xf>
    <xf numFmtId="185" fontId="10" fillId="2" borderId="19" xfId="0" applyNumberFormat="1" applyFont="1" applyFill="1" applyBorder="1" applyAlignment="1">
      <alignment horizontal="center" vertical="center" wrapText="1"/>
    </xf>
    <xf numFmtId="14" fontId="10" fillId="2" borderId="19" xfId="4320" applyNumberFormat="1" applyFont="1" applyFill="1" applyBorder="1" applyAlignment="1">
      <alignment horizontal="center" vertical="center" wrapText="1"/>
    </xf>
    <xf numFmtId="178" fontId="7" fillId="2" borderId="0" xfId="0" applyFont="1" applyFill="1" applyAlignment="1">
      <alignment vertical="center" wrapText="1"/>
    </xf>
    <xf numFmtId="14" fontId="10" fillId="2" borderId="19" xfId="0" applyNumberFormat="1" applyFont="1" applyFill="1" applyBorder="1" applyAlignment="1">
      <alignment horizontal="center" vertical="center" wrapText="1"/>
    </xf>
    <xf numFmtId="178" fontId="10" fillId="2" borderId="19" xfId="0" applyFont="1" applyFill="1" applyBorder="1">
      <alignment vertical="center"/>
    </xf>
    <xf numFmtId="178" fontId="10" fillId="2" borderId="19" xfId="4320" applyFont="1" applyFill="1" applyBorder="1" applyAlignment="1">
      <alignment horizontal="center" vertical="center"/>
    </xf>
    <xf numFmtId="178" fontId="9" fillId="0" borderId="19" xfId="0" applyFont="1" applyFill="1" applyBorder="1" applyAlignment="1">
      <alignment horizontal="center" vertical="center" wrapText="1"/>
    </xf>
    <xf numFmtId="178" fontId="7" fillId="0" borderId="0" xfId="0" applyFont="1" applyFill="1">
      <alignment vertical="center"/>
    </xf>
    <xf numFmtId="178" fontId="0" fillId="0" borderId="0" xfId="0" applyFill="1" applyAlignment="1">
      <alignment vertical="center"/>
    </xf>
    <xf numFmtId="184" fontId="7" fillId="0" borderId="19" xfId="0" applyNumberFormat="1" applyFont="1" applyFill="1" applyBorder="1" applyAlignment="1">
      <alignment horizontal="center" vertical="center" wrapText="1"/>
    </xf>
    <xf numFmtId="0" fontId="10" fillId="0" borderId="19" xfId="0" applyNumberFormat="1" applyFont="1" applyFill="1" applyBorder="1" applyAlignment="1">
      <alignment horizontal="center" vertical="center" wrapText="1"/>
    </xf>
    <xf numFmtId="0" fontId="7" fillId="0" borderId="19" xfId="1987" applyFont="1" applyBorder="1" applyAlignment="1">
      <alignment horizontal="center" vertical="center" wrapText="1"/>
    </xf>
    <xf numFmtId="14" fontId="7" fillId="0" borderId="19" xfId="0" applyNumberFormat="1" applyFont="1" applyFill="1" applyBorder="1" applyAlignment="1">
      <alignment horizontal="center" vertical="center" wrapText="1"/>
    </xf>
    <xf numFmtId="0" fontId="7" fillId="0" borderId="19" xfId="1987" applyFont="1" applyFill="1" applyBorder="1" applyAlignment="1">
      <alignment horizontal="center" vertical="center" wrapText="1"/>
    </xf>
    <xf numFmtId="178" fontId="0" fillId="0" borderId="19" xfId="0" applyBorder="1">
      <alignment vertical="center"/>
    </xf>
    <xf numFmtId="185" fontId="43" fillId="2" borderId="19" xfId="0" applyNumberFormat="1" applyFont="1" applyFill="1" applyBorder="1" applyAlignment="1">
      <alignment horizontal="center" vertical="center"/>
    </xf>
    <xf numFmtId="0" fontId="10" fillId="2" borderId="19" xfId="4320" applyNumberFormat="1" applyFont="1" applyFill="1" applyBorder="1" applyAlignment="1">
      <alignment horizontal="center" vertical="center"/>
    </xf>
    <xf numFmtId="178" fontId="10" fillId="2" borderId="19" xfId="4320" applyFont="1" applyFill="1" applyBorder="1" applyAlignment="1">
      <alignment horizontal="center" vertical="center" wrapText="1"/>
    </xf>
    <xf numFmtId="0" fontId="10" fillId="2" borderId="19" xfId="18348" applyNumberFormat="1" applyFont="1" applyFill="1" applyBorder="1" applyAlignment="1" applyProtection="1">
      <alignment horizontal="center" vertical="center" wrapText="1"/>
    </xf>
    <xf numFmtId="0" fontId="10" fillId="2" borderId="19" xfId="4320" applyNumberFormat="1" applyFont="1" applyFill="1" applyBorder="1" applyAlignment="1">
      <alignment horizontal="center" vertical="center" wrapText="1"/>
    </xf>
    <xf numFmtId="14" fontId="7" fillId="2" borderId="19" xfId="4320" applyNumberFormat="1" applyFont="1" applyFill="1" applyBorder="1" applyAlignment="1">
      <alignment horizontal="center" vertical="center" wrapText="1"/>
    </xf>
    <xf numFmtId="0" fontId="7" fillId="2" borderId="19" xfId="2490" applyNumberFormat="1" applyFont="1" applyFill="1" applyBorder="1" applyAlignment="1">
      <alignment horizontal="center" vertical="center"/>
    </xf>
    <xf numFmtId="178" fontId="9" fillId="2" borderId="19" xfId="0" applyFont="1" applyFill="1" applyBorder="1" applyAlignment="1">
      <alignment horizontal="center" vertical="center" wrapText="1"/>
    </xf>
    <xf numFmtId="10" fontId="7" fillId="2" borderId="19" xfId="0" applyNumberFormat="1" applyFont="1" applyFill="1" applyBorder="1" applyAlignment="1">
      <alignment horizontal="center" vertical="center"/>
    </xf>
    <xf numFmtId="14" fontId="7" fillId="2" borderId="19" xfId="1493" applyNumberFormat="1" applyFont="1" applyFill="1" applyBorder="1" applyAlignment="1">
      <alignment horizontal="center" vertical="center"/>
    </xf>
    <xf numFmtId="0" fontId="7" fillId="2" borderId="19" xfId="2567" applyNumberFormat="1" applyFont="1" applyFill="1" applyBorder="1" applyAlignment="1">
      <alignment horizontal="center" vertical="center"/>
    </xf>
    <xf numFmtId="184" fontId="10" fillId="2" borderId="19" xfId="4320" applyNumberFormat="1" applyFont="1" applyFill="1" applyBorder="1" applyAlignment="1">
      <alignment horizontal="center" vertical="center"/>
    </xf>
    <xf numFmtId="178" fontId="11" fillId="2" borderId="19" xfId="0" applyFont="1" applyFill="1" applyBorder="1" applyAlignment="1">
      <alignment horizontal="center" vertical="center" wrapText="1"/>
    </xf>
    <xf numFmtId="185" fontId="7" fillId="2" borderId="19" xfId="0" applyNumberFormat="1" applyFont="1" applyFill="1" applyBorder="1" applyAlignment="1">
      <alignment horizontal="center" vertical="center"/>
    </xf>
    <xf numFmtId="0" fontId="10" fillId="2" borderId="19" xfId="0" applyNumberFormat="1" applyFont="1" applyFill="1" applyBorder="1" applyAlignment="1">
      <alignment horizontal="left" vertical="center" wrapText="1"/>
    </xf>
    <xf numFmtId="0" fontId="10" fillId="2" borderId="19" xfId="35004" applyNumberFormat="1" applyFont="1" applyFill="1" applyBorder="1" applyAlignment="1">
      <alignment horizontal="center" vertical="center"/>
    </xf>
    <xf numFmtId="0" fontId="10" fillId="2" borderId="19" xfId="35004" applyFont="1" applyFill="1" applyBorder="1" applyAlignment="1">
      <alignment horizontal="center" vertical="center"/>
    </xf>
    <xf numFmtId="14" fontId="10" fillId="2" borderId="19" xfId="35004" applyNumberFormat="1" applyFont="1" applyFill="1" applyBorder="1" applyAlignment="1">
      <alignment horizontal="center" vertical="center"/>
    </xf>
    <xf numFmtId="178" fontId="10" fillId="2" borderId="19" xfId="35004" applyNumberFormat="1" applyFont="1" applyFill="1" applyBorder="1" applyAlignment="1">
      <alignment horizontal="center" vertical="center"/>
    </xf>
    <xf numFmtId="49" fontId="10" fillId="2" borderId="19" xfId="35004" applyNumberFormat="1" applyFont="1" applyFill="1" applyBorder="1" applyAlignment="1">
      <alignment horizontal="center" vertical="center"/>
    </xf>
    <xf numFmtId="0" fontId="10" fillId="2" borderId="19" xfId="35006" applyNumberFormat="1" applyFont="1" applyFill="1" applyBorder="1" applyAlignment="1">
      <alignment horizontal="center" vertical="center"/>
    </xf>
    <xf numFmtId="185" fontId="10" fillId="2" borderId="19" xfId="35004" applyNumberFormat="1" applyFont="1" applyFill="1" applyBorder="1" applyAlignment="1">
      <alignment horizontal="center" vertical="center"/>
    </xf>
    <xf numFmtId="14" fontId="10" fillId="2" borderId="19" xfId="35006" applyNumberFormat="1" applyFont="1" applyFill="1" applyBorder="1" applyAlignment="1">
      <alignment horizontal="center" vertical="center"/>
    </xf>
    <xf numFmtId="0" fontId="10" fillId="2" borderId="19" xfId="35004" applyNumberFormat="1" applyFont="1" applyFill="1" applyBorder="1" applyAlignment="1">
      <alignment horizontal="left" vertical="center" wrapText="1"/>
    </xf>
    <xf numFmtId="9" fontId="10" fillId="2" borderId="19" xfId="35006" applyNumberFormat="1" applyFont="1" applyFill="1" applyBorder="1" applyAlignment="1">
      <alignment horizontal="center" vertical="center"/>
    </xf>
    <xf numFmtId="178" fontId="10" fillId="2" borderId="19" xfId="35004" applyNumberFormat="1" applyFont="1" applyFill="1" applyBorder="1" applyAlignment="1">
      <alignment horizontal="left" vertical="center" wrapText="1"/>
    </xf>
    <xf numFmtId="0" fontId="10" fillId="2" borderId="19" xfId="35004" applyFont="1" applyFill="1" applyBorder="1" applyAlignment="1">
      <alignment horizontal="center" vertical="center" wrapText="1"/>
    </xf>
    <xf numFmtId="49" fontId="10" fillId="2" borderId="19" xfId="35004" applyNumberFormat="1" applyFont="1" applyFill="1" applyBorder="1" applyAlignment="1">
      <alignment horizontal="left" vertical="center"/>
    </xf>
    <xf numFmtId="185" fontId="10" fillId="2" borderId="19" xfId="35006" applyNumberFormat="1" applyFont="1" applyFill="1" applyBorder="1" applyAlignment="1">
      <alignment horizontal="center" vertical="center"/>
    </xf>
    <xf numFmtId="0" fontId="10" fillId="0" borderId="19" xfId="0" applyNumberFormat="1" applyFont="1" applyFill="1" applyBorder="1" applyAlignment="1">
      <alignment horizontal="center" vertical="center"/>
    </xf>
    <xf numFmtId="178" fontId="10" fillId="2" borderId="0" xfId="0" applyFont="1" applyFill="1" applyAlignment="1">
      <alignment vertical="center" wrapText="1"/>
    </xf>
    <xf numFmtId="0" fontId="10" fillId="2" borderId="19" xfId="0" applyNumberFormat="1" applyFont="1" applyFill="1" applyBorder="1" applyAlignment="1">
      <alignment horizontal="left" vertical="center"/>
    </xf>
    <xf numFmtId="14" fontId="10" fillId="2" borderId="19" xfId="4320" applyNumberFormat="1" applyFont="1" applyFill="1" applyBorder="1" applyAlignment="1">
      <alignment horizontal="left" vertical="center"/>
    </xf>
    <xf numFmtId="14" fontId="10" fillId="2" borderId="19" xfId="4320" applyNumberFormat="1" applyFont="1" applyFill="1" applyBorder="1" applyAlignment="1">
      <alignment horizontal="left" vertical="center" wrapText="1"/>
    </xf>
    <xf numFmtId="14" fontId="10" fillId="2" borderId="19" xfId="0" applyNumberFormat="1" applyFont="1" applyFill="1" applyBorder="1" applyAlignment="1">
      <alignment horizontal="center" vertical="center"/>
    </xf>
    <xf numFmtId="184" fontId="43" fillId="2" borderId="19" xfId="35004" applyNumberFormat="1" applyFont="1" applyFill="1" applyBorder="1" applyAlignment="1">
      <alignment horizontal="center" vertical="center" wrapText="1"/>
    </xf>
    <xf numFmtId="14" fontId="43" fillId="2" borderId="19" xfId="35004" applyNumberFormat="1" applyFont="1" applyFill="1" applyBorder="1" applyAlignment="1">
      <alignment horizontal="center" vertical="center" wrapText="1"/>
    </xf>
    <xf numFmtId="49" fontId="47" fillId="2" borderId="19" xfId="35004" applyNumberFormat="1" applyFont="1" applyFill="1" applyBorder="1" applyAlignment="1">
      <alignment horizontal="center" vertical="center" wrapText="1" shrinkToFit="1"/>
    </xf>
    <xf numFmtId="9" fontId="43" fillId="2" borderId="19" xfId="35005" applyNumberFormat="1" applyFont="1" applyFill="1" applyBorder="1" applyAlignment="1">
      <alignment horizontal="center" vertical="center" wrapText="1"/>
    </xf>
    <xf numFmtId="0" fontId="48" fillId="0" borderId="0" xfId="35004" applyAlignment="1">
      <alignment wrapText="1"/>
    </xf>
    <xf numFmtId="184" fontId="10" fillId="2" borderId="19" xfId="0" applyNumberFormat="1" applyFont="1" applyFill="1" applyBorder="1" applyAlignment="1">
      <alignment horizontal="center" vertical="center"/>
    </xf>
    <xf numFmtId="14" fontId="10" fillId="2" borderId="19" xfId="871" applyNumberFormat="1" applyFont="1" applyFill="1" applyBorder="1" applyAlignment="1">
      <alignment horizontal="center" vertical="center"/>
    </xf>
    <xf numFmtId="178" fontId="10" fillId="2" borderId="19" xfId="0" applyNumberFormat="1" applyFont="1" applyFill="1" applyBorder="1" applyAlignment="1">
      <alignment horizontal="center" vertical="center" wrapText="1"/>
    </xf>
    <xf numFmtId="178" fontId="10" fillId="2" borderId="19" xfId="0" applyNumberFormat="1" applyFont="1" applyFill="1" applyBorder="1" applyAlignment="1">
      <alignment horizontal="center" vertical="center"/>
    </xf>
    <xf numFmtId="179" fontId="10" fillId="2" borderId="19" xfId="0" applyNumberFormat="1" applyFont="1" applyFill="1" applyBorder="1" applyAlignment="1">
      <alignment horizontal="center" vertical="center"/>
    </xf>
    <xf numFmtId="178" fontId="47" fillId="0" borderId="0" xfId="0" applyFont="1">
      <alignment vertical="center"/>
    </xf>
    <xf numFmtId="178" fontId="43" fillId="2" borderId="19" xfId="35004" applyNumberFormat="1" applyFont="1" applyFill="1" applyBorder="1" applyAlignment="1">
      <alignment horizontal="center" vertical="center" wrapText="1" shrinkToFit="1"/>
    </xf>
    <xf numFmtId="58" fontId="43" fillId="2" borderId="19" xfId="35004" applyNumberFormat="1" applyFont="1" applyFill="1" applyBorder="1" applyAlignment="1">
      <alignment horizontal="center" vertical="center"/>
    </xf>
    <xf numFmtId="0" fontId="7" fillId="2" borderId="19" xfId="35004" applyFont="1" applyFill="1" applyBorder="1" applyAlignment="1">
      <alignment horizontal="center" vertical="center" wrapText="1"/>
    </xf>
    <xf numFmtId="14" fontId="43" fillId="2" borderId="19" xfId="35006" applyNumberFormat="1" applyFont="1" applyFill="1" applyBorder="1" applyAlignment="1">
      <alignment horizontal="center" vertical="center"/>
    </xf>
    <xf numFmtId="0" fontId="7" fillId="2" borderId="19" xfId="35004" applyFont="1" applyFill="1" applyBorder="1" applyAlignment="1">
      <alignment vertical="center" wrapText="1"/>
    </xf>
    <xf numFmtId="185" fontId="49" fillId="14" borderId="20" xfId="35006" applyNumberFormat="1" applyFont="1" applyFill="1" applyBorder="1" applyAlignment="1">
      <alignment horizontal="center" vertical="center" wrapText="1"/>
    </xf>
    <xf numFmtId="9" fontId="49" fillId="14" borderId="19" xfId="35005" applyNumberFormat="1" applyFont="1" applyFill="1" applyBorder="1" applyAlignment="1">
      <alignment horizontal="center" vertical="center" wrapText="1"/>
    </xf>
    <xf numFmtId="179" fontId="7" fillId="2" borderId="19" xfId="4728" applyFont="1" applyFill="1" applyBorder="1" applyAlignment="1">
      <alignment horizontal="center" vertical="center" wrapText="1"/>
    </xf>
    <xf numFmtId="10" fontId="7" fillId="2" borderId="19" xfId="4728" applyNumberFormat="1" applyFont="1" applyFill="1" applyBorder="1" applyAlignment="1">
      <alignment horizontal="center" vertical="center" wrapText="1"/>
    </xf>
    <xf numFmtId="178" fontId="7" fillId="2" borderId="19" xfId="4713" applyFont="1" applyFill="1" applyBorder="1" applyAlignment="1">
      <alignment horizontal="center" vertical="center" wrapText="1"/>
    </xf>
    <xf numFmtId="10" fontId="7" fillId="2" borderId="19" xfId="4713" applyNumberFormat="1" applyFont="1" applyFill="1" applyBorder="1" applyAlignment="1">
      <alignment horizontal="center" vertical="center" wrapText="1"/>
    </xf>
    <xf numFmtId="0" fontId="7" fillId="2" borderId="19" xfId="2964" applyFont="1" applyFill="1" applyBorder="1" applyAlignment="1">
      <alignment horizontal="center" vertical="center"/>
    </xf>
    <xf numFmtId="184" fontId="10" fillId="2" borderId="19" xfId="0" applyNumberFormat="1" applyFont="1" applyFill="1" applyBorder="1" applyAlignment="1">
      <alignment horizontal="center" vertical="center" wrapText="1"/>
    </xf>
    <xf numFmtId="185" fontId="10" fillId="2" borderId="19" xfId="0" applyNumberFormat="1" applyFont="1" applyFill="1" applyBorder="1" applyAlignment="1">
      <alignment horizontal="center" vertical="center"/>
    </xf>
    <xf numFmtId="178" fontId="10" fillId="2" borderId="19" xfId="2465" applyFont="1" applyFill="1" applyBorder="1" applyAlignment="1">
      <alignment horizontal="center" vertical="center" wrapText="1"/>
    </xf>
    <xf numFmtId="179" fontId="7" fillId="0" borderId="1" xfId="0" applyNumberFormat="1" applyFont="1" applyBorder="1" applyAlignment="1">
      <alignment horizontal="left" vertical="center" wrapText="1"/>
    </xf>
    <xf numFmtId="179" fontId="7" fillId="2" borderId="1" xfId="1852" applyNumberFormat="1" applyFont="1" applyFill="1" applyBorder="1" applyAlignment="1">
      <alignment horizontal="left" vertical="center" wrapText="1"/>
    </xf>
    <xf numFmtId="178" fontId="7" fillId="0" borderId="1" xfId="0" applyFont="1" applyBorder="1" applyAlignment="1">
      <alignment horizontal="left" vertical="center" wrapText="1"/>
    </xf>
    <xf numFmtId="0" fontId="7" fillId="0" borderId="1" xfId="35004" applyFont="1" applyBorder="1" applyAlignment="1">
      <alignment vertical="center"/>
    </xf>
    <xf numFmtId="178" fontId="10" fillId="2" borderId="19" xfId="35004" applyNumberFormat="1" applyFont="1" applyFill="1" applyBorder="1" applyAlignment="1">
      <alignment horizontal="left" vertical="center"/>
    </xf>
    <xf numFmtId="0" fontId="10" fillId="2" borderId="19" xfId="1806" applyFont="1" applyFill="1" applyBorder="1" applyAlignment="1">
      <alignment horizontal="center" vertical="center" wrapText="1"/>
    </xf>
    <xf numFmtId="178" fontId="5" fillId="2" borderId="19" xfId="0" applyFont="1" applyFill="1" applyBorder="1">
      <alignment vertical="center"/>
    </xf>
    <xf numFmtId="0" fontId="43" fillId="2" borderId="19" xfId="35006" applyNumberFormat="1" applyFont="1" applyFill="1" applyBorder="1" applyAlignment="1">
      <alignment horizontal="center" vertical="center" wrapText="1"/>
    </xf>
    <xf numFmtId="0" fontId="43" fillId="15" borderId="19" xfId="35004" applyFont="1" applyFill="1" applyBorder="1" applyAlignment="1">
      <alignment horizontal="center" vertical="center"/>
    </xf>
    <xf numFmtId="14" fontId="43" fillId="15" borderId="19" xfId="35004" applyNumberFormat="1" applyFont="1" applyFill="1" applyBorder="1" applyAlignment="1">
      <alignment horizontal="center" vertical="center"/>
    </xf>
    <xf numFmtId="178" fontId="43" fillId="15" borderId="19" xfId="35004" applyNumberFormat="1" applyFont="1" applyFill="1" applyBorder="1" applyAlignment="1">
      <alignment horizontal="center" vertical="center"/>
    </xf>
    <xf numFmtId="185" fontId="43" fillId="15" borderId="19" xfId="35004" applyNumberFormat="1" applyFont="1" applyFill="1" applyBorder="1" applyAlignment="1">
      <alignment horizontal="center" vertical="center"/>
    </xf>
    <xf numFmtId="178" fontId="43" fillId="15" borderId="19" xfId="35004" applyNumberFormat="1" applyFont="1" applyFill="1" applyBorder="1" applyAlignment="1">
      <alignment horizontal="center" vertical="center" wrapText="1"/>
    </xf>
    <xf numFmtId="49" fontId="43" fillId="15" borderId="19" xfId="35004" applyNumberFormat="1" applyFont="1" applyFill="1" applyBorder="1" applyAlignment="1">
      <alignment horizontal="center" vertical="center"/>
    </xf>
    <xf numFmtId="0" fontId="43" fillId="15" borderId="19" xfId="35006" applyNumberFormat="1" applyFont="1" applyFill="1" applyBorder="1" applyAlignment="1">
      <alignment horizontal="center" vertical="center"/>
    </xf>
    <xf numFmtId="0" fontId="43" fillId="15" borderId="19" xfId="35004" applyNumberFormat="1" applyFont="1" applyFill="1" applyBorder="1" applyAlignment="1">
      <alignment horizontal="center" vertical="center"/>
    </xf>
    <xf numFmtId="185" fontId="10" fillId="15" borderId="19" xfId="35004" applyNumberFormat="1" applyFont="1" applyFill="1" applyBorder="1" applyAlignment="1">
      <alignment horizontal="center" vertical="center"/>
    </xf>
    <xf numFmtId="9" fontId="43" fillId="15" borderId="19" xfId="35005" applyNumberFormat="1" applyFont="1" applyFill="1" applyBorder="1" applyAlignment="1">
      <alignment horizontal="center" vertical="center"/>
    </xf>
    <xf numFmtId="178" fontId="43" fillId="15" borderId="19" xfId="35004" applyNumberFormat="1" applyFont="1" applyFill="1" applyBorder="1" applyAlignment="1">
      <alignment horizontal="left" vertical="center" wrapText="1"/>
    </xf>
    <xf numFmtId="181" fontId="43" fillId="15" borderId="19" xfId="35004" applyNumberFormat="1" applyFont="1" applyFill="1" applyBorder="1" applyAlignment="1">
      <alignment horizontal="center" vertical="center"/>
    </xf>
    <xf numFmtId="0" fontId="43" fillId="15" borderId="19" xfId="35004" applyFont="1" applyFill="1" applyBorder="1" applyAlignment="1">
      <alignment horizontal="center" vertical="center" wrapText="1"/>
    </xf>
    <xf numFmtId="184" fontId="43" fillId="15" borderId="19" xfId="35004" applyNumberFormat="1" applyFont="1" applyFill="1" applyBorder="1" applyAlignment="1">
      <alignment horizontal="center" vertical="center"/>
    </xf>
    <xf numFmtId="181" fontId="47" fillId="15" borderId="19" xfId="35004" applyNumberFormat="1" applyFont="1" applyFill="1" applyBorder="1" applyAlignment="1">
      <alignment horizontal="center" vertical="center"/>
    </xf>
    <xf numFmtId="0" fontId="48" fillId="15" borderId="19" xfId="35004" applyFill="1" applyBorder="1" applyAlignment="1">
      <alignment wrapText="1"/>
    </xf>
    <xf numFmtId="14" fontId="47" fillId="15" borderId="19" xfId="35004" applyNumberFormat="1" applyFont="1" applyFill="1" applyBorder="1" applyAlignment="1">
      <alignment horizontal="center" vertical="center" wrapText="1"/>
    </xf>
    <xf numFmtId="14" fontId="47" fillId="15" borderId="19" xfId="35004" applyNumberFormat="1" applyFont="1" applyFill="1" applyBorder="1" applyAlignment="1">
      <alignment horizontal="center" vertical="center"/>
    </xf>
    <xf numFmtId="185" fontId="43" fillId="15" borderId="19" xfId="35006" applyNumberFormat="1" applyFont="1" applyFill="1" applyBorder="1" applyAlignment="1">
      <alignment horizontal="center" vertical="center"/>
    </xf>
    <xf numFmtId="184" fontId="43" fillId="15" borderId="19" xfId="35006" applyNumberFormat="1" applyFont="1" applyFill="1" applyBorder="1" applyAlignment="1">
      <alignment horizontal="center" vertical="center"/>
    </xf>
    <xf numFmtId="178" fontId="51" fillId="2" borderId="7" xfId="0" applyFont="1" applyFill="1" applyBorder="1" applyAlignment="1">
      <alignment horizontal="left" vertical="center" wrapText="1"/>
    </xf>
    <xf numFmtId="178" fontId="10" fillId="2" borderId="3" xfId="4320" applyFont="1" applyFill="1" applyBorder="1" applyAlignment="1">
      <alignment horizontal="center" vertical="center"/>
    </xf>
    <xf numFmtId="0" fontId="10" fillId="2" borderId="3" xfId="0" applyNumberFormat="1" applyFont="1" applyFill="1" applyBorder="1" applyAlignment="1">
      <alignment horizontal="center" vertical="center"/>
    </xf>
    <xf numFmtId="0" fontId="10" fillId="2" borderId="3" xfId="4320" applyNumberFormat="1" applyFont="1" applyFill="1" applyBorder="1" applyAlignment="1">
      <alignment horizontal="center" vertical="center"/>
    </xf>
    <xf numFmtId="58" fontId="10" fillId="2" borderId="3" xfId="2606" applyNumberFormat="1" applyFont="1" applyFill="1" applyBorder="1" applyAlignment="1">
      <alignment horizontal="center" vertical="center" wrapText="1"/>
    </xf>
    <xf numFmtId="0" fontId="10" fillId="2" borderId="3" xfId="2606" applyFont="1" applyFill="1" applyBorder="1" applyAlignment="1">
      <alignment horizontal="center" vertical="center" wrapText="1"/>
    </xf>
    <xf numFmtId="10" fontId="10" fillId="2" borderId="3" xfId="2490" applyNumberFormat="1" applyFont="1" applyFill="1" applyBorder="1" applyAlignment="1">
      <alignment horizontal="center" vertical="center" wrapText="1"/>
    </xf>
    <xf numFmtId="177" fontId="10" fillId="2" borderId="3" xfId="2490" applyNumberFormat="1" applyFont="1" applyFill="1" applyBorder="1" applyAlignment="1">
      <alignment horizontal="center" vertical="center" wrapText="1"/>
    </xf>
    <xf numFmtId="14" fontId="10" fillId="2" borderId="3" xfId="4320" applyNumberFormat="1" applyFont="1" applyFill="1" applyBorder="1" applyAlignment="1">
      <alignment horizontal="center" vertical="center"/>
    </xf>
    <xf numFmtId="14" fontId="10" fillId="2" borderId="3" xfId="1493" applyNumberFormat="1" applyFont="1" applyFill="1" applyBorder="1" applyAlignment="1">
      <alignment horizontal="center" vertical="center"/>
    </xf>
    <xf numFmtId="58" fontId="10" fillId="2" borderId="19" xfId="2606" applyNumberFormat="1" applyFont="1" applyFill="1" applyBorder="1" applyAlignment="1">
      <alignment horizontal="center" vertical="center" wrapText="1"/>
    </xf>
    <xf numFmtId="177" fontId="10" fillId="2" borderId="19" xfId="2490" applyNumberFormat="1" applyFont="1" applyFill="1" applyBorder="1" applyAlignment="1">
      <alignment horizontal="center" vertical="center" wrapText="1"/>
    </xf>
    <xf numFmtId="14" fontId="10" fillId="2" borderId="19" xfId="1493" applyNumberFormat="1" applyFont="1" applyFill="1" applyBorder="1" applyAlignment="1">
      <alignment horizontal="center" vertical="center"/>
    </xf>
    <xf numFmtId="10" fontId="10" fillId="2" borderId="19" xfId="2490" applyNumberFormat="1" applyFont="1" applyFill="1" applyBorder="1" applyAlignment="1">
      <alignment horizontal="center" vertical="center" wrapText="1"/>
    </xf>
    <xf numFmtId="10" fontId="10" fillId="2" borderId="2" xfId="2490" applyNumberFormat="1" applyFont="1" applyFill="1" applyBorder="1" applyAlignment="1">
      <alignment horizontal="center" vertical="center" wrapText="1"/>
    </xf>
    <xf numFmtId="0" fontId="10" fillId="2" borderId="19" xfId="2606" applyFont="1" applyFill="1" applyBorder="1" applyAlignment="1">
      <alignment horizontal="center" vertical="center" wrapText="1"/>
    </xf>
    <xf numFmtId="10" fontId="10" fillId="2" borderId="21" xfId="2490" applyNumberFormat="1" applyFont="1" applyFill="1" applyBorder="1" applyAlignment="1">
      <alignment horizontal="center" vertical="center" wrapText="1"/>
    </xf>
    <xf numFmtId="0" fontId="10" fillId="2" borderId="19" xfId="2490" applyNumberFormat="1" applyFont="1" applyFill="1" applyBorder="1" applyAlignment="1">
      <alignment horizontal="center" vertical="center" wrapText="1"/>
    </xf>
    <xf numFmtId="178" fontId="10" fillId="2" borderId="3" xfId="2490" applyFont="1" applyFill="1" applyBorder="1" applyAlignment="1">
      <alignment horizontal="center" vertical="center" wrapText="1"/>
    </xf>
    <xf numFmtId="178" fontId="7" fillId="2" borderId="22" xfId="0" applyFont="1" applyFill="1" applyBorder="1" applyAlignment="1">
      <alignment horizontal="center" vertical="center"/>
    </xf>
    <xf numFmtId="178" fontId="10" fillId="2" borderId="22" xfId="0" applyFont="1" applyFill="1" applyBorder="1" applyAlignment="1">
      <alignment horizontal="center" vertical="center"/>
    </xf>
    <xf numFmtId="179" fontId="10" fillId="2" borderId="19" xfId="0" applyNumberFormat="1" applyFont="1" applyFill="1" applyBorder="1" applyAlignment="1">
      <alignment horizontal="center" vertical="center" wrapText="1"/>
    </xf>
    <xf numFmtId="178" fontId="11" fillId="0" borderId="19" xfId="0" applyFont="1" applyFill="1" applyBorder="1" applyAlignment="1">
      <alignment horizontal="center" vertical="center" wrapText="1"/>
    </xf>
    <xf numFmtId="179" fontId="11" fillId="2" borderId="7" xfId="0" applyNumberFormat="1" applyFont="1" applyFill="1" applyBorder="1" applyAlignment="1">
      <alignment horizontal="left" vertical="center" wrapText="1"/>
    </xf>
    <xf numFmtId="178" fontId="10" fillId="2" borderId="3" xfId="4320" applyFont="1" applyFill="1" applyBorder="1" applyAlignment="1">
      <alignment horizontal="center" vertical="center" wrapText="1"/>
    </xf>
    <xf numFmtId="178" fontId="7" fillId="2" borderId="19" xfId="0" applyNumberFormat="1" applyFont="1" applyFill="1" applyBorder="1" applyAlignment="1">
      <alignment vertical="center" wrapText="1"/>
    </xf>
    <xf numFmtId="181" fontId="43" fillId="2" borderId="19" xfId="35004" applyNumberFormat="1" applyFont="1" applyFill="1" applyBorder="1" applyAlignment="1">
      <alignment horizontal="center" vertical="center" wrapText="1"/>
    </xf>
    <xf numFmtId="181" fontId="47" fillId="2" borderId="19" xfId="35004" applyNumberFormat="1" applyFont="1" applyFill="1" applyBorder="1" applyAlignment="1">
      <alignment horizontal="center" vertical="center" wrapText="1"/>
    </xf>
    <xf numFmtId="185" fontId="43" fillId="2" borderId="19" xfId="35006" applyNumberFormat="1" applyFont="1" applyFill="1" applyBorder="1" applyAlignment="1">
      <alignment horizontal="center" vertical="center" wrapText="1"/>
    </xf>
    <xf numFmtId="184" fontId="43" fillId="2" borderId="19" xfId="35006" applyNumberFormat="1" applyFont="1" applyFill="1" applyBorder="1" applyAlignment="1">
      <alignment horizontal="center" vertical="center" wrapText="1"/>
    </xf>
    <xf numFmtId="0" fontId="48" fillId="2" borderId="0" xfId="35004" applyFill="1" applyAlignment="1">
      <alignment wrapText="1"/>
    </xf>
    <xf numFmtId="178" fontId="0" fillId="2" borderId="19" xfId="0" applyFill="1" applyBorder="1" applyAlignment="1">
      <alignment horizontal="center" vertical="center"/>
    </xf>
    <xf numFmtId="178" fontId="52" fillId="2" borderId="19" xfId="0" applyFont="1" applyFill="1" applyBorder="1" applyAlignment="1">
      <alignment horizontal="center" vertical="center" wrapText="1"/>
    </xf>
    <xf numFmtId="178" fontId="4" fillId="2" borderId="19" xfId="0" applyFont="1" applyFill="1" applyBorder="1">
      <alignment vertical="center"/>
    </xf>
    <xf numFmtId="14" fontId="47" fillId="2" borderId="19" xfId="35004" applyNumberFormat="1" applyFont="1" applyFill="1" applyBorder="1" applyAlignment="1">
      <alignment horizontal="center" vertical="center"/>
    </xf>
    <xf numFmtId="185" fontId="43" fillId="2" borderId="19" xfId="35004" applyNumberFormat="1" applyFont="1" applyFill="1" applyBorder="1" applyAlignment="1">
      <alignment horizontal="center" vertical="center" shrinkToFit="1"/>
    </xf>
    <xf numFmtId="0" fontId="47" fillId="2" borderId="19" xfId="35004" applyFont="1" applyFill="1" applyBorder="1" applyAlignment="1">
      <alignment horizontal="center" vertical="center"/>
    </xf>
    <xf numFmtId="179" fontId="10" fillId="2" borderId="19" xfId="18348" applyFont="1" applyFill="1" applyBorder="1" applyAlignment="1" applyProtection="1">
      <alignment horizontal="center" vertical="center" wrapText="1"/>
    </xf>
    <xf numFmtId="14" fontId="7" fillId="2" borderId="19" xfId="871" applyNumberFormat="1" applyFont="1" applyFill="1" applyBorder="1" applyAlignment="1">
      <alignment horizontal="center" vertical="center"/>
    </xf>
    <xf numFmtId="14" fontId="0" fillId="2" borderId="19" xfId="0" applyNumberFormat="1" applyFill="1" applyBorder="1" applyAlignment="1">
      <alignment horizontal="center" vertical="center" wrapText="1"/>
    </xf>
    <xf numFmtId="178" fontId="4" fillId="2" borderId="19" xfId="0" applyFont="1" applyFill="1" applyBorder="1" applyAlignment="1">
      <alignment horizontal="center" vertical="center" wrapText="1"/>
    </xf>
    <xf numFmtId="178" fontId="0" fillId="2" borderId="19" xfId="0" applyFill="1" applyBorder="1" applyAlignment="1">
      <alignment horizontal="center" vertical="center" wrapText="1"/>
    </xf>
    <xf numFmtId="0" fontId="7" fillId="0" borderId="19" xfId="1806" applyFont="1" applyFill="1" applyBorder="1" applyAlignment="1">
      <alignment horizontal="center" vertical="center" wrapText="1"/>
    </xf>
    <xf numFmtId="178" fontId="11" fillId="16" borderId="19" xfId="0" applyFont="1" applyFill="1" applyBorder="1" applyAlignment="1">
      <alignment horizontal="left" vertical="center" wrapText="1"/>
    </xf>
    <xf numFmtId="178" fontId="51" fillId="16" borderId="7" xfId="0" applyFont="1" applyFill="1" applyBorder="1" applyAlignment="1">
      <alignment horizontal="left" vertical="center" wrapText="1"/>
    </xf>
    <xf numFmtId="49" fontId="7" fillId="2" borderId="19" xfId="35004" applyNumberFormat="1" applyFont="1" applyFill="1" applyBorder="1" applyAlignment="1">
      <alignment horizontal="center" vertical="center" shrinkToFit="1"/>
    </xf>
    <xf numFmtId="0" fontId="53" fillId="2" borderId="19" xfId="35004" applyFont="1" applyFill="1" applyBorder="1" applyAlignment="1">
      <alignment wrapText="1"/>
    </xf>
    <xf numFmtId="0" fontId="53" fillId="2" borderId="0" xfId="35004" applyFont="1" applyFill="1"/>
    <xf numFmtId="0" fontId="7" fillId="2" borderId="0" xfId="35004" applyFont="1" applyFill="1"/>
    <xf numFmtId="178" fontId="5" fillId="2" borderId="0" xfId="0" applyFont="1" applyFill="1">
      <alignment vertical="center"/>
    </xf>
    <xf numFmtId="178" fontId="10" fillId="2" borderId="21" xfId="0" applyFont="1" applyFill="1" applyBorder="1" applyAlignment="1">
      <alignment horizontal="center" vertical="center"/>
    </xf>
    <xf numFmtId="178" fontId="10" fillId="2" borderId="23" xfId="0" applyFont="1" applyFill="1" applyBorder="1" applyAlignment="1">
      <alignment horizontal="center" vertical="center"/>
    </xf>
    <xf numFmtId="178" fontId="10" fillId="2" borderId="3" xfId="0" applyFont="1" applyFill="1" applyBorder="1" applyAlignment="1">
      <alignment horizontal="center" vertical="center" wrapText="1"/>
    </xf>
    <xf numFmtId="184" fontId="7" fillId="2" borderId="19" xfId="4320" applyNumberFormat="1" applyFont="1" applyFill="1" applyBorder="1" applyAlignment="1">
      <alignment horizontal="center" vertical="center" wrapText="1"/>
    </xf>
    <xf numFmtId="0" fontId="48" fillId="2" borderId="19" xfId="35004" applyFill="1" applyBorder="1"/>
    <xf numFmtId="0" fontId="54" fillId="2" borderId="19" xfId="0" applyNumberFormat="1" applyFont="1" applyFill="1" applyBorder="1" applyAlignment="1">
      <alignment horizontal="center" vertical="center" wrapText="1"/>
    </xf>
    <xf numFmtId="178" fontId="10" fillId="15" borderId="19" xfId="0" applyFont="1" applyFill="1" applyBorder="1" applyAlignment="1">
      <alignment horizontal="center" vertical="center" wrapText="1"/>
    </xf>
    <xf numFmtId="0" fontId="7" fillId="0" borderId="19" xfId="4320" applyNumberFormat="1" applyFont="1" applyFill="1" applyBorder="1" applyAlignment="1">
      <alignment horizontal="center" vertical="center"/>
    </xf>
    <xf numFmtId="185" fontId="7" fillId="0" borderId="19" xfId="4320" applyNumberFormat="1" applyFont="1" applyFill="1" applyBorder="1" applyAlignment="1">
      <alignment horizontal="center" vertical="center" wrapText="1"/>
    </xf>
    <xf numFmtId="177" fontId="9" fillId="2" borderId="19" xfId="0" applyNumberFormat="1" applyFont="1" applyFill="1" applyBorder="1" applyAlignment="1">
      <alignment horizontal="center" vertical="center" wrapText="1"/>
    </xf>
    <xf numFmtId="14" fontId="11" fillId="2" borderId="19" xfId="0" applyNumberFormat="1" applyFont="1" applyFill="1" applyBorder="1" applyAlignment="1">
      <alignment horizontal="center" vertical="center"/>
    </xf>
    <xf numFmtId="178" fontId="7" fillId="2" borderId="19" xfId="2421" applyNumberFormat="1" applyFont="1" applyFill="1" applyBorder="1" applyAlignment="1">
      <alignment horizontal="center" vertical="center"/>
    </xf>
    <xf numFmtId="178" fontId="10" fillId="2" borderId="19" xfId="5396" applyFont="1" applyFill="1" applyBorder="1" applyAlignment="1">
      <alignment horizontal="center" vertical="center"/>
    </xf>
    <xf numFmtId="178" fontId="5" fillId="0" borderId="19" xfId="0" applyFont="1" applyFill="1" applyBorder="1">
      <alignment vertical="center"/>
    </xf>
    <xf numFmtId="0" fontId="10" fillId="2" borderId="19" xfId="0" applyNumberFormat="1" applyFont="1" applyFill="1" applyBorder="1" applyAlignment="1">
      <alignment horizontal="center" vertical="center" wrapText="1"/>
    </xf>
    <xf numFmtId="0" fontId="0" fillId="0" borderId="19" xfId="0" applyNumberFormat="1" applyFont="1" applyFill="1" applyBorder="1" applyAlignment="1">
      <alignment horizontal="center" vertical="center"/>
    </xf>
    <xf numFmtId="0" fontId="55" fillId="2" borderId="19" xfId="0" applyNumberFormat="1" applyFont="1" applyFill="1" applyBorder="1" applyAlignment="1">
      <alignment horizontal="center" vertical="center"/>
    </xf>
    <xf numFmtId="178" fontId="0" fillId="2" borderId="19" xfId="0" applyNumberFormat="1" applyFill="1" applyBorder="1" applyAlignment="1">
      <alignment vertical="center"/>
    </xf>
    <xf numFmtId="178" fontId="55" fillId="2" borderId="19" xfId="0" applyNumberFormat="1" applyFont="1" applyFill="1" applyBorder="1" applyAlignment="1">
      <alignment horizontal="center" vertical="center"/>
    </xf>
    <xf numFmtId="178" fontId="47" fillId="15" borderId="19" xfId="0" applyFont="1" applyFill="1" applyBorder="1" applyAlignment="1">
      <alignment horizontal="center" vertical="center" wrapText="1"/>
    </xf>
    <xf numFmtId="178" fontId="5" fillId="0" borderId="0" xfId="0" applyFont="1">
      <alignment vertical="center"/>
    </xf>
    <xf numFmtId="49" fontId="43" fillId="2" borderId="21" xfId="35004" applyNumberFormat="1" applyFont="1" applyFill="1" applyBorder="1" applyAlignment="1">
      <alignment vertical="center" shrinkToFit="1"/>
    </xf>
    <xf numFmtId="49" fontId="43" fillId="2" borderId="19" xfId="35004" applyNumberFormat="1" applyFont="1" applyFill="1" applyBorder="1" applyAlignment="1">
      <alignment vertical="center" shrinkToFit="1"/>
    </xf>
    <xf numFmtId="0" fontId="7" fillId="2" borderId="19" xfId="2567" applyFont="1" applyFill="1" applyBorder="1" applyAlignment="1">
      <alignment horizontal="center" vertical="center" wrapText="1"/>
    </xf>
    <xf numFmtId="184" fontId="10" fillId="2" borderId="19" xfId="35006" applyNumberFormat="1" applyFont="1" applyFill="1" applyBorder="1" applyAlignment="1">
      <alignment horizontal="center" vertical="center" wrapText="1"/>
    </xf>
    <xf numFmtId="178" fontId="10" fillId="2" borderId="19" xfId="0" applyFont="1" applyFill="1" applyBorder="1" applyAlignment="1">
      <alignment horizontal="left" vertical="center"/>
    </xf>
    <xf numFmtId="0" fontId="7" fillId="2" borderId="22" xfId="0" applyNumberFormat="1" applyFont="1" applyFill="1" applyBorder="1" applyAlignment="1">
      <alignment horizontal="center" vertical="center"/>
    </xf>
    <xf numFmtId="49" fontId="7" fillId="2" borderId="23" xfId="0" applyNumberFormat="1" applyFont="1" applyFill="1" applyBorder="1" applyAlignment="1">
      <alignment horizontal="center" vertical="center"/>
    </xf>
    <xf numFmtId="49" fontId="7" fillId="2" borderId="19" xfId="0" applyNumberFormat="1" applyFont="1" applyFill="1" applyBorder="1" applyAlignment="1">
      <alignment horizontal="center" vertical="center"/>
    </xf>
    <xf numFmtId="184" fontId="10" fillId="2" borderId="19" xfId="4320" applyNumberFormat="1" applyFont="1" applyFill="1" applyBorder="1" applyAlignment="1">
      <alignment horizontal="center" vertical="center" wrapText="1"/>
    </xf>
    <xf numFmtId="178" fontId="3" fillId="0" borderId="0" xfId="0" applyFont="1">
      <alignment vertical="center"/>
    </xf>
    <xf numFmtId="178" fontId="5" fillId="0" borderId="19" xfId="0" applyFont="1" applyBorder="1">
      <alignment vertical="center"/>
    </xf>
    <xf numFmtId="178" fontId="7" fillId="2" borderId="19" xfId="0" applyFont="1" applyFill="1" applyBorder="1" applyAlignment="1">
      <alignment horizontal="left" vertical="center" wrapText="1"/>
    </xf>
    <xf numFmtId="0" fontId="10" fillId="2" borderId="19" xfId="2523" applyFont="1" applyFill="1" applyBorder="1" applyAlignment="1">
      <alignment horizontal="left" vertical="center" wrapText="1"/>
    </xf>
    <xf numFmtId="178" fontId="4" fillId="2" borderId="0" xfId="0" applyFont="1" applyFill="1">
      <alignment vertical="center"/>
    </xf>
    <xf numFmtId="0" fontId="10" fillId="0" borderId="19" xfId="14596" applyFont="1" applyFill="1" applyBorder="1" applyAlignment="1">
      <alignment horizontal="center" vertical="center" wrapText="1"/>
    </xf>
    <xf numFmtId="0" fontId="0" fillId="0" borderId="0" xfId="0" applyNumberFormat="1" applyAlignment="1">
      <alignment horizontal="center" vertical="center"/>
    </xf>
    <xf numFmtId="178" fontId="7" fillId="0" borderId="19" xfId="0" applyFont="1" applyBorder="1">
      <alignment vertical="center"/>
    </xf>
    <xf numFmtId="184" fontId="10" fillId="2" borderId="19" xfId="35004" applyNumberFormat="1" applyFont="1" applyFill="1" applyBorder="1" applyAlignment="1">
      <alignment horizontal="center" vertical="center"/>
    </xf>
    <xf numFmtId="186" fontId="10" fillId="2" borderId="19" xfId="35006" applyNumberFormat="1" applyFont="1" applyFill="1" applyBorder="1" applyAlignment="1">
      <alignment horizontal="center" vertical="center"/>
    </xf>
    <xf numFmtId="0" fontId="7" fillId="2" borderId="19" xfId="35004" applyFont="1" applyFill="1" applyBorder="1" applyAlignment="1">
      <alignment wrapText="1"/>
    </xf>
    <xf numFmtId="184" fontId="10" fillId="2" borderId="19" xfId="35006" applyNumberFormat="1" applyFont="1" applyFill="1" applyBorder="1" applyAlignment="1">
      <alignment horizontal="left" vertical="center"/>
    </xf>
    <xf numFmtId="179" fontId="7" fillId="2" borderId="19" xfId="18348" applyFont="1" applyFill="1" applyBorder="1" applyAlignment="1" applyProtection="1">
      <alignment horizontal="center" vertical="center" wrapText="1"/>
    </xf>
    <xf numFmtId="178" fontId="4" fillId="2" borderId="19" xfId="0" applyFont="1" applyFill="1" applyBorder="1" applyAlignment="1">
      <alignment horizontal="center" vertical="center"/>
    </xf>
    <xf numFmtId="178" fontId="7" fillId="2" borderId="19" xfId="0" applyFont="1" applyFill="1" applyBorder="1" applyAlignment="1">
      <alignment horizontal="center" vertical="center" wrapText="1"/>
    </xf>
    <xf numFmtId="184" fontId="7" fillId="15" borderId="19" xfId="4320" applyNumberFormat="1" applyFont="1" applyFill="1" applyBorder="1" applyAlignment="1">
      <alignment horizontal="center" vertical="center" wrapText="1"/>
    </xf>
    <xf numFmtId="184" fontId="10" fillId="15" borderId="19" xfId="4320" applyNumberFormat="1" applyFont="1" applyFill="1" applyBorder="1" applyAlignment="1">
      <alignment horizontal="center" vertical="center" wrapText="1"/>
    </xf>
    <xf numFmtId="0" fontId="7" fillId="15" borderId="19" xfId="0" applyNumberFormat="1" applyFont="1" applyFill="1" applyBorder="1" applyAlignment="1">
      <alignment horizontal="center" vertical="center"/>
    </xf>
    <xf numFmtId="184" fontId="7" fillId="15" borderId="19" xfId="4320" applyNumberFormat="1" applyFont="1" applyFill="1" applyBorder="1" applyAlignment="1">
      <alignment horizontal="center" vertical="center"/>
    </xf>
    <xf numFmtId="14" fontId="7" fillId="15" borderId="19" xfId="4320" applyNumberFormat="1" applyFont="1" applyFill="1" applyBorder="1" applyAlignment="1">
      <alignment horizontal="center" vertical="center"/>
    </xf>
    <xf numFmtId="178" fontId="7" fillId="15" borderId="19" xfId="0" applyFont="1" applyFill="1" applyBorder="1">
      <alignment vertical="center"/>
    </xf>
    <xf numFmtId="178" fontId="7" fillId="15" borderId="19" xfId="0" applyFont="1" applyFill="1" applyBorder="1" applyAlignment="1">
      <alignment horizontal="center" vertical="center"/>
    </xf>
    <xf numFmtId="178" fontId="7" fillId="15" borderId="0" xfId="0" applyFont="1" applyFill="1">
      <alignment vertical="center"/>
    </xf>
    <xf numFmtId="178" fontId="7" fillId="15" borderId="19" xfId="0" applyFont="1" applyFill="1" applyBorder="1" applyAlignment="1">
      <alignment horizontal="left" vertical="center" wrapText="1"/>
    </xf>
    <xf numFmtId="178" fontId="0" fillId="15" borderId="19" xfId="0" applyFill="1" applyBorder="1">
      <alignment vertical="center"/>
    </xf>
    <xf numFmtId="0" fontId="7" fillId="15" borderId="19" xfId="0" quotePrefix="1" applyNumberFormat="1" applyFont="1" applyFill="1" applyBorder="1" applyAlignment="1">
      <alignment horizontal="center" vertical="center"/>
    </xf>
    <xf numFmtId="0" fontId="7" fillId="15" borderId="19" xfId="2567" applyFont="1" applyFill="1" applyBorder="1" applyAlignment="1">
      <alignment horizontal="center" vertical="center" wrapText="1"/>
    </xf>
    <xf numFmtId="178" fontId="0" fillId="15" borderId="0" xfId="0" applyFill="1">
      <alignment vertical="center"/>
    </xf>
    <xf numFmtId="0" fontId="10" fillId="2" borderId="19" xfId="0" applyNumberFormat="1" applyFont="1" applyFill="1" applyBorder="1" applyAlignment="1">
      <alignment horizontal="center" vertical="center" wrapText="1"/>
    </xf>
    <xf numFmtId="14" fontId="10" fillId="2" borderId="19" xfId="4728" applyNumberFormat="1" applyFont="1" applyFill="1" applyBorder="1" applyAlignment="1">
      <alignment horizontal="center" vertical="center"/>
    </xf>
    <xf numFmtId="179" fontId="10" fillId="2" borderId="19" xfId="4728" applyFont="1" applyFill="1" applyBorder="1" applyAlignment="1">
      <alignment horizontal="center" vertical="center"/>
    </xf>
    <xf numFmtId="179" fontId="10" fillId="2" borderId="19" xfId="0" applyNumberFormat="1" applyFont="1" applyFill="1" applyBorder="1" applyAlignment="1">
      <alignment horizontal="left" vertical="center" wrapText="1"/>
    </xf>
    <xf numFmtId="178" fontId="42" fillId="2" borderId="19" xfId="0" applyFont="1" applyFill="1" applyBorder="1" applyAlignment="1">
      <alignment horizontal="left" vertical="center" wrapText="1"/>
    </xf>
    <xf numFmtId="178" fontId="0" fillId="2" borderId="0" xfId="0" applyFill="1" applyBorder="1">
      <alignment vertical="center"/>
    </xf>
    <xf numFmtId="178" fontId="7" fillId="2" borderId="19" xfId="0" applyFont="1" applyFill="1" applyBorder="1" applyAlignment="1">
      <alignment horizontal="left" vertical="center" wrapText="1"/>
    </xf>
    <xf numFmtId="0" fontId="10" fillId="2" borderId="19" xfId="14596" applyFont="1" applyFill="1" applyBorder="1" applyAlignment="1">
      <alignment horizontal="center" vertical="center" wrapText="1"/>
    </xf>
    <xf numFmtId="0" fontId="10" fillId="2" borderId="21" xfId="0" applyNumberFormat="1" applyFont="1" applyFill="1" applyBorder="1" applyAlignment="1">
      <alignment horizontal="center" vertical="center" wrapText="1"/>
    </xf>
    <xf numFmtId="178" fontId="0" fillId="2" borderId="21" xfId="0" applyFill="1" applyBorder="1">
      <alignment vertical="center"/>
    </xf>
    <xf numFmtId="178" fontId="7" fillId="2" borderId="21" xfId="0" applyFont="1" applyFill="1" applyBorder="1" applyAlignment="1">
      <alignment horizontal="center" vertical="center" wrapText="1"/>
    </xf>
    <xf numFmtId="0" fontId="10" fillId="2" borderId="21" xfId="14596" applyFont="1" applyFill="1" applyBorder="1" applyAlignment="1">
      <alignment horizontal="center" vertical="center" wrapText="1"/>
    </xf>
    <xf numFmtId="0" fontId="7" fillId="2" borderId="21" xfId="0" applyNumberFormat="1" applyFont="1" applyFill="1" applyBorder="1" applyAlignment="1">
      <alignment horizontal="center" vertical="center" wrapText="1"/>
    </xf>
    <xf numFmtId="0" fontId="43" fillId="2" borderId="19" xfId="0" applyNumberFormat="1" applyFont="1" applyFill="1" applyBorder="1" applyAlignment="1">
      <alignment horizontal="center" vertical="center" wrapText="1"/>
    </xf>
    <xf numFmtId="0" fontId="43" fillId="2" borderId="19" xfId="14596" applyNumberFormat="1" applyFont="1" applyFill="1" applyBorder="1" applyAlignment="1">
      <alignment horizontal="center" vertical="center" wrapText="1"/>
    </xf>
    <xf numFmtId="0" fontId="43" fillId="0" borderId="19" xfId="14596" applyFont="1" applyFill="1" applyBorder="1" applyAlignment="1">
      <alignment horizontal="center" vertical="center" wrapText="1"/>
    </xf>
    <xf numFmtId="178" fontId="0" fillId="0" borderId="0" xfId="0" applyAlignment="1">
      <alignment vertical="center" wrapText="1"/>
    </xf>
    <xf numFmtId="184" fontId="43" fillId="2" borderId="19" xfId="0" applyNumberFormat="1" applyFont="1" applyFill="1" applyBorder="1" applyAlignment="1">
      <alignment horizontal="center" vertical="center" wrapText="1"/>
    </xf>
    <xf numFmtId="178" fontId="43" fillId="2" borderId="19" xfId="0" applyFont="1" applyFill="1" applyBorder="1" applyAlignment="1">
      <alignment horizontal="center" vertical="center" wrapText="1"/>
    </xf>
    <xf numFmtId="178" fontId="10" fillId="2" borderId="19"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vertical="top" wrapText="1"/>
    </xf>
    <xf numFmtId="0" fontId="10" fillId="2" borderId="19" xfId="6336" applyFont="1" applyFill="1" applyBorder="1" applyAlignment="1">
      <alignment vertical="center" wrapText="1"/>
    </xf>
    <xf numFmtId="0" fontId="7" fillId="2" borderId="19" xfId="6336" applyFont="1" applyFill="1" applyBorder="1" applyAlignment="1">
      <alignment vertical="center" wrapText="1"/>
    </xf>
    <xf numFmtId="0" fontId="7" fillId="2" borderId="19" xfId="2523" applyFont="1" applyFill="1" applyBorder="1" applyAlignment="1">
      <alignment vertical="center" wrapText="1"/>
    </xf>
    <xf numFmtId="0" fontId="7" fillId="2" borderId="19" xfId="2437" applyFont="1" applyFill="1" applyBorder="1" applyAlignment="1">
      <alignment vertical="center" wrapText="1"/>
    </xf>
    <xf numFmtId="0" fontId="48" fillId="17" borderId="0" xfId="35004" applyFill="1"/>
    <xf numFmtId="178" fontId="10" fillId="2" borderId="3" xfId="0" applyNumberFormat="1" applyFont="1" applyFill="1" applyBorder="1" applyAlignment="1">
      <alignment horizontal="left" vertical="center" wrapText="1"/>
    </xf>
    <xf numFmtId="178" fontId="7" fillId="0" borderId="19" xfId="0" applyFont="1" applyBorder="1" applyAlignment="1">
      <alignment vertical="center" wrapText="1"/>
    </xf>
    <xf numFmtId="184" fontId="7" fillId="2" borderId="19" xfId="0" applyNumberFormat="1" applyFont="1" applyFill="1" applyBorder="1" applyAlignment="1">
      <alignment horizontal="center" vertical="center"/>
    </xf>
    <xf numFmtId="188" fontId="7" fillId="0" borderId="19" xfId="0" applyNumberFormat="1" applyFont="1" applyFill="1" applyBorder="1" applyAlignment="1">
      <alignment horizontal="center" vertical="center"/>
    </xf>
    <xf numFmtId="14" fontId="7" fillId="2" borderId="19" xfId="876" applyNumberFormat="1" applyFont="1" applyFill="1" applyBorder="1" applyAlignment="1">
      <alignment horizontal="center" vertical="center"/>
    </xf>
    <xf numFmtId="0" fontId="43" fillId="0" borderId="19" xfId="35004" applyFont="1" applyFill="1" applyBorder="1" applyAlignment="1">
      <alignment horizontal="center" vertical="center"/>
    </xf>
    <xf numFmtId="0" fontId="43" fillId="0" borderId="19" xfId="35004" applyFont="1" applyFill="1" applyBorder="1" applyAlignment="1">
      <alignment horizontal="center" vertical="center" wrapText="1"/>
    </xf>
    <xf numFmtId="185" fontId="43" fillId="0" borderId="19" xfId="35004" applyNumberFormat="1" applyFont="1" applyFill="1" applyBorder="1" applyAlignment="1">
      <alignment horizontal="center" vertical="center"/>
    </xf>
    <xf numFmtId="184" fontId="43" fillId="0" borderId="19" xfId="35006" applyNumberFormat="1" applyFont="1" applyFill="1" applyBorder="1" applyAlignment="1">
      <alignment horizontal="center" vertical="center"/>
    </xf>
    <xf numFmtId="178" fontId="10" fillId="2" borderId="19" xfId="0" applyFont="1" applyFill="1" applyBorder="1" applyAlignment="1">
      <alignment horizontal="center" vertical="center" wrapText="1"/>
    </xf>
    <xf numFmtId="178" fontId="10" fillId="2" borderId="3" xfId="0" applyFont="1" applyFill="1" applyBorder="1" applyAlignment="1">
      <alignment vertical="center" wrapText="1"/>
    </xf>
    <xf numFmtId="179" fontId="10" fillId="2" borderId="19" xfId="4728"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0" fontId="0" fillId="2" borderId="19" xfId="0" applyNumberFormat="1" applyFont="1" applyFill="1" applyBorder="1" applyAlignment="1">
      <alignment horizontal="center" vertical="center"/>
    </xf>
    <xf numFmtId="0" fontId="10" fillId="2" borderId="19" xfId="0" applyNumberFormat="1" applyFont="1" applyFill="1" applyBorder="1" applyAlignment="1">
      <alignment horizontal="center" vertical="center" wrapText="1"/>
    </xf>
    <xf numFmtId="178" fontId="0" fillId="17" borderId="0" xfId="0" applyFill="1">
      <alignment vertical="center"/>
    </xf>
    <xf numFmtId="181" fontId="7" fillId="2" borderId="19" xfId="0" applyNumberFormat="1" applyFont="1" applyFill="1" applyBorder="1" applyAlignment="1">
      <alignment horizontal="center" vertical="center" wrapText="1"/>
    </xf>
    <xf numFmtId="178" fontId="0" fillId="2" borderId="0" xfId="0" applyFill="1" applyAlignment="1">
      <alignment vertical="center" wrapText="1"/>
    </xf>
    <xf numFmtId="0" fontId="10" fillId="2" borderId="19" xfId="0" applyNumberFormat="1" applyFont="1" applyFill="1" applyBorder="1" applyAlignment="1">
      <alignment horizontal="center" vertical="center" wrapText="1"/>
    </xf>
    <xf numFmtId="181" fontId="10" fillId="2" borderId="19" xfId="35004" applyNumberFormat="1" applyFont="1" applyFill="1" applyBorder="1" applyAlignment="1">
      <alignment horizontal="center" vertical="center" wrapText="1"/>
    </xf>
    <xf numFmtId="14" fontId="10" fillId="2" borderId="19" xfId="35004" applyNumberFormat="1" applyFont="1" applyFill="1" applyBorder="1" applyAlignment="1">
      <alignment horizontal="center" vertical="center" wrapText="1"/>
    </xf>
    <xf numFmtId="178" fontId="10" fillId="2" borderId="19" xfId="35004" applyNumberFormat="1" applyFont="1" applyFill="1" applyBorder="1" applyAlignment="1">
      <alignment horizontal="center" vertical="center" wrapText="1"/>
    </xf>
    <xf numFmtId="185" fontId="10" fillId="2" borderId="19" xfId="35004" applyNumberFormat="1" applyFont="1" applyFill="1" applyBorder="1" applyAlignment="1">
      <alignment horizontal="center" vertical="center" wrapText="1"/>
    </xf>
    <xf numFmtId="0" fontId="10" fillId="2" borderId="19" xfId="35004" applyNumberFormat="1" applyFont="1" applyFill="1" applyBorder="1" applyAlignment="1">
      <alignment horizontal="center" vertical="center" wrapText="1"/>
    </xf>
    <xf numFmtId="9" fontId="10" fillId="2" borderId="19" xfId="35005" applyNumberFormat="1" applyFont="1" applyFill="1" applyBorder="1" applyAlignment="1">
      <alignment horizontal="center" vertical="center" wrapText="1"/>
    </xf>
    <xf numFmtId="184" fontId="10" fillId="2" borderId="19" xfId="35004" applyNumberFormat="1" applyFont="1" applyFill="1" applyBorder="1" applyAlignment="1">
      <alignment horizontal="center" vertical="center" wrapText="1"/>
    </xf>
    <xf numFmtId="14" fontId="7" fillId="2" borderId="19" xfId="35004" applyNumberFormat="1" applyFont="1" applyFill="1" applyBorder="1" applyAlignment="1">
      <alignment horizontal="center" vertical="center" wrapText="1"/>
    </xf>
    <xf numFmtId="186" fontId="10" fillId="2" borderId="19" xfId="35006" applyNumberFormat="1" applyFont="1" applyFill="1" applyBorder="1" applyAlignment="1">
      <alignment horizontal="center" vertical="center" wrapText="1"/>
    </xf>
    <xf numFmtId="185" fontId="10" fillId="2" borderId="19" xfId="35006" applyNumberFormat="1" applyFont="1" applyFill="1" applyBorder="1" applyAlignment="1">
      <alignment horizontal="center" vertical="center" wrapText="1"/>
    </xf>
    <xf numFmtId="178" fontId="7" fillId="2" borderId="19" xfId="9641" applyFont="1" applyFill="1" applyBorder="1" applyAlignment="1">
      <alignment horizontal="center" vertical="center" wrapText="1"/>
    </xf>
    <xf numFmtId="178" fontId="7" fillId="2" borderId="19" xfId="9641" applyFont="1" applyFill="1" applyBorder="1" applyAlignment="1">
      <alignment horizontal="center" vertical="center"/>
    </xf>
    <xf numFmtId="0" fontId="10" fillId="2" borderId="19" xfId="35007" applyFont="1" applyFill="1" applyBorder="1" applyAlignment="1">
      <alignment horizontal="center" vertical="center"/>
    </xf>
    <xf numFmtId="0" fontId="7" fillId="2" borderId="19" xfId="9795" applyFont="1" applyFill="1" applyBorder="1" applyAlignment="1">
      <alignment horizontal="center" vertical="center" wrapText="1"/>
    </xf>
    <xf numFmtId="0" fontId="7" fillId="2" borderId="19" xfId="9795" applyNumberFormat="1" applyFont="1" applyFill="1" applyBorder="1" applyAlignment="1">
      <alignment horizontal="center" vertical="center" wrapText="1"/>
    </xf>
    <xf numFmtId="0" fontId="43" fillId="2" borderId="19" xfId="9807" applyFont="1" applyFill="1" applyBorder="1" applyAlignment="1">
      <alignment horizontal="left" vertical="center" wrapText="1"/>
    </xf>
    <xf numFmtId="181" fontId="7" fillId="2" borderId="19" xfId="0" applyNumberFormat="1" applyFont="1" applyFill="1" applyBorder="1" applyAlignment="1">
      <alignment horizontal="center" vertical="center"/>
    </xf>
    <xf numFmtId="0" fontId="59" fillId="2" borderId="19" xfId="35004" applyFont="1" applyFill="1" applyBorder="1" applyAlignment="1">
      <alignment wrapText="1"/>
    </xf>
    <xf numFmtId="184" fontId="10" fillId="0" borderId="19" xfId="4320" applyNumberFormat="1" applyFont="1" applyFill="1" applyBorder="1" applyAlignment="1">
      <alignment horizontal="center" vertical="center" wrapText="1"/>
    </xf>
    <xf numFmtId="184" fontId="10" fillId="0" borderId="19" xfId="4320" applyNumberFormat="1" applyFont="1" applyFill="1" applyBorder="1" applyAlignment="1">
      <alignment horizontal="center" vertical="center"/>
    </xf>
    <xf numFmtId="14" fontId="10" fillId="0" borderId="19" xfId="4320" applyNumberFormat="1" applyFont="1" applyFill="1" applyBorder="1" applyAlignment="1">
      <alignment horizontal="center" vertical="center"/>
    </xf>
    <xf numFmtId="0" fontId="61" fillId="2" borderId="19" xfId="35004" applyFont="1" applyFill="1" applyBorder="1" applyAlignment="1">
      <alignment wrapText="1"/>
    </xf>
    <xf numFmtId="178" fontId="0" fillId="0" borderId="0" xfId="0" applyAlignment="1">
      <alignment horizontal="center" vertical="center"/>
    </xf>
    <xf numFmtId="0" fontId="10" fillId="2" borderId="19" xfId="0" applyNumberFormat="1" applyFont="1" applyFill="1" applyBorder="1" applyAlignment="1">
      <alignment horizontal="center" vertical="center" wrapText="1"/>
    </xf>
    <xf numFmtId="0" fontId="43" fillId="2" borderId="19" xfId="0" applyNumberFormat="1" applyFont="1" applyFill="1" applyBorder="1" applyAlignment="1">
      <alignment horizontal="left" vertical="center"/>
    </xf>
    <xf numFmtId="178" fontId="43" fillId="2" borderId="19" xfId="0" applyFont="1" applyFill="1" applyBorder="1" applyAlignment="1">
      <alignment horizontal="left" vertical="center" wrapText="1"/>
    </xf>
    <xf numFmtId="0" fontId="43" fillId="2" borderId="19" xfId="0" applyNumberFormat="1" applyFont="1" applyFill="1" applyBorder="1" applyAlignment="1">
      <alignment horizontal="center" vertical="center"/>
    </xf>
    <xf numFmtId="178" fontId="9" fillId="2" borderId="19" xfId="0" applyFont="1" applyFill="1" applyBorder="1" applyAlignment="1">
      <alignment horizontal="left" vertical="center" wrapText="1"/>
    </xf>
    <xf numFmtId="0" fontId="53" fillId="2" borderId="21" xfId="35004" applyFont="1" applyFill="1" applyBorder="1" applyAlignment="1">
      <alignment wrapText="1"/>
    </xf>
    <xf numFmtId="0" fontId="43" fillId="0" borderId="19" xfId="35004" applyNumberFormat="1" applyFont="1" applyFill="1" applyBorder="1" applyAlignment="1">
      <alignment horizontal="center" vertical="center"/>
    </xf>
    <xf numFmtId="14" fontId="43" fillId="0" borderId="19" xfId="35004" applyNumberFormat="1" applyFont="1" applyFill="1" applyBorder="1" applyAlignment="1">
      <alignment horizontal="center" vertical="center"/>
    </xf>
    <xf numFmtId="178" fontId="43" fillId="0" borderId="19" xfId="35004" applyNumberFormat="1" applyFont="1" applyFill="1" applyBorder="1" applyAlignment="1">
      <alignment horizontal="center" vertical="center"/>
    </xf>
    <xf numFmtId="0" fontId="0" fillId="0" borderId="19" xfId="0" applyNumberFormat="1" applyFont="1" applyFill="1" applyBorder="1" applyAlignment="1">
      <alignment horizontal="center" vertical="center" wrapText="1"/>
    </xf>
    <xf numFmtId="14" fontId="7" fillId="0" borderId="19" xfId="4320" applyNumberFormat="1" applyFont="1" applyBorder="1" applyAlignment="1">
      <alignment horizontal="center" vertical="center"/>
    </xf>
    <xf numFmtId="185" fontId="7" fillId="2" borderId="19" xfId="4320" applyNumberFormat="1" applyFont="1" applyFill="1" applyBorder="1" applyAlignment="1">
      <alignment horizontal="center" vertical="center" wrapText="1"/>
    </xf>
    <xf numFmtId="14" fontId="0" fillId="2" borderId="19" xfId="0" applyNumberFormat="1" applyFill="1" applyBorder="1">
      <alignment vertical="center"/>
    </xf>
    <xf numFmtId="178" fontId="62" fillId="2" borderId="0" xfId="0" applyFont="1" applyFill="1">
      <alignment vertical="center"/>
    </xf>
    <xf numFmtId="49" fontId="10" fillId="2" borderId="19" xfId="0" applyNumberFormat="1" applyFont="1" applyFill="1" applyBorder="1" applyAlignment="1">
      <alignment horizontal="center" vertical="center"/>
    </xf>
    <xf numFmtId="0" fontId="10" fillId="2" borderId="22" xfId="0" applyNumberFormat="1" applyFont="1" applyFill="1" applyBorder="1" applyAlignment="1">
      <alignment horizontal="center" vertical="center"/>
    </xf>
    <xf numFmtId="49" fontId="10" fillId="2" borderId="23" xfId="0" applyNumberFormat="1" applyFont="1" applyFill="1" applyBorder="1" applyAlignment="1">
      <alignment horizontal="center" vertical="center"/>
    </xf>
    <xf numFmtId="0" fontId="10" fillId="15" borderId="19" xfId="0" applyNumberFormat="1" applyFont="1" applyFill="1" applyBorder="1" applyAlignment="1">
      <alignment horizontal="center" vertical="center" wrapText="1"/>
    </xf>
    <xf numFmtId="178" fontId="7" fillId="15" borderId="19" xfId="9641" applyFont="1" applyFill="1" applyBorder="1" applyAlignment="1">
      <alignment horizontal="center" vertical="center" wrapText="1"/>
    </xf>
    <xf numFmtId="49" fontId="10" fillId="2" borderId="19" xfId="15533" applyNumberFormat="1" applyFont="1" applyFill="1" applyBorder="1" applyAlignment="1" applyProtection="1">
      <alignment horizontal="center" vertical="center" wrapText="1"/>
      <protection hidden="1"/>
    </xf>
    <xf numFmtId="182" fontId="10" fillId="2" borderId="19" xfId="15533" applyFont="1" applyFill="1" applyBorder="1" applyAlignment="1">
      <alignment horizontal="center" vertical="center" wrapText="1"/>
    </xf>
    <xf numFmtId="178" fontId="7" fillId="0" borderId="19" xfId="0" applyFont="1" applyBorder="1" applyAlignment="1">
      <alignment horizontal="left" vertical="center"/>
    </xf>
    <xf numFmtId="178" fontId="63" fillId="0" borderId="19" xfId="0" applyFont="1" applyBorder="1">
      <alignment vertical="center"/>
    </xf>
    <xf numFmtId="179" fontId="7" fillId="2" borderId="19" xfId="4320" applyNumberFormat="1" applyFont="1" applyFill="1" applyBorder="1" applyAlignment="1">
      <alignment horizontal="center" vertical="center"/>
    </xf>
    <xf numFmtId="178" fontId="10" fillId="2" borderId="19" xfId="0" applyFont="1" applyFill="1" applyBorder="1" applyAlignment="1">
      <alignment horizontal="left" vertical="center" wrapText="1"/>
    </xf>
    <xf numFmtId="9" fontId="43" fillId="2" borderId="19" xfId="80" applyFont="1" applyFill="1" applyBorder="1" applyAlignment="1">
      <alignment horizontal="left" vertical="center" wrapText="1"/>
    </xf>
    <xf numFmtId="185" fontId="7" fillId="2" borderId="3" xfId="0" applyNumberFormat="1" applyFont="1" applyFill="1" applyBorder="1" applyAlignment="1">
      <alignment horizontal="center" vertical="center" wrapText="1"/>
    </xf>
    <xf numFmtId="185" fontId="43" fillId="0" borderId="19" xfId="35006" applyNumberFormat="1" applyFont="1" applyFill="1" applyBorder="1" applyAlignment="1">
      <alignment horizontal="center" vertical="center"/>
    </xf>
    <xf numFmtId="184" fontId="43" fillId="0" borderId="19" xfId="35004" applyNumberFormat="1" applyFont="1" applyFill="1" applyBorder="1" applyAlignment="1">
      <alignment horizontal="center" vertical="center"/>
    </xf>
    <xf numFmtId="9" fontId="43" fillId="0" borderId="19" xfId="35005" applyNumberFormat="1" applyFont="1" applyFill="1" applyBorder="1" applyAlignment="1">
      <alignment horizontal="center" vertical="center"/>
    </xf>
    <xf numFmtId="0" fontId="48" fillId="0" borderId="19" xfId="35004" applyFill="1" applyBorder="1" applyAlignment="1">
      <alignment wrapText="1"/>
    </xf>
    <xf numFmtId="0" fontId="48" fillId="0" borderId="0" xfId="35004" applyFill="1"/>
    <xf numFmtId="178" fontId="0" fillId="0" borderId="19" xfId="0" applyFill="1" applyBorder="1" applyAlignment="1">
      <alignment horizontal="center" vertical="center"/>
    </xf>
    <xf numFmtId="184" fontId="10" fillId="15" borderId="19" xfId="4320" applyNumberFormat="1" applyFont="1" applyFill="1" applyBorder="1" applyAlignment="1">
      <alignment horizontal="center" vertical="center"/>
    </xf>
    <xf numFmtId="178" fontId="7" fillId="15" borderId="19" xfId="0" applyFont="1" applyFill="1" applyBorder="1" applyAlignment="1">
      <alignment vertical="center"/>
    </xf>
    <xf numFmtId="178" fontId="7" fillId="15" borderId="19" xfId="0" applyFont="1" applyFill="1" applyBorder="1" applyAlignment="1">
      <alignment horizontal="left" vertical="center"/>
    </xf>
    <xf numFmtId="178" fontId="7" fillId="0" borderId="19" xfId="0" applyFont="1" applyFill="1" applyBorder="1" applyAlignment="1">
      <alignment horizontal="left" vertical="center" wrapText="1"/>
    </xf>
    <xf numFmtId="0" fontId="7" fillId="2" borderId="19" xfId="35004" applyFont="1" applyFill="1" applyBorder="1" applyAlignment="1">
      <alignment horizontal="left" vertical="center" wrapText="1"/>
    </xf>
    <xf numFmtId="0" fontId="10" fillId="2" borderId="19" xfId="0" applyNumberFormat="1" applyFont="1" applyFill="1" applyBorder="1" applyAlignment="1">
      <alignment horizontal="center" vertical="center" wrapText="1"/>
    </xf>
    <xf numFmtId="178" fontId="47" fillId="2" borderId="19" xfId="0" applyFont="1" applyFill="1" applyBorder="1" applyAlignment="1">
      <alignment horizontal="center" vertical="center"/>
    </xf>
    <xf numFmtId="178" fontId="47" fillId="2" borderId="19" xfId="0" applyFont="1" applyFill="1" applyBorder="1" applyAlignment="1">
      <alignment horizontal="center" vertical="center" wrapText="1"/>
    </xf>
    <xf numFmtId="14" fontId="47" fillId="2" borderId="19" xfId="0" applyNumberFormat="1" applyFont="1" applyFill="1" applyBorder="1" applyAlignment="1">
      <alignment horizontal="center" vertical="center"/>
    </xf>
    <xf numFmtId="178" fontId="47" fillId="2" borderId="0" xfId="0" applyFont="1" applyFill="1">
      <alignment vertical="center"/>
    </xf>
    <xf numFmtId="0" fontId="43" fillId="2" borderId="3" xfId="35004" applyFont="1" applyFill="1" applyBorder="1" applyAlignment="1">
      <alignment horizontal="center" vertical="center"/>
    </xf>
    <xf numFmtId="0" fontId="43" fillId="2" borderId="19" xfId="14596" applyFont="1" applyFill="1" applyBorder="1" applyAlignment="1">
      <alignment horizontal="center" vertical="center" wrapText="1"/>
    </xf>
    <xf numFmtId="0" fontId="43" fillId="2" borderId="6" xfId="0" applyNumberFormat="1" applyFont="1" applyFill="1" applyBorder="1" applyAlignment="1">
      <alignment horizontal="center" vertical="center"/>
    </xf>
    <xf numFmtId="0" fontId="5" fillId="0" borderId="19" xfId="35004" applyFont="1" applyBorder="1" applyAlignment="1">
      <alignment wrapText="1"/>
    </xf>
    <xf numFmtId="179" fontId="7" fillId="2" borderId="19" xfId="5875" applyFont="1" applyFill="1" applyBorder="1">
      <alignment vertical="center"/>
    </xf>
    <xf numFmtId="0" fontId="5" fillId="2" borderId="19" xfId="35004" applyFont="1" applyFill="1" applyBorder="1" applyAlignment="1">
      <alignment wrapText="1"/>
    </xf>
    <xf numFmtId="58" fontId="43" fillId="2" borderId="19" xfId="35004" applyNumberFormat="1" applyFont="1" applyFill="1" applyBorder="1" applyAlignment="1">
      <alignment horizontal="center" vertical="center" wrapText="1"/>
    </xf>
    <xf numFmtId="0" fontId="64" fillId="2" borderId="19" xfId="0" applyNumberFormat="1" applyFont="1" applyFill="1" applyBorder="1" applyAlignment="1">
      <alignment horizontal="center" vertical="center" wrapText="1"/>
    </xf>
    <xf numFmtId="185" fontId="7" fillId="2" borderId="19" xfId="4320" applyNumberFormat="1" applyFont="1" applyFill="1" applyBorder="1" applyAlignment="1">
      <alignment horizontal="center" vertical="center"/>
    </xf>
    <xf numFmtId="185" fontId="43" fillId="2" borderId="1" xfId="35004" applyNumberFormat="1" applyFont="1" applyFill="1" applyBorder="1" applyAlignment="1">
      <alignment horizontal="center" vertical="center"/>
    </xf>
    <xf numFmtId="14" fontId="7" fillId="0" borderId="19" xfId="4320" applyNumberFormat="1" applyFont="1" applyFill="1" applyBorder="1" applyAlignment="1">
      <alignment horizontal="center" vertical="center"/>
    </xf>
    <xf numFmtId="178" fontId="64" fillId="15" borderId="19" xfId="0" applyFont="1" applyFill="1" applyBorder="1" applyAlignment="1">
      <alignment horizontal="center" vertical="center" wrapText="1"/>
    </xf>
    <xf numFmtId="189" fontId="7" fillId="2" borderId="19" xfId="0" applyNumberFormat="1" applyFont="1" applyFill="1" applyBorder="1" applyAlignment="1">
      <alignment horizontal="center" vertical="center" wrapText="1"/>
    </xf>
    <xf numFmtId="178" fontId="0" fillId="2" borderId="19" xfId="0" applyFill="1" applyBorder="1" applyAlignment="1">
      <alignment horizontal="left" vertical="center"/>
    </xf>
    <xf numFmtId="0" fontId="53" fillId="2" borderId="19" xfId="35004" applyFont="1" applyFill="1" applyBorder="1" applyAlignment="1">
      <alignment horizontal="left"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left" vertical="center" wrapText="1"/>
    </xf>
    <xf numFmtId="185" fontId="9" fillId="0" borderId="19" xfId="0" applyNumberFormat="1" applyFont="1" applyFill="1" applyBorder="1" applyAlignment="1">
      <alignment horizontal="center" vertical="center" wrapText="1"/>
    </xf>
    <xf numFmtId="185" fontId="51" fillId="0" borderId="0" xfId="0" applyNumberFormat="1" applyFont="1" applyFill="1" applyAlignment="1">
      <alignment horizontal="center" vertical="center"/>
    </xf>
    <xf numFmtId="178" fontId="63" fillId="2" borderId="19" xfId="0" applyFont="1" applyFill="1" applyBorder="1">
      <alignment vertical="center"/>
    </xf>
    <xf numFmtId="178" fontId="63" fillId="0" borderId="0" xfId="0" applyFont="1">
      <alignment vertical="center"/>
    </xf>
    <xf numFmtId="178" fontId="47" fillId="0" borderId="19" xfId="0" applyFont="1" applyBorder="1" applyAlignment="1">
      <alignment horizontal="center" vertical="center"/>
    </xf>
    <xf numFmtId="178" fontId="47" fillId="2" borderId="19" xfId="35004" applyNumberFormat="1" applyFont="1" applyFill="1" applyBorder="1" applyAlignment="1">
      <alignment horizontal="center" vertical="center"/>
    </xf>
    <xf numFmtId="0" fontId="47" fillId="2" borderId="19" xfId="35004" applyFont="1" applyFill="1" applyBorder="1" applyAlignment="1">
      <alignment horizontal="center" vertical="center" wrapText="1"/>
    </xf>
    <xf numFmtId="178" fontId="4" fillId="0" borderId="19" xfId="0" applyFont="1" applyBorder="1">
      <alignment vertical="center"/>
    </xf>
    <xf numFmtId="178" fontId="63" fillId="0" borderId="19" xfId="0" applyFont="1" applyBorder="1" applyAlignment="1">
      <alignment horizontal="center" vertical="center"/>
    </xf>
    <xf numFmtId="178" fontId="10" fillId="0" borderId="19" xfId="0" applyFont="1" applyFill="1" applyBorder="1" applyAlignment="1">
      <alignment horizontal="left" vertical="center" wrapText="1"/>
    </xf>
    <xf numFmtId="178" fontId="10" fillId="0" borderId="19" xfId="0" applyFont="1" applyFill="1" applyBorder="1" applyAlignment="1">
      <alignment horizontal="left" vertical="center"/>
    </xf>
    <xf numFmtId="178" fontId="10" fillId="0" borderId="0" xfId="0" applyFont="1" applyFill="1" applyAlignment="1">
      <alignment vertical="center" wrapText="1"/>
    </xf>
    <xf numFmtId="178" fontId="5" fillId="0" borderId="0" xfId="0" applyFont="1" applyFill="1">
      <alignment vertical="center"/>
    </xf>
    <xf numFmtId="178" fontId="9" fillId="0" borderId="19" xfId="0" applyFont="1" applyBorder="1" applyAlignment="1">
      <alignment horizontal="center" vertical="center" wrapText="1"/>
    </xf>
    <xf numFmtId="178" fontId="3" fillId="0" borderId="19" xfId="0" applyFont="1" applyBorder="1" applyAlignment="1">
      <alignment vertical="center"/>
    </xf>
    <xf numFmtId="178" fontId="3" fillId="2" borderId="19" xfId="0" applyFont="1" applyFill="1" applyBorder="1" applyAlignment="1">
      <alignment vertical="center"/>
    </xf>
    <xf numFmtId="178" fontId="3" fillId="0" borderId="0" xfId="0" applyFont="1" applyAlignment="1">
      <alignment vertical="center"/>
    </xf>
    <xf numFmtId="58" fontId="0" fillId="0" borderId="19" xfId="0" applyNumberFormat="1" applyFont="1" applyFill="1" applyBorder="1" applyAlignment="1">
      <alignment horizontal="center" vertical="center"/>
    </xf>
    <xf numFmtId="179" fontId="7" fillId="2" borderId="19" xfId="5875" applyFont="1" applyFill="1" applyBorder="1" applyAlignment="1">
      <alignment horizontal="left" vertical="center" wrapText="1"/>
    </xf>
    <xf numFmtId="178" fontId="10" fillId="2" borderId="19" xfId="0" applyFont="1" applyFill="1" applyBorder="1" applyAlignment="1">
      <alignment horizontal="left" vertical="center" wrapText="1"/>
    </xf>
    <xf numFmtId="178" fontId="10" fillId="2" borderId="19" xfId="0" applyNumberFormat="1" applyFont="1" applyFill="1" applyBorder="1" applyAlignment="1">
      <alignment horizontal="left" vertical="center" wrapText="1"/>
    </xf>
    <xf numFmtId="58" fontId="7" fillId="2" borderId="19" xfId="0" applyNumberFormat="1" applyFont="1" applyFill="1" applyBorder="1" applyAlignment="1">
      <alignment horizontal="center" vertical="center"/>
    </xf>
    <xf numFmtId="178" fontId="42" fillId="2" borderId="19" xfId="0" applyNumberFormat="1" applyFont="1" applyFill="1" applyBorder="1" applyAlignment="1">
      <alignment horizontal="left" vertical="center" wrapText="1"/>
    </xf>
    <xf numFmtId="178" fontId="42" fillId="2" borderId="19" xfId="0" applyFont="1" applyFill="1" applyBorder="1" applyAlignment="1">
      <alignment horizontal="center" vertical="center"/>
    </xf>
    <xf numFmtId="178" fontId="42" fillId="2" borderId="19" xfId="4320" applyFont="1" applyFill="1" applyBorder="1" applyAlignment="1">
      <alignment horizontal="center" vertical="center"/>
    </xf>
    <xf numFmtId="178" fontId="42" fillId="0" borderId="19" xfId="0" applyFont="1" applyFill="1" applyBorder="1" applyAlignment="1">
      <alignment horizontal="center" vertical="center"/>
    </xf>
    <xf numFmtId="0" fontId="42" fillId="0" borderId="19" xfId="0" applyNumberFormat="1" applyFont="1" applyFill="1" applyBorder="1" applyAlignment="1">
      <alignment horizontal="center" vertical="center" wrapText="1"/>
    </xf>
    <xf numFmtId="178" fontId="65" fillId="2" borderId="19" xfId="0" applyFont="1" applyFill="1" applyBorder="1" applyAlignment="1">
      <alignment vertical="center"/>
    </xf>
    <xf numFmtId="178" fontId="7" fillId="2" borderId="19" xfId="0" applyFont="1" applyFill="1" applyBorder="1" applyAlignment="1">
      <alignment horizontal="left" vertical="center" wrapText="1"/>
    </xf>
    <xf numFmtId="178" fontId="10" fillId="2" borderId="19" xfId="2461" applyFont="1" applyFill="1" applyBorder="1" applyAlignment="1">
      <alignment horizontal="left" vertical="center" wrapText="1"/>
    </xf>
    <xf numFmtId="0" fontId="10" fillId="2" borderId="19" xfId="0" applyNumberFormat="1" applyFont="1" applyFill="1" applyBorder="1" applyAlignment="1">
      <alignment horizontal="center" vertical="center" wrapText="1"/>
    </xf>
    <xf numFmtId="178" fontId="0" fillId="0" borderId="19" xfId="0" applyFont="1" applyBorder="1" applyAlignment="1">
      <alignment horizontal="center" vertical="center"/>
    </xf>
    <xf numFmtId="14" fontId="7" fillId="0" borderId="19" xfId="0" applyNumberFormat="1" applyFont="1" applyFill="1" applyBorder="1" applyAlignment="1">
      <alignment horizontal="center" vertical="center"/>
    </xf>
    <xf numFmtId="178" fontId="0" fillId="2" borderId="19" xfId="0" applyFont="1" applyFill="1" applyBorder="1" applyAlignment="1">
      <alignment horizontal="center" vertical="center"/>
    </xf>
    <xf numFmtId="178" fontId="0" fillId="0" borderId="19" xfId="0" applyBorder="1" applyAlignment="1">
      <alignment horizontal="left" vertical="center"/>
    </xf>
    <xf numFmtId="178" fontId="4" fillId="2" borderId="0" xfId="2461" applyFill="1">
      <alignment vertical="center"/>
    </xf>
    <xf numFmtId="179" fontId="7" fillId="0" borderId="1" xfId="0" applyNumberFormat="1" applyFont="1" applyFill="1" applyBorder="1" applyAlignment="1">
      <alignment horizontal="center" vertical="center" wrapText="1"/>
    </xf>
    <xf numFmtId="0" fontId="7" fillId="2" borderId="19" xfId="35007" applyFont="1" applyFill="1" applyBorder="1" applyAlignment="1">
      <alignment horizontal="center" vertical="center"/>
    </xf>
    <xf numFmtId="178" fontId="10" fillId="2" borderId="19" xfId="0" applyNumberFormat="1" applyFont="1" applyFill="1" applyBorder="1" applyAlignment="1">
      <alignment horizontal="left"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left" vertical="center" wrapText="1"/>
    </xf>
    <xf numFmtId="9" fontId="43" fillId="2" borderId="19" xfId="35005" applyNumberFormat="1" applyFont="1" applyFill="1" applyBorder="1" applyAlignment="1">
      <alignment horizontal="center" vertical="center" wrapText="1"/>
    </xf>
    <xf numFmtId="0" fontId="10" fillId="0" borderId="21" xfId="14596" applyFont="1" applyFill="1" applyBorder="1" applyAlignment="1">
      <alignment horizontal="center" vertical="center" wrapText="1"/>
    </xf>
    <xf numFmtId="0" fontId="48" fillId="2" borderId="19" xfId="35004" applyFill="1" applyBorder="1" applyAlignment="1">
      <alignment horizontal="left" vertical="center" wrapText="1"/>
    </xf>
    <xf numFmtId="0" fontId="48" fillId="2" borderId="19" xfId="35004" applyFill="1" applyBorder="1" applyAlignment="1">
      <alignment horizontal="left" wrapText="1"/>
    </xf>
    <xf numFmtId="178" fontId="10" fillId="0" borderId="19" xfId="0" applyFont="1" applyFill="1" applyBorder="1" applyAlignment="1">
      <alignment vertical="center" wrapText="1"/>
    </xf>
    <xf numFmtId="0" fontId="10" fillId="0" borderId="19" xfId="35004" applyFont="1" applyFill="1" applyBorder="1" applyAlignment="1">
      <alignment horizontal="center" vertical="center"/>
    </xf>
    <xf numFmtId="0" fontId="66" fillId="0" borderId="19" xfId="0" applyNumberFormat="1" applyFont="1" applyFill="1" applyBorder="1" applyAlignment="1">
      <alignment horizontal="center" vertical="center" wrapText="1"/>
    </xf>
    <xf numFmtId="0" fontId="10" fillId="0" borderId="19" xfId="35004" applyFont="1" applyFill="1" applyBorder="1" applyAlignment="1">
      <alignment horizontal="center" vertical="center" wrapText="1"/>
    </xf>
    <xf numFmtId="178" fontId="3" fillId="0" borderId="19" xfId="0" applyFont="1" applyFill="1" applyBorder="1">
      <alignment vertical="center"/>
    </xf>
    <xf numFmtId="185" fontId="3" fillId="0" borderId="19" xfId="0" applyNumberFormat="1" applyFont="1" applyFill="1" applyBorder="1">
      <alignment vertical="center"/>
    </xf>
    <xf numFmtId="185" fontId="10" fillId="0" borderId="19" xfId="35004" applyNumberFormat="1" applyFont="1" applyFill="1" applyBorder="1" applyAlignment="1">
      <alignment horizontal="center" vertical="center"/>
    </xf>
    <xf numFmtId="178" fontId="3" fillId="0" borderId="0" xfId="0" applyFont="1" applyFill="1">
      <alignment vertical="center"/>
    </xf>
    <xf numFmtId="0" fontId="66" fillId="0" borderId="19" xfId="0" applyNumberFormat="1" applyFont="1" applyFill="1" applyBorder="1" applyAlignment="1">
      <alignment horizontal="left" vertical="center" wrapText="1"/>
    </xf>
    <xf numFmtId="178" fontId="7" fillId="0" borderId="19" xfId="0" applyFont="1" applyFill="1" applyBorder="1" applyAlignment="1">
      <alignment vertical="center" wrapText="1"/>
    </xf>
    <xf numFmtId="178" fontId="7" fillId="0" borderId="19" xfId="0" applyFont="1" applyFill="1" applyBorder="1">
      <alignment vertical="center"/>
    </xf>
    <xf numFmtId="178" fontId="7" fillId="0" borderId="21" xfId="0" applyFont="1" applyFill="1" applyBorder="1" applyAlignment="1">
      <alignment horizontal="center" vertical="center"/>
    </xf>
    <xf numFmtId="178" fontId="3" fillId="0" borderId="21" xfId="0" applyFont="1" applyFill="1" applyBorder="1">
      <alignment vertical="center"/>
    </xf>
    <xf numFmtId="0" fontId="66" fillId="0" borderId="21" xfId="0" applyNumberFormat="1" applyFont="1" applyFill="1" applyBorder="1" applyAlignment="1">
      <alignment horizontal="left" vertical="center" wrapText="1"/>
    </xf>
    <xf numFmtId="0" fontId="10" fillId="0" borderId="21" xfId="35004" applyFont="1" applyFill="1" applyBorder="1" applyAlignment="1">
      <alignment horizontal="center" vertical="center" wrapText="1"/>
    </xf>
    <xf numFmtId="185" fontId="3" fillId="0" borderId="21" xfId="0" applyNumberFormat="1" applyFont="1" applyFill="1" applyBorder="1">
      <alignment vertical="center"/>
    </xf>
    <xf numFmtId="185" fontId="10" fillId="0" borderId="21" xfId="35004" applyNumberFormat="1" applyFont="1" applyFill="1" applyBorder="1" applyAlignment="1">
      <alignment horizontal="center" vertical="center"/>
    </xf>
    <xf numFmtId="182" fontId="43" fillId="2" borderId="19" xfId="35004" applyNumberFormat="1" applyFont="1" applyFill="1" applyBorder="1" applyAlignment="1">
      <alignment horizontal="center" vertical="center" wrapText="1"/>
    </xf>
    <xf numFmtId="190" fontId="43" fillId="2" borderId="19" xfId="35004" applyNumberFormat="1" applyFont="1" applyFill="1" applyBorder="1" applyAlignment="1">
      <alignment horizontal="center" vertical="center" wrapText="1"/>
    </xf>
    <xf numFmtId="178" fontId="0" fillId="2" borderId="19" xfId="0" applyFill="1" applyBorder="1" applyAlignment="1">
      <alignment vertical="center" wrapText="1"/>
    </xf>
    <xf numFmtId="0" fontId="8" fillId="4" borderId="19" xfId="0" applyNumberFormat="1" applyFont="1" applyFill="1" applyBorder="1" applyAlignment="1" applyProtection="1">
      <alignment horizontal="center" vertical="center" wrapText="1"/>
      <protection locked="0"/>
    </xf>
    <xf numFmtId="178" fontId="8" fillId="4" borderId="19" xfId="0" applyFont="1" applyFill="1" applyBorder="1" applyAlignment="1" applyProtection="1">
      <alignment horizontal="center" vertical="center" wrapText="1"/>
      <protection locked="0"/>
    </xf>
    <xf numFmtId="178" fontId="8" fillId="13" borderId="19" xfId="0" applyFont="1" applyFill="1" applyBorder="1" applyAlignment="1" applyProtection="1">
      <alignment horizontal="center" vertical="center" wrapText="1"/>
      <protection locked="0"/>
    </xf>
    <xf numFmtId="0" fontId="8" fillId="13" borderId="19" xfId="0" applyNumberFormat="1" applyFont="1" applyFill="1" applyBorder="1" applyAlignment="1" applyProtection="1">
      <alignment horizontal="center" vertical="center" wrapText="1"/>
      <protection locked="0"/>
    </xf>
    <xf numFmtId="185" fontId="8" fillId="13" borderId="19" xfId="0" applyNumberFormat="1" applyFont="1" applyFill="1" applyBorder="1" applyAlignment="1" applyProtection="1">
      <alignment horizontal="center" vertical="center" wrapText="1"/>
      <protection locked="0"/>
    </xf>
    <xf numFmtId="14" fontId="8" fillId="13" borderId="19" xfId="0" applyNumberFormat="1" applyFont="1" applyFill="1" applyBorder="1" applyAlignment="1" applyProtection="1">
      <alignment horizontal="center" vertical="center" wrapText="1"/>
      <protection locked="0"/>
    </xf>
    <xf numFmtId="179" fontId="11" fillId="16" borderId="23" xfId="0" applyNumberFormat="1" applyFont="1" applyFill="1" applyBorder="1" applyAlignment="1">
      <alignment horizontal="left" vertical="center" wrapText="1"/>
    </xf>
    <xf numFmtId="182" fontId="7" fillId="2" borderId="19" xfId="2461" applyNumberFormat="1" applyFont="1" applyFill="1" applyBorder="1" applyAlignment="1">
      <alignment horizontal="center" vertical="center"/>
    </xf>
    <xf numFmtId="178" fontId="7" fillId="2" borderId="19" xfId="2461" applyFont="1" applyFill="1" applyBorder="1" applyAlignment="1">
      <alignment horizontal="center" vertical="center"/>
    </xf>
    <xf numFmtId="178" fontId="3" fillId="2" borderId="19" xfId="0" applyFont="1" applyFill="1" applyBorder="1" applyAlignment="1">
      <alignment vertical="center" wrapText="1"/>
    </xf>
    <xf numFmtId="178" fontId="3" fillId="2" borderId="19" xfId="0" applyFont="1" applyFill="1" applyBorder="1">
      <alignment vertical="center"/>
    </xf>
    <xf numFmtId="0" fontId="66" fillId="2" borderId="19" xfId="0" applyNumberFormat="1" applyFont="1" applyFill="1" applyBorder="1" applyAlignment="1">
      <alignment horizontal="left" vertical="center" wrapText="1"/>
    </xf>
    <xf numFmtId="185" fontId="3" fillId="2" borderId="19" xfId="0" applyNumberFormat="1" applyFont="1" applyFill="1" applyBorder="1">
      <alignment vertical="center"/>
    </xf>
    <xf numFmtId="178" fontId="3" fillId="2" borderId="0" xfId="0" applyFont="1" applyFill="1">
      <alignment vertical="center"/>
    </xf>
    <xf numFmtId="178" fontId="0" fillId="2" borderId="0" xfId="0" applyFill="1" applyAlignment="1">
      <alignment horizontal="center" vertical="center"/>
    </xf>
    <xf numFmtId="14" fontId="7" fillId="2" borderId="19" xfId="2461" applyNumberFormat="1" applyFont="1" applyFill="1" applyBorder="1" applyAlignment="1">
      <alignment horizontal="center" vertical="center"/>
    </xf>
    <xf numFmtId="182" fontId="7" fillId="2" borderId="19" xfId="2461" applyNumberFormat="1" applyFont="1" applyFill="1" applyBorder="1" applyAlignment="1">
      <alignment horizontal="center" vertical="center" wrapText="1"/>
    </xf>
    <xf numFmtId="178" fontId="10" fillId="2" borderId="19" xfId="2461" applyFont="1" applyFill="1" applyBorder="1" applyAlignment="1">
      <alignment horizontal="left" vertical="center"/>
    </xf>
    <xf numFmtId="178" fontId="7" fillId="2" borderId="19" xfId="4320" applyFont="1" applyFill="1" applyBorder="1" applyAlignment="1">
      <alignment horizontal="left" vertical="center" wrapText="1"/>
    </xf>
    <xf numFmtId="58" fontId="43" fillId="2" borderId="19" xfId="0" applyNumberFormat="1" applyFont="1" applyFill="1" applyBorder="1" applyAlignment="1">
      <alignment horizontal="center" vertical="center" wrapText="1"/>
    </xf>
    <xf numFmtId="178" fontId="10" fillId="0" borderId="19" xfId="0" applyFont="1" applyBorder="1" applyAlignment="1">
      <alignment horizontal="center" vertical="center"/>
    </xf>
    <xf numFmtId="178" fontId="10" fillId="0" borderId="19" xfId="0" applyFont="1" applyBorder="1" applyAlignment="1">
      <alignment horizontal="center" vertical="center" wrapText="1"/>
    </xf>
    <xf numFmtId="0" fontId="10" fillId="2" borderId="19" xfId="9807" applyFont="1" applyFill="1" applyBorder="1" applyAlignment="1">
      <alignment horizontal="left" vertical="center" wrapText="1"/>
    </xf>
    <xf numFmtId="178" fontId="10" fillId="2" borderId="19" xfId="0" applyFont="1" applyFill="1" applyBorder="1" applyAlignment="1">
      <alignment horizontal="left"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left" vertical="center" wrapText="1"/>
    </xf>
    <xf numFmtId="178" fontId="7" fillId="2" borderId="23" xfId="0" applyFont="1" applyFill="1" applyBorder="1" applyAlignment="1">
      <alignment vertical="center" wrapText="1"/>
    </xf>
    <xf numFmtId="0" fontId="10" fillId="0" borderId="19" xfId="35008" applyFont="1" applyFill="1" applyBorder="1" applyAlignment="1">
      <alignment horizontal="left" vertical="center" wrapText="1"/>
    </xf>
    <xf numFmtId="0" fontId="7" fillId="2" borderId="19" xfId="0" applyNumberFormat="1" applyFont="1" applyFill="1" applyBorder="1" applyAlignment="1">
      <alignment horizontal="left" vertical="center" wrapText="1"/>
    </xf>
    <xf numFmtId="179" fontId="10" fillId="2" borderId="19" xfId="4320" applyNumberFormat="1" applyFont="1" applyFill="1" applyBorder="1" applyAlignment="1">
      <alignment horizontal="center" vertical="center" wrapText="1"/>
    </xf>
    <xf numFmtId="0" fontId="10" fillId="2" borderId="19" xfId="14596" applyNumberFormat="1" applyFont="1" applyFill="1" applyBorder="1" applyAlignment="1">
      <alignment horizontal="center" vertical="center" wrapText="1"/>
    </xf>
    <xf numFmtId="178" fontId="3" fillId="0" borderId="19" xfId="0" applyFont="1" applyBorder="1">
      <alignment vertical="center"/>
    </xf>
    <xf numFmtId="0" fontId="10" fillId="2" borderId="19" xfId="0" applyNumberFormat="1" applyFont="1" applyFill="1" applyBorder="1" applyAlignment="1">
      <alignment vertical="top" wrapText="1"/>
    </xf>
    <xf numFmtId="178" fontId="7" fillId="0" borderId="19" xfId="0" applyFont="1" applyFill="1" applyBorder="1" applyAlignment="1">
      <alignment vertical="center"/>
    </xf>
    <xf numFmtId="178" fontId="7" fillId="0" borderId="19" xfId="0" applyFont="1" applyFill="1" applyBorder="1" applyAlignment="1">
      <alignment horizontal="left" vertical="center"/>
    </xf>
    <xf numFmtId="0" fontId="7" fillId="2" borderId="19" xfId="4338" applyFont="1" applyFill="1" applyBorder="1" applyAlignment="1">
      <alignment vertical="center" wrapText="1"/>
    </xf>
    <xf numFmtId="178" fontId="10" fillId="2" borderId="19" xfId="0" applyFont="1" applyFill="1" applyBorder="1" applyAlignment="1">
      <alignment horizontal="left" vertical="center" wrapText="1"/>
    </xf>
    <xf numFmtId="0" fontId="10" fillId="2" borderId="21" xfId="14596" applyFont="1" applyFill="1" applyBorder="1" applyAlignment="1">
      <alignment horizontal="center" vertical="center" wrapText="1"/>
    </xf>
    <xf numFmtId="178" fontId="0" fillId="0" borderId="19" xfId="0" applyBorder="1" applyAlignment="1">
      <alignment horizontal="center" vertical="center"/>
    </xf>
    <xf numFmtId="184" fontId="7" fillId="0" borderId="19" xfId="4320" applyNumberFormat="1" applyFont="1" applyFill="1" applyBorder="1" applyAlignment="1">
      <alignment horizontal="center" vertical="center"/>
    </xf>
    <xf numFmtId="0" fontId="66" fillId="0" borderId="21" xfId="0" applyNumberFormat="1" applyFont="1" applyFill="1" applyBorder="1" applyAlignment="1">
      <alignment horizontal="center" vertical="center" wrapText="1"/>
    </xf>
    <xf numFmtId="0" fontId="66" fillId="2" borderId="19" xfId="0" applyNumberFormat="1" applyFont="1" applyFill="1" applyBorder="1" applyAlignment="1">
      <alignment horizontal="center" vertical="center" wrapText="1"/>
    </xf>
    <xf numFmtId="0" fontId="7" fillId="0" borderId="19" xfId="0" applyNumberFormat="1" applyFont="1" applyFill="1" applyBorder="1" applyAlignment="1"/>
    <xf numFmtId="178" fontId="10" fillId="0" borderId="19" xfId="0" applyNumberFormat="1" applyFont="1" applyFill="1" applyBorder="1" applyAlignment="1">
      <alignment horizontal="center" vertical="center" wrapText="1"/>
    </xf>
    <xf numFmtId="184" fontId="7" fillId="0" borderId="19" xfId="4320" applyNumberFormat="1" applyFont="1" applyFill="1" applyBorder="1" applyAlignment="1">
      <alignment horizontal="center" vertical="center" wrapText="1"/>
    </xf>
    <xf numFmtId="178" fontId="43" fillId="0" borderId="19" xfId="0" applyFont="1" applyFill="1" applyBorder="1" applyAlignment="1">
      <alignment horizontal="left" vertical="center" wrapText="1"/>
    </xf>
    <xf numFmtId="185" fontId="10" fillId="2" borderId="19" xfId="35007" applyNumberFormat="1" applyFont="1" applyFill="1" applyBorder="1" applyAlignment="1">
      <alignment horizontal="center" vertical="center"/>
    </xf>
    <xf numFmtId="14" fontId="10" fillId="0" borderId="19" xfId="0" applyNumberFormat="1" applyFont="1" applyFill="1" applyBorder="1" applyAlignment="1">
      <alignment horizontal="center" vertical="center"/>
    </xf>
    <xf numFmtId="178" fontId="10" fillId="2" borderId="19" xfId="0" applyNumberFormat="1" applyFont="1" applyFill="1" applyBorder="1" applyAlignment="1">
      <alignment horizontal="left"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left" vertical="center" wrapText="1"/>
    </xf>
    <xf numFmtId="178" fontId="8" fillId="14" borderId="19" xfId="0" applyFont="1" applyFill="1" applyBorder="1" applyAlignment="1" applyProtection="1">
      <alignment horizontal="center" vertical="center" wrapText="1"/>
      <protection locked="0"/>
    </xf>
    <xf numFmtId="178" fontId="9" fillId="0" borderId="19" xfId="0" applyFont="1" applyFill="1" applyBorder="1" applyAlignment="1">
      <alignment horizontal="left" vertical="center" wrapText="1"/>
    </xf>
    <xf numFmtId="177" fontId="9" fillId="0" borderId="19" xfId="0" applyNumberFormat="1" applyFont="1" applyFill="1" applyBorder="1" applyAlignment="1">
      <alignment horizontal="center" vertical="center" wrapText="1"/>
    </xf>
    <xf numFmtId="178" fontId="7" fillId="0" borderId="0" xfId="0" applyFont="1" applyFill="1" applyAlignment="1">
      <alignment vertical="center" wrapText="1"/>
    </xf>
    <xf numFmtId="178" fontId="9" fillId="0" borderId="0" xfId="0" applyFont="1" applyFill="1" applyBorder="1" applyAlignment="1">
      <alignment horizontal="left" vertical="center" wrapText="1"/>
    </xf>
    <xf numFmtId="178" fontId="7" fillId="2" borderId="19" xfId="4320" applyFont="1" applyFill="1" applyBorder="1" applyAlignment="1">
      <alignment vertical="center" wrapText="1"/>
    </xf>
    <xf numFmtId="178" fontId="68" fillId="0" borderId="19" xfId="0" applyFont="1" applyBorder="1" applyAlignment="1">
      <alignment horizontal="center" vertical="center"/>
    </xf>
    <xf numFmtId="178" fontId="4" fillId="0" borderId="19" xfId="4320" applyBorder="1" applyAlignment="1">
      <alignment horizontal="center" vertical="center"/>
    </xf>
    <xf numFmtId="178" fontId="10" fillId="2" borderId="19" xfId="0" applyFont="1" applyFill="1" applyBorder="1" applyAlignment="1">
      <alignment horizontal="center" vertical="center" wrapText="1"/>
    </xf>
    <xf numFmtId="178" fontId="10" fillId="2" borderId="19" xfId="0" applyNumberFormat="1"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4" fillId="0" borderId="19" xfId="0" applyFont="1" applyBorder="1" applyAlignment="1">
      <alignment horizontal="center" vertical="center"/>
    </xf>
    <xf numFmtId="185" fontId="43" fillId="2" borderId="19" xfId="4320" applyNumberFormat="1" applyFont="1" applyFill="1" applyBorder="1" applyAlignment="1">
      <alignment horizontal="center" vertical="center" wrapText="1"/>
    </xf>
    <xf numFmtId="14" fontId="43" fillId="2" borderId="19" xfId="0" applyNumberFormat="1" applyFont="1" applyFill="1" applyBorder="1" applyAlignment="1">
      <alignment horizontal="center" vertical="center" wrapText="1"/>
    </xf>
    <xf numFmtId="185" fontId="43" fillId="2" borderId="19" xfId="0" applyNumberFormat="1" applyFont="1" applyFill="1" applyBorder="1" applyAlignment="1">
      <alignment horizontal="left" vertical="center" wrapText="1"/>
    </xf>
    <xf numFmtId="58" fontId="43" fillId="0" borderId="19" xfId="0" applyNumberFormat="1" applyFont="1" applyFill="1" applyBorder="1" applyAlignment="1">
      <alignment horizontal="center" vertical="center" wrapText="1"/>
    </xf>
    <xf numFmtId="185" fontId="43" fillId="0" borderId="19" xfId="4320" applyNumberFormat="1" applyFont="1" applyFill="1" applyBorder="1" applyAlignment="1">
      <alignment horizontal="center" vertical="center" wrapText="1"/>
    </xf>
    <xf numFmtId="14" fontId="43" fillId="0" borderId="19" xfId="0" applyNumberFormat="1" applyFont="1" applyFill="1" applyBorder="1" applyAlignment="1">
      <alignment horizontal="center" vertical="center" wrapText="1"/>
    </xf>
    <xf numFmtId="0" fontId="43" fillId="0" borderId="19" xfId="0" applyNumberFormat="1" applyFont="1" applyFill="1" applyBorder="1" applyAlignment="1">
      <alignment horizontal="center" vertical="center" wrapText="1"/>
    </xf>
    <xf numFmtId="185" fontId="43" fillId="0" borderId="19" xfId="0" applyNumberFormat="1" applyFont="1" applyFill="1" applyBorder="1" applyAlignment="1">
      <alignment horizontal="left" vertical="center" wrapText="1"/>
    </xf>
    <xf numFmtId="58" fontId="43" fillId="0" borderId="5" xfId="0" applyNumberFormat="1" applyFont="1" applyFill="1" applyBorder="1" applyAlignment="1">
      <alignment horizontal="center" vertical="center" wrapText="1"/>
    </xf>
    <xf numFmtId="185" fontId="43" fillId="0" borderId="5" xfId="4320" applyNumberFormat="1" applyFont="1" applyFill="1" applyBorder="1" applyAlignment="1">
      <alignment horizontal="center" vertical="center" wrapText="1"/>
    </xf>
    <xf numFmtId="178" fontId="0" fillId="0" borderId="5" xfId="0" applyFill="1" applyBorder="1">
      <alignment vertical="center"/>
    </xf>
    <xf numFmtId="178" fontId="5" fillId="0" borderId="19" xfId="0" applyFont="1" applyFill="1" applyBorder="1" applyAlignment="1">
      <alignment vertical="center" wrapText="1"/>
    </xf>
    <xf numFmtId="178" fontId="7" fillId="0" borderId="19" xfId="0" applyFont="1" applyBorder="1" applyAlignment="1">
      <alignment horizontal="center" vertical="center"/>
    </xf>
    <xf numFmtId="178" fontId="10" fillId="2" borderId="19" xfId="0" applyNumberFormat="1"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10" fillId="0" borderId="19" xfId="0" applyNumberFormat="1" applyFont="1" applyFill="1" applyBorder="1" applyAlignment="1">
      <alignment horizontal="center" vertical="center"/>
    </xf>
    <xf numFmtId="184" fontId="10" fillId="0" borderId="19" xfId="0" applyNumberFormat="1" applyFont="1" applyFill="1" applyBorder="1" applyAlignment="1">
      <alignment horizontal="center" vertical="center"/>
    </xf>
    <xf numFmtId="178" fontId="4" fillId="0" borderId="19" xfId="0" applyFont="1" applyFill="1" applyBorder="1" applyAlignment="1">
      <alignment horizontal="center" vertical="center"/>
    </xf>
    <xf numFmtId="178" fontId="10" fillId="0" borderId="19" xfId="0" applyFont="1" applyFill="1" applyBorder="1" applyAlignment="1">
      <alignment horizontal="center" vertical="center" wrapText="1"/>
    </xf>
    <xf numFmtId="14" fontId="10" fillId="0" borderId="19" xfId="871" applyNumberFormat="1" applyFont="1" applyFill="1" applyBorder="1" applyAlignment="1">
      <alignment horizontal="center" vertical="center"/>
    </xf>
    <xf numFmtId="178" fontId="47" fillId="0" borderId="19" xfId="0" applyFont="1" applyFill="1" applyBorder="1" applyAlignment="1">
      <alignment horizontal="center" vertical="center"/>
    </xf>
    <xf numFmtId="0" fontId="69" fillId="0" borderId="19" xfId="0" applyNumberFormat="1" applyFont="1" applyFill="1" applyBorder="1" applyAlignment="1">
      <alignment horizontal="center" vertical="center" wrapText="1"/>
    </xf>
    <xf numFmtId="185" fontId="0" fillId="0" borderId="19" xfId="0" applyNumberFormat="1" applyFill="1" applyBorder="1" applyAlignment="1">
      <alignment horizontal="center" vertical="center"/>
    </xf>
    <xf numFmtId="178" fontId="0" fillId="0" borderId="19" xfId="0" applyFill="1" applyBorder="1" applyAlignment="1">
      <alignment horizontal="left" vertical="center"/>
    </xf>
    <xf numFmtId="14" fontId="7" fillId="0" borderId="19" xfId="4124" applyNumberFormat="1" applyFont="1" applyFill="1" applyBorder="1" applyAlignment="1">
      <alignment horizontal="center" vertical="center" wrapText="1"/>
    </xf>
    <xf numFmtId="178" fontId="10" fillId="2" borderId="19" xfId="0" applyFont="1" applyFill="1" applyBorder="1" applyAlignment="1">
      <alignment horizontal="center" vertical="center" wrapText="1"/>
    </xf>
    <xf numFmtId="178" fontId="10" fillId="2" borderId="19" xfId="0" applyFont="1" applyFill="1" applyBorder="1" applyAlignment="1">
      <alignment horizontal="center" vertical="center" wrapText="1"/>
    </xf>
    <xf numFmtId="179" fontId="4" fillId="0" borderId="19" xfId="0" applyNumberFormat="1" applyFont="1" applyBorder="1" applyAlignment="1">
      <alignment horizontal="center" vertical="center"/>
    </xf>
    <xf numFmtId="179" fontId="7" fillId="0" borderId="19" xfId="0" applyNumberFormat="1" applyFont="1" applyFill="1" applyBorder="1" applyAlignment="1">
      <alignment vertical="center" wrapText="1"/>
    </xf>
    <xf numFmtId="0" fontId="7" fillId="0" borderId="19" xfId="35008" applyFont="1" applyFill="1" applyBorder="1" applyAlignment="1">
      <alignment horizontal="left" vertical="center" wrapText="1"/>
    </xf>
    <xf numFmtId="178" fontId="10" fillId="0" borderId="19"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10" fillId="0" borderId="19" xfId="0" applyFont="1" applyFill="1" applyBorder="1" applyAlignment="1">
      <alignment horizontal="center" vertical="center" wrapText="1"/>
    </xf>
    <xf numFmtId="178" fontId="7" fillId="0" borderId="19" xfId="0" applyFont="1" applyFill="1" applyBorder="1" applyAlignment="1">
      <alignment horizontal="center" vertical="center"/>
    </xf>
    <xf numFmtId="0" fontId="10" fillId="2" borderId="19" xfId="0" applyNumberFormat="1" applyFont="1" applyFill="1" applyBorder="1" applyAlignment="1">
      <alignment horizontal="center" vertical="center" wrapText="1"/>
    </xf>
    <xf numFmtId="178" fontId="4" fillId="0" borderId="19" xfId="0" applyFont="1" applyFill="1" applyBorder="1">
      <alignment vertical="center"/>
    </xf>
    <xf numFmtId="0" fontId="43" fillId="0" borderId="19" xfId="35004" applyNumberFormat="1" applyFont="1" applyFill="1" applyBorder="1" applyAlignment="1">
      <alignment horizontal="center" vertical="center" wrapText="1"/>
    </xf>
    <xf numFmtId="178" fontId="47" fillId="0" borderId="19" xfId="0" applyFont="1" applyFill="1" applyBorder="1">
      <alignment vertical="center"/>
    </xf>
    <xf numFmtId="178" fontId="5" fillId="0" borderId="19" xfId="0" applyFont="1" applyFill="1" applyBorder="1" applyAlignment="1">
      <alignment horizontal="center" vertical="center"/>
    </xf>
    <xf numFmtId="0" fontId="7" fillId="0" borderId="19" xfId="4320" applyNumberFormat="1" applyFont="1" applyFill="1" applyBorder="1" applyAlignment="1">
      <alignment horizontal="center" vertical="center" wrapText="1"/>
    </xf>
    <xf numFmtId="185" fontId="7" fillId="0" borderId="19" xfId="4320" applyNumberFormat="1" applyFont="1" applyFill="1" applyBorder="1" applyAlignment="1">
      <alignment horizontal="center" vertical="center"/>
    </xf>
    <xf numFmtId="0" fontId="71" fillId="0" borderId="19" xfId="0" applyNumberFormat="1" applyFont="1" applyBorder="1" applyAlignment="1">
      <alignment horizontal="left" vertical="center" wrapText="1"/>
    </xf>
    <xf numFmtId="14" fontId="0" fillId="0" borderId="19" xfId="0" applyNumberFormat="1" applyBorder="1">
      <alignment vertical="center"/>
    </xf>
    <xf numFmtId="178" fontId="56" fillId="2" borderId="19" xfId="0" applyFont="1" applyFill="1" applyBorder="1" applyAlignment="1">
      <alignment horizontal="center" vertical="center" wrapText="1"/>
    </xf>
    <xf numFmtId="0" fontId="56" fillId="2" borderId="19" xfId="0" applyNumberFormat="1" applyFont="1" applyFill="1" applyBorder="1" applyAlignment="1">
      <alignment horizontal="center" vertical="center" wrapText="1"/>
    </xf>
    <xf numFmtId="191" fontId="42" fillId="15" borderId="19" xfId="0" applyNumberFormat="1" applyFont="1" applyFill="1" applyBorder="1" applyAlignment="1">
      <alignment horizontal="center" vertical="center"/>
    </xf>
    <xf numFmtId="191" fontId="42" fillId="0" borderId="19" xfId="0" applyNumberFormat="1" applyFont="1" applyFill="1" applyBorder="1" applyAlignment="1">
      <alignment horizontal="center" vertical="center"/>
    </xf>
    <xf numFmtId="14" fontId="0" fillId="0" borderId="19" xfId="0" applyNumberFormat="1" applyBorder="1" applyAlignment="1">
      <alignment horizontal="center" vertical="center"/>
    </xf>
    <xf numFmtId="14" fontId="0" fillId="0" borderId="19" xfId="0" applyNumberFormat="1" applyFill="1" applyBorder="1" applyAlignment="1">
      <alignment horizontal="center" vertical="center"/>
    </xf>
    <xf numFmtId="14" fontId="0" fillId="2" borderId="19" xfId="0" applyNumberFormat="1" applyFill="1" applyBorder="1" applyAlignment="1">
      <alignment horizontal="center" vertical="center"/>
    </xf>
    <xf numFmtId="14" fontId="10" fillId="0" borderId="19" xfId="4320" applyNumberFormat="1" applyFont="1" applyFill="1" applyBorder="1" applyAlignment="1">
      <alignment horizontal="left" vertical="center" wrapText="1"/>
    </xf>
    <xf numFmtId="14" fontId="10" fillId="0" borderId="19" xfId="4320" applyNumberFormat="1" applyFont="1" applyFill="1" applyBorder="1" applyAlignment="1">
      <alignment horizontal="center" vertical="center" wrapText="1"/>
    </xf>
    <xf numFmtId="178" fontId="76" fillId="0" borderId="26" xfId="0" applyFont="1" applyBorder="1" applyAlignment="1">
      <alignment horizontal="center" vertical="center"/>
    </xf>
    <xf numFmtId="179" fontId="43" fillId="2" borderId="19" xfId="4320" applyNumberFormat="1" applyFont="1" applyFill="1" applyBorder="1" applyAlignment="1">
      <alignment horizontal="center" vertical="center" wrapText="1"/>
    </xf>
    <xf numFmtId="178" fontId="76" fillId="0" borderId="27" xfId="0" applyFont="1" applyBorder="1" applyAlignment="1">
      <alignment horizontal="center" vertical="center"/>
    </xf>
    <xf numFmtId="0" fontId="10" fillId="2" borderId="19" xfId="0" applyNumberFormat="1" applyFont="1" applyFill="1" applyBorder="1" applyAlignment="1">
      <alignment horizontal="center" vertical="center" wrapText="1"/>
    </xf>
    <xf numFmtId="185" fontId="10" fillId="0" borderId="19" xfId="0" applyNumberFormat="1" applyFont="1" applyFill="1" applyBorder="1" applyAlignment="1">
      <alignment horizontal="center" vertical="center" wrapText="1"/>
    </xf>
    <xf numFmtId="0" fontId="64" fillId="15" borderId="19" xfId="0" applyNumberFormat="1" applyFont="1" applyFill="1" applyBorder="1" applyAlignment="1">
      <alignment horizontal="center" vertical="center" wrapText="1"/>
    </xf>
    <xf numFmtId="185" fontId="7" fillId="0" borderId="19" xfId="0" applyNumberFormat="1" applyFont="1" applyBorder="1" applyAlignment="1">
      <alignment horizontal="center" vertical="center"/>
    </xf>
    <xf numFmtId="0" fontId="66" fillId="15" borderId="19" xfId="0" applyNumberFormat="1" applyFont="1" applyFill="1" applyBorder="1" applyAlignment="1">
      <alignment horizontal="center" vertical="center" wrapText="1"/>
    </xf>
    <xf numFmtId="0" fontId="7" fillId="0" borderId="19" xfId="9795" applyFont="1" applyFill="1" applyBorder="1" applyAlignment="1">
      <alignment horizontal="center" vertical="center" wrapText="1"/>
    </xf>
    <xf numFmtId="178" fontId="7" fillId="0" borderId="19" xfId="9641" applyFont="1" applyFill="1" applyBorder="1" applyAlignment="1">
      <alignment horizontal="center" vertical="center" wrapText="1"/>
    </xf>
    <xf numFmtId="0" fontId="7" fillId="0" borderId="19" xfId="9795" applyNumberFormat="1" applyFont="1" applyFill="1" applyBorder="1" applyAlignment="1">
      <alignment horizontal="center" vertical="center" wrapText="1"/>
    </xf>
    <xf numFmtId="185" fontId="10" fillId="2" borderId="23" xfId="0" applyNumberFormat="1" applyFont="1" applyFill="1" applyBorder="1" applyAlignment="1">
      <alignment horizontal="center" vertical="center" wrapText="1"/>
    </xf>
    <xf numFmtId="178" fontId="10" fillId="0" borderId="19" xfId="2461" applyFont="1" applyFill="1" applyBorder="1" applyAlignment="1">
      <alignment horizontal="left" vertical="center" wrapText="1"/>
    </xf>
    <xf numFmtId="14" fontId="10" fillId="0" borderId="19" xfId="0" applyNumberFormat="1" applyFont="1" applyFill="1" applyBorder="1" applyAlignment="1">
      <alignment horizontal="center" vertical="center" wrapText="1"/>
    </xf>
    <xf numFmtId="0" fontId="7" fillId="2" borderId="19" xfId="4320" applyNumberFormat="1"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left" vertical="center" wrapText="1"/>
    </xf>
    <xf numFmtId="0" fontId="10" fillId="2" borderId="19" xfId="9807" applyFont="1" applyFill="1" applyBorder="1" applyAlignment="1">
      <alignment horizontal="left" vertical="top" wrapText="1"/>
    </xf>
    <xf numFmtId="0" fontId="43" fillId="2" borderId="21" xfId="0" applyNumberFormat="1" applyFont="1" applyFill="1" applyBorder="1" applyAlignment="1">
      <alignment horizontal="center" vertical="center" wrapText="1"/>
    </xf>
    <xf numFmtId="14" fontId="7" fillId="2" borderId="21" xfId="0" applyNumberFormat="1" applyFont="1" applyFill="1" applyBorder="1" applyAlignment="1">
      <alignment horizontal="center" vertical="center"/>
    </xf>
    <xf numFmtId="0" fontId="39" fillId="2" borderId="19" xfId="0" applyNumberFormat="1" applyFont="1" applyFill="1" applyBorder="1" applyAlignment="1">
      <alignment horizontal="center" vertical="center" wrapText="1"/>
    </xf>
    <xf numFmtId="178" fontId="39" fillId="2" borderId="19" xfId="0" applyFont="1" applyFill="1" applyBorder="1" applyAlignment="1">
      <alignment horizontal="center" vertical="center" wrapText="1"/>
    </xf>
    <xf numFmtId="0" fontId="68" fillId="2" borderId="19" xfId="4320" applyNumberFormat="1" applyFont="1" applyFill="1" applyBorder="1" applyAlignment="1">
      <alignment horizontal="center" vertical="center"/>
    </xf>
    <xf numFmtId="0" fontId="68" fillId="2" borderId="19" xfId="4320" applyNumberFormat="1" applyFont="1" applyFill="1" applyBorder="1" applyAlignment="1">
      <alignment horizontal="center" vertical="center" wrapText="1"/>
    </xf>
    <xf numFmtId="178" fontId="77" fillId="2" borderId="19" xfId="0" applyFont="1" applyFill="1" applyBorder="1" applyAlignment="1">
      <alignment horizontal="center" vertical="center" wrapText="1"/>
    </xf>
    <xf numFmtId="178" fontId="68" fillId="2" borderId="19" xfId="0" applyFont="1" applyFill="1" applyBorder="1" applyAlignment="1">
      <alignment horizontal="center" vertical="center"/>
    </xf>
    <xf numFmtId="185" fontId="39" fillId="2" borderId="19" xfId="35007" applyNumberFormat="1" applyFont="1" applyFill="1" applyBorder="1" applyAlignment="1">
      <alignment horizontal="center" vertical="center"/>
    </xf>
    <xf numFmtId="178" fontId="68" fillId="2" borderId="19" xfId="0" applyFont="1" applyFill="1" applyBorder="1" applyAlignment="1">
      <alignment horizontal="left" vertical="center" wrapText="1"/>
    </xf>
    <xf numFmtId="178" fontId="68" fillId="2" borderId="19" xfId="0" applyFont="1" applyFill="1" applyBorder="1" applyAlignment="1">
      <alignment vertical="center" wrapText="1"/>
    </xf>
    <xf numFmtId="178" fontId="66" fillId="0" borderId="19" xfId="0" applyFont="1" applyBorder="1" applyAlignment="1">
      <alignment horizontal="center" vertical="center"/>
    </xf>
    <xf numFmtId="178" fontId="78" fillId="0" borderId="19" xfId="0" applyFont="1" applyBorder="1" applyAlignment="1">
      <alignment horizontal="center" vertical="center"/>
    </xf>
    <xf numFmtId="178" fontId="4" fillId="0" borderId="19" xfId="35010" applyBorder="1" applyAlignment="1">
      <alignment horizontal="center" vertical="center"/>
    </xf>
    <xf numFmtId="0" fontId="70" fillId="0" borderId="19" xfId="0" applyNumberFormat="1" applyFont="1" applyBorder="1" applyAlignment="1">
      <alignment horizontal="center" vertical="center"/>
    </xf>
    <xf numFmtId="14" fontId="47" fillId="2" borderId="19" xfId="35011" applyNumberFormat="1" applyFont="1" applyFill="1" applyBorder="1" applyAlignment="1">
      <alignment horizontal="center" vertical="center" wrapText="1"/>
    </xf>
    <xf numFmtId="178" fontId="4" fillId="2" borderId="19" xfId="35010" applyFill="1" applyBorder="1" applyAlignment="1">
      <alignment horizontal="center" vertical="center"/>
    </xf>
    <xf numFmtId="0" fontId="7" fillId="2" borderId="19" xfId="35010" applyNumberFormat="1" applyFont="1" applyFill="1" applyBorder="1" applyAlignment="1">
      <alignment horizontal="center" vertical="center" wrapText="1"/>
    </xf>
    <xf numFmtId="14" fontId="7" fillId="2" borderId="19" xfId="35010" applyNumberFormat="1" applyFont="1" applyFill="1" applyBorder="1" applyAlignment="1">
      <alignment horizontal="center" vertical="center"/>
    </xf>
    <xf numFmtId="178" fontId="4" fillId="2" borderId="19" xfId="35010" applyFill="1" applyBorder="1">
      <alignment vertical="center"/>
    </xf>
    <xf numFmtId="178" fontId="4" fillId="0" borderId="19" xfId="35010" applyBorder="1">
      <alignment vertical="center"/>
    </xf>
    <xf numFmtId="14" fontId="5" fillId="0" borderId="19" xfId="0" applyNumberFormat="1" applyFont="1" applyFill="1" applyBorder="1">
      <alignment vertical="center"/>
    </xf>
    <xf numFmtId="14" fontId="5" fillId="2" borderId="19" xfId="0" applyNumberFormat="1" applyFont="1" applyFill="1" applyBorder="1">
      <alignment vertical="center"/>
    </xf>
    <xf numFmtId="0" fontId="10" fillId="2" borderId="19" xfId="0" applyNumberFormat="1" applyFont="1" applyFill="1" applyBorder="1" applyAlignment="1">
      <alignment horizontal="center" vertical="center" wrapText="1"/>
    </xf>
    <xf numFmtId="178" fontId="7" fillId="0" borderId="21" xfId="4320" applyFont="1" applyFill="1" applyBorder="1" applyAlignment="1">
      <alignment horizontal="center" vertical="center"/>
    </xf>
    <xf numFmtId="0" fontId="7" fillId="0" borderId="21" xfId="4320" applyNumberFormat="1" applyFont="1" applyFill="1" applyBorder="1" applyAlignment="1">
      <alignment horizontal="center" vertical="center"/>
    </xf>
    <xf numFmtId="178" fontId="7" fillId="0" borderId="21" xfId="4320" applyFont="1" applyFill="1" applyBorder="1" applyAlignment="1">
      <alignment horizontal="center" vertical="center" wrapText="1"/>
    </xf>
    <xf numFmtId="185" fontId="7" fillId="0" borderId="21" xfId="4320" applyNumberFormat="1" applyFont="1" applyFill="1" applyBorder="1" applyAlignment="1">
      <alignment horizontal="center" vertical="center" wrapText="1"/>
    </xf>
    <xf numFmtId="178" fontId="9" fillId="2" borderId="21" xfId="0" applyFont="1" applyFill="1" applyBorder="1" applyAlignment="1">
      <alignment horizontal="center" vertical="center" wrapText="1"/>
    </xf>
    <xf numFmtId="177" fontId="9" fillId="2" borderId="21" xfId="0" applyNumberFormat="1" applyFont="1" applyFill="1" applyBorder="1" applyAlignment="1">
      <alignment horizontal="center" vertical="center" wrapText="1"/>
    </xf>
    <xf numFmtId="14" fontId="7" fillId="2" borderId="21" xfId="0" applyNumberFormat="1" applyFont="1" applyFill="1" applyBorder="1" applyAlignment="1">
      <alignment horizontal="center" vertical="center" wrapText="1"/>
    </xf>
    <xf numFmtId="178" fontId="0" fillId="0" borderId="21" xfId="0" applyBorder="1">
      <alignment vertical="center"/>
    </xf>
    <xf numFmtId="178" fontId="9" fillId="2" borderId="21" xfId="0" applyFont="1" applyFill="1" applyBorder="1" applyAlignment="1">
      <alignment horizontal="left" vertical="center" wrapText="1"/>
    </xf>
    <xf numFmtId="178" fontId="9" fillId="0" borderId="21" xfId="0" applyFont="1" applyFill="1" applyBorder="1" applyAlignment="1">
      <alignment horizontal="left" vertical="center" wrapText="1"/>
    </xf>
    <xf numFmtId="178" fontId="10" fillId="0" borderId="0" xfId="0" applyFont="1" applyFill="1" applyBorder="1" applyAlignment="1">
      <alignment horizontal="center" vertical="center"/>
    </xf>
    <xf numFmtId="178" fontId="4" fillId="0" borderId="19" xfId="0" applyFont="1" applyBorder="1" applyAlignment="1">
      <alignment horizontal="left" vertical="center" wrapText="1"/>
    </xf>
    <xf numFmtId="178" fontId="58" fillId="2" borderId="2" xfId="0" applyFont="1" applyFill="1" applyBorder="1" applyAlignment="1">
      <alignment vertical="center" wrapText="1"/>
    </xf>
    <xf numFmtId="0" fontId="10" fillId="2" borderId="19" xfId="0" applyNumberFormat="1" applyFont="1" applyFill="1" applyBorder="1" applyAlignment="1">
      <alignment horizontal="center" vertical="center" wrapText="1"/>
    </xf>
    <xf numFmtId="182" fontId="7" fillId="0" borderId="19" xfId="0" applyNumberFormat="1" applyFont="1" applyFill="1" applyBorder="1" applyAlignment="1">
      <alignment horizontal="center" vertical="center" wrapText="1"/>
    </xf>
    <xf numFmtId="182" fontId="7" fillId="0" borderId="19" xfId="0" applyNumberFormat="1" applyFont="1" applyFill="1" applyBorder="1" applyAlignment="1">
      <alignment horizontal="center" vertical="center"/>
    </xf>
    <xf numFmtId="192" fontId="64" fillId="0" borderId="19" xfId="0" applyNumberFormat="1" applyFont="1" applyFill="1" applyBorder="1" applyAlignment="1">
      <alignment horizontal="center" vertical="center" wrapText="1"/>
    </xf>
    <xf numFmtId="185" fontId="7" fillId="0" borderId="19" xfId="0" applyNumberFormat="1" applyFont="1" applyFill="1" applyBorder="1" applyAlignment="1">
      <alignment horizontal="center" vertical="center" wrapText="1"/>
    </xf>
    <xf numFmtId="0" fontId="64" fillId="0" borderId="19" xfId="0" applyNumberFormat="1" applyFont="1" applyFill="1" applyBorder="1" applyAlignment="1">
      <alignment horizontal="center" vertical="center" wrapText="1"/>
    </xf>
    <xf numFmtId="0" fontId="10" fillId="2" borderId="19" xfId="9807" applyFont="1" applyFill="1" applyBorder="1" applyAlignment="1">
      <alignment horizontal="center" vertical="top" wrapText="1"/>
    </xf>
    <xf numFmtId="178" fontId="4" fillId="0" borderId="19" xfId="0" applyFont="1" applyBorder="1" applyAlignment="1">
      <alignment horizontal="center" vertical="center" wrapText="1"/>
    </xf>
    <xf numFmtId="178" fontId="0" fillId="0" borderId="19" xfId="0" applyBorder="1" applyAlignment="1">
      <alignment vertical="center"/>
    </xf>
    <xf numFmtId="0" fontId="10" fillId="2" borderId="19" xfId="0" applyNumberFormat="1" applyFont="1" applyFill="1" applyBorder="1" applyAlignment="1">
      <alignment vertical="center" wrapText="1"/>
    </xf>
    <xf numFmtId="178" fontId="0" fillId="2" borderId="19" xfId="0" applyFont="1" applyFill="1" applyBorder="1" applyAlignment="1">
      <alignment vertical="center" wrapText="1"/>
    </xf>
    <xf numFmtId="178" fontId="10" fillId="2" borderId="19" xfId="0" applyNumberFormat="1" applyFont="1" applyFill="1" applyBorder="1" applyAlignment="1">
      <alignment vertical="center" wrapText="1"/>
    </xf>
    <xf numFmtId="178" fontId="10" fillId="2" borderId="3" xfId="0" applyNumberFormat="1" applyFont="1" applyFill="1" applyBorder="1" applyAlignment="1">
      <alignment vertical="center" wrapText="1"/>
    </xf>
    <xf numFmtId="178" fontId="10" fillId="0" borderId="19" xfId="0" applyNumberFormat="1" applyFont="1" applyFill="1" applyBorder="1" applyAlignment="1">
      <alignment vertical="center" wrapText="1"/>
    </xf>
    <xf numFmtId="0" fontId="10" fillId="0" borderId="19" xfId="0" applyNumberFormat="1" applyFont="1" applyFill="1" applyBorder="1" applyAlignment="1">
      <alignment vertical="center" wrapText="1"/>
    </xf>
    <xf numFmtId="0" fontId="7" fillId="0" borderId="19" xfId="4320" applyNumberFormat="1" applyFont="1" applyFill="1" applyBorder="1" applyAlignment="1">
      <alignment vertical="center" wrapText="1"/>
    </xf>
    <xf numFmtId="178" fontId="0" fillId="0" borderId="19" xfId="0" applyFill="1" applyBorder="1" applyAlignment="1">
      <alignment vertical="center"/>
    </xf>
    <xf numFmtId="178" fontId="0" fillId="15" borderId="0" xfId="0" applyFill="1" applyAlignment="1">
      <alignment vertical="center"/>
    </xf>
    <xf numFmtId="0" fontId="4" fillId="0" borderId="19" xfId="35010" applyNumberFormat="1" applyBorder="1" applyAlignment="1">
      <alignment horizontal="center" vertical="center"/>
    </xf>
    <xf numFmtId="178" fontId="7" fillId="2" borderId="21" xfId="0" applyNumberFormat="1" applyFont="1" applyFill="1" applyBorder="1" applyAlignment="1">
      <alignment horizontal="center" vertical="center" wrapText="1"/>
    </xf>
    <xf numFmtId="178" fontId="10" fillId="2" borderId="21"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0" fillId="0" borderId="19" xfId="0" applyFill="1" applyBorder="1" applyAlignment="1">
      <alignment horizontal="center" vertical="center" wrapText="1"/>
    </xf>
    <xf numFmtId="185" fontId="10" fillId="2" borderId="21" xfId="0" applyNumberFormat="1" applyFont="1" applyFill="1" applyBorder="1" applyAlignment="1">
      <alignment horizontal="center" vertical="center" wrapText="1"/>
    </xf>
    <xf numFmtId="14" fontId="10" fillId="2" borderId="21" xfId="4320" applyNumberFormat="1" applyFont="1" applyFill="1" applyBorder="1" applyAlignment="1">
      <alignment horizontal="center" vertical="center" wrapText="1"/>
    </xf>
    <xf numFmtId="14" fontId="0" fillId="0" borderId="21" xfId="0" applyNumberFormat="1" applyBorder="1">
      <alignment vertical="center"/>
    </xf>
    <xf numFmtId="178" fontId="7" fillId="2" borderId="21" xfId="0" applyNumberFormat="1" applyFont="1" applyFill="1" applyBorder="1" applyAlignment="1">
      <alignment vertical="center" wrapText="1"/>
    </xf>
    <xf numFmtId="14" fontId="47" fillId="0" borderId="19" xfId="0" applyNumberFormat="1" applyFont="1" applyFill="1" applyBorder="1" applyAlignment="1">
      <alignment horizontal="center" vertical="center"/>
    </xf>
    <xf numFmtId="0" fontId="10" fillId="2" borderId="19" xfId="0" applyNumberFormat="1"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7" fillId="0" borderId="19" xfId="0" applyNumberFormat="1" applyFont="1" applyFill="1" applyBorder="1" applyAlignment="1">
      <alignment vertical="center" wrapText="1"/>
    </xf>
    <xf numFmtId="0" fontId="7" fillId="0" borderId="19" xfId="1787" applyFont="1" applyFill="1" applyBorder="1" applyAlignment="1">
      <alignment vertical="center" wrapText="1"/>
    </xf>
    <xf numFmtId="178" fontId="7" fillId="0" borderId="19" xfId="0" applyNumberFormat="1" applyFont="1" applyFill="1" applyBorder="1" applyAlignment="1">
      <alignment horizontal="center" vertical="center" wrapText="1"/>
    </xf>
    <xf numFmtId="0" fontId="7" fillId="0" borderId="19" xfId="1787" applyFont="1" applyFill="1" applyBorder="1" applyAlignment="1">
      <alignment horizontal="center" vertical="center" wrapText="1"/>
    </xf>
    <xf numFmtId="178" fontId="68" fillId="2" borderId="19" xfId="0" applyFont="1" applyFill="1" applyBorder="1" applyAlignment="1">
      <alignment horizontal="center" vertical="center" wrapText="1"/>
    </xf>
    <xf numFmtId="178" fontId="4" fillId="0" borderId="21" xfId="0" applyFont="1" applyBorder="1" applyAlignment="1">
      <alignment horizontal="center" vertical="center"/>
    </xf>
    <xf numFmtId="178" fontId="7" fillId="2" borderId="21" xfId="0" applyFont="1" applyFill="1" applyBorder="1" applyAlignment="1">
      <alignment horizontal="center" vertical="center"/>
    </xf>
    <xf numFmtId="178" fontId="4" fillId="0" borderId="19" xfId="0" applyFont="1" applyBorder="1" applyAlignment="1">
      <alignment horizontal="left" vertical="center"/>
    </xf>
    <xf numFmtId="14" fontId="42" fillId="2" borderId="19" xfId="0" applyNumberFormat="1" applyFont="1" applyFill="1" applyBorder="1" applyAlignment="1">
      <alignment horizontal="center" vertical="center"/>
    </xf>
    <xf numFmtId="178" fontId="47" fillId="2" borderId="19" xfId="0" applyNumberFormat="1" applyFont="1" applyFill="1" applyBorder="1" applyAlignment="1">
      <alignment horizontal="center" vertical="center"/>
    </xf>
    <xf numFmtId="0" fontId="43" fillId="2" borderId="21" xfId="35004" applyNumberFormat="1" applyFont="1" applyFill="1" applyBorder="1" applyAlignment="1">
      <alignment horizontal="center" vertical="center"/>
    </xf>
    <xf numFmtId="178" fontId="5" fillId="0" borderId="21" xfId="0" applyFont="1" applyBorder="1">
      <alignment vertical="center"/>
    </xf>
    <xf numFmtId="178" fontId="47" fillId="0" borderId="21" xfId="0" applyFont="1" applyBorder="1" applyAlignment="1">
      <alignment horizontal="center" vertical="center" wrapText="1"/>
    </xf>
    <xf numFmtId="0" fontId="7" fillId="2" borderId="21" xfId="4320" applyNumberFormat="1" applyFont="1" applyFill="1" applyBorder="1" applyAlignment="1">
      <alignment horizontal="center" vertical="center"/>
    </xf>
    <xf numFmtId="178" fontId="0" fillId="0" borderId="21" xfId="0" applyBorder="1" applyAlignment="1">
      <alignment horizontal="left" vertical="center"/>
    </xf>
    <xf numFmtId="179" fontId="10" fillId="0" borderId="19" xfId="0" applyNumberFormat="1" applyFont="1" applyFill="1" applyBorder="1" applyAlignment="1">
      <alignment horizontal="center" vertical="center" wrapText="1"/>
    </xf>
    <xf numFmtId="178" fontId="10" fillId="2" borderId="19" xfId="0" applyNumberFormat="1" applyFont="1" applyFill="1" applyBorder="1" applyAlignment="1">
      <alignment horizontal="center" vertical="center" wrapText="1"/>
    </xf>
    <xf numFmtId="178" fontId="10" fillId="2" borderId="19" xfId="0" applyFont="1" applyFill="1" applyBorder="1" applyAlignment="1">
      <alignment horizontal="center" vertical="center" wrapText="1"/>
    </xf>
    <xf numFmtId="178" fontId="7" fillId="0" borderId="19" xfId="0" applyFont="1" applyBorder="1" applyAlignment="1">
      <alignment horizontal="center" vertical="center"/>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left" vertical="center" wrapText="1"/>
    </xf>
    <xf numFmtId="178" fontId="7" fillId="2" borderId="21" xfId="0" applyNumberFormat="1" applyFont="1" applyFill="1" applyBorder="1" applyAlignment="1">
      <alignment horizontal="left" vertical="center" wrapText="1"/>
    </xf>
    <xf numFmtId="178" fontId="11" fillId="16" borderId="7" xfId="0" applyFont="1" applyFill="1" applyBorder="1" applyAlignment="1">
      <alignment horizontal="left" vertical="center" wrapText="1"/>
    </xf>
    <xf numFmtId="178" fontId="10" fillId="0" borderId="19" xfId="0" applyNumberFormat="1" applyFont="1" applyFill="1" applyBorder="1" applyAlignment="1">
      <alignment horizontal="left" vertical="top" wrapText="1"/>
    </xf>
    <xf numFmtId="184" fontId="7" fillId="0" borderId="1" xfId="4320" applyNumberFormat="1" applyFont="1" applyFill="1" applyBorder="1" applyAlignment="1">
      <alignment horizontal="center" vertical="top"/>
    </xf>
    <xf numFmtId="178" fontId="7" fillId="0" borderId="19" xfId="0" applyFont="1" applyBorder="1" applyAlignment="1">
      <alignment horizontal="center" vertical="top"/>
    </xf>
    <xf numFmtId="0" fontId="7" fillId="0" borderId="19" xfId="0" applyNumberFormat="1" applyFont="1" applyBorder="1" applyAlignment="1">
      <alignment horizontal="center" vertical="top"/>
    </xf>
    <xf numFmtId="14" fontId="7" fillId="0" borderId="19" xfId="0" applyNumberFormat="1" applyFont="1" applyBorder="1" applyAlignment="1">
      <alignment horizontal="center" vertical="top"/>
    </xf>
    <xf numFmtId="178" fontId="0" fillId="0" borderId="19" xfId="0" applyBorder="1" applyAlignment="1">
      <alignment vertical="top"/>
    </xf>
    <xf numFmtId="178" fontId="0" fillId="0" borderId="0" xfId="0" applyAlignment="1">
      <alignment vertical="top"/>
    </xf>
    <xf numFmtId="14" fontId="10" fillId="0" borderId="19" xfId="4320" applyNumberFormat="1" applyFont="1" applyFill="1" applyBorder="1" applyAlignment="1">
      <alignment horizontal="left" vertical="top" wrapText="1"/>
    </xf>
    <xf numFmtId="178" fontId="10" fillId="2" borderId="19" xfId="0" applyFont="1" applyFill="1" applyBorder="1" applyAlignment="1">
      <alignment horizontal="center" vertical="center" wrapText="1"/>
    </xf>
    <xf numFmtId="178" fontId="7" fillId="0" borderId="19" xfId="0" applyFont="1" applyBorder="1" applyAlignment="1">
      <alignment horizontal="center" vertical="center"/>
    </xf>
    <xf numFmtId="178" fontId="39" fillId="0" borderId="19" xfId="0" applyFont="1" applyFill="1" applyBorder="1" applyAlignment="1">
      <alignment horizontal="center" vertical="center" wrapText="1"/>
    </xf>
    <xf numFmtId="0" fontId="39" fillId="0" borderId="19" xfId="0" applyNumberFormat="1" applyFont="1" applyFill="1" applyBorder="1" applyAlignment="1">
      <alignment horizontal="center" vertical="center" wrapText="1"/>
    </xf>
    <xf numFmtId="178" fontId="10" fillId="2" borderId="19"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7" fillId="2" borderId="21" xfId="0" applyFont="1" applyFill="1" applyBorder="1" applyAlignment="1">
      <alignment horizontal="center" vertical="center" wrapText="1"/>
    </xf>
    <xf numFmtId="14" fontId="68" fillId="2" borderId="19" xfId="0" applyNumberFormat="1" applyFont="1" applyFill="1" applyBorder="1" applyAlignment="1">
      <alignment horizontal="center" vertical="center" wrapText="1"/>
    </xf>
    <xf numFmtId="178" fontId="0" fillId="0" borderId="19" xfId="0" applyFill="1" applyBorder="1" applyAlignment="1">
      <alignment horizontal="left" vertical="center" wrapText="1"/>
    </xf>
    <xf numFmtId="178" fontId="7" fillId="0" borderId="19" xfId="0" applyFont="1" applyBorder="1" applyAlignment="1">
      <alignment horizontal="left" vertical="center" wrapText="1"/>
    </xf>
    <xf numFmtId="178" fontId="47" fillId="0" borderId="0" xfId="0" applyFont="1" applyAlignment="1">
      <alignment horizontal="center" vertical="center"/>
    </xf>
    <xf numFmtId="14" fontId="7" fillId="0" borderId="21" xfId="0" applyNumberFormat="1" applyFont="1" applyFill="1" applyBorder="1" applyAlignment="1">
      <alignment horizontal="center" vertical="center"/>
    </xf>
    <xf numFmtId="178" fontId="5" fillId="0" borderId="19" xfId="0" applyFont="1" applyBorder="1" applyAlignment="1">
      <alignment horizontal="center" vertical="center"/>
    </xf>
    <xf numFmtId="178" fontId="5" fillId="0" borderId="21" xfId="0" applyFont="1" applyBorder="1" applyAlignment="1">
      <alignment horizontal="center" vertical="center"/>
    </xf>
    <xf numFmtId="14" fontId="10" fillId="2" borderId="19" xfId="4320" applyNumberFormat="1" applyFont="1" applyFill="1" applyBorder="1" applyAlignment="1">
      <alignment horizontal="left" vertical="top"/>
    </xf>
    <xf numFmtId="14" fontId="10" fillId="2" borderId="19" xfId="4320" applyNumberFormat="1" applyFont="1" applyFill="1" applyBorder="1" applyAlignment="1">
      <alignment horizontal="left" vertical="top" wrapText="1"/>
    </xf>
    <xf numFmtId="178" fontId="10" fillId="2" borderId="19" xfId="0" applyFont="1" applyFill="1" applyBorder="1" applyAlignment="1">
      <alignment horizontal="left" vertical="top" wrapText="1"/>
    </xf>
    <xf numFmtId="0" fontId="10" fillId="2" borderId="19" xfId="0" applyNumberFormat="1" applyFont="1" applyFill="1" applyBorder="1" applyAlignment="1">
      <alignment horizontal="center" vertical="top"/>
    </xf>
    <xf numFmtId="14" fontId="10" fillId="0" borderId="19" xfId="4320" applyNumberFormat="1" applyFont="1" applyFill="1" applyBorder="1" applyAlignment="1">
      <alignment horizontal="center" vertical="top" wrapText="1"/>
    </xf>
    <xf numFmtId="178" fontId="10" fillId="0" borderId="19" xfId="0" applyFont="1" applyFill="1" applyBorder="1" applyAlignment="1">
      <alignment horizontal="left" vertical="top" wrapText="1"/>
    </xf>
    <xf numFmtId="14" fontId="10" fillId="0" borderId="19" xfId="4320" applyNumberFormat="1" applyFont="1" applyFill="1" applyBorder="1" applyAlignment="1">
      <alignment horizontal="left" vertical="top"/>
    </xf>
    <xf numFmtId="190" fontId="7" fillId="2" borderId="19" xfId="2461" applyNumberFormat="1" applyFont="1" applyFill="1" applyBorder="1" applyAlignment="1">
      <alignment horizontal="center" vertical="center"/>
    </xf>
    <xf numFmtId="178" fontId="7" fillId="2" borderId="19" xfId="2461" applyFont="1" applyFill="1" applyBorder="1" applyAlignment="1">
      <alignment horizontal="center" vertical="center" wrapText="1"/>
    </xf>
    <xf numFmtId="14" fontId="5" fillId="2" borderId="19" xfId="35007" applyNumberFormat="1" applyFont="1" applyFill="1" applyBorder="1" applyAlignment="1">
      <alignment horizontal="center" vertical="center" wrapText="1"/>
    </xf>
    <xf numFmtId="178" fontId="7" fillId="2" borderId="19" xfId="2461" applyFont="1" applyFill="1" applyBorder="1" applyAlignment="1">
      <alignment horizontal="left" vertical="center" wrapText="1"/>
    </xf>
    <xf numFmtId="185" fontId="7" fillId="2" borderId="19" xfId="2461" applyNumberFormat="1" applyFont="1" applyFill="1" applyBorder="1" applyAlignment="1">
      <alignment horizontal="left" vertical="center" wrapText="1"/>
    </xf>
    <xf numFmtId="14" fontId="4" fillId="0" borderId="19" xfId="35010" applyNumberFormat="1" applyBorder="1" applyAlignment="1">
      <alignment horizontal="center" vertical="center"/>
    </xf>
    <xf numFmtId="178" fontId="71" fillId="0" borderId="19" xfId="0" applyFont="1" applyBorder="1" applyAlignment="1">
      <alignment horizontal="center" vertical="center"/>
    </xf>
    <xf numFmtId="0" fontId="71" fillId="0" borderId="19" xfId="0" applyNumberFormat="1" applyFont="1" applyBorder="1" applyAlignment="1">
      <alignment horizontal="center" vertical="center"/>
    </xf>
    <xf numFmtId="178" fontId="4" fillId="2" borderId="19" xfId="35010" applyFill="1" applyBorder="1" applyAlignment="1">
      <alignment vertical="center" wrapText="1"/>
    </xf>
    <xf numFmtId="178" fontId="4" fillId="0" borderId="21" xfId="35010" applyBorder="1" applyAlignment="1">
      <alignment horizontal="center" vertical="center"/>
    </xf>
    <xf numFmtId="0" fontId="70" fillId="0" borderId="21" xfId="0" applyNumberFormat="1" applyFont="1" applyBorder="1" applyAlignment="1">
      <alignment horizontal="center" vertical="center"/>
    </xf>
    <xf numFmtId="14" fontId="47" fillId="2" borderId="21" xfId="35011" applyNumberFormat="1"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10" fillId="2" borderId="19" xfId="0" applyFont="1" applyFill="1" applyBorder="1" applyAlignment="1">
      <alignment horizontal="center" vertical="center" wrapText="1"/>
    </xf>
    <xf numFmtId="178" fontId="7" fillId="0" borderId="19" xfId="0" applyFont="1" applyBorder="1" applyAlignment="1">
      <alignment horizontal="center" vertical="center"/>
    </xf>
    <xf numFmtId="178" fontId="7" fillId="2" borderId="19" xfId="0" applyFont="1" applyFill="1" applyBorder="1" applyAlignment="1">
      <alignment horizontal="left" vertical="center" wrapText="1"/>
    </xf>
    <xf numFmtId="178" fontId="10" fillId="2" borderId="19" xfId="0" applyFont="1" applyFill="1" applyBorder="1" applyAlignment="1">
      <alignment horizontal="center" vertical="center" wrapText="1"/>
    </xf>
    <xf numFmtId="178" fontId="7" fillId="0" borderId="19" xfId="0" applyFont="1" applyBorder="1" applyAlignment="1">
      <alignment horizontal="center" vertical="center"/>
    </xf>
    <xf numFmtId="0" fontId="7" fillId="2" borderId="19" xfId="4320" applyNumberFormat="1" applyFont="1" applyFill="1" applyBorder="1" applyAlignment="1">
      <alignment horizontal="left" vertical="center" wrapText="1"/>
    </xf>
    <xf numFmtId="185" fontId="10" fillId="0" borderId="21" xfId="0" applyNumberFormat="1" applyFont="1" applyFill="1" applyBorder="1" applyAlignment="1">
      <alignment horizontal="center" vertical="center" wrapText="1"/>
    </xf>
    <xf numFmtId="185" fontId="7" fillId="2" borderId="21" xfId="4320" applyNumberFormat="1" applyFont="1" applyFill="1" applyBorder="1" applyAlignment="1">
      <alignment horizontal="center" vertical="center"/>
    </xf>
    <xf numFmtId="178" fontId="7" fillId="0" borderId="21" xfId="0" applyFont="1" applyBorder="1" applyAlignment="1">
      <alignment horizontal="center" vertical="center"/>
    </xf>
    <xf numFmtId="188" fontId="4" fillId="2" borderId="19" xfId="0" applyNumberFormat="1" applyFont="1" applyFill="1" applyBorder="1" applyAlignment="1">
      <alignment horizontal="center" vertical="center"/>
    </xf>
    <xf numFmtId="0" fontId="63" fillId="0" borderId="19" xfId="0" applyNumberFormat="1" applyFont="1" applyBorder="1" applyAlignment="1">
      <alignment horizontal="center" vertical="center"/>
    </xf>
    <xf numFmtId="0" fontId="7" fillId="2" borderId="19" xfId="35004" applyFont="1" applyFill="1" applyBorder="1" applyAlignment="1">
      <alignment horizontal="center" vertical="center"/>
    </xf>
    <xf numFmtId="178" fontId="4" fillId="0" borderId="19" xfId="0" applyFont="1" applyBorder="1" applyAlignment="1">
      <alignment vertical="center" wrapText="1"/>
    </xf>
    <xf numFmtId="178" fontId="4" fillId="2" borderId="19" xfId="35010" applyFont="1" applyFill="1" applyBorder="1">
      <alignment vertical="center"/>
    </xf>
    <xf numFmtId="178" fontId="4" fillId="0" borderId="19" xfId="35010" applyFont="1" applyBorder="1">
      <alignment vertical="center"/>
    </xf>
    <xf numFmtId="178" fontId="4" fillId="0" borderId="19" xfId="0" applyFont="1" applyFill="1" applyBorder="1" applyAlignment="1">
      <alignment vertical="center" wrapText="1"/>
    </xf>
    <xf numFmtId="178" fontId="10" fillId="2" borderId="19" xfId="2461" applyFont="1" applyFill="1" applyBorder="1" applyAlignment="1">
      <alignment horizontal="center" vertical="center" wrapText="1"/>
    </xf>
    <xf numFmtId="178" fontId="10" fillId="2" borderId="19" xfId="2461" applyFont="1" applyFill="1" applyBorder="1" applyAlignment="1">
      <alignment horizontal="center" vertical="center"/>
    </xf>
    <xf numFmtId="182" fontId="10" fillId="2" borderId="19" xfId="35009" applyFont="1" applyFill="1" applyBorder="1" applyAlignment="1">
      <alignment horizontal="center" vertical="center"/>
    </xf>
    <xf numFmtId="190" fontId="10" fillId="2" borderId="19" xfId="2461" applyNumberFormat="1" applyFont="1" applyFill="1" applyBorder="1" applyAlignment="1">
      <alignment horizontal="center" vertical="center"/>
    </xf>
    <xf numFmtId="2" fontId="0" fillId="0" borderId="19" xfId="0" applyNumberFormat="1" applyBorder="1" applyAlignment="1" applyProtection="1">
      <alignment horizontal="center" vertical="center" wrapText="1"/>
      <protection hidden="1"/>
    </xf>
    <xf numFmtId="178" fontId="10" fillId="2" borderId="19" xfId="0" applyFont="1" applyFill="1" applyBorder="1" applyAlignment="1">
      <alignment horizontal="center" vertical="center" wrapText="1"/>
    </xf>
    <xf numFmtId="178" fontId="10" fillId="2" borderId="19" xfId="0" applyFont="1" applyFill="1" applyBorder="1" applyAlignment="1">
      <alignment horizontal="center" vertical="center" wrapText="1"/>
    </xf>
    <xf numFmtId="178" fontId="7" fillId="0" borderId="19" xfId="0" applyFont="1" applyBorder="1" applyAlignment="1">
      <alignment horizontal="center" vertical="center" wrapText="1"/>
    </xf>
    <xf numFmtId="178" fontId="10" fillId="2" borderId="19" xfId="0" applyNumberFormat="1"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0" fontId="4" fillId="0" borderId="19" xfId="0" applyNumberFormat="1" applyFont="1" applyBorder="1" applyAlignment="1">
      <alignment vertical="center" wrapText="1"/>
    </xf>
    <xf numFmtId="178" fontId="10" fillId="2" borderId="19" xfId="0" applyFont="1" applyFill="1" applyBorder="1" applyAlignment="1">
      <alignment horizontal="center" vertical="center" wrapText="1"/>
    </xf>
    <xf numFmtId="178" fontId="10" fillId="2" borderId="19" xfId="0" applyNumberFormat="1" applyFont="1" applyFill="1" applyBorder="1" applyAlignment="1">
      <alignment horizontal="center" vertical="center" wrapText="1"/>
    </xf>
    <xf numFmtId="179" fontId="11" fillId="16" borderId="7" xfId="0" applyNumberFormat="1" applyFont="1" applyFill="1" applyBorder="1" applyAlignment="1">
      <alignment horizontal="left"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left" vertical="center" wrapText="1"/>
    </xf>
    <xf numFmtId="178" fontId="10" fillId="0" borderId="19" xfId="0" applyFont="1" applyFill="1" applyBorder="1" applyAlignment="1">
      <alignment horizontal="center" vertical="center" wrapText="1"/>
    </xf>
    <xf numFmtId="178" fontId="7" fillId="2" borderId="19" xfId="0" applyFont="1" applyFill="1" applyBorder="1" applyAlignment="1">
      <alignment horizontal="center" vertical="top"/>
    </xf>
    <xf numFmtId="178" fontId="7" fillId="2" borderId="19" xfId="0" applyFont="1" applyFill="1" applyBorder="1" applyAlignment="1">
      <alignment vertical="top"/>
    </xf>
    <xf numFmtId="14" fontId="10" fillId="2" borderId="19" xfId="4320" applyNumberFormat="1" applyFont="1" applyFill="1" applyBorder="1" applyAlignment="1">
      <alignment horizontal="center" vertical="top"/>
    </xf>
    <xf numFmtId="178" fontId="0" fillId="0" borderId="19" xfId="0" applyBorder="1" applyAlignment="1">
      <alignment horizontal="center" vertical="top"/>
    </xf>
    <xf numFmtId="14" fontId="10" fillId="2" borderId="19" xfId="2461" applyNumberFormat="1" applyFont="1" applyFill="1" applyBorder="1" applyAlignment="1">
      <alignment horizontal="center" vertical="center"/>
    </xf>
    <xf numFmtId="14" fontId="73" fillId="0" borderId="19" xfId="2959" applyNumberFormat="1" applyFont="1" applyFill="1" applyBorder="1" applyAlignment="1">
      <alignment horizontal="center" vertical="center" wrapText="1"/>
    </xf>
    <xf numFmtId="178" fontId="67" fillId="0" borderId="19" xfId="2959" applyFont="1" applyFill="1" applyBorder="1" applyAlignment="1">
      <alignment horizontal="center" vertical="center"/>
    </xf>
    <xf numFmtId="0" fontId="47" fillId="0" borderId="19" xfId="0" applyNumberFormat="1" applyFont="1" applyBorder="1" applyAlignment="1">
      <alignment vertical="center" wrapText="1"/>
    </xf>
    <xf numFmtId="0" fontId="47" fillId="0" borderId="19" xfId="0" applyNumberFormat="1" applyFont="1" applyBorder="1" applyAlignment="1">
      <alignment horizontal="left" vertical="center" wrapText="1"/>
    </xf>
    <xf numFmtId="185" fontId="39" fillId="2" borderId="21" xfId="35007" applyNumberFormat="1" applyFont="1" applyFill="1" applyBorder="1" applyAlignment="1">
      <alignment horizontal="center" vertical="center"/>
    </xf>
    <xf numFmtId="178" fontId="5" fillId="0" borderId="19" xfId="0" applyFont="1" applyFill="1" applyBorder="1" applyAlignment="1">
      <alignment horizontal="center" vertical="center" wrapText="1"/>
    </xf>
    <xf numFmtId="193" fontId="73" fillId="19" borderId="29" xfId="0" applyNumberFormat="1" applyFont="1" applyFill="1" applyBorder="1" applyAlignment="1">
      <alignment horizontal="center" vertical="center"/>
    </xf>
    <xf numFmtId="178" fontId="7" fillId="0" borderId="19" xfId="0" applyFont="1" applyBorder="1" applyAlignment="1">
      <alignment horizontal="center" vertical="center" wrapText="1"/>
    </xf>
    <xf numFmtId="178" fontId="7" fillId="0" borderId="19" xfId="0" applyFont="1" applyBorder="1" applyAlignment="1">
      <alignment horizontal="center" vertical="center"/>
    </xf>
    <xf numFmtId="178" fontId="7" fillId="2" borderId="19" xfId="0" applyFont="1" applyFill="1" applyBorder="1" applyAlignment="1">
      <alignment horizontal="left" vertical="center" wrapText="1"/>
    </xf>
    <xf numFmtId="178" fontId="7" fillId="0" borderId="19" xfId="0" applyFont="1" applyBorder="1" applyAlignment="1">
      <alignment horizontal="center" vertical="center"/>
    </xf>
    <xf numFmtId="178" fontId="9" fillId="2" borderId="0" xfId="0" applyFont="1" applyFill="1" applyBorder="1" applyAlignment="1">
      <alignment horizontal="center" vertical="center" wrapText="1"/>
    </xf>
    <xf numFmtId="0" fontId="10" fillId="2" borderId="21" xfId="0" applyNumberFormat="1" applyFont="1" applyFill="1" applyBorder="1" applyAlignment="1">
      <alignment horizontal="center" vertical="center"/>
    </xf>
    <xf numFmtId="10" fontId="7" fillId="2" borderId="21" xfId="0" applyNumberFormat="1" applyFont="1" applyFill="1" applyBorder="1" applyAlignment="1">
      <alignment horizontal="center" vertical="center"/>
    </xf>
    <xf numFmtId="178" fontId="7" fillId="2" borderId="21" xfId="4320" applyFont="1" applyFill="1" applyBorder="1" applyAlignment="1">
      <alignment horizontal="center" vertical="center"/>
    </xf>
    <xf numFmtId="178" fontId="7" fillId="2" borderId="21" xfId="0" applyFont="1" applyFill="1" applyBorder="1" applyAlignment="1">
      <alignment horizontal="left" vertical="center" wrapText="1"/>
    </xf>
    <xf numFmtId="178" fontId="4" fillId="0" borderId="19" xfId="0" applyFont="1" applyBorder="1" applyAlignment="1"/>
    <xf numFmtId="178" fontId="4" fillId="0" borderId="19" xfId="0" applyFont="1" applyBorder="1" applyAlignment="1">
      <alignment horizontal="center"/>
    </xf>
    <xf numFmtId="184" fontId="4" fillId="0" borderId="19" xfId="35010" applyNumberFormat="1" applyBorder="1" applyAlignment="1">
      <alignment horizontal="center" vertical="center"/>
    </xf>
    <xf numFmtId="178" fontId="4" fillId="0" borderId="19" xfId="0" applyFont="1" applyBorder="1" applyAlignment="1">
      <alignment wrapText="1"/>
    </xf>
    <xf numFmtId="184" fontId="4" fillId="0" borderId="21" xfId="35010" applyNumberFormat="1" applyBorder="1" applyAlignment="1">
      <alignment horizontal="center" vertical="center"/>
    </xf>
    <xf numFmtId="14" fontId="4" fillId="0" borderId="21" xfId="35010" applyNumberFormat="1" applyBorder="1" applyAlignment="1">
      <alignment horizontal="center" vertical="center"/>
    </xf>
    <xf numFmtId="178" fontId="10" fillId="2" borderId="19" xfId="0" applyFont="1" applyFill="1" applyBorder="1" applyAlignment="1">
      <alignment horizontal="center" vertical="center" wrapText="1"/>
    </xf>
    <xf numFmtId="178" fontId="7" fillId="0" borderId="19" xfId="0" applyFont="1" applyBorder="1" applyAlignment="1">
      <alignment horizontal="center" vertical="center" wrapText="1"/>
    </xf>
    <xf numFmtId="178" fontId="7" fillId="0" borderId="19" xfId="0" applyFont="1" applyBorder="1" applyAlignment="1">
      <alignment horizontal="center" vertical="center"/>
    </xf>
    <xf numFmtId="178" fontId="10" fillId="0" borderId="19" xfId="0" applyFont="1" applyFill="1" applyBorder="1" applyAlignment="1">
      <alignment vertical="center" wrapText="1"/>
    </xf>
    <xf numFmtId="178" fontId="10" fillId="0" borderId="19" xfId="0" applyFont="1" applyFill="1" applyBorder="1" applyAlignment="1">
      <alignment horizontal="center" vertical="center" wrapText="1"/>
    </xf>
    <xf numFmtId="0" fontId="47" fillId="0" borderId="19" xfId="0" applyNumberFormat="1" applyFont="1" applyBorder="1" applyAlignment="1">
      <alignment horizontal="center" vertical="center"/>
    </xf>
    <xf numFmtId="0" fontId="47" fillId="0" borderId="23" xfId="0" applyNumberFormat="1" applyFont="1" applyBorder="1" applyAlignment="1">
      <alignment horizontal="center" vertical="center" wrapText="1"/>
    </xf>
    <xf numFmtId="178" fontId="10" fillId="2" borderId="3" xfId="0" applyFont="1" applyFill="1" applyBorder="1" applyAlignment="1">
      <alignment horizontal="center" vertical="center" wrapText="1"/>
    </xf>
    <xf numFmtId="178" fontId="10" fillId="2" borderId="19" xfId="0" applyFont="1" applyFill="1" applyBorder="1" applyAlignment="1">
      <alignment horizontal="center" vertical="center" wrapText="1"/>
    </xf>
    <xf numFmtId="0" fontId="7" fillId="0" borderId="19" xfId="0" applyNumberFormat="1" applyFont="1" applyBorder="1" applyAlignment="1">
      <alignment horizontal="left" vertical="center" wrapText="1"/>
    </xf>
    <xf numFmtId="185" fontId="7" fillId="0" borderId="19" xfId="0" applyNumberFormat="1" applyFont="1" applyBorder="1" applyAlignment="1">
      <alignment horizontal="left" vertical="center" wrapText="1"/>
    </xf>
    <xf numFmtId="182" fontId="10" fillId="2" borderId="19" xfId="0" applyNumberFormat="1" applyFont="1" applyFill="1" applyBorder="1" applyAlignment="1">
      <alignment horizontal="center" vertical="center" wrapText="1"/>
    </xf>
    <xf numFmtId="178" fontId="13" fillId="0" borderId="19" xfId="0" applyFont="1" applyBorder="1">
      <alignment vertical="center"/>
    </xf>
    <xf numFmtId="178" fontId="13" fillId="0" borderId="19" xfId="0" applyFont="1" applyBorder="1" applyAlignment="1">
      <alignment vertical="center"/>
    </xf>
    <xf numFmtId="49" fontId="4" fillId="0" borderId="19" xfId="0" applyNumberFormat="1" applyFont="1" applyBorder="1" applyAlignment="1">
      <alignment horizontal="center" vertical="center"/>
    </xf>
    <xf numFmtId="181" fontId="0" fillId="0" borderId="19" xfId="0" applyNumberFormat="1" applyBorder="1" applyAlignment="1" applyProtection="1">
      <alignment horizontal="center" vertical="center" wrapText="1"/>
      <protection hidden="1"/>
    </xf>
    <xf numFmtId="49" fontId="7" fillId="0" borderId="19" xfId="0" applyNumberFormat="1" applyFont="1" applyBorder="1" applyAlignment="1">
      <alignment horizontal="center" vertical="center"/>
    </xf>
    <xf numFmtId="178" fontId="3" fillId="0" borderId="19" xfId="0" applyFont="1" applyBorder="1" applyAlignment="1">
      <alignment horizontal="left" vertical="center" wrapText="1"/>
    </xf>
    <xf numFmtId="178" fontId="4" fillId="0" borderId="19" xfId="0" applyFont="1" applyFill="1" applyBorder="1" applyAlignment="1">
      <alignment horizontal="left" vertical="center"/>
    </xf>
    <xf numFmtId="178" fontId="43" fillId="0" borderId="19" xfId="0" applyFont="1" applyFill="1" applyBorder="1" applyAlignment="1">
      <alignment horizontal="center" vertical="center" wrapText="1"/>
    </xf>
    <xf numFmtId="2" fontId="0" fillId="0" borderId="19" xfId="0" applyNumberFormat="1" applyFill="1" applyBorder="1" applyAlignment="1" applyProtection="1">
      <alignment horizontal="center" vertical="center" wrapText="1"/>
      <protection hidden="1"/>
    </xf>
    <xf numFmtId="0" fontId="4" fillId="0" borderId="19" xfId="0" applyNumberFormat="1" applyFont="1" applyFill="1" applyBorder="1" applyAlignment="1">
      <alignment vertical="center" wrapText="1"/>
    </xf>
    <xf numFmtId="14" fontId="80" fillId="2" borderId="19" xfId="0" applyNumberFormat="1" applyFont="1" applyFill="1" applyBorder="1" applyAlignment="1">
      <alignment horizontal="center" vertical="center" wrapText="1"/>
    </xf>
    <xf numFmtId="178" fontId="0" fillId="2" borderId="19" xfId="0" applyFont="1" applyFill="1" applyBorder="1" applyAlignment="1">
      <alignment vertical="center"/>
    </xf>
    <xf numFmtId="178" fontId="3" fillId="0" borderId="19" xfId="0" applyFont="1" applyFill="1" applyBorder="1" applyAlignment="1">
      <alignment vertical="center" wrapText="1"/>
    </xf>
    <xf numFmtId="0" fontId="7" fillId="0" borderId="19" xfId="0" applyNumberFormat="1" applyFont="1" applyFill="1" applyBorder="1" applyAlignment="1">
      <alignment vertical="center" wrapText="1"/>
    </xf>
    <xf numFmtId="178" fontId="10" fillId="2" borderId="2" xfId="0" applyFont="1" applyFill="1" applyBorder="1" applyAlignment="1">
      <alignment horizontal="center" vertical="center" wrapText="1"/>
    </xf>
    <xf numFmtId="178" fontId="10" fillId="2" borderId="3" xfId="0" applyFont="1" applyFill="1" applyBorder="1" applyAlignment="1">
      <alignment horizontal="center" vertical="center" wrapText="1"/>
    </xf>
    <xf numFmtId="178" fontId="10" fillId="2" borderId="19" xfId="0" applyNumberFormat="1" applyFont="1" applyFill="1" applyBorder="1" applyAlignment="1">
      <alignment horizontal="center" vertical="center" wrapText="1"/>
    </xf>
    <xf numFmtId="178" fontId="10" fillId="2" borderId="19" xfId="0" applyFont="1" applyFill="1" applyBorder="1" applyAlignment="1">
      <alignment horizontal="center" vertical="center" wrapText="1"/>
    </xf>
    <xf numFmtId="178" fontId="7" fillId="0" borderId="19" xfId="0" applyFont="1" applyBorder="1" applyAlignment="1">
      <alignment horizontal="center" vertical="center" wrapText="1"/>
    </xf>
    <xf numFmtId="178" fontId="7" fillId="0" borderId="19" xfId="0" applyFont="1" applyBorder="1" applyAlignment="1">
      <alignment horizontal="center" vertical="center"/>
    </xf>
    <xf numFmtId="178" fontId="10" fillId="0" borderId="19" xfId="0" applyFont="1" applyFill="1" applyBorder="1" applyAlignment="1">
      <alignment vertical="center" wrapText="1"/>
    </xf>
    <xf numFmtId="178" fontId="10" fillId="0" borderId="19" xfId="0" applyFont="1" applyFill="1" applyBorder="1" applyAlignment="1">
      <alignment horizontal="center" vertical="center" wrapText="1"/>
    </xf>
    <xf numFmtId="178" fontId="10" fillId="0" borderId="3" xfId="0" applyFont="1" applyFill="1" applyBorder="1" applyAlignment="1">
      <alignment vertical="center" wrapText="1"/>
    </xf>
    <xf numFmtId="178" fontId="10" fillId="0" borderId="3" xfId="0" applyFont="1" applyFill="1" applyBorder="1" applyAlignment="1">
      <alignment horizontal="center" vertical="center" wrapText="1"/>
    </xf>
    <xf numFmtId="178" fontId="7" fillId="2" borderId="19" xfId="0" applyFont="1" applyFill="1" applyBorder="1" applyAlignment="1">
      <alignment horizontal="center" vertical="center" wrapText="1"/>
    </xf>
    <xf numFmtId="0" fontId="7" fillId="0" borderId="19" xfId="1787" applyFont="1" applyFill="1" applyBorder="1" applyAlignment="1">
      <alignment horizontal="left" vertical="center" wrapText="1"/>
    </xf>
    <xf numFmtId="178" fontId="10" fillId="2" borderId="21" xfId="0" applyFont="1" applyFill="1" applyBorder="1" applyAlignment="1">
      <alignment vertical="center" wrapText="1"/>
    </xf>
    <xf numFmtId="178" fontId="10" fillId="2" borderId="21" xfId="4320" applyFont="1" applyFill="1" applyBorder="1" applyAlignment="1">
      <alignment horizontal="center" vertical="center"/>
    </xf>
    <xf numFmtId="178" fontId="0" fillId="0" borderId="21" xfId="0" applyBorder="1" applyAlignment="1">
      <alignment horizontal="center" vertical="center"/>
    </xf>
    <xf numFmtId="14" fontId="7" fillId="0" borderId="22" xfId="0" applyNumberFormat="1" applyFont="1" applyFill="1" applyBorder="1" applyAlignment="1">
      <alignment horizontal="center" vertical="center"/>
    </xf>
    <xf numFmtId="9" fontId="43" fillId="0" borderId="19" xfId="35005" applyNumberFormat="1" applyFont="1" applyFill="1" applyBorder="1" applyAlignment="1">
      <alignment horizontal="left" vertical="center"/>
    </xf>
    <xf numFmtId="178" fontId="4" fillId="2" borderId="19" xfId="0" applyFont="1" applyFill="1" applyBorder="1" applyAlignment="1">
      <alignment horizontal="center" vertical="center" wrapText="1"/>
    </xf>
    <xf numFmtId="178" fontId="7" fillId="2" borderId="19" xfId="0" applyFont="1" applyFill="1" applyBorder="1" applyAlignment="1">
      <alignment horizontal="center" vertical="center" wrapText="1"/>
    </xf>
    <xf numFmtId="0" fontId="73" fillId="2" borderId="19" xfId="35004" applyNumberFormat="1" applyFont="1" applyFill="1" applyBorder="1" applyAlignment="1">
      <alignment horizontal="center" vertical="center"/>
    </xf>
    <xf numFmtId="14" fontId="87" fillId="2" borderId="19" xfId="0" applyNumberFormat="1" applyFont="1" applyFill="1" applyBorder="1" applyAlignment="1">
      <alignment horizontal="center" vertical="center" wrapText="1"/>
    </xf>
    <xf numFmtId="178" fontId="73" fillId="2" borderId="19" xfId="35004" applyNumberFormat="1" applyFont="1" applyFill="1" applyBorder="1" applyAlignment="1">
      <alignment horizontal="center" vertical="center"/>
    </xf>
    <xf numFmtId="0" fontId="73" fillId="2" borderId="19" xfId="35004" applyFont="1" applyFill="1" applyBorder="1" applyAlignment="1">
      <alignment horizontal="center" vertical="center"/>
    </xf>
    <xf numFmtId="14" fontId="73" fillId="2" borderId="19" xfId="35004" applyNumberFormat="1" applyFont="1" applyFill="1" applyBorder="1" applyAlignment="1">
      <alignment horizontal="center" vertical="center"/>
    </xf>
    <xf numFmtId="0" fontId="73" fillId="2" borderId="19" xfId="35004" applyFont="1" applyFill="1" applyBorder="1" applyAlignment="1">
      <alignment horizontal="center" vertical="center" wrapText="1"/>
    </xf>
    <xf numFmtId="185" fontId="73" fillId="2" borderId="19" xfId="35004" applyNumberFormat="1" applyFont="1" applyFill="1" applyBorder="1" applyAlignment="1">
      <alignment horizontal="center" vertical="center"/>
    </xf>
    <xf numFmtId="185" fontId="73" fillId="2" borderId="19" xfId="35006" applyNumberFormat="1" applyFont="1" applyFill="1" applyBorder="1" applyAlignment="1">
      <alignment horizontal="center" vertical="center"/>
    </xf>
    <xf numFmtId="184" fontId="73" fillId="2" borderId="19" xfId="35006" applyNumberFormat="1" applyFont="1" applyFill="1" applyBorder="1" applyAlignment="1">
      <alignment horizontal="center" vertical="center"/>
    </xf>
    <xf numFmtId="9" fontId="73" fillId="2" borderId="19" xfId="35005" applyNumberFormat="1" applyFont="1" applyFill="1" applyBorder="1" applyAlignment="1">
      <alignment horizontal="center" vertical="center"/>
    </xf>
    <xf numFmtId="178" fontId="87" fillId="2" borderId="19" xfId="0" applyFont="1" applyFill="1" applyBorder="1" applyAlignment="1">
      <alignment horizontal="center" vertical="center"/>
    </xf>
    <xf numFmtId="14" fontId="7" fillId="0" borderId="19" xfId="0" applyNumberFormat="1" applyFont="1" applyBorder="1" applyAlignment="1">
      <alignment horizontal="center" vertical="center" wrapText="1"/>
    </xf>
    <xf numFmtId="178" fontId="88" fillId="15" borderId="19" xfId="0" applyFont="1" applyFill="1" applyBorder="1" applyAlignment="1">
      <alignment horizontal="center" vertical="center" wrapText="1"/>
    </xf>
    <xf numFmtId="0" fontId="88" fillId="15" borderId="19" xfId="0" applyNumberFormat="1" applyFont="1" applyFill="1" applyBorder="1" applyAlignment="1">
      <alignment horizontal="center" vertical="center" wrapText="1"/>
    </xf>
    <xf numFmtId="0" fontId="4" fillId="0" borderId="19" xfId="0" applyNumberFormat="1" applyFont="1" applyBorder="1" applyAlignment="1">
      <alignment vertical="top"/>
    </xf>
    <xf numFmtId="0" fontId="4" fillId="0" borderId="19" xfId="0" applyNumberFormat="1" applyFont="1" applyBorder="1" applyAlignment="1">
      <alignment vertical="top" wrapText="1"/>
    </xf>
    <xf numFmtId="185" fontId="10" fillId="17" borderId="19" xfId="0" applyNumberFormat="1" applyFont="1" applyFill="1" applyBorder="1" applyAlignment="1">
      <alignment horizontal="center" vertical="center" wrapText="1"/>
    </xf>
    <xf numFmtId="0" fontId="7" fillId="2" borderId="2" xfId="1806" applyFont="1" applyFill="1" applyBorder="1" applyAlignment="1">
      <alignment horizontal="center" vertical="center" wrapText="1"/>
    </xf>
    <xf numFmtId="178" fontId="47" fillId="2" borderId="19" xfId="9641" applyFont="1" applyFill="1" applyBorder="1" applyAlignment="1">
      <alignment horizontal="center" vertical="center" wrapText="1"/>
    </xf>
    <xf numFmtId="0" fontId="50" fillId="2" borderId="19" xfId="0" applyNumberFormat="1" applyFont="1" applyFill="1" applyBorder="1" applyAlignment="1">
      <alignment horizontal="center" vertical="center"/>
    </xf>
    <xf numFmtId="178" fontId="47" fillId="2" borderId="5" xfId="9641" applyFont="1" applyFill="1" applyBorder="1" applyAlignment="1">
      <alignment horizontal="center" vertical="center" wrapText="1"/>
    </xf>
    <xf numFmtId="184" fontId="7" fillId="2" borderId="5" xfId="0" applyNumberFormat="1" applyFont="1" applyFill="1" applyBorder="1" applyAlignment="1">
      <alignment horizontal="center" vertical="center" wrapText="1"/>
    </xf>
    <xf numFmtId="178" fontId="7" fillId="2" borderId="5" xfId="0" applyFont="1" applyFill="1" applyBorder="1" applyAlignment="1">
      <alignment horizontal="center" vertical="center"/>
    </xf>
    <xf numFmtId="178" fontId="7" fillId="2" borderId="5" xfId="0" applyFont="1" applyFill="1" applyBorder="1" applyAlignment="1">
      <alignment vertical="center"/>
    </xf>
    <xf numFmtId="178" fontId="0" fillId="0" borderId="5" xfId="0" applyBorder="1">
      <alignment vertical="center"/>
    </xf>
    <xf numFmtId="178" fontId="0" fillId="2" borderId="5" xfId="0" applyFill="1" applyBorder="1">
      <alignment vertical="center"/>
    </xf>
    <xf numFmtId="178" fontId="0" fillId="0" borderId="5" xfId="0" applyBorder="1" applyAlignment="1">
      <alignment horizontal="center" vertical="center"/>
    </xf>
    <xf numFmtId="178" fontId="10" fillId="0" borderId="19" xfId="0" applyFont="1" applyFill="1" applyBorder="1" applyAlignment="1">
      <alignment horizontal="center" vertical="center" wrapText="1"/>
    </xf>
    <xf numFmtId="14" fontId="7" fillId="2" borderId="19" xfId="0" applyNumberFormat="1" applyFont="1" applyFill="1" applyBorder="1" applyAlignment="1">
      <alignment vertical="center" wrapText="1"/>
    </xf>
    <xf numFmtId="10" fontId="7" fillId="0" borderId="19" xfId="4728" applyNumberFormat="1" applyFont="1" applyFill="1" applyBorder="1" applyAlignment="1">
      <alignment horizontal="center" vertical="center" wrapText="1"/>
    </xf>
    <xf numFmtId="9" fontId="7" fillId="0" borderId="19" xfId="4320" applyNumberFormat="1" applyFont="1" applyFill="1" applyBorder="1" applyAlignment="1">
      <alignment horizontal="center" vertical="center"/>
    </xf>
    <xf numFmtId="178" fontId="42" fillId="2" borderId="19" xfId="0" applyFont="1" applyFill="1" applyBorder="1" applyAlignment="1">
      <alignment horizontal="center" vertical="center" wrapText="1"/>
    </xf>
    <xf numFmtId="14" fontId="42" fillId="0" borderId="19" xfId="0" applyNumberFormat="1" applyFont="1" applyBorder="1" applyAlignment="1">
      <alignment horizontal="center" vertical="center"/>
    </xf>
    <xf numFmtId="178" fontId="50" fillId="2" borderId="19" xfId="0" applyFont="1" applyFill="1" applyBorder="1" applyAlignment="1">
      <alignment horizontal="center" vertical="center" wrapText="1"/>
    </xf>
    <xf numFmtId="0" fontId="50" fillId="2" borderId="19" xfId="0" applyNumberFormat="1" applyFont="1" applyFill="1" applyBorder="1" applyAlignment="1">
      <alignment horizontal="center" vertical="center" wrapText="1"/>
    </xf>
    <xf numFmtId="178" fontId="7" fillId="0" borderId="19" xfId="2461" applyFont="1" applyFill="1" applyBorder="1" applyAlignment="1">
      <alignment horizontal="left" vertical="center" wrapText="1"/>
    </xf>
    <xf numFmtId="178" fontId="4" fillId="0" borderId="19" xfId="2461" applyFont="1" applyFill="1" applyBorder="1" applyAlignment="1">
      <alignment horizontal="center" vertical="center"/>
    </xf>
    <xf numFmtId="178" fontId="87" fillId="0" borderId="19" xfId="35012" applyFont="1" applyFill="1" applyBorder="1" applyAlignment="1">
      <alignment horizontal="left" vertical="center" wrapText="1"/>
    </xf>
    <xf numFmtId="178" fontId="88" fillId="0" borderId="19" xfId="0" applyFont="1" applyFill="1" applyBorder="1" applyAlignment="1">
      <alignment horizontal="center" vertical="center" wrapText="1"/>
    </xf>
    <xf numFmtId="0" fontId="47" fillId="2" borderId="19" xfId="0" applyNumberFormat="1" applyFont="1" applyFill="1" applyBorder="1" applyAlignment="1">
      <alignment horizontal="center" vertical="center" wrapText="1"/>
    </xf>
    <xf numFmtId="49" fontId="67" fillId="0" borderId="19" xfId="0" applyNumberFormat="1" applyFont="1" applyFill="1" applyBorder="1" applyAlignment="1">
      <alignment horizontal="center" vertical="center"/>
    </xf>
    <xf numFmtId="178" fontId="67" fillId="0" borderId="19" xfId="0" applyFont="1" applyFill="1" applyBorder="1" applyAlignment="1">
      <alignment horizontal="center" vertical="center"/>
    </xf>
    <xf numFmtId="14" fontId="67" fillId="0" borderId="19" xfId="0" applyNumberFormat="1" applyFont="1" applyFill="1" applyBorder="1" applyAlignment="1">
      <alignment horizontal="center" vertical="center"/>
    </xf>
    <xf numFmtId="49" fontId="67" fillId="0" borderId="19" xfId="0" applyNumberFormat="1" applyFont="1" applyFill="1" applyBorder="1" applyAlignment="1">
      <alignment vertical="center"/>
    </xf>
    <xf numFmtId="178" fontId="13" fillId="0" borderId="19" xfId="0" applyFont="1" applyBorder="1" applyAlignment="1">
      <alignment horizontal="center" vertical="center"/>
    </xf>
    <xf numFmtId="49" fontId="0" fillId="0" borderId="19" xfId="0" applyNumberFormat="1" applyFill="1" applyBorder="1" applyAlignment="1">
      <alignment horizontal="center" vertical="center"/>
    </xf>
    <xf numFmtId="178" fontId="13" fillId="0" borderId="19" xfId="0" applyFont="1" applyFill="1" applyBorder="1" applyAlignment="1">
      <alignment horizontal="center" vertical="center"/>
    </xf>
    <xf numFmtId="178" fontId="0" fillId="2" borderId="19" xfId="0" applyFill="1" applyBorder="1" applyAlignment="1">
      <alignment horizontal="left" vertical="center" wrapText="1"/>
    </xf>
    <xf numFmtId="178" fontId="3" fillId="2" borderId="3" xfId="0" applyFont="1" applyFill="1" applyBorder="1" applyAlignment="1">
      <alignment vertical="center" wrapText="1"/>
    </xf>
    <xf numFmtId="0" fontId="89" fillId="0" borderId="19" xfId="0" applyNumberFormat="1" applyFont="1" applyFill="1" applyBorder="1" applyAlignment="1">
      <alignment horizontal="center" vertical="center"/>
    </xf>
    <xf numFmtId="178" fontId="0" fillId="0" borderId="19" xfId="0" applyBorder="1" applyAlignment="1">
      <alignment horizontal="center" wrapText="1"/>
    </xf>
    <xf numFmtId="178" fontId="0" fillId="0" borderId="19" xfId="0" applyBorder="1" applyAlignment="1">
      <alignment horizontal="center"/>
    </xf>
    <xf numFmtId="178" fontId="7" fillId="17" borderId="19" xfId="2461" applyFont="1" applyFill="1" applyBorder="1" applyAlignment="1">
      <alignment horizontal="center" vertical="center" wrapText="1"/>
    </xf>
    <xf numFmtId="178" fontId="7" fillId="17" borderId="19" xfId="2461" applyFont="1" applyFill="1" applyBorder="1" applyAlignment="1">
      <alignment horizontal="center" vertical="center"/>
    </xf>
    <xf numFmtId="14" fontId="7" fillId="17" borderId="19" xfId="2461" applyNumberFormat="1" applyFont="1" applyFill="1" applyBorder="1" applyAlignment="1">
      <alignment horizontal="center" vertical="center"/>
    </xf>
    <xf numFmtId="178" fontId="7" fillId="17" borderId="19" xfId="2461" applyFont="1" applyFill="1" applyBorder="1" applyAlignment="1">
      <alignment horizontal="left" vertical="center" wrapText="1"/>
    </xf>
    <xf numFmtId="190" fontId="7" fillId="17" borderId="19" xfId="2461" applyNumberFormat="1" applyFont="1" applyFill="1" applyBorder="1" applyAlignment="1">
      <alignment horizontal="center" vertical="center"/>
    </xf>
    <xf numFmtId="185" fontId="7" fillId="17" borderId="19" xfId="2461" applyNumberFormat="1" applyFont="1" applyFill="1" applyBorder="1" applyAlignment="1">
      <alignment horizontal="center" vertical="center" wrapText="1"/>
    </xf>
    <xf numFmtId="14" fontId="7" fillId="17" borderId="19" xfId="2461" applyNumberFormat="1" applyFont="1" applyFill="1" applyBorder="1" applyAlignment="1">
      <alignment horizontal="left" vertical="center"/>
    </xf>
    <xf numFmtId="185" fontId="72" fillId="17" borderId="19" xfId="2461" applyNumberFormat="1" applyFont="1" applyFill="1" applyBorder="1" applyAlignment="1">
      <alignment horizontal="left" vertical="center" wrapText="1"/>
    </xf>
    <xf numFmtId="179" fontId="10" fillId="17" borderId="19" xfId="0" applyNumberFormat="1" applyFont="1" applyFill="1" applyBorder="1" applyAlignment="1">
      <alignment horizontal="center" vertical="center" wrapText="1"/>
    </xf>
    <xf numFmtId="185" fontId="7" fillId="17" borderId="19" xfId="2461" applyNumberFormat="1" applyFont="1" applyFill="1" applyBorder="1" applyAlignment="1">
      <alignment horizontal="left" vertical="center" wrapText="1"/>
    </xf>
    <xf numFmtId="184" fontId="7" fillId="17" borderId="19" xfId="4320" applyNumberFormat="1" applyFont="1" applyFill="1" applyBorder="1" applyAlignment="1">
      <alignment horizontal="center" vertical="center"/>
    </xf>
    <xf numFmtId="178" fontId="79" fillId="0" borderId="19" xfId="2959" applyFont="1" applyBorder="1" applyAlignment="1">
      <alignment horizontal="center" vertical="center"/>
    </xf>
    <xf numFmtId="178" fontId="92" fillId="0" borderId="19" xfId="0" applyFont="1" applyBorder="1" applyAlignment="1">
      <alignment horizontal="center" vertical="center" wrapText="1"/>
    </xf>
    <xf numFmtId="178" fontId="79" fillId="0" borderId="19" xfId="2959" applyFont="1" applyBorder="1" applyAlignment="1">
      <alignment horizontal="center" vertical="center" wrapText="1"/>
    </xf>
    <xf numFmtId="0" fontId="79" fillId="0" borderId="19" xfId="2959" applyNumberFormat="1" applyFont="1" applyBorder="1" applyAlignment="1">
      <alignment horizontal="center" vertical="center" wrapText="1"/>
    </xf>
    <xf numFmtId="0" fontId="79" fillId="0" borderId="19" xfId="2959" applyNumberFormat="1" applyFont="1" applyBorder="1" applyAlignment="1">
      <alignment horizontal="center" vertical="center"/>
    </xf>
    <xf numFmtId="0" fontId="93" fillId="2" borderId="19" xfId="9641" applyNumberFormat="1" applyFont="1" applyFill="1" applyBorder="1" applyAlignment="1">
      <alignment horizontal="left" vertical="center" wrapText="1"/>
    </xf>
    <xf numFmtId="178" fontId="68" fillId="2" borderId="5" xfId="0" applyFont="1" applyFill="1" applyBorder="1" applyAlignment="1">
      <alignment horizontal="center" vertical="center"/>
    </xf>
    <xf numFmtId="185" fontId="39" fillId="2" borderId="5" xfId="35007" applyNumberFormat="1" applyFont="1" applyFill="1" applyBorder="1" applyAlignment="1">
      <alignment horizontal="center" vertical="center"/>
    </xf>
    <xf numFmtId="14" fontId="73" fillId="0" borderId="5" xfId="2959" applyNumberFormat="1" applyFont="1" applyFill="1" applyBorder="1" applyAlignment="1">
      <alignment horizontal="center" vertical="center" wrapText="1"/>
    </xf>
    <xf numFmtId="178" fontId="4" fillId="0" borderId="5" xfId="0" applyFont="1" applyBorder="1" applyAlignment="1">
      <alignment horizontal="center" vertical="center"/>
    </xf>
    <xf numFmtId="178" fontId="68" fillId="2" borderId="5" xfId="0" applyFont="1" applyFill="1" applyBorder="1" applyAlignment="1">
      <alignment vertical="center" wrapText="1"/>
    </xf>
    <xf numFmtId="178" fontId="68" fillId="2" borderId="5" xfId="0" applyFont="1" applyFill="1" applyBorder="1" applyAlignment="1">
      <alignment horizontal="left"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left" vertical="center" wrapText="1"/>
    </xf>
    <xf numFmtId="178" fontId="7" fillId="2" borderId="19" xfId="0" applyFont="1" applyFill="1" applyBorder="1" applyAlignment="1">
      <alignment horizontal="center" vertical="center" wrapText="1"/>
    </xf>
    <xf numFmtId="14" fontId="0" fillId="0" borderId="21" xfId="0" applyNumberFormat="1" applyBorder="1" applyAlignment="1">
      <alignment horizontal="center" vertical="center"/>
    </xf>
    <xf numFmtId="184" fontId="7" fillId="0" borderId="19" xfId="4320" applyNumberFormat="1" applyFont="1" applyBorder="1" applyAlignment="1">
      <alignment horizontal="center" vertical="center" wrapText="1"/>
    </xf>
    <xf numFmtId="184" fontId="7" fillId="0" borderId="19" xfId="0" applyNumberFormat="1" applyFont="1" applyBorder="1" applyAlignment="1">
      <alignment horizontal="center" vertical="center"/>
    </xf>
    <xf numFmtId="178" fontId="7" fillId="0" borderId="22" xfId="0" applyFont="1" applyBorder="1" applyAlignment="1">
      <alignment horizontal="center" vertical="center"/>
    </xf>
    <xf numFmtId="0" fontId="67" fillId="0" borderId="19" xfId="0" applyNumberFormat="1" applyFont="1" applyBorder="1" applyAlignment="1">
      <alignment horizontal="center" vertical="center"/>
    </xf>
    <xf numFmtId="14" fontId="67" fillId="0" borderId="19" xfId="0" applyNumberFormat="1" applyFont="1" applyBorder="1" applyAlignment="1">
      <alignment horizontal="center" vertical="center"/>
    </xf>
    <xf numFmtId="178" fontId="4" fillId="0" borderId="19" xfId="0" applyFont="1" applyBorder="1" applyAlignment="1">
      <alignment vertical="center"/>
    </xf>
    <xf numFmtId="0" fontId="67" fillId="0" borderId="19" xfId="5845" applyNumberFormat="1" applyFont="1" applyFill="1" applyBorder="1" applyAlignment="1">
      <alignment horizontal="center" vertical="center"/>
    </xf>
    <xf numFmtId="0" fontId="67" fillId="2" borderId="19" xfId="5845" applyNumberFormat="1" applyFont="1" applyFill="1" applyBorder="1" applyAlignment="1">
      <alignment horizontal="center" vertical="center"/>
    </xf>
    <xf numFmtId="178" fontId="0" fillId="0" borderId="19" xfId="0" applyFill="1" applyBorder="1" applyAlignment="1">
      <alignment horizontal="center"/>
    </xf>
    <xf numFmtId="14" fontId="67" fillId="0" borderId="19" xfId="2959" applyNumberFormat="1" applyFont="1" applyFill="1" applyBorder="1" applyAlignment="1">
      <alignment horizontal="center" vertical="center" wrapText="1"/>
    </xf>
    <xf numFmtId="178" fontId="7" fillId="15" borderId="19" xfId="0" applyFont="1" applyFill="1" applyBorder="1" applyAlignment="1">
      <alignment vertical="center" wrapText="1"/>
    </xf>
    <xf numFmtId="0" fontId="10" fillId="2" borderId="19" xfId="0" applyNumberFormat="1" applyFont="1" applyFill="1" applyBorder="1" applyAlignment="1">
      <alignment horizontal="center" vertical="center" wrapText="1"/>
    </xf>
    <xf numFmtId="178" fontId="7" fillId="0" borderId="5" xfId="0" applyFont="1" applyFill="1" applyBorder="1" applyAlignment="1">
      <alignment horizontal="left" vertical="center" wrapText="1"/>
    </xf>
    <xf numFmtId="178" fontId="5" fillId="2" borderId="19" xfId="0" applyFont="1" applyFill="1" applyBorder="1" applyAlignment="1">
      <alignment vertical="center" wrapText="1"/>
    </xf>
    <xf numFmtId="178" fontId="5" fillId="2" borderId="19" xfId="0" applyFont="1" applyFill="1" applyBorder="1" applyAlignment="1">
      <alignment horizontal="center" vertical="center" wrapText="1"/>
    </xf>
    <xf numFmtId="14" fontId="5" fillId="0" borderId="19" xfId="35007" applyNumberFormat="1" applyFont="1" applyFill="1" applyBorder="1" applyAlignment="1">
      <alignment horizontal="center" vertical="center"/>
    </xf>
    <xf numFmtId="0" fontId="10" fillId="0" borderId="19" xfId="4320" applyNumberFormat="1" applyFont="1" applyFill="1" applyBorder="1" applyAlignment="1">
      <alignment horizontal="center" vertical="center"/>
    </xf>
    <xf numFmtId="14" fontId="94" fillId="0" borderId="19" xfId="35007" applyNumberFormat="1" applyFont="1" applyFill="1" applyBorder="1" applyAlignment="1">
      <alignment horizontal="center" vertical="center"/>
    </xf>
    <xf numFmtId="0" fontId="5" fillId="0" borderId="19" xfId="0" applyNumberFormat="1" applyFont="1" applyFill="1" applyBorder="1" applyAlignment="1">
      <alignment horizontal="center" vertical="center" wrapText="1"/>
    </xf>
    <xf numFmtId="184" fontId="73" fillId="2" borderId="19" xfId="35006" applyNumberFormat="1" applyFont="1" applyFill="1" applyBorder="1" applyAlignment="1">
      <alignment horizontal="left" vertical="center"/>
    </xf>
    <xf numFmtId="14" fontId="0" fillId="0" borderId="19" xfId="0" applyNumberFormat="1" applyFill="1" applyBorder="1" applyAlignment="1"/>
    <xf numFmtId="0" fontId="10" fillId="2" borderId="19" xfId="0" applyNumberFormat="1" applyFont="1" applyFill="1" applyBorder="1" applyAlignment="1">
      <alignment horizontal="center" vertical="center" wrapText="1"/>
    </xf>
    <xf numFmtId="0" fontId="0" fillId="0" borderId="19" xfId="0" applyNumberFormat="1" applyBorder="1" applyAlignment="1">
      <alignment horizontal="center" vertical="center"/>
    </xf>
    <xf numFmtId="178" fontId="47" fillId="0" borderId="19"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center" vertical="center" wrapText="1"/>
    </xf>
    <xf numFmtId="178" fontId="10" fillId="0" borderId="19" xfId="0" applyFont="1" applyFill="1" applyBorder="1" applyAlignment="1">
      <alignment horizontal="center" vertical="center" wrapText="1"/>
    </xf>
    <xf numFmtId="9" fontId="10" fillId="0" borderId="19" xfId="80" applyFont="1" applyFill="1" applyBorder="1" applyAlignment="1">
      <alignment horizontal="left" vertical="center" wrapText="1"/>
    </xf>
    <xf numFmtId="14" fontId="10" fillId="2" borderId="5" xfId="4320" applyNumberFormat="1" applyFont="1" applyFill="1" applyBorder="1" applyAlignment="1">
      <alignment horizontal="center" vertical="center" wrapText="1"/>
    </xf>
    <xf numFmtId="178" fontId="0" fillId="0" borderId="19" xfId="0" applyBorder="1" applyAlignment="1">
      <alignment vertical="center" wrapText="1"/>
    </xf>
    <xf numFmtId="178" fontId="0" fillId="0" borderId="19" xfId="0" applyBorder="1" applyAlignment="1">
      <alignment horizontal="left" vertical="center" wrapText="1"/>
    </xf>
    <xf numFmtId="0" fontId="7" fillId="2" borderId="19" xfId="8234" applyNumberFormat="1" applyFont="1" applyFill="1" applyBorder="1" applyAlignment="1">
      <alignment horizontal="center" vertical="center"/>
    </xf>
    <xf numFmtId="184" fontId="7" fillId="2" borderId="19" xfId="8234" applyNumberFormat="1" applyFont="1" applyFill="1" applyBorder="1" applyAlignment="1">
      <alignment horizontal="center" vertical="center" wrapText="1"/>
    </xf>
    <xf numFmtId="0" fontId="7" fillId="2" borderId="19" xfId="8234" applyNumberFormat="1" applyFont="1" applyFill="1" applyBorder="1" applyAlignment="1">
      <alignment horizontal="center" vertical="center" wrapText="1"/>
    </xf>
    <xf numFmtId="178" fontId="4" fillId="17" borderId="19" xfId="0" applyFont="1" applyFill="1" applyBorder="1" applyAlignment="1">
      <alignment horizontal="left" vertical="center"/>
    </xf>
    <xf numFmtId="178" fontId="7" fillId="0" borderId="5" xfId="0" applyFont="1" applyBorder="1" applyAlignment="1">
      <alignment horizontal="center" vertical="center"/>
    </xf>
    <xf numFmtId="0" fontId="10" fillId="2" borderId="5" xfId="0" applyNumberFormat="1" applyFont="1" applyFill="1" applyBorder="1" applyAlignment="1">
      <alignment horizontal="center" vertical="center" wrapText="1"/>
    </xf>
    <xf numFmtId="178" fontId="7" fillId="2" borderId="19" xfId="0" applyFont="1" applyFill="1" applyBorder="1" applyAlignment="1">
      <alignment horizontal="center" vertical="center" wrapText="1"/>
    </xf>
    <xf numFmtId="178" fontId="10" fillId="2" borderId="23" xfId="0" applyFont="1" applyFill="1" applyBorder="1" applyAlignment="1">
      <alignment horizontal="left" vertical="center" wrapText="1"/>
    </xf>
    <xf numFmtId="178" fontId="7" fillId="0" borderId="5" xfId="0" applyFont="1" applyFill="1" applyBorder="1" applyAlignment="1">
      <alignment horizontal="center" vertical="center"/>
    </xf>
    <xf numFmtId="178" fontId="0" fillId="0" borderId="5" xfId="0" applyFill="1" applyBorder="1" applyAlignment="1">
      <alignment horizontal="center"/>
    </xf>
    <xf numFmtId="178" fontId="0" fillId="0" borderId="5" xfId="0" applyFill="1" applyBorder="1" applyAlignment="1">
      <alignment horizontal="center" vertical="center"/>
    </xf>
    <xf numFmtId="178" fontId="0" fillId="0" borderId="5" xfId="0" applyBorder="1" applyAlignment="1">
      <alignment vertical="center" wrapText="1"/>
    </xf>
    <xf numFmtId="0" fontId="10" fillId="2" borderId="19" xfId="0" applyNumberFormat="1" applyFont="1" applyFill="1" applyBorder="1" applyAlignment="1">
      <alignment horizontal="center" vertical="center" wrapText="1"/>
    </xf>
    <xf numFmtId="14" fontId="7" fillId="15" borderId="21" xfId="4320" applyNumberFormat="1" applyFont="1" applyFill="1" applyBorder="1" applyAlignment="1">
      <alignment horizontal="center" vertical="center"/>
    </xf>
    <xf numFmtId="14" fontId="7" fillId="2" borderId="21" xfId="4320" applyNumberFormat="1" applyFont="1" applyFill="1" applyBorder="1" applyAlignment="1">
      <alignment horizontal="center" vertical="center"/>
    </xf>
    <xf numFmtId="0" fontId="10" fillId="2" borderId="32" xfId="0" applyNumberFormat="1" applyFont="1" applyFill="1" applyBorder="1" applyAlignment="1">
      <alignment horizontal="center" vertical="center" wrapText="1"/>
    </xf>
    <xf numFmtId="0" fontId="7" fillId="2" borderId="32" xfId="4320" applyNumberFormat="1" applyFont="1" applyFill="1" applyBorder="1" applyAlignment="1">
      <alignment horizontal="center" vertical="center"/>
    </xf>
    <xf numFmtId="0" fontId="7" fillId="2" borderId="5" xfId="4320" applyNumberFormat="1" applyFont="1" applyFill="1" applyBorder="1" applyAlignment="1">
      <alignment horizontal="center" vertical="center"/>
    </xf>
    <xf numFmtId="0" fontId="47" fillId="2" borderId="32" xfId="0" applyNumberFormat="1" applyFont="1" applyFill="1" applyBorder="1" applyAlignment="1">
      <alignment horizontal="center" vertical="center" wrapText="1"/>
    </xf>
    <xf numFmtId="0" fontId="47" fillId="2" borderId="5" xfId="0" applyNumberFormat="1" applyFont="1" applyFill="1" applyBorder="1" applyAlignment="1">
      <alignment horizontal="center" vertical="center" wrapText="1"/>
    </xf>
    <xf numFmtId="0" fontId="47" fillId="2" borderId="33" xfId="0" applyNumberFormat="1" applyFont="1" applyFill="1" applyBorder="1" applyAlignment="1">
      <alignment horizontal="center" vertical="center" wrapText="1"/>
    </xf>
    <xf numFmtId="0" fontId="7" fillId="2" borderId="33" xfId="4320" applyNumberFormat="1" applyFont="1" applyFill="1" applyBorder="1" applyAlignment="1">
      <alignment horizontal="center" vertical="center"/>
    </xf>
    <xf numFmtId="0" fontId="10" fillId="2" borderId="33" xfId="0" applyNumberFormat="1" applyFont="1" applyFill="1" applyBorder="1" applyAlignment="1">
      <alignment horizontal="center" vertical="center" wrapText="1"/>
    </xf>
    <xf numFmtId="0" fontId="10" fillId="0" borderId="32" xfId="0" applyNumberFormat="1" applyFont="1" applyFill="1" applyBorder="1" applyAlignment="1">
      <alignment horizontal="center" vertical="center" wrapText="1"/>
    </xf>
    <xf numFmtId="0" fontId="10" fillId="2" borderId="32" xfId="4320" applyNumberFormat="1" applyFont="1" applyFill="1" applyBorder="1" applyAlignment="1">
      <alignment horizontal="center" vertical="center"/>
    </xf>
    <xf numFmtId="0" fontId="10" fillId="0" borderId="33" xfId="0" applyNumberFormat="1" applyFont="1" applyFill="1" applyBorder="1" applyAlignment="1">
      <alignment horizontal="center" vertical="center" wrapText="1"/>
    </xf>
    <xf numFmtId="0" fontId="97" fillId="0" borderId="32" xfId="0" applyNumberFormat="1" applyFont="1" applyFill="1" applyBorder="1" applyAlignment="1">
      <alignment horizontal="center" vertical="center" wrapText="1"/>
    </xf>
    <xf numFmtId="0" fontId="43" fillId="0" borderId="32" xfId="0" applyNumberFormat="1" applyFont="1" applyFill="1" applyBorder="1" applyAlignment="1">
      <alignment horizontal="center" vertical="center" wrapText="1"/>
    </xf>
    <xf numFmtId="0" fontId="97" fillId="0" borderId="19" xfId="0" applyNumberFormat="1" applyFont="1" applyFill="1" applyBorder="1" applyAlignment="1">
      <alignment horizontal="center" vertical="center" wrapText="1"/>
    </xf>
    <xf numFmtId="0" fontId="97" fillId="0" borderId="33" xfId="0" applyNumberFormat="1" applyFont="1" applyFill="1" applyBorder="1" applyAlignment="1">
      <alignment horizontal="center" vertical="center" wrapText="1"/>
    </xf>
    <xf numFmtId="0" fontId="43" fillId="0" borderId="33" xfId="0" applyNumberFormat="1" applyFont="1" applyFill="1" applyBorder="1" applyAlignment="1">
      <alignment horizontal="center" vertical="center" wrapText="1"/>
    </xf>
    <xf numFmtId="0" fontId="7" fillId="2" borderId="32" xfId="4320" applyNumberFormat="1" applyFont="1" applyFill="1" applyBorder="1" applyAlignment="1">
      <alignment horizontal="center" vertical="center" wrapText="1"/>
    </xf>
    <xf numFmtId="178" fontId="10" fillId="2" borderId="32" xfId="0" applyFont="1" applyFill="1" applyBorder="1" applyAlignment="1">
      <alignment horizontal="center" vertical="center" wrapText="1"/>
    </xf>
    <xf numFmtId="0" fontId="7" fillId="2" borderId="5" xfId="4320" applyNumberFormat="1" applyFont="1" applyFill="1" applyBorder="1" applyAlignment="1">
      <alignment horizontal="center" vertical="center" wrapText="1"/>
    </xf>
    <xf numFmtId="178" fontId="10" fillId="2" borderId="33" xfId="0" applyFont="1" applyFill="1" applyBorder="1" applyAlignment="1">
      <alignment horizontal="center" vertical="center" wrapText="1"/>
    </xf>
    <xf numFmtId="178" fontId="0" fillId="2" borderId="5" xfId="0" applyFill="1" applyBorder="1" applyAlignment="1">
      <alignment horizontal="center" vertical="center"/>
    </xf>
    <xf numFmtId="178" fontId="56" fillId="2" borderId="32" xfId="0" applyFont="1" applyFill="1" applyBorder="1" applyAlignment="1">
      <alignment horizontal="center" vertical="center" wrapText="1"/>
    </xf>
    <xf numFmtId="14" fontId="10" fillId="2" borderId="32" xfId="0" applyNumberFormat="1" applyFont="1" applyFill="1" applyBorder="1" applyAlignment="1">
      <alignment horizontal="center" vertical="center" wrapText="1"/>
    </xf>
    <xf numFmtId="185" fontId="10" fillId="2" borderId="32" xfId="35007" applyNumberFormat="1" applyFont="1" applyFill="1" applyBorder="1" applyAlignment="1">
      <alignment horizontal="center" vertical="center"/>
    </xf>
    <xf numFmtId="14" fontId="10" fillId="2" borderId="5" xfId="0" applyNumberFormat="1" applyFont="1" applyFill="1" applyBorder="1" applyAlignment="1">
      <alignment horizontal="center" vertical="center" wrapText="1"/>
    </xf>
    <xf numFmtId="185" fontId="10" fillId="2" borderId="5" xfId="35007" applyNumberFormat="1" applyFont="1" applyFill="1" applyBorder="1" applyAlignment="1">
      <alignment horizontal="center" vertical="center"/>
    </xf>
    <xf numFmtId="185" fontId="10" fillId="2" borderId="32" xfId="35007" applyNumberFormat="1" applyFont="1" applyFill="1" applyBorder="1" applyAlignment="1">
      <alignment horizontal="center" vertical="center" wrapText="1"/>
    </xf>
    <xf numFmtId="185" fontId="10" fillId="2" borderId="19" xfId="35007" applyNumberFormat="1" applyFont="1" applyFill="1" applyBorder="1" applyAlignment="1">
      <alignment horizontal="center" vertical="center" wrapText="1"/>
    </xf>
    <xf numFmtId="185" fontId="10" fillId="2" borderId="5" xfId="35007" applyNumberFormat="1" applyFont="1" applyFill="1" applyBorder="1" applyAlignment="1">
      <alignment horizontal="center" vertical="center" wrapText="1"/>
    </xf>
    <xf numFmtId="14" fontId="10" fillId="2" borderId="33" xfId="0" applyNumberFormat="1" applyFont="1" applyFill="1" applyBorder="1" applyAlignment="1">
      <alignment horizontal="center" vertical="center" wrapText="1"/>
    </xf>
    <xf numFmtId="185" fontId="10" fillId="2" borderId="33" xfId="35007" applyNumberFormat="1" applyFont="1" applyFill="1" applyBorder="1" applyAlignment="1">
      <alignment horizontal="center" vertical="center" wrapText="1"/>
    </xf>
    <xf numFmtId="185" fontId="10" fillId="2" borderId="33" xfId="35007" applyNumberFormat="1" applyFont="1" applyFill="1" applyBorder="1" applyAlignment="1">
      <alignment horizontal="center" vertical="center"/>
    </xf>
    <xf numFmtId="14" fontId="10" fillId="0" borderId="32" xfId="0" applyNumberFormat="1" applyFont="1" applyFill="1" applyBorder="1" applyAlignment="1">
      <alignment horizontal="center" vertical="center" wrapText="1"/>
    </xf>
    <xf numFmtId="0" fontId="7" fillId="2" borderId="34" xfId="4320" applyNumberFormat="1" applyFont="1" applyFill="1" applyBorder="1" applyAlignment="1">
      <alignment horizontal="center" vertical="center"/>
    </xf>
    <xf numFmtId="0" fontId="7" fillId="2" borderId="35" xfId="4320" applyNumberFormat="1" applyFont="1" applyFill="1" applyBorder="1" applyAlignment="1">
      <alignment horizontal="center" vertical="center"/>
    </xf>
    <xf numFmtId="0" fontId="7" fillId="2" borderId="36" xfId="4320" applyNumberFormat="1" applyFont="1" applyFill="1" applyBorder="1" applyAlignment="1">
      <alignment horizontal="center" vertical="center"/>
    </xf>
    <xf numFmtId="178" fontId="0" fillId="2" borderId="37" xfId="0" applyFill="1" applyBorder="1" applyAlignment="1">
      <alignment horizontal="left" vertical="center"/>
    </xf>
    <xf numFmtId="178" fontId="3" fillId="2" borderId="32" xfId="0" applyFont="1" applyFill="1" applyBorder="1" applyAlignment="1">
      <alignment vertical="center" wrapText="1"/>
    </xf>
    <xf numFmtId="178" fontId="3" fillId="0" borderId="35" xfId="0" applyFont="1" applyFill="1" applyBorder="1" applyAlignment="1">
      <alignment vertical="center" wrapText="1"/>
    </xf>
    <xf numFmtId="178" fontId="3" fillId="0" borderId="36" xfId="0" applyFont="1" applyFill="1" applyBorder="1" applyAlignment="1">
      <alignment vertical="center" wrapText="1"/>
    </xf>
    <xf numFmtId="178" fontId="3" fillId="2" borderId="5" xfId="0" applyFont="1" applyFill="1" applyBorder="1" applyAlignment="1">
      <alignment vertical="center" wrapText="1"/>
    </xf>
    <xf numFmtId="178" fontId="3" fillId="0" borderId="37" xfId="0" applyFont="1" applyFill="1" applyBorder="1" applyAlignment="1">
      <alignment vertical="center" wrapText="1"/>
    </xf>
    <xf numFmtId="178" fontId="3" fillId="2" borderId="33" xfId="0" applyFont="1" applyFill="1" applyBorder="1" applyAlignment="1">
      <alignment vertical="center" wrapText="1"/>
    </xf>
    <xf numFmtId="178" fontId="3" fillId="0" borderId="39" xfId="0" applyFont="1" applyFill="1" applyBorder="1" applyAlignment="1">
      <alignment vertical="center" wrapText="1"/>
    </xf>
    <xf numFmtId="178" fontId="3" fillId="2" borderId="32" xfId="0" applyFont="1" applyFill="1" applyBorder="1" applyAlignment="1">
      <alignment horizontal="left" vertical="center" wrapText="1"/>
    </xf>
    <xf numFmtId="178" fontId="7" fillId="2" borderId="35" xfId="0" applyFont="1" applyFill="1" applyBorder="1" applyAlignment="1">
      <alignment horizontal="center" vertical="center" wrapText="1"/>
    </xf>
    <xf numFmtId="178" fontId="3" fillId="2" borderId="19" xfId="0" applyFont="1" applyFill="1" applyBorder="1" applyAlignment="1">
      <alignment horizontal="left" vertical="center" wrapText="1"/>
    </xf>
    <xf numFmtId="178" fontId="7" fillId="2" borderId="36" xfId="0" applyFont="1" applyFill="1" applyBorder="1" applyAlignment="1">
      <alignment horizontal="center" vertical="center" wrapText="1"/>
    </xf>
    <xf numFmtId="0" fontId="7" fillId="2" borderId="33" xfId="4320" applyNumberFormat="1" applyFont="1" applyFill="1" applyBorder="1" applyAlignment="1">
      <alignment horizontal="center" vertical="center" wrapText="1"/>
    </xf>
    <xf numFmtId="178" fontId="3" fillId="2" borderId="33" xfId="0" applyFont="1" applyFill="1" applyBorder="1" applyAlignment="1">
      <alignment horizontal="left" vertical="center" wrapText="1"/>
    </xf>
    <xf numFmtId="178" fontId="7" fillId="2" borderId="38" xfId="0" applyFont="1" applyFill="1" applyBorder="1" applyAlignment="1">
      <alignment horizontal="center" vertical="center" wrapText="1"/>
    </xf>
    <xf numFmtId="0" fontId="80" fillId="2" borderId="3" xfId="0" applyNumberFormat="1" applyFont="1" applyFill="1" applyBorder="1" applyAlignment="1">
      <alignment horizontal="center" vertical="center" wrapText="1"/>
    </xf>
    <xf numFmtId="178" fontId="90" fillId="2" borderId="3" xfId="0" applyFont="1" applyFill="1" applyBorder="1" applyAlignment="1">
      <alignment horizontal="center" vertical="center" wrapText="1"/>
    </xf>
    <xf numFmtId="178" fontId="90" fillId="0" borderId="3" xfId="0" applyFont="1" applyFill="1" applyBorder="1" applyAlignment="1">
      <alignment vertical="center" wrapText="1"/>
    </xf>
    <xf numFmtId="178" fontId="3" fillId="2" borderId="19" xfId="0" applyFont="1" applyFill="1" applyBorder="1" applyAlignment="1">
      <alignment horizontal="center" vertical="center" wrapText="1"/>
    </xf>
    <xf numFmtId="178" fontId="3" fillId="2" borderId="32" xfId="0" applyFont="1" applyFill="1" applyBorder="1" applyAlignment="1">
      <alignment horizontal="center" vertical="center" wrapText="1"/>
    </xf>
    <xf numFmtId="178" fontId="0" fillId="15" borderId="32" xfId="0" applyFill="1" applyBorder="1" applyAlignment="1">
      <alignment vertical="center"/>
    </xf>
    <xf numFmtId="178" fontId="0" fillId="0" borderId="35" xfId="0" applyBorder="1" applyAlignment="1">
      <alignment horizontal="left" vertical="center"/>
    </xf>
    <xf numFmtId="178" fontId="0" fillId="15" borderId="19" xfId="0" applyFill="1" applyBorder="1" applyAlignment="1">
      <alignment vertical="center"/>
    </xf>
    <xf numFmtId="178" fontId="0" fillId="0" borderId="36" xfId="0" applyBorder="1" applyAlignment="1">
      <alignment horizontal="left" vertical="center"/>
    </xf>
    <xf numFmtId="178" fontId="3" fillId="2" borderId="33" xfId="0" applyFont="1" applyFill="1" applyBorder="1" applyAlignment="1">
      <alignment horizontal="center" vertical="center" wrapText="1"/>
    </xf>
    <xf numFmtId="178" fontId="0" fillId="15" borderId="33" xfId="0" applyFill="1" applyBorder="1" applyAlignment="1">
      <alignment vertical="center"/>
    </xf>
    <xf numFmtId="178" fontId="0" fillId="0" borderId="38" xfId="0" applyBorder="1" applyAlignment="1">
      <alignment horizontal="left" vertical="center"/>
    </xf>
    <xf numFmtId="14" fontId="43" fillId="2" borderId="21" xfId="0" applyNumberFormat="1" applyFont="1" applyFill="1" applyBorder="1" applyAlignment="1">
      <alignment horizontal="center" vertical="center" wrapText="1"/>
    </xf>
    <xf numFmtId="0" fontId="47" fillId="2" borderId="19" xfId="4320" applyNumberFormat="1" applyFont="1" applyFill="1" applyBorder="1" applyAlignment="1">
      <alignment horizontal="left" vertical="center" wrapText="1"/>
    </xf>
    <xf numFmtId="178" fontId="47" fillId="2" borderId="19" xfId="0" applyFont="1" applyFill="1" applyBorder="1" applyAlignment="1">
      <alignment horizontal="left" vertical="center"/>
    </xf>
    <xf numFmtId="178" fontId="50" fillId="2" borderId="19" xfId="0" applyFont="1" applyFill="1" applyBorder="1" applyAlignment="1">
      <alignment horizontal="center" vertical="center"/>
    </xf>
    <xf numFmtId="178" fontId="4" fillId="2" borderId="5" xfId="35010" applyFill="1" applyBorder="1">
      <alignment vertical="center"/>
    </xf>
    <xf numFmtId="0" fontId="12" fillId="0" borderId="19" xfId="2057" applyBorder="1" applyAlignment="1">
      <alignment horizontal="center" vertical="center"/>
    </xf>
    <xf numFmtId="0" fontId="71" fillId="0" borderId="5" xfId="0" applyNumberFormat="1" applyFont="1" applyBorder="1" applyAlignment="1">
      <alignment horizontal="center" vertical="center"/>
    </xf>
    <xf numFmtId="14" fontId="47" fillId="2" borderId="5" xfId="35011" applyNumberFormat="1" applyFont="1" applyFill="1" applyBorder="1" applyAlignment="1">
      <alignment horizontal="center" vertical="center" wrapText="1"/>
    </xf>
    <xf numFmtId="178" fontId="4" fillId="2" borderId="5" xfId="35010" applyFill="1" applyBorder="1" applyAlignment="1">
      <alignment horizontal="center" vertical="center"/>
    </xf>
    <xf numFmtId="184" fontId="4" fillId="0" borderId="5" xfId="35010" applyNumberFormat="1" applyBorder="1" applyAlignment="1">
      <alignment horizontal="center" vertical="center"/>
    </xf>
    <xf numFmtId="0" fontId="12" fillId="0" borderId="19" xfId="2057" applyFont="1" applyBorder="1" applyAlignment="1">
      <alignment horizontal="center" vertical="center"/>
    </xf>
    <xf numFmtId="184" fontId="73" fillId="2" borderId="19" xfId="35006" applyNumberFormat="1" applyFont="1" applyFill="1" applyBorder="1" applyAlignment="1" applyProtection="1">
      <alignment horizontal="center" vertical="center"/>
      <protection locked="0"/>
    </xf>
    <xf numFmtId="14" fontId="10" fillId="2" borderId="19" xfId="0" applyNumberFormat="1" applyFont="1" applyFill="1" applyBorder="1" applyAlignment="1">
      <alignment horizontal="right" vertical="center"/>
    </xf>
    <xf numFmtId="14" fontId="8" fillId="13" borderId="19" xfId="0" applyNumberFormat="1" applyFont="1" applyFill="1" applyBorder="1" applyAlignment="1" applyProtection="1">
      <alignment horizontal="right" vertical="center" wrapText="1"/>
      <protection locked="0"/>
    </xf>
    <xf numFmtId="178" fontId="0" fillId="0" borderId="0" xfId="0" applyAlignment="1">
      <alignment horizontal="right" vertical="center"/>
    </xf>
    <xf numFmtId="14" fontId="7" fillId="2" borderId="19" xfId="0" applyNumberFormat="1" applyFont="1" applyFill="1" applyBorder="1" applyAlignment="1">
      <alignment horizontal="right" vertical="center"/>
    </xf>
    <xf numFmtId="178" fontId="0" fillId="0" borderId="19" xfId="0" applyBorder="1" applyAlignment="1">
      <alignment horizontal="right" vertical="center"/>
    </xf>
    <xf numFmtId="178" fontId="7" fillId="2" borderId="19" xfId="0" applyFont="1" applyFill="1" applyBorder="1" applyAlignment="1">
      <alignment horizontal="right" vertical="center"/>
    </xf>
    <xf numFmtId="178" fontId="3" fillId="0" borderId="19" xfId="0" applyFont="1" applyBorder="1" applyAlignment="1">
      <alignment horizontal="center" vertical="center"/>
    </xf>
    <xf numFmtId="0" fontId="7" fillId="0" borderId="19" xfId="0" applyNumberFormat="1" applyFont="1" applyBorder="1" applyAlignment="1">
      <alignment horizontal="center" vertical="center" wrapText="1"/>
    </xf>
    <xf numFmtId="185" fontId="39" fillId="17" borderId="19" xfId="35007" applyNumberFormat="1" applyFont="1" applyFill="1" applyBorder="1" applyAlignment="1">
      <alignment horizontal="center" vertical="center"/>
    </xf>
    <xf numFmtId="14" fontId="8" fillId="13" borderId="0" xfId="0" applyNumberFormat="1" applyFont="1" applyFill="1" applyBorder="1" applyAlignment="1" applyProtection="1">
      <alignment horizontal="right" vertical="center"/>
      <protection locked="0"/>
    </xf>
    <xf numFmtId="178" fontId="0" fillId="0" borderId="0" xfId="0" applyBorder="1" applyAlignment="1">
      <alignment horizontal="right" vertical="center"/>
    </xf>
    <xf numFmtId="178" fontId="10" fillId="0" borderId="19" xfId="0" applyFont="1" applyFill="1" applyBorder="1" applyAlignment="1">
      <alignment horizontal="center" vertical="center" wrapText="1"/>
    </xf>
    <xf numFmtId="178" fontId="7" fillId="2" borderId="19" xfId="0" applyFont="1" applyFill="1" applyBorder="1" applyAlignment="1">
      <alignment horizontal="right" vertical="top"/>
    </xf>
    <xf numFmtId="178" fontId="7" fillId="2" borderId="19" xfId="0" applyFont="1" applyFill="1" applyBorder="1" applyAlignment="1">
      <alignment horizontal="left" vertical="center" wrapText="1"/>
    </xf>
    <xf numFmtId="178" fontId="8" fillId="14" borderId="19" xfId="0" applyFont="1" applyFill="1" applyBorder="1" applyAlignment="1" applyProtection="1">
      <alignment horizontal="right" vertical="center" wrapText="1"/>
      <protection locked="0"/>
    </xf>
    <xf numFmtId="178" fontId="10" fillId="2" borderId="19" xfId="0" applyFont="1" applyFill="1" applyBorder="1" applyAlignment="1">
      <alignment horizontal="right" vertical="center"/>
    </xf>
    <xf numFmtId="0" fontId="7" fillId="2" borderId="19" xfId="4320" applyNumberFormat="1" applyFont="1" applyFill="1" applyBorder="1" applyAlignment="1">
      <alignment horizontal="left" vertical="top" wrapText="1"/>
    </xf>
    <xf numFmtId="0" fontId="10" fillId="2" borderId="19" xfId="4320" applyNumberFormat="1" applyFont="1" applyFill="1" applyBorder="1" applyAlignment="1">
      <alignment horizontal="left" vertical="top" wrapText="1"/>
    </xf>
    <xf numFmtId="0" fontId="73" fillId="0" borderId="19" xfId="35008" applyFont="1" applyFill="1" applyBorder="1" applyAlignment="1">
      <alignment horizontal="left" vertical="center" wrapText="1"/>
    </xf>
    <xf numFmtId="9" fontId="4" fillId="0" borderId="19" xfId="80" applyNumberFormat="1" applyFont="1" applyBorder="1" applyAlignment="1">
      <alignment horizontal="left" vertical="center" wrapText="1"/>
    </xf>
    <xf numFmtId="14" fontId="67" fillId="0" borderId="19" xfId="35008" applyNumberFormat="1" applyFont="1" applyFill="1" applyBorder="1" applyAlignment="1">
      <alignment horizontal="left" vertical="center" wrapText="1"/>
    </xf>
    <xf numFmtId="178" fontId="10" fillId="2" borderId="19" xfId="0" applyFont="1" applyFill="1" applyBorder="1" applyAlignment="1">
      <alignment horizontal="center" vertical="center" wrapText="1"/>
    </xf>
    <xf numFmtId="178" fontId="7" fillId="2" borderId="5" xfId="4320" applyFont="1" applyFill="1" applyBorder="1" applyAlignment="1">
      <alignment horizontal="center" vertical="center"/>
    </xf>
    <xf numFmtId="178" fontId="7" fillId="2" borderId="19" xfId="0" applyFont="1" applyFill="1" applyBorder="1" applyAlignment="1">
      <alignment horizontal="center" vertical="center" wrapText="1"/>
    </xf>
    <xf numFmtId="0" fontId="43" fillId="2" borderId="21" xfId="0" applyNumberFormat="1" applyFont="1" applyFill="1" applyBorder="1" applyAlignment="1">
      <alignment horizontal="center" wrapText="1"/>
    </xf>
    <xf numFmtId="0" fontId="43" fillId="2" borderId="5" xfId="0" applyNumberFormat="1" applyFont="1" applyFill="1" applyBorder="1" applyAlignment="1">
      <alignment horizontal="center" vertical="center" wrapText="1"/>
    </xf>
    <xf numFmtId="178" fontId="4" fillId="0" borderId="5" xfId="0" applyFont="1" applyFill="1" applyBorder="1" applyAlignment="1">
      <alignment horizontal="center" vertical="center"/>
    </xf>
    <xf numFmtId="14" fontId="0" fillId="0" borderId="5" xfId="0" applyNumberFormat="1" applyBorder="1" applyAlignment="1">
      <alignment horizontal="center" vertical="center"/>
    </xf>
    <xf numFmtId="178" fontId="67" fillId="0" borderId="5" xfId="0" applyFont="1" applyFill="1" applyBorder="1" applyAlignment="1">
      <alignment horizontal="center" vertical="center"/>
    </xf>
    <xf numFmtId="0" fontId="43" fillId="0" borderId="5" xfId="9806" applyFont="1" applyFill="1" applyBorder="1" applyAlignment="1">
      <alignment vertical="center" wrapText="1"/>
    </xf>
    <xf numFmtId="178" fontId="10" fillId="2" borderId="19"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0" fillId="2" borderId="3" xfId="0" applyFill="1" applyBorder="1" applyAlignment="1">
      <alignment horizontal="center" vertical="center"/>
    </xf>
    <xf numFmtId="178" fontId="99" fillId="0" borderId="19" xfId="0" applyFont="1" applyBorder="1" applyAlignment="1">
      <alignment horizontal="left" vertical="center" wrapText="1"/>
    </xf>
    <xf numFmtId="178" fontId="99" fillId="0" borderId="19" xfId="0" applyFont="1" applyBorder="1" applyAlignment="1">
      <alignment horizontal="left" vertical="top" wrapText="1"/>
    </xf>
    <xf numFmtId="178" fontId="0" fillId="0" borderId="23" xfId="0" applyBorder="1">
      <alignment vertical="center"/>
    </xf>
    <xf numFmtId="0" fontId="70" fillId="0" borderId="5" xfId="0" applyNumberFormat="1" applyFont="1" applyBorder="1" applyAlignment="1">
      <alignment horizontal="left" vertical="center" wrapText="1"/>
    </xf>
    <xf numFmtId="178" fontId="68" fillId="0" borderId="19" xfId="0" applyFont="1" applyFill="1" applyBorder="1" applyAlignment="1">
      <alignment vertical="center" wrapText="1"/>
    </xf>
    <xf numFmtId="0" fontId="47" fillId="0" borderId="19" xfId="1806" applyFont="1" applyFill="1" applyBorder="1" applyAlignment="1">
      <alignment horizontal="center" vertical="center" wrapText="1"/>
    </xf>
    <xf numFmtId="0" fontId="50" fillId="0" borderId="19" xfId="0" applyNumberFormat="1" applyFont="1" applyFill="1" applyBorder="1" applyAlignment="1">
      <alignment horizontal="center" vertical="center"/>
    </xf>
    <xf numFmtId="178" fontId="7" fillId="2" borderId="2" xfId="0" applyFont="1" applyFill="1" applyBorder="1" applyAlignment="1">
      <alignment vertical="center" wrapText="1"/>
    </xf>
    <xf numFmtId="178" fontId="7" fillId="2" borderId="3" xfId="0" applyFont="1" applyFill="1" applyBorder="1" applyAlignment="1">
      <alignment vertical="center" wrapText="1"/>
    </xf>
    <xf numFmtId="178" fontId="56" fillId="2" borderId="5" xfId="0" applyFont="1" applyFill="1" applyBorder="1" applyAlignment="1">
      <alignment horizontal="center" vertical="center" wrapText="1"/>
    </xf>
    <xf numFmtId="0" fontId="56" fillId="2" borderId="5" xfId="0" applyNumberFormat="1" applyFont="1" applyFill="1" applyBorder="1" applyAlignment="1">
      <alignment horizontal="center" vertical="center" wrapText="1"/>
    </xf>
    <xf numFmtId="178" fontId="0" fillId="2" borderId="5" xfId="0" applyFont="1" applyFill="1" applyBorder="1" applyAlignment="1">
      <alignment vertical="center" wrapText="1"/>
    </xf>
    <xf numFmtId="178" fontId="0" fillId="2" borderId="5" xfId="0" applyFont="1" applyFill="1" applyBorder="1" applyAlignment="1">
      <alignment horizontal="center" vertical="center"/>
    </xf>
    <xf numFmtId="14" fontId="80" fillId="2" borderId="5" xfId="0" applyNumberFormat="1" applyFont="1" applyFill="1" applyBorder="1" applyAlignment="1">
      <alignment horizontal="center" vertical="center" wrapText="1"/>
    </xf>
    <xf numFmtId="0" fontId="10" fillId="2" borderId="23" xfId="0" applyNumberFormat="1" applyFont="1" applyFill="1" applyBorder="1" applyAlignment="1">
      <alignment horizontal="center" vertical="center" wrapText="1"/>
    </xf>
    <xf numFmtId="178" fontId="0" fillId="2" borderId="5" xfId="0" applyFont="1" applyFill="1" applyBorder="1" applyAlignment="1">
      <alignment vertical="center"/>
    </xf>
    <xf numFmtId="0" fontId="10" fillId="2" borderId="19" xfId="0" applyNumberFormat="1" applyFont="1" applyFill="1" applyBorder="1" applyAlignment="1">
      <alignment horizontal="center" vertical="center" wrapText="1"/>
    </xf>
    <xf numFmtId="10" fontId="43" fillId="2" borderId="19" xfId="0" applyNumberFormat="1" applyFont="1" applyFill="1" applyBorder="1" applyAlignment="1">
      <alignment horizontal="center" vertical="center" wrapText="1"/>
    </xf>
    <xf numFmtId="9" fontId="47" fillId="2" borderId="19" xfId="80" applyFont="1" applyFill="1" applyBorder="1" applyAlignment="1">
      <alignment horizontal="center" vertical="center" wrapText="1"/>
    </xf>
    <xf numFmtId="178" fontId="101" fillId="0" borderId="19" xfId="0" applyFont="1" applyBorder="1" applyAlignment="1">
      <alignment wrapText="1"/>
    </xf>
    <xf numFmtId="49" fontId="101" fillId="0" borderId="19" xfId="0" applyNumberFormat="1" applyFont="1" applyBorder="1" applyAlignment="1">
      <alignment horizontal="left" wrapText="1"/>
    </xf>
    <xf numFmtId="178" fontId="102" fillId="0" borderId="19" xfId="0" applyFont="1" applyFill="1" applyBorder="1" applyAlignment="1">
      <alignment horizontal="left" wrapText="1"/>
    </xf>
    <xf numFmtId="179" fontId="47" fillId="0" borderId="19" xfId="4728" applyFont="1" applyFill="1" applyBorder="1" applyAlignment="1">
      <alignment horizontal="center" vertical="center"/>
    </xf>
    <xf numFmtId="179" fontId="47" fillId="0" borderId="19" xfId="5875" applyFont="1" applyFill="1" applyBorder="1" applyAlignment="1">
      <alignment horizontal="center" vertical="center" wrapText="1"/>
    </xf>
    <xf numFmtId="178" fontId="104" fillId="0" borderId="19" xfId="0" applyFont="1" applyBorder="1" applyAlignment="1">
      <alignment horizontal="center" vertical="center" wrapText="1"/>
    </xf>
    <xf numFmtId="179" fontId="47" fillId="0" borderId="19" xfId="0" applyNumberFormat="1" applyFont="1" applyFill="1" applyBorder="1" applyAlignment="1">
      <alignment horizontal="center" vertical="center" wrapText="1"/>
    </xf>
    <xf numFmtId="184" fontId="0" fillId="0" borderId="19" xfId="0" applyNumberFormat="1" applyBorder="1" applyAlignment="1">
      <alignment horizontal="center" vertical="center"/>
    </xf>
    <xf numFmtId="14" fontId="43" fillId="0" borderId="19" xfId="4728" applyNumberFormat="1" applyFont="1" applyFill="1" applyBorder="1" applyAlignment="1">
      <alignment horizontal="center" vertical="center" wrapText="1"/>
    </xf>
    <xf numFmtId="178" fontId="104" fillId="0" borderId="19" xfId="0" applyFont="1" applyFill="1" applyBorder="1" applyAlignment="1">
      <alignment horizontal="center" vertical="center" wrapText="1"/>
    </xf>
    <xf numFmtId="184" fontId="0" fillId="0" borderId="19" xfId="0" applyNumberFormat="1" applyFill="1" applyBorder="1" applyAlignment="1">
      <alignment horizontal="center" vertical="center"/>
    </xf>
    <xf numFmtId="185" fontId="0" fillId="0" borderId="19" xfId="0" applyNumberFormat="1" applyBorder="1" applyAlignment="1">
      <alignment horizontal="center" vertical="center"/>
    </xf>
    <xf numFmtId="178" fontId="105" fillId="0" borderId="19" xfId="0" applyFont="1" applyFill="1" applyBorder="1" applyAlignment="1">
      <alignment horizontal="center" vertical="center"/>
    </xf>
    <xf numFmtId="0" fontId="79" fillId="0" borderId="19" xfId="0" applyNumberFormat="1" applyFont="1" applyFill="1" applyBorder="1" applyAlignment="1">
      <alignment horizontal="center" vertical="center"/>
    </xf>
    <xf numFmtId="49" fontId="105" fillId="0" borderId="19" xfId="0" applyNumberFormat="1" applyFont="1" applyFill="1" applyBorder="1" applyAlignment="1">
      <alignment horizontal="center" vertical="center" wrapText="1"/>
    </xf>
    <xf numFmtId="194" fontId="13" fillId="0" borderId="19" xfId="0" applyNumberFormat="1" applyFont="1" applyFill="1" applyBorder="1" applyAlignment="1">
      <alignment horizontal="center" vertical="center" wrapText="1"/>
    </xf>
    <xf numFmtId="0" fontId="98" fillId="2" borderId="19" xfId="4320" applyNumberFormat="1" applyFont="1" applyFill="1" applyBorder="1" applyAlignment="1">
      <alignment horizontal="left" vertical="top" wrapText="1"/>
    </xf>
    <xf numFmtId="178" fontId="7" fillId="2" borderId="19" xfId="0" applyFont="1" applyFill="1" applyBorder="1" applyAlignment="1">
      <alignment horizontal="center" vertical="center" wrapText="1"/>
    </xf>
    <xf numFmtId="178" fontId="65" fillId="2" borderId="19" xfId="0" applyFont="1" applyFill="1" applyBorder="1" applyAlignment="1">
      <alignment horizontal="center" vertical="center"/>
    </xf>
    <xf numFmtId="178" fontId="7" fillId="2" borderId="19"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10" fillId="0" borderId="19" xfId="0" applyFont="1" applyFill="1" applyBorder="1" applyAlignment="1">
      <alignment horizontal="center" vertical="center" wrapText="1"/>
    </xf>
    <xf numFmtId="178" fontId="7" fillId="2" borderId="19"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0" fontId="10" fillId="2" borderId="19" xfId="0" applyNumberFormat="1"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0" fontId="8" fillId="13" borderId="1" xfId="0" applyNumberFormat="1" applyFont="1" applyFill="1" applyBorder="1" applyAlignment="1" applyProtection="1">
      <alignment horizontal="center" vertical="center" wrapText="1"/>
      <protection locked="0"/>
    </xf>
    <xf numFmtId="10" fontId="0" fillId="0" borderId="0" xfId="0" applyNumberFormat="1">
      <alignment vertical="center"/>
    </xf>
    <xf numFmtId="10" fontId="8" fillId="13" borderId="19" xfId="0" applyNumberFormat="1" applyFont="1" applyFill="1" applyBorder="1" applyAlignment="1" applyProtection="1">
      <alignment horizontal="center" vertical="center" wrapText="1"/>
      <protection locked="0"/>
    </xf>
    <xf numFmtId="178" fontId="10" fillId="2" borderId="2"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4" fillId="2" borderId="19" xfId="35010" applyFill="1" applyBorder="1" applyAlignment="1">
      <alignment horizontal="center" vertical="center"/>
    </xf>
    <xf numFmtId="178" fontId="10" fillId="0" borderId="19" xfId="0" applyFont="1" applyFill="1" applyBorder="1" applyAlignment="1">
      <alignment horizontal="center" vertical="center" wrapText="1"/>
    </xf>
    <xf numFmtId="0" fontId="8" fillId="13" borderId="5" xfId="0" applyNumberFormat="1" applyFont="1" applyFill="1" applyBorder="1" applyAlignment="1" applyProtection="1">
      <alignment vertical="center" wrapText="1"/>
      <protection locked="0"/>
    </xf>
    <xf numFmtId="178" fontId="11" fillId="16" borderId="19" xfId="0" applyFont="1" applyFill="1" applyBorder="1" applyAlignment="1">
      <alignment vertical="center" wrapText="1"/>
    </xf>
    <xf numFmtId="178" fontId="4" fillId="0" borderId="21" xfId="0" applyFont="1" applyBorder="1" applyAlignment="1">
      <alignment vertical="center"/>
    </xf>
    <xf numFmtId="178" fontId="47" fillId="0" borderId="19" xfId="0" applyFont="1" applyBorder="1" applyAlignment="1">
      <alignment vertical="center" wrapText="1"/>
    </xf>
    <xf numFmtId="10" fontId="7" fillId="2" borderId="3" xfId="0" applyNumberFormat="1" applyFont="1" applyFill="1" applyBorder="1" applyAlignment="1">
      <alignment horizontal="center" vertical="center"/>
    </xf>
    <xf numFmtId="0" fontId="12" fillId="0" borderId="19" xfId="4320" applyNumberFormat="1" applyFont="1" applyFill="1" applyBorder="1" applyAlignment="1">
      <alignment horizontal="center" vertical="center"/>
    </xf>
    <xf numFmtId="0" fontId="0" fillId="0" borderId="0" xfId="0" applyNumberFormat="1">
      <alignment vertical="center"/>
    </xf>
    <xf numFmtId="14" fontId="0" fillId="0" borderId="19" xfId="0" applyNumberFormat="1" applyBorder="1" applyAlignment="1">
      <alignment horizontal="center" vertical="center" wrapText="1"/>
    </xf>
    <xf numFmtId="0" fontId="7" fillId="0" borderId="19" xfId="8234" applyNumberFormat="1" applyFont="1" applyFill="1" applyBorder="1" applyAlignment="1">
      <alignment horizontal="center" vertical="center"/>
    </xf>
    <xf numFmtId="178" fontId="7" fillId="0" borderId="19" xfId="0" applyNumberFormat="1" applyFont="1" applyFill="1" applyBorder="1" applyAlignment="1">
      <alignment horizontal="center" vertical="center"/>
    </xf>
    <xf numFmtId="184" fontId="7" fillId="0" borderId="19" xfId="8234" applyNumberFormat="1" applyFont="1" applyFill="1" applyBorder="1" applyAlignment="1">
      <alignment horizontal="center" vertical="center"/>
    </xf>
    <xf numFmtId="0" fontId="7" fillId="0" borderId="19" xfId="5460" applyNumberFormat="1" applyFont="1" applyFill="1" applyBorder="1" applyAlignment="1">
      <alignment vertical="center" wrapText="1"/>
    </xf>
    <xf numFmtId="14" fontId="8" fillId="13" borderId="8" xfId="0" applyNumberFormat="1" applyFont="1" applyFill="1" applyBorder="1" applyAlignment="1" applyProtection="1">
      <alignment horizontal="center" vertical="center" wrapText="1"/>
      <protection locked="0"/>
    </xf>
    <xf numFmtId="14" fontId="0" fillId="2" borderId="0" xfId="0" applyNumberFormat="1" applyFill="1">
      <alignment vertical="center"/>
    </xf>
    <xf numFmtId="14" fontId="0" fillId="0" borderId="0" xfId="0" applyNumberFormat="1" applyBorder="1" applyAlignment="1">
      <alignment horizontal="center" vertical="center"/>
    </xf>
    <xf numFmtId="14" fontId="0" fillId="0" borderId="0" xfId="0" applyNumberFormat="1" applyBorder="1">
      <alignment vertical="center"/>
    </xf>
    <xf numFmtId="10" fontId="10" fillId="0" borderId="19" xfId="4320" applyNumberFormat="1" applyFont="1" applyFill="1" applyBorder="1" applyAlignment="1">
      <alignment horizontal="center" vertical="center"/>
    </xf>
    <xf numFmtId="10" fontId="7" fillId="2" borderId="19" xfId="4320" applyNumberFormat="1" applyFont="1" applyFill="1" applyBorder="1" applyAlignment="1">
      <alignment horizontal="center" vertical="center"/>
    </xf>
    <xf numFmtId="10" fontId="0" fillId="0" borderId="19" xfId="0" applyNumberFormat="1" applyBorder="1" applyAlignment="1">
      <alignment horizontal="center" vertical="center"/>
    </xf>
    <xf numFmtId="10" fontId="0" fillId="0" borderId="0" xfId="0" applyNumberFormat="1" applyAlignment="1">
      <alignment horizontal="center" vertical="center"/>
    </xf>
    <xf numFmtId="178" fontId="0" fillId="2" borderId="0" xfId="0" applyFill="1" applyAlignment="1">
      <alignment horizontal="left" vertical="center" wrapText="1"/>
    </xf>
    <xf numFmtId="0" fontId="7" fillId="2" borderId="2" xfId="4320" applyNumberFormat="1" applyFont="1" applyFill="1" applyBorder="1" applyAlignment="1">
      <alignment horizontal="center" vertical="center"/>
    </xf>
    <xf numFmtId="10" fontId="7" fillId="2" borderId="5" xfId="4320" applyNumberFormat="1" applyFont="1" applyFill="1" applyBorder="1" applyAlignment="1">
      <alignment horizontal="center" vertical="center"/>
    </xf>
    <xf numFmtId="10" fontId="7" fillId="2" borderId="2" xfId="4320" applyNumberFormat="1" applyFont="1" applyFill="1" applyBorder="1" applyAlignment="1">
      <alignment horizontal="center" vertical="center"/>
    </xf>
    <xf numFmtId="10" fontId="7" fillId="2" borderId="3" xfId="4320" applyNumberFormat="1" applyFont="1" applyFill="1" applyBorder="1" applyAlignment="1">
      <alignment horizontal="center" vertical="center"/>
    </xf>
    <xf numFmtId="178" fontId="7" fillId="0" borderId="5" xfId="0" applyFont="1" applyBorder="1" applyAlignment="1">
      <alignment horizontal="center" vertical="center" wrapText="1"/>
    </xf>
    <xf numFmtId="178" fontId="0" fillId="0" borderId="19" xfId="0" applyBorder="1" applyAlignment="1">
      <alignment horizontal="center" vertical="center"/>
    </xf>
    <xf numFmtId="178" fontId="0" fillId="0" borderId="19" xfId="0" applyBorder="1" applyAlignment="1">
      <alignment horizontal="center" vertical="center" wrapText="1"/>
    </xf>
    <xf numFmtId="178" fontId="43" fillId="2" borderId="19" xfId="35004" applyNumberFormat="1" applyFont="1" applyFill="1" applyBorder="1" applyAlignment="1">
      <alignment vertical="center" wrapText="1"/>
    </xf>
    <xf numFmtId="178" fontId="4" fillId="2" borderId="19" xfId="0" applyFont="1" applyFill="1" applyBorder="1" applyAlignment="1">
      <alignment vertical="center"/>
    </xf>
    <xf numFmtId="178" fontId="0" fillId="0" borderId="5" xfId="0" applyBorder="1" applyAlignment="1">
      <alignment horizontal="center" vertical="center"/>
    </xf>
    <xf numFmtId="178" fontId="0" fillId="0" borderId="19" xfId="0" applyBorder="1" applyAlignment="1">
      <alignment horizontal="center" vertical="center"/>
    </xf>
    <xf numFmtId="0" fontId="10" fillId="2" borderId="5" xfId="0" applyNumberFormat="1" applyFont="1" applyFill="1" applyBorder="1" applyAlignment="1">
      <alignment horizontal="center" vertical="center" wrapText="1"/>
    </xf>
    <xf numFmtId="0" fontId="10" fillId="2" borderId="3" xfId="0" applyNumberFormat="1"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3" fillId="0" borderId="5" xfId="0" applyFont="1" applyBorder="1" applyAlignment="1">
      <alignment horizontal="center" vertical="center"/>
    </xf>
    <xf numFmtId="178" fontId="0" fillId="0" borderId="5" xfId="0" applyBorder="1" applyAlignment="1">
      <alignment horizontal="left" vertical="center" wrapText="1"/>
    </xf>
    <xf numFmtId="178" fontId="0" fillId="0" borderId="5" xfId="0" applyBorder="1" applyAlignment="1">
      <alignment vertical="center"/>
    </xf>
    <xf numFmtId="14" fontId="4" fillId="0" borderId="19" xfId="0" applyNumberFormat="1" applyFont="1" applyBorder="1" applyAlignment="1">
      <alignment horizontal="center" vertical="center"/>
    </xf>
    <xf numFmtId="185" fontId="3" fillId="0" borderId="19" xfId="0" applyNumberFormat="1" applyFont="1" applyFill="1" applyBorder="1" applyAlignment="1">
      <alignment horizontal="center" vertical="center"/>
    </xf>
    <xf numFmtId="185" fontId="3" fillId="0" borderId="21" xfId="0" applyNumberFormat="1" applyFont="1" applyFill="1" applyBorder="1" applyAlignment="1">
      <alignment horizontal="center" vertical="center"/>
    </xf>
    <xf numFmtId="185" fontId="3" fillId="2" borderId="19" xfId="0" applyNumberFormat="1" applyFont="1" applyFill="1" applyBorder="1" applyAlignment="1">
      <alignment horizontal="center" vertical="center"/>
    </xf>
    <xf numFmtId="14" fontId="4" fillId="0" borderId="19" xfId="0" applyNumberFormat="1" applyFont="1" applyFill="1" applyBorder="1" applyAlignment="1"/>
    <xf numFmtId="178" fontId="0" fillId="0" borderId="19" xfId="0" applyFont="1" applyBorder="1">
      <alignment vertical="center"/>
    </xf>
    <xf numFmtId="178" fontId="0" fillId="0" borderId="19" xfId="0" applyFont="1" applyBorder="1" applyAlignment="1">
      <alignment horizontal="left" vertical="center"/>
    </xf>
    <xf numFmtId="178" fontId="0" fillId="0" borderId="19" xfId="0" applyFont="1" applyBorder="1" applyAlignment="1">
      <alignment vertical="center" wrapText="1"/>
    </xf>
    <xf numFmtId="178" fontId="111" fillId="0" borderId="19" xfId="0" applyFont="1" applyFill="1" applyBorder="1" applyAlignment="1">
      <alignment horizontal="center" vertical="center"/>
    </xf>
    <xf numFmtId="178" fontId="47" fillId="0" borderId="19" xfId="0" applyFont="1" applyFill="1" applyBorder="1" applyAlignment="1">
      <alignment horizontal="center"/>
    </xf>
    <xf numFmtId="178" fontId="112" fillId="0" borderId="5" xfId="0" applyFont="1" applyFill="1" applyBorder="1" applyAlignment="1">
      <alignment horizontal="center" vertical="center"/>
    </xf>
    <xf numFmtId="178" fontId="3" fillId="0" borderId="28" xfId="0" applyFont="1" applyFill="1" applyBorder="1" applyAlignment="1">
      <alignment vertical="center" wrapText="1"/>
    </xf>
    <xf numFmtId="0" fontId="43" fillId="0" borderId="19" xfId="0" applyNumberFormat="1" applyFont="1" applyFill="1" applyBorder="1" applyAlignment="1">
      <alignment horizontal="center" vertical="center"/>
    </xf>
    <xf numFmtId="178" fontId="100" fillId="2" borderId="32" xfId="0" applyFont="1" applyFill="1" applyBorder="1" applyAlignment="1">
      <alignment horizontal="left" vertical="center" wrapText="1"/>
    </xf>
    <xf numFmtId="178" fontId="0" fillId="15" borderId="0" xfId="0" applyFill="1" applyAlignment="1">
      <alignment horizontal="left" vertical="center"/>
    </xf>
    <xf numFmtId="0" fontId="0" fillId="0" borderId="19" xfId="0" applyNumberFormat="1" applyFill="1" applyBorder="1" applyAlignment="1">
      <alignment horizontal="left" vertical="center" wrapText="1"/>
    </xf>
    <xf numFmtId="178" fontId="7" fillId="2" borderId="19" xfId="0" applyFont="1" applyFill="1" applyBorder="1" applyAlignment="1">
      <alignment horizontal="center" vertical="center" wrapText="1"/>
    </xf>
    <xf numFmtId="178" fontId="10" fillId="0" borderId="19" xfId="0" applyFont="1" applyFill="1" applyBorder="1" applyAlignment="1">
      <alignment horizontal="center" vertical="center" wrapText="1"/>
    </xf>
    <xf numFmtId="49" fontId="47" fillId="0" borderId="19" xfId="0" applyNumberFormat="1" applyFont="1" applyFill="1" applyBorder="1" applyAlignment="1">
      <alignment horizontal="center" vertical="center"/>
    </xf>
    <xf numFmtId="178" fontId="43" fillId="0" borderId="19" xfId="0" applyFont="1" applyFill="1" applyBorder="1" applyAlignment="1">
      <alignment horizontal="center" vertical="center"/>
    </xf>
    <xf numFmtId="178" fontId="47" fillId="0" borderId="19" xfId="0" applyFont="1" applyFill="1" applyBorder="1" applyAlignment="1">
      <alignment horizontal="left"/>
    </xf>
    <xf numFmtId="49" fontId="47" fillId="0" borderId="19" xfId="0" applyNumberFormat="1" applyFont="1" applyFill="1" applyBorder="1" applyAlignment="1">
      <alignment horizontal="center"/>
    </xf>
    <xf numFmtId="178" fontId="79" fillId="0" borderId="19" xfId="0" applyFont="1" applyBorder="1">
      <alignment vertical="center"/>
    </xf>
    <xf numFmtId="178" fontId="79" fillId="0" borderId="19" xfId="0" applyFont="1" applyBorder="1" applyAlignment="1">
      <alignment vertical="center"/>
    </xf>
    <xf numFmtId="178" fontId="4" fillId="2" borderId="19" xfId="35010" applyFill="1" applyBorder="1" applyAlignment="1">
      <alignment horizontal="center" vertical="center"/>
    </xf>
    <xf numFmtId="14" fontId="39" fillId="2" borderId="19" xfId="35007" applyNumberFormat="1" applyFont="1" applyFill="1" applyBorder="1" applyAlignment="1">
      <alignment horizontal="center" vertical="center"/>
    </xf>
    <xf numFmtId="14" fontId="10" fillId="0" borderId="21" xfId="0" applyNumberFormat="1" applyFont="1" applyFill="1" applyBorder="1" applyAlignment="1">
      <alignment horizontal="center" vertical="center" wrapText="1"/>
    </xf>
    <xf numFmtId="14" fontId="0" fillId="0" borderId="0" xfId="0" applyNumberFormat="1" applyAlignment="1">
      <alignment horizontal="center" vertical="center"/>
    </xf>
    <xf numFmtId="178" fontId="10" fillId="0" borderId="19" xfId="0" applyFont="1" applyBorder="1" applyAlignment="1">
      <alignment horizontal="left" vertical="top" wrapText="1"/>
    </xf>
    <xf numFmtId="178" fontId="0" fillId="0" borderId="19" xfId="0" applyBorder="1" applyAlignment="1">
      <alignment horizontal="center" vertical="center" wrapText="1"/>
    </xf>
    <xf numFmtId="0" fontId="10" fillId="2" borderId="19" xfId="0" applyNumberFormat="1" applyFont="1" applyFill="1" applyBorder="1" applyAlignment="1">
      <alignment horizontal="center" vertical="center" wrapText="1"/>
    </xf>
    <xf numFmtId="178" fontId="114" fillId="0" borderId="19" xfId="0" applyFont="1" applyFill="1" applyBorder="1" applyAlignment="1">
      <alignment horizontal="center" vertical="center"/>
    </xf>
    <xf numFmtId="2" fontId="114" fillId="0" borderId="19" xfId="0" applyNumberFormat="1" applyFont="1" applyFill="1" applyBorder="1" applyAlignment="1" applyProtection="1">
      <alignment horizontal="center" vertical="center" wrapText="1"/>
      <protection hidden="1"/>
    </xf>
    <xf numFmtId="178" fontId="68" fillId="0" borderId="19" xfId="0" applyFont="1" applyFill="1" applyBorder="1" applyAlignment="1">
      <alignment horizontal="center" vertical="center"/>
    </xf>
    <xf numFmtId="185" fontId="39" fillId="0" borderId="19" xfId="35007" applyNumberFormat="1" applyFont="1" applyFill="1" applyBorder="1" applyAlignment="1">
      <alignment horizontal="center" vertical="center"/>
    </xf>
    <xf numFmtId="178" fontId="68" fillId="0" borderId="19" xfId="0" applyFont="1" applyFill="1" applyBorder="1" applyAlignment="1">
      <alignment horizontal="center" vertical="center" wrapText="1"/>
    </xf>
    <xf numFmtId="178" fontId="0" fillId="0" borderId="19" xfId="0" applyBorder="1" applyAlignment="1">
      <alignment horizontal="center" vertical="center"/>
    </xf>
    <xf numFmtId="9" fontId="43" fillId="2" borderId="19" xfId="0" applyNumberFormat="1" applyFont="1" applyFill="1" applyBorder="1" applyAlignment="1">
      <alignment horizontal="center" vertical="center" wrapText="1"/>
    </xf>
    <xf numFmtId="178" fontId="4" fillId="2" borderId="19" xfId="0" applyFont="1" applyFill="1" applyBorder="1" applyAlignment="1">
      <alignment vertical="center" wrapText="1"/>
    </xf>
    <xf numFmtId="178" fontId="10" fillId="2" borderId="19" xfId="2461" applyFont="1" applyFill="1" applyBorder="1" applyAlignment="1">
      <alignment vertical="center" wrapText="1"/>
    </xf>
    <xf numFmtId="178" fontId="10" fillId="0" borderId="19" xfId="2461" applyFont="1" applyFill="1" applyBorder="1" applyAlignment="1">
      <alignment vertical="center" wrapText="1"/>
    </xf>
    <xf numFmtId="0" fontId="10" fillId="0" borderId="19" xfId="35008" applyFont="1" applyFill="1" applyBorder="1" applyAlignment="1">
      <alignment vertical="center" wrapText="1"/>
    </xf>
    <xf numFmtId="178" fontId="68" fillId="0" borderId="19" xfId="0" applyFont="1" applyFill="1" applyBorder="1">
      <alignment vertical="center"/>
    </xf>
    <xf numFmtId="178" fontId="7" fillId="0" borderId="19" xfId="35012" applyFont="1" applyFill="1" applyBorder="1" applyAlignment="1">
      <alignment horizontal="left" vertical="center" wrapText="1"/>
    </xf>
    <xf numFmtId="178" fontId="4" fillId="2" borderId="19" xfId="35010" applyFill="1" applyBorder="1" applyAlignment="1">
      <alignment horizontal="center" vertical="center"/>
    </xf>
    <xf numFmtId="178" fontId="7" fillId="0" borderId="5" xfId="0" applyFont="1" applyBorder="1" applyAlignment="1">
      <alignment horizontal="center" vertical="center" wrapText="1"/>
    </xf>
    <xf numFmtId="178" fontId="0" fillId="0" borderId="19" xfId="0" applyBorder="1" applyAlignment="1">
      <alignment horizontal="center" vertical="center"/>
    </xf>
    <xf numFmtId="14" fontId="7" fillId="0" borderId="5" xfId="0" applyNumberFormat="1" applyFont="1" applyFill="1" applyBorder="1" applyAlignment="1">
      <alignment horizontal="center" vertical="center"/>
    </xf>
    <xf numFmtId="178" fontId="7" fillId="2" borderId="19"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left" vertical="center" wrapText="1"/>
    </xf>
    <xf numFmtId="0" fontId="10" fillId="2" borderId="19" xfId="0" applyNumberFormat="1" applyFont="1" applyFill="1" applyBorder="1" applyAlignment="1">
      <alignment horizontal="left" vertical="top" wrapText="1"/>
    </xf>
    <xf numFmtId="178" fontId="4" fillId="0" borderId="19" xfId="2461" applyFont="1" applyFill="1" applyBorder="1" applyAlignment="1">
      <alignment vertical="center"/>
    </xf>
    <xf numFmtId="178" fontId="4" fillId="0" borderId="19" xfId="2461" applyFont="1" applyFill="1" applyBorder="1" applyAlignment="1">
      <alignment horizontal="center" vertical="center" wrapText="1"/>
    </xf>
    <xf numFmtId="178" fontId="4" fillId="0" borderId="19" xfId="2461" applyFont="1" applyFill="1" applyBorder="1" applyAlignment="1">
      <alignment horizontal="left" vertical="center" wrapText="1"/>
    </xf>
    <xf numFmtId="0" fontId="7" fillId="0" borderId="19" xfId="8234" applyNumberFormat="1" applyFont="1" applyFill="1" applyBorder="1" applyAlignment="1">
      <alignment horizontal="center" vertical="center" wrapText="1"/>
    </xf>
    <xf numFmtId="0" fontId="7" fillId="0" borderId="19" xfId="8234" applyNumberFormat="1" applyFont="1" applyFill="1" applyBorder="1" applyAlignment="1">
      <alignment horizontal="left" vertical="center" wrapText="1"/>
    </xf>
    <xf numFmtId="178" fontId="0" fillId="0" borderId="19" xfId="0" applyFont="1" applyBorder="1" applyAlignment="1">
      <alignment vertical="center"/>
    </xf>
    <xf numFmtId="178" fontId="58" fillId="0" borderId="19" xfId="0" applyFont="1" applyBorder="1" applyAlignment="1">
      <alignment vertical="center" wrapText="1"/>
    </xf>
    <xf numFmtId="178" fontId="0" fillId="0" borderId="19" xfId="0" applyBorder="1" applyAlignment="1">
      <alignment horizontal="center" vertical="center"/>
    </xf>
    <xf numFmtId="178" fontId="7" fillId="2" borderId="19" xfId="0" applyFont="1" applyFill="1" applyBorder="1" applyAlignment="1">
      <alignment horizontal="center" vertical="center" wrapText="1"/>
    </xf>
    <xf numFmtId="178" fontId="7" fillId="2" borderId="19" xfId="0" applyFont="1" applyFill="1" applyBorder="1" applyAlignment="1">
      <alignment horizontal="left" vertical="center" wrapText="1"/>
    </xf>
    <xf numFmtId="178" fontId="7" fillId="2" borderId="3" xfId="0" applyFont="1" applyFill="1" applyBorder="1" applyAlignment="1">
      <alignment horizontal="center" vertical="center" wrapText="1"/>
    </xf>
    <xf numFmtId="0" fontId="43" fillId="2" borderId="19" xfId="0" applyNumberFormat="1" applyFont="1" applyFill="1" applyBorder="1" applyAlignment="1">
      <alignment horizontal="left" vertical="center" wrapText="1"/>
    </xf>
    <xf numFmtId="14" fontId="7" fillId="2" borderId="19" xfId="0" applyNumberFormat="1" applyFont="1" applyFill="1" applyBorder="1" applyAlignment="1">
      <alignment horizontal="left" vertical="center" wrapText="1"/>
    </xf>
    <xf numFmtId="178" fontId="43" fillId="0" borderId="19" xfId="35004" applyNumberFormat="1" applyFont="1" applyFill="1" applyBorder="1" applyAlignment="1">
      <alignment horizontal="left" vertical="center" wrapText="1"/>
    </xf>
    <xf numFmtId="178" fontId="70" fillId="0" borderId="19" xfId="0" applyFont="1" applyFill="1" applyBorder="1" applyAlignment="1">
      <alignment horizontal="left" vertical="center"/>
    </xf>
    <xf numFmtId="0" fontId="117" fillId="0" borderId="19" xfId="0" applyNumberFormat="1" applyFont="1" applyFill="1" applyBorder="1" applyAlignment="1">
      <alignment horizontal="center" vertical="center"/>
    </xf>
    <xf numFmtId="14" fontId="117" fillId="0" borderId="19" xfId="0" applyNumberFormat="1" applyFont="1" applyFill="1" applyBorder="1" applyAlignment="1">
      <alignment horizontal="center" vertical="center"/>
    </xf>
    <xf numFmtId="178" fontId="57" fillId="0" borderId="19" xfId="35004" applyNumberFormat="1" applyFont="1" applyFill="1" applyBorder="1" applyAlignment="1">
      <alignment horizontal="center" vertical="center"/>
    </xf>
    <xf numFmtId="0" fontId="117" fillId="0" borderId="19" xfId="0" applyNumberFormat="1" applyFont="1" applyFill="1" applyBorder="1" applyAlignment="1">
      <alignment horizontal="center" vertical="center" wrapText="1"/>
    </xf>
    <xf numFmtId="178" fontId="118" fillId="0" borderId="19" xfId="0" applyFont="1" applyFill="1" applyBorder="1" applyAlignment="1">
      <alignment horizontal="center" vertical="center"/>
    </xf>
    <xf numFmtId="14" fontId="118" fillId="0" borderId="19" xfId="0" applyNumberFormat="1" applyFont="1" applyFill="1" applyBorder="1" applyAlignment="1">
      <alignment horizontal="center" vertical="center"/>
    </xf>
    <xf numFmtId="178" fontId="118" fillId="0" borderId="19" xfId="0" applyFont="1" applyFill="1" applyBorder="1" applyAlignment="1">
      <alignment horizontal="center" vertical="center" wrapText="1"/>
    </xf>
    <xf numFmtId="0" fontId="117" fillId="0" borderId="19" xfId="0" applyNumberFormat="1" applyFont="1" applyFill="1" applyBorder="1" applyAlignment="1">
      <alignment horizontal="center" vertical="center" shrinkToFit="1"/>
    </xf>
    <xf numFmtId="178" fontId="119" fillId="0" borderId="19" xfId="0" applyFont="1" applyFill="1" applyBorder="1" applyAlignment="1">
      <alignment horizontal="center" vertical="center"/>
    </xf>
    <xf numFmtId="0" fontId="57" fillId="0" borderId="19" xfId="35004" applyFont="1" applyFill="1" applyBorder="1" applyAlignment="1">
      <alignment horizontal="center" vertical="center"/>
    </xf>
    <xf numFmtId="0" fontId="118" fillId="0" borderId="19" xfId="0" applyNumberFormat="1" applyFont="1" applyFill="1" applyBorder="1" applyAlignment="1">
      <alignment horizontal="center" vertical="center"/>
    </xf>
    <xf numFmtId="178" fontId="118" fillId="0" borderId="19" xfId="0" applyFont="1" applyFill="1" applyBorder="1" applyAlignment="1">
      <alignment horizontal="left" vertical="center"/>
    </xf>
    <xf numFmtId="178" fontId="70" fillId="0" borderId="19" xfId="0" applyFont="1" applyFill="1" applyBorder="1" applyAlignment="1">
      <alignment horizontal="left" vertical="center" wrapText="1"/>
    </xf>
    <xf numFmtId="0" fontId="9" fillId="0" borderId="19" xfId="0" applyNumberFormat="1" applyFont="1" applyFill="1" applyBorder="1" applyAlignment="1">
      <alignment horizontal="center" vertical="center"/>
    </xf>
    <xf numFmtId="14" fontId="7" fillId="0" borderId="19" xfId="0" applyNumberFormat="1" applyFont="1" applyFill="1" applyBorder="1" applyAlignment="1">
      <alignment vertical="center"/>
    </xf>
    <xf numFmtId="178" fontId="3" fillId="0" borderId="19" xfId="35012" applyFont="1" applyFill="1" applyBorder="1" applyAlignment="1">
      <alignment horizontal="left" vertical="center" wrapText="1"/>
    </xf>
    <xf numFmtId="178" fontId="7" fillId="0" borderId="19" xfId="2461" applyFont="1" applyFill="1" applyBorder="1">
      <alignment vertical="center"/>
    </xf>
    <xf numFmtId="178" fontId="7" fillId="0" borderId="19" xfId="2461" applyFont="1" applyFill="1" applyBorder="1" applyAlignment="1">
      <alignment vertical="center" wrapText="1"/>
    </xf>
    <xf numFmtId="179" fontId="7" fillId="0" borderId="19" xfId="4728" applyFont="1" applyFill="1" applyBorder="1" applyAlignment="1">
      <alignment horizontal="center" vertical="center" wrapText="1"/>
    </xf>
    <xf numFmtId="0" fontId="68" fillId="0" borderId="19" xfId="0" applyNumberFormat="1" applyFont="1" applyBorder="1" applyAlignment="1">
      <alignment horizontal="left" vertical="center" wrapText="1"/>
    </xf>
    <xf numFmtId="0" fontId="68" fillId="0" borderId="19" xfId="0" applyNumberFormat="1" applyFont="1" applyFill="1" applyBorder="1" applyAlignment="1">
      <alignment horizontal="left" vertical="center" wrapText="1"/>
    </xf>
    <xf numFmtId="0" fontId="68" fillId="0" borderId="19" xfId="0" applyNumberFormat="1" applyFont="1" applyFill="1" applyBorder="1" applyAlignment="1">
      <alignment vertical="center" wrapText="1"/>
    </xf>
    <xf numFmtId="0" fontId="68" fillId="15" borderId="19" xfId="0" applyNumberFormat="1" applyFont="1" applyFill="1" applyBorder="1" applyAlignment="1">
      <alignment horizontal="left" vertical="center" wrapText="1"/>
    </xf>
    <xf numFmtId="178" fontId="68" fillId="15" borderId="19" xfId="0" applyFont="1" applyFill="1" applyBorder="1" applyAlignment="1">
      <alignment horizontal="center" vertical="center"/>
    </xf>
    <xf numFmtId="178" fontId="78" fillId="0" borderId="3" xfId="0" applyFont="1" applyBorder="1" applyAlignment="1">
      <alignment horizontal="center" vertical="center"/>
    </xf>
    <xf numFmtId="178" fontId="7" fillId="0" borderId="3" xfId="0" applyFont="1" applyFill="1" applyBorder="1" applyAlignment="1">
      <alignment horizontal="center" vertical="center"/>
    </xf>
    <xf numFmtId="0" fontId="64" fillId="2" borderId="3" xfId="0" applyNumberFormat="1" applyFont="1" applyFill="1" applyBorder="1" applyAlignment="1">
      <alignment horizontal="center" vertical="center" wrapText="1"/>
    </xf>
    <xf numFmtId="178" fontId="0" fillId="0" borderId="19" xfId="0" applyFill="1" applyBorder="1" applyAlignment="1">
      <alignment horizontal="right" vertical="center"/>
    </xf>
    <xf numFmtId="178" fontId="66" fillId="0" borderId="19" xfId="0" applyFont="1" applyFill="1" applyBorder="1" applyAlignment="1">
      <alignment horizontal="center" vertical="center"/>
    </xf>
    <xf numFmtId="178" fontId="66" fillId="0" borderId="3" xfId="0" applyFont="1" applyFill="1" applyBorder="1" applyAlignment="1">
      <alignment horizontal="center" vertical="center"/>
    </xf>
    <xf numFmtId="178" fontId="76" fillId="0" borderId="19" xfId="0" applyFont="1" applyBorder="1" applyAlignment="1">
      <alignment horizontal="center" vertical="center"/>
    </xf>
    <xf numFmtId="183" fontId="10" fillId="2" borderId="19" xfId="0" applyNumberFormat="1" applyFont="1" applyFill="1" applyBorder="1" applyAlignment="1">
      <alignment horizontal="center" vertical="center"/>
    </xf>
    <xf numFmtId="10" fontId="7" fillId="2" borderId="19" xfId="2421" applyNumberFormat="1" applyFont="1" applyFill="1" applyBorder="1" applyAlignment="1">
      <alignment horizontal="center" vertical="center"/>
    </xf>
    <xf numFmtId="10" fontId="7" fillId="2" borderId="19" xfId="0" applyNumberFormat="1" applyFont="1" applyFill="1" applyBorder="1" applyAlignment="1">
      <alignment horizontal="center" vertical="center" wrapText="1"/>
    </xf>
    <xf numFmtId="10" fontId="0" fillId="0" borderId="19" xfId="0" applyNumberFormat="1" applyBorder="1">
      <alignment vertical="center"/>
    </xf>
    <xf numFmtId="10" fontId="10" fillId="2" borderId="19" xfId="4320" applyNumberFormat="1" applyFont="1" applyFill="1" applyBorder="1" applyAlignment="1">
      <alignment horizontal="center" vertical="center"/>
    </xf>
    <xf numFmtId="10" fontId="10" fillId="0" borderId="19" xfId="0" applyNumberFormat="1" applyFont="1" applyFill="1" applyBorder="1" applyAlignment="1">
      <alignment horizontal="center" vertical="center" wrapText="1"/>
    </xf>
    <xf numFmtId="10" fontId="10" fillId="2" borderId="19" xfId="0" applyNumberFormat="1" applyFont="1" applyFill="1" applyBorder="1" applyAlignment="1">
      <alignment horizontal="center" vertical="center"/>
    </xf>
    <xf numFmtId="10" fontId="7" fillId="0" borderId="19" xfId="8234" applyNumberFormat="1" applyFont="1" applyFill="1" applyBorder="1" applyAlignment="1">
      <alignment horizontal="center" vertical="center"/>
    </xf>
    <xf numFmtId="10" fontId="7" fillId="15" borderId="19" xfId="4320" applyNumberFormat="1" applyFont="1" applyFill="1" applyBorder="1" applyAlignment="1">
      <alignment horizontal="center" vertical="center"/>
    </xf>
    <xf numFmtId="10" fontId="7" fillId="2" borderId="5" xfId="0" applyNumberFormat="1" applyFont="1" applyFill="1" applyBorder="1" applyAlignment="1">
      <alignment horizontal="center" vertical="center"/>
    </xf>
    <xf numFmtId="10" fontId="10" fillId="0" borderId="19" xfId="0" applyNumberFormat="1" applyFont="1" applyFill="1" applyBorder="1" applyAlignment="1">
      <alignment horizontal="center" vertical="center"/>
    </xf>
    <xf numFmtId="178" fontId="13" fillId="0" borderId="19" xfId="0" applyFont="1" applyBorder="1" applyAlignment="1">
      <alignment vertical="center" wrapText="1"/>
    </xf>
    <xf numFmtId="178" fontId="13" fillId="0" borderId="19" xfId="0" applyFont="1" applyFill="1" applyBorder="1" applyAlignment="1">
      <alignment vertical="center" wrapText="1"/>
    </xf>
    <xf numFmtId="178" fontId="79" fillId="0" borderId="19" xfId="0" applyFont="1" applyBorder="1" applyAlignment="1">
      <alignment horizontal="center" vertical="center"/>
    </xf>
    <xf numFmtId="0" fontId="120" fillId="2" borderId="19" xfId="4320" applyNumberFormat="1" applyFont="1" applyFill="1" applyBorder="1" applyAlignment="1">
      <alignment horizontal="left" vertical="center" wrapText="1"/>
    </xf>
    <xf numFmtId="178" fontId="7" fillId="2" borderId="19" xfId="0" applyFont="1" applyFill="1" applyBorder="1" applyAlignment="1">
      <alignment horizontal="center" vertical="center" wrapText="1"/>
    </xf>
    <xf numFmtId="178" fontId="0" fillId="0" borderId="19" xfId="0" applyBorder="1" applyAlignment="1">
      <alignment horizontal="center" vertical="center"/>
    </xf>
    <xf numFmtId="178" fontId="10" fillId="2" borderId="5" xfId="0" applyFont="1" applyFill="1" applyBorder="1" applyAlignment="1">
      <alignment horizontal="center" vertical="center" wrapText="1"/>
    </xf>
    <xf numFmtId="178" fontId="7" fillId="0" borderId="19" xfId="0" applyFont="1" applyFill="1" applyBorder="1" applyAlignment="1">
      <alignment horizontal="left" vertical="center" wrapText="1"/>
    </xf>
    <xf numFmtId="178" fontId="0" fillId="0" borderId="19" xfId="0" applyBorder="1" applyAlignment="1">
      <alignment horizontal="center" vertical="center"/>
    </xf>
    <xf numFmtId="185" fontId="10" fillId="0" borderId="5" xfId="0" applyNumberFormat="1" applyFont="1" applyFill="1" applyBorder="1" applyAlignment="1">
      <alignment horizontal="center" vertical="center" wrapText="1"/>
    </xf>
    <xf numFmtId="185" fontId="7" fillId="2" borderId="5" xfId="4320" applyNumberFormat="1" applyFont="1" applyFill="1" applyBorder="1" applyAlignment="1">
      <alignment horizontal="center" vertical="center"/>
    </xf>
    <xf numFmtId="178" fontId="0" fillId="2" borderId="21" xfId="0" applyFill="1" applyBorder="1" applyAlignment="1">
      <alignment horizontal="center" vertical="center"/>
    </xf>
    <xf numFmtId="183" fontId="0" fillId="2" borderId="19" xfId="0" applyNumberFormat="1" applyFill="1" applyBorder="1" applyAlignment="1">
      <alignment horizontal="center" vertical="center"/>
    </xf>
    <xf numFmtId="10" fontId="10" fillId="2" borderId="19" xfId="4728" applyNumberFormat="1" applyFont="1" applyFill="1" applyBorder="1" applyAlignment="1">
      <alignment horizontal="center" vertical="center" wrapText="1"/>
    </xf>
    <xf numFmtId="10" fontId="0" fillId="2" borderId="19" xfId="0" applyNumberFormat="1" applyFill="1" applyBorder="1" applyAlignment="1">
      <alignment horizontal="center" vertical="center"/>
    </xf>
    <xf numFmtId="10" fontId="0" fillId="2" borderId="21" xfId="0" applyNumberFormat="1" applyFill="1" applyBorder="1" applyAlignment="1">
      <alignment horizontal="center" vertical="center"/>
    </xf>
    <xf numFmtId="10" fontId="0" fillId="2" borderId="5" xfId="0" applyNumberFormat="1" applyFill="1" applyBorder="1" applyAlignment="1">
      <alignment horizontal="center" vertical="center"/>
    </xf>
    <xf numFmtId="10" fontId="0" fillId="2" borderId="19" xfId="0" applyNumberFormat="1" applyFill="1" applyBorder="1">
      <alignment vertical="center"/>
    </xf>
    <xf numFmtId="10" fontId="0" fillId="2" borderId="21" xfId="0" applyNumberFormat="1" applyFill="1" applyBorder="1">
      <alignment vertical="center"/>
    </xf>
    <xf numFmtId="10" fontId="39" fillId="2" borderId="19" xfId="35007" applyNumberFormat="1" applyFont="1" applyFill="1" applyBorder="1" applyAlignment="1">
      <alignment horizontal="center" vertical="center"/>
    </xf>
    <xf numFmtId="10" fontId="39" fillId="2" borderId="5" xfId="35007" applyNumberFormat="1" applyFont="1" applyFill="1" applyBorder="1" applyAlignment="1">
      <alignment horizontal="center" vertical="center"/>
    </xf>
    <xf numFmtId="10" fontId="68" fillId="0" borderId="19" xfId="0" applyNumberFormat="1" applyFont="1" applyBorder="1" applyAlignment="1">
      <alignment horizontal="center" vertical="center"/>
    </xf>
    <xf numFmtId="10" fontId="68" fillId="0" borderId="19" xfId="0" applyNumberFormat="1" applyFont="1" applyBorder="1" applyAlignment="1">
      <alignment horizontal="left" vertical="top" wrapText="1"/>
    </xf>
    <xf numFmtId="10" fontId="39" fillId="0" borderId="19" xfId="0" applyNumberFormat="1" applyFont="1" applyFill="1" applyBorder="1" applyAlignment="1">
      <alignment horizontal="center" vertical="center" wrapText="1"/>
    </xf>
    <xf numFmtId="10" fontId="68" fillId="15" borderId="19" xfId="0" applyNumberFormat="1" applyFont="1" applyFill="1" applyBorder="1" applyAlignment="1">
      <alignment horizontal="left" vertical="top" wrapText="1"/>
    </xf>
    <xf numFmtId="10" fontId="0" fillId="2" borderId="0" xfId="0" applyNumberFormat="1" applyFill="1">
      <alignment vertical="center"/>
    </xf>
    <xf numFmtId="178" fontId="68" fillId="0" borderId="19" xfId="0" applyFont="1" applyBorder="1" applyAlignment="1">
      <alignment vertical="center" wrapText="1"/>
    </xf>
    <xf numFmtId="178" fontId="68" fillId="0" borderId="19" xfId="0" applyFont="1" applyBorder="1" applyAlignment="1">
      <alignment horizontal="center" vertical="center" wrapText="1"/>
    </xf>
    <xf numFmtId="178" fontId="68" fillId="0" borderId="19" xfId="0" applyFont="1" applyBorder="1" applyAlignment="1">
      <alignment vertical="center"/>
    </xf>
    <xf numFmtId="178" fontId="47" fillId="15" borderId="19" xfId="0" applyFont="1" applyFill="1" applyBorder="1" applyAlignment="1">
      <alignment horizontal="center" vertical="center"/>
    </xf>
    <xf numFmtId="184" fontId="7" fillId="0" borderId="5" xfId="4320" applyNumberFormat="1" applyFont="1" applyFill="1" applyBorder="1" applyAlignment="1">
      <alignment horizontal="center" vertical="center"/>
    </xf>
    <xf numFmtId="49" fontId="4" fillId="0" borderId="5" xfId="0" applyNumberFormat="1" applyFont="1" applyBorder="1" applyAlignment="1">
      <alignment horizontal="center" vertical="center"/>
    </xf>
    <xf numFmtId="49" fontId="7" fillId="0" borderId="5" xfId="0" applyNumberFormat="1" applyFont="1" applyBorder="1" applyAlignment="1">
      <alignment horizontal="center" vertical="center"/>
    </xf>
    <xf numFmtId="178" fontId="43" fillId="2" borderId="5" xfId="0" applyFont="1" applyFill="1" applyBorder="1" applyAlignment="1">
      <alignment horizontal="center" vertical="center" wrapText="1"/>
    </xf>
    <xf numFmtId="181" fontId="0" fillId="0" borderId="5" xfId="0" applyNumberFormat="1" applyBorder="1" applyAlignment="1" applyProtection="1">
      <alignment horizontal="center" vertical="center" wrapText="1"/>
      <protection hidden="1"/>
    </xf>
    <xf numFmtId="178" fontId="47" fillId="0" borderId="5" xfId="0" applyFont="1" applyFill="1" applyBorder="1" applyAlignment="1">
      <alignment horizontal="center" vertical="center"/>
    </xf>
    <xf numFmtId="0" fontId="68" fillId="15" borderId="5" xfId="0" applyNumberFormat="1" applyFont="1" applyFill="1" applyBorder="1" applyAlignment="1">
      <alignment horizontal="left" vertical="center" wrapText="1"/>
    </xf>
    <xf numFmtId="10" fontId="39" fillId="0" borderId="5" xfId="0" applyNumberFormat="1" applyFont="1" applyFill="1" applyBorder="1" applyAlignment="1">
      <alignment horizontal="center" vertical="center" wrapText="1"/>
    </xf>
    <xf numFmtId="10" fontId="68" fillId="15" borderId="5" xfId="0" applyNumberFormat="1" applyFont="1" applyFill="1" applyBorder="1" applyAlignment="1">
      <alignment horizontal="left" vertical="top" wrapText="1"/>
    </xf>
    <xf numFmtId="0" fontId="68" fillId="0" borderId="5" xfId="0" applyNumberFormat="1" applyFont="1" applyBorder="1" applyAlignment="1">
      <alignment horizontal="left" vertical="center" wrapText="1"/>
    </xf>
    <xf numFmtId="178" fontId="68" fillId="0" borderId="5" xfId="0" applyFont="1" applyBorder="1" applyAlignment="1">
      <alignment vertical="center"/>
    </xf>
    <xf numFmtId="178" fontId="47" fillId="15" borderId="3" xfId="0" applyFont="1" applyFill="1" applyBorder="1" applyAlignment="1">
      <alignment horizontal="center" vertical="center"/>
    </xf>
    <xf numFmtId="49" fontId="68" fillId="15" borderId="19" xfId="0" applyNumberFormat="1" applyFon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43" fillId="2" borderId="1" xfId="35005" applyNumberFormat="1" applyFont="1" applyFill="1" applyBorder="1" applyAlignment="1">
      <alignment horizontal="center" vertical="center"/>
    </xf>
    <xf numFmtId="14" fontId="4" fillId="0" borderId="19" xfId="0" applyNumberFormat="1" applyFont="1" applyBorder="1">
      <alignment vertical="center"/>
    </xf>
    <xf numFmtId="14" fontId="0" fillId="0" borderId="19" xfId="0" applyNumberFormat="1" applyFill="1" applyBorder="1">
      <alignment vertical="center"/>
    </xf>
    <xf numFmtId="14" fontId="10" fillId="0" borderId="19" xfId="0" applyNumberFormat="1" applyFont="1" applyFill="1" applyBorder="1" applyAlignment="1">
      <alignment vertical="center" wrapText="1"/>
    </xf>
    <xf numFmtId="14" fontId="0" fillId="0" borderId="0" xfId="0" applyNumberFormat="1">
      <alignment vertical="center"/>
    </xf>
    <xf numFmtId="49" fontId="4" fillId="0" borderId="19" xfId="0" applyNumberFormat="1" applyFont="1" applyBorder="1" applyAlignment="1">
      <alignment vertical="center" wrapText="1"/>
    </xf>
    <xf numFmtId="178" fontId="13" fillId="0" borderId="19" xfId="0" applyFont="1" applyBorder="1" applyAlignment="1">
      <alignment horizontal="left" vertical="center"/>
    </xf>
    <xf numFmtId="178" fontId="13" fillId="0" borderId="19" xfId="0" applyFont="1" applyBorder="1" applyAlignment="1">
      <alignment horizontal="left" vertical="center" wrapText="1"/>
    </xf>
    <xf numFmtId="178" fontId="5" fillId="0" borderId="19" xfId="0" applyFont="1" applyBorder="1" applyAlignment="1">
      <alignment vertical="center" wrapText="1"/>
    </xf>
    <xf numFmtId="178" fontId="5" fillId="0" borderId="19" xfId="0" applyFont="1" applyBorder="1" applyAlignment="1">
      <alignment vertical="center"/>
    </xf>
    <xf numFmtId="178" fontId="5" fillId="15" borderId="19" xfId="0" applyFont="1" applyFill="1" applyBorder="1">
      <alignment vertical="center"/>
    </xf>
    <xf numFmtId="178" fontId="5" fillId="0" borderId="19" xfId="0" applyFont="1" applyBorder="1" applyAlignment="1">
      <alignment horizontal="center" vertical="center" wrapText="1"/>
    </xf>
    <xf numFmtId="178" fontId="5" fillId="0" borderId="5" xfId="0" applyFont="1" applyBorder="1" applyAlignment="1">
      <alignment vertical="center" wrapText="1"/>
    </xf>
    <xf numFmtId="178" fontId="10" fillId="0" borderId="19" xfId="0" applyFont="1" applyBorder="1">
      <alignment vertical="center"/>
    </xf>
    <xf numFmtId="178" fontId="10" fillId="0" borderId="19" xfId="0" applyFont="1" applyBorder="1" applyAlignment="1">
      <alignment vertical="center" wrapText="1"/>
    </xf>
    <xf numFmtId="184" fontId="10" fillId="0" borderId="19" xfId="4320" applyNumberFormat="1" applyFont="1" applyFill="1" applyBorder="1" applyAlignment="1">
      <alignment horizontal="left" vertical="center" wrapText="1"/>
    </xf>
    <xf numFmtId="178" fontId="68" fillId="0" borderId="19" xfId="0" applyFont="1" applyFill="1" applyBorder="1" applyAlignment="1">
      <alignment horizontal="left" vertical="center" wrapText="1"/>
    </xf>
    <xf numFmtId="0" fontId="10" fillId="2" borderId="19" xfId="4728" applyNumberFormat="1" applyFont="1" applyFill="1" applyBorder="1" applyAlignment="1">
      <alignment horizontal="center" vertical="center" wrapText="1"/>
    </xf>
    <xf numFmtId="14" fontId="0" fillId="0" borderId="19" xfId="0" applyNumberFormat="1" applyFill="1" applyBorder="1" applyAlignment="1">
      <alignment vertical="center"/>
    </xf>
    <xf numFmtId="14" fontId="0" fillId="0" borderId="5" xfId="0" applyNumberFormat="1" applyFill="1" applyBorder="1" applyAlignment="1">
      <alignment vertical="center"/>
    </xf>
    <xf numFmtId="10" fontId="0" fillId="0" borderId="19" xfId="0" applyNumberFormat="1" applyFill="1" applyBorder="1">
      <alignment vertical="center"/>
    </xf>
    <xf numFmtId="178" fontId="7" fillId="2" borderId="19" xfId="0" applyFont="1" applyFill="1" applyBorder="1" applyAlignment="1">
      <alignment horizontal="center" vertical="center" wrapText="1"/>
    </xf>
    <xf numFmtId="178" fontId="7" fillId="0" borderId="19" xfId="0" applyFont="1" applyFill="1" applyBorder="1" applyAlignment="1">
      <alignment horizontal="left" vertical="center" wrapText="1"/>
    </xf>
    <xf numFmtId="178" fontId="10" fillId="2" borderId="5" xfId="0" applyFont="1" applyFill="1" applyBorder="1" applyAlignment="1">
      <alignment horizontal="center" vertical="center" wrapText="1"/>
    </xf>
    <xf numFmtId="178" fontId="0" fillId="0" borderId="19" xfId="0" applyBorder="1" applyAlignment="1">
      <alignment horizontal="center" vertical="center"/>
    </xf>
    <xf numFmtId="178" fontId="7" fillId="2" borderId="19"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121" fillId="0" borderId="19" xfId="0" applyFont="1" applyBorder="1" applyAlignment="1">
      <alignment vertical="center" wrapText="1"/>
    </xf>
    <xf numFmtId="178" fontId="121" fillId="0" borderId="0" xfId="0" applyFont="1" applyAlignment="1">
      <alignment vertical="center" wrapText="1"/>
    </xf>
    <xf numFmtId="2" fontId="7" fillId="0" borderId="19" xfId="0" applyNumberFormat="1" applyFont="1" applyBorder="1" applyAlignment="1" applyProtection="1">
      <alignment horizontal="center" vertical="center" wrapText="1"/>
      <protection hidden="1"/>
    </xf>
    <xf numFmtId="178" fontId="7" fillId="0" borderId="19" xfId="0" applyFont="1" applyBorder="1" applyAlignment="1">
      <alignment vertical="center"/>
    </xf>
    <xf numFmtId="0" fontId="43" fillId="0" borderId="5" xfId="0" applyNumberFormat="1" applyFont="1" applyFill="1" applyBorder="1" applyAlignment="1">
      <alignment horizontal="center" vertical="center" wrapText="1"/>
    </xf>
    <xf numFmtId="178" fontId="123" fillId="0" borderId="26" xfId="0" applyFont="1" applyBorder="1" applyAlignment="1">
      <alignment horizontal="center" vertical="center"/>
    </xf>
    <xf numFmtId="178" fontId="123" fillId="0" borderId="27" xfId="0" applyFont="1" applyBorder="1" applyAlignment="1">
      <alignment horizontal="center" vertical="center"/>
    </xf>
    <xf numFmtId="178" fontId="123" fillId="0" borderId="19" xfId="0" applyFont="1" applyBorder="1" applyAlignment="1">
      <alignment horizontal="center" vertical="center"/>
    </xf>
    <xf numFmtId="185" fontId="0" fillId="0" borderId="5" xfId="0" applyNumberFormat="1" applyBorder="1" applyAlignment="1">
      <alignment horizontal="center" vertical="center"/>
    </xf>
    <xf numFmtId="178" fontId="4" fillId="0" borderId="0" xfId="0" applyFont="1" applyAlignment="1">
      <alignment vertical="center" wrapText="1"/>
    </xf>
    <xf numFmtId="10" fontId="47" fillId="2" borderId="19" xfId="9807" applyNumberFormat="1" applyFont="1" applyFill="1" applyBorder="1" applyAlignment="1">
      <alignment horizontal="left" vertical="center" wrapText="1"/>
    </xf>
    <xf numFmtId="0" fontId="47" fillId="2" borderId="19" xfId="9807" applyFont="1" applyFill="1" applyBorder="1" applyAlignment="1">
      <alignment horizontal="left" vertical="center" wrapText="1"/>
    </xf>
    <xf numFmtId="178" fontId="47" fillId="0" borderId="0" xfId="0" applyFont="1" applyAlignment="1">
      <alignment vertical="center" wrapText="1"/>
    </xf>
    <xf numFmtId="178" fontId="124" fillId="0" borderId="0" xfId="0" applyFont="1" applyAlignment="1">
      <alignment vertical="center" wrapText="1"/>
    </xf>
    <xf numFmtId="178" fontId="124" fillId="0" borderId="0" xfId="0" applyFont="1">
      <alignment vertical="center"/>
    </xf>
    <xf numFmtId="182" fontId="7" fillId="0" borderId="19" xfId="0" applyNumberFormat="1" applyFont="1" applyFill="1" applyBorder="1" applyAlignment="1">
      <alignment vertical="center" wrapText="1"/>
    </xf>
    <xf numFmtId="178" fontId="0" fillId="0" borderId="19" xfId="0" applyBorder="1" applyAlignment="1">
      <alignment horizontal="center" vertical="center"/>
    </xf>
    <xf numFmtId="178" fontId="7" fillId="2" borderId="19" xfId="0" applyFont="1" applyFill="1" applyBorder="1" applyAlignment="1">
      <alignment horizontal="left" vertical="center" wrapText="1"/>
    </xf>
    <xf numFmtId="178" fontId="0" fillId="0" borderId="3" xfId="0" applyBorder="1" applyAlignment="1">
      <alignment horizontal="left" vertical="center"/>
    </xf>
    <xf numFmtId="178" fontId="7" fillId="2" borderId="19" xfId="0" applyFont="1" applyFill="1" applyBorder="1" applyAlignment="1">
      <alignment horizontal="center" vertical="center" wrapText="1"/>
    </xf>
    <xf numFmtId="0" fontId="10" fillId="2" borderId="5" xfId="0" applyNumberFormat="1"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7" fillId="2" borderId="19" xfId="0" applyFont="1" applyFill="1" applyBorder="1" applyAlignment="1">
      <alignment horizontal="left" vertical="center" wrapText="1"/>
    </xf>
    <xf numFmtId="14" fontId="68" fillId="2" borderId="5" xfId="0" applyNumberFormat="1" applyFont="1" applyFill="1" applyBorder="1" applyAlignment="1">
      <alignment horizontal="center" vertical="center" wrapText="1"/>
    </xf>
    <xf numFmtId="178" fontId="0" fillId="0" borderId="19" xfId="0" applyBorder="1" applyAlignment="1">
      <alignment horizontal="center" vertical="center"/>
    </xf>
    <xf numFmtId="178" fontId="4" fillId="0" borderId="19" xfId="2461" applyFont="1" applyFill="1" applyBorder="1" applyAlignment="1">
      <alignment horizontal="left" vertical="center"/>
    </xf>
    <xf numFmtId="178" fontId="10" fillId="2" borderId="5" xfId="2461" applyFont="1" applyFill="1" applyBorder="1" applyAlignment="1">
      <alignment horizontal="left" vertical="center" wrapText="1"/>
    </xf>
    <xf numFmtId="178" fontId="121" fillId="0" borderId="3" xfId="0" applyFont="1" applyBorder="1" applyAlignment="1">
      <alignment vertical="center" wrapText="1"/>
    </xf>
    <xf numFmtId="178" fontId="5" fillId="0" borderId="0" xfId="0" applyFont="1" applyAlignment="1">
      <alignment vertical="center"/>
    </xf>
    <xf numFmtId="178" fontId="5" fillId="0" borderId="19" xfId="0" applyFont="1" applyBorder="1" applyAlignment="1">
      <alignment horizontal="left" vertical="center" wrapText="1"/>
    </xf>
    <xf numFmtId="14" fontId="0" fillId="2" borderId="21" xfId="0" applyNumberFormat="1" applyFill="1" applyBorder="1" applyAlignment="1">
      <alignment horizontal="center" vertical="center"/>
    </xf>
    <xf numFmtId="14" fontId="10" fillId="2" borderId="3" xfId="0" applyNumberFormat="1" applyFont="1" applyFill="1" applyBorder="1" applyAlignment="1">
      <alignment horizontal="center" vertical="center" wrapText="1"/>
    </xf>
    <xf numFmtId="178" fontId="74" fillId="2" borderId="33" xfId="0" applyFont="1" applyFill="1" applyBorder="1" applyAlignment="1">
      <alignment horizontal="center" vertical="center" wrapText="1"/>
    </xf>
    <xf numFmtId="0" fontId="47" fillId="2" borderId="3" xfId="0" applyNumberFormat="1" applyFont="1" applyFill="1" applyBorder="1" applyAlignment="1">
      <alignment horizontal="center" vertical="center" wrapText="1"/>
    </xf>
    <xf numFmtId="0" fontId="47" fillId="0" borderId="3" xfId="0" applyNumberFormat="1" applyFont="1" applyFill="1" applyBorder="1" applyAlignment="1">
      <alignment horizontal="center" vertical="center" wrapText="1"/>
    </xf>
    <xf numFmtId="185" fontId="10" fillId="2" borderId="3" xfId="35007" applyNumberFormat="1" applyFont="1" applyFill="1" applyBorder="1" applyAlignment="1">
      <alignment horizontal="center" vertical="center" wrapText="1"/>
    </xf>
    <xf numFmtId="0" fontId="47" fillId="0" borderId="19" xfId="0" applyNumberFormat="1" applyFont="1" applyFill="1" applyBorder="1" applyAlignment="1">
      <alignment horizontal="center" vertical="center" wrapText="1"/>
    </xf>
    <xf numFmtId="0" fontId="47" fillId="0" borderId="33" xfId="0" applyNumberFormat="1" applyFont="1" applyFill="1" applyBorder="1" applyAlignment="1">
      <alignment horizontal="center" vertical="center" wrapText="1"/>
    </xf>
    <xf numFmtId="0" fontId="47" fillId="0" borderId="5" xfId="0" applyNumberFormat="1" applyFont="1" applyFill="1" applyBorder="1" applyAlignment="1">
      <alignment horizontal="center" vertical="center" wrapText="1"/>
    </xf>
    <xf numFmtId="0" fontId="47" fillId="0" borderId="32" xfId="0" applyNumberFormat="1" applyFont="1" applyFill="1" applyBorder="1" applyAlignment="1">
      <alignment horizontal="center" vertical="center" wrapText="1"/>
    </xf>
    <xf numFmtId="178" fontId="56" fillId="0" borderId="32" xfId="0" applyFont="1" applyFill="1" applyBorder="1" applyAlignment="1">
      <alignment horizontal="center" vertical="center" wrapText="1"/>
    </xf>
    <xf numFmtId="178" fontId="75" fillId="2" borderId="32" xfId="0" applyFont="1" applyFill="1" applyBorder="1" applyAlignment="1">
      <alignment horizontal="center" vertical="center" wrapText="1"/>
    </xf>
    <xf numFmtId="0" fontId="56" fillId="2" borderId="32" xfId="0" applyNumberFormat="1" applyFont="1" applyFill="1" applyBorder="1" applyAlignment="1">
      <alignment horizontal="center" vertical="center" wrapText="1"/>
    </xf>
    <xf numFmtId="178" fontId="0" fillId="2" borderId="32" xfId="0" applyFont="1" applyFill="1" applyBorder="1" applyAlignment="1">
      <alignment vertical="center" wrapText="1"/>
    </xf>
    <xf numFmtId="178" fontId="0" fillId="2" borderId="32" xfId="0" applyFill="1" applyBorder="1" applyAlignment="1">
      <alignment horizontal="center" vertical="center"/>
    </xf>
    <xf numFmtId="14" fontId="80" fillId="2" borderId="32" xfId="0" applyNumberFormat="1" applyFont="1" applyFill="1" applyBorder="1" applyAlignment="1">
      <alignment horizontal="center" vertical="center" wrapText="1"/>
    </xf>
    <xf numFmtId="178" fontId="56" fillId="0" borderId="19" xfId="0" applyFont="1" applyFill="1" applyBorder="1" applyAlignment="1">
      <alignment horizontal="center" vertical="center" wrapText="1"/>
    </xf>
    <xf numFmtId="178" fontId="56" fillId="0" borderId="5" xfId="0" applyFont="1" applyFill="1" applyBorder="1" applyAlignment="1">
      <alignment horizontal="center" vertical="center" wrapText="1"/>
    </xf>
    <xf numFmtId="0" fontId="96" fillId="0" borderId="32" xfId="0" applyNumberFormat="1" applyFont="1" applyFill="1" applyBorder="1" applyAlignment="1">
      <alignment horizontal="center" vertical="center" wrapText="1"/>
    </xf>
    <xf numFmtId="0" fontId="7" fillId="0" borderId="32" xfId="4320" applyNumberFormat="1" applyFont="1" applyFill="1" applyBorder="1" applyAlignment="1">
      <alignment horizontal="center" vertical="center"/>
    </xf>
    <xf numFmtId="0" fontId="96" fillId="0" borderId="19" xfId="0" applyNumberFormat="1" applyFont="1" applyFill="1" applyBorder="1" applyAlignment="1">
      <alignment horizontal="center" vertical="center" wrapText="1"/>
    </xf>
    <xf numFmtId="0" fontId="10" fillId="0" borderId="5" xfId="0" applyNumberFormat="1" applyFont="1" applyFill="1" applyBorder="1" applyAlignment="1">
      <alignment horizontal="center" vertical="center" wrapText="1"/>
    </xf>
    <xf numFmtId="0" fontId="96" fillId="0" borderId="5" xfId="0" applyNumberFormat="1" applyFont="1" applyFill="1" applyBorder="1" applyAlignment="1">
      <alignment horizontal="center" vertical="center" wrapText="1"/>
    </xf>
    <xf numFmtId="0" fontId="7" fillId="0" borderId="5" xfId="4320" applyNumberFormat="1" applyFont="1" applyFill="1" applyBorder="1" applyAlignment="1">
      <alignment horizontal="center" vertical="center"/>
    </xf>
    <xf numFmtId="0" fontId="10" fillId="2" borderId="5" xfId="4320" applyNumberFormat="1" applyFont="1" applyFill="1" applyBorder="1" applyAlignment="1">
      <alignment horizontal="center" vertical="center"/>
    </xf>
    <xf numFmtId="14" fontId="10" fillId="0" borderId="5" xfId="0" applyNumberFormat="1" applyFont="1" applyFill="1" applyBorder="1" applyAlignment="1">
      <alignment horizontal="center" vertical="center" wrapText="1"/>
    </xf>
    <xf numFmtId="0" fontId="117" fillId="0" borderId="32" xfId="0" applyNumberFormat="1" applyFont="1" applyFill="1" applyBorder="1" applyAlignment="1">
      <alignment horizontal="left" vertical="center"/>
    </xf>
    <xf numFmtId="0" fontId="43" fillId="0" borderId="32" xfId="0" applyNumberFormat="1" applyFont="1" applyFill="1" applyBorder="1" applyAlignment="1">
      <alignment horizontal="center" vertical="center"/>
    </xf>
    <xf numFmtId="0" fontId="117" fillId="0" borderId="19" xfId="0" applyNumberFormat="1" applyFont="1" applyFill="1" applyBorder="1" applyAlignment="1">
      <alignment horizontal="left" vertical="center"/>
    </xf>
    <xf numFmtId="0" fontId="117" fillId="0" borderId="33" xfId="0" applyNumberFormat="1" applyFont="1" applyFill="1" applyBorder="1" applyAlignment="1">
      <alignment horizontal="left" vertical="center"/>
    </xf>
    <xf numFmtId="0" fontId="43" fillId="2" borderId="33" xfId="0" applyNumberFormat="1" applyFont="1" applyFill="1" applyBorder="1" applyAlignment="1">
      <alignment horizontal="center" vertical="center" wrapText="1"/>
    </xf>
    <xf numFmtId="178" fontId="100" fillId="2" borderId="3" xfId="0" applyFont="1" applyFill="1" applyBorder="1" applyAlignment="1">
      <alignment vertical="center" wrapText="1"/>
    </xf>
    <xf numFmtId="178" fontId="65" fillId="2" borderId="19" xfId="0" applyFont="1" applyFill="1" applyBorder="1" applyAlignment="1">
      <alignment vertical="center" wrapText="1"/>
    </xf>
    <xf numFmtId="178" fontId="65" fillId="2" borderId="33" xfId="0" applyFont="1" applyFill="1" applyBorder="1" applyAlignment="1">
      <alignment vertical="center" wrapText="1"/>
    </xf>
    <xf numFmtId="178" fontId="100" fillId="2" borderId="3" xfId="0" applyFont="1" applyFill="1" applyBorder="1" applyAlignment="1">
      <alignment horizontal="left" vertical="center" wrapText="1"/>
    </xf>
    <xf numFmtId="178" fontId="65" fillId="2" borderId="19" xfId="0" applyFont="1" applyFill="1" applyBorder="1" applyAlignment="1">
      <alignment horizontal="left" vertical="center" wrapText="1"/>
    </xf>
    <xf numFmtId="178" fontId="3" fillId="2" borderId="5" xfId="0" applyFont="1" applyFill="1" applyBorder="1" applyAlignment="1">
      <alignment horizontal="left" vertical="center" wrapText="1"/>
    </xf>
    <xf numFmtId="178" fontId="100" fillId="2" borderId="19" xfId="0" applyFont="1" applyFill="1" applyBorder="1" applyAlignment="1">
      <alignment horizontal="left" vertical="center" wrapText="1"/>
    </xf>
    <xf numFmtId="178" fontId="0" fillId="2" borderId="32" xfId="0" applyFill="1" applyBorder="1" applyAlignment="1">
      <alignment vertical="center"/>
    </xf>
    <xf numFmtId="178" fontId="65" fillId="2" borderId="32" xfId="0" applyFont="1" applyFill="1" applyBorder="1" applyAlignment="1">
      <alignment horizontal="left" vertical="center" wrapText="1"/>
    </xf>
    <xf numFmtId="178" fontId="65" fillId="2" borderId="5" xfId="0" applyFont="1" applyFill="1" applyBorder="1" applyAlignment="1">
      <alignment horizontal="left" vertical="center" wrapText="1"/>
    </xf>
    <xf numFmtId="178" fontId="7" fillId="2" borderId="19" xfId="0" applyFont="1" applyFill="1" applyBorder="1" applyAlignment="1">
      <alignment horizontal="center" vertical="center" wrapText="1"/>
    </xf>
    <xf numFmtId="178" fontId="10" fillId="0" borderId="19" xfId="0" applyFont="1" applyFill="1" applyBorder="1" applyAlignment="1">
      <alignment vertical="center" wrapText="1"/>
    </xf>
    <xf numFmtId="0" fontId="43" fillId="0" borderId="19" xfId="9806" applyFont="1" applyFill="1" applyBorder="1" applyAlignment="1">
      <alignment vertical="center" wrapText="1"/>
    </xf>
    <xf numFmtId="178" fontId="47" fillId="0" borderId="5" xfId="0" applyFont="1" applyBorder="1" applyAlignment="1">
      <alignment horizontal="center" vertical="center"/>
    </xf>
    <xf numFmtId="178" fontId="13" fillId="0" borderId="5" xfId="0" applyFont="1" applyFill="1" applyBorder="1">
      <alignment vertical="center"/>
    </xf>
    <xf numFmtId="178" fontId="13" fillId="0" borderId="5" xfId="0" applyFont="1" applyFill="1" applyBorder="1" applyAlignment="1">
      <alignment horizontal="center" vertical="center"/>
    </xf>
    <xf numFmtId="178" fontId="79" fillId="0" borderId="5" xfId="0" applyFont="1" applyBorder="1" applyAlignment="1">
      <alignment vertical="center"/>
    </xf>
    <xf numFmtId="178" fontId="63" fillId="0" borderId="5" xfId="0" applyFont="1" applyBorder="1">
      <alignment vertical="center"/>
    </xf>
    <xf numFmtId="0" fontId="7" fillId="2" borderId="5" xfId="0" applyNumberFormat="1" applyFont="1" applyFill="1" applyBorder="1" applyAlignment="1">
      <alignment horizontal="center" vertical="center" wrapText="1"/>
    </xf>
    <xf numFmtId="0" fontId="7" fillId="2" borderId="2" xfId="0" applyNumberFormat="1" applyFont="1" applyFill="1" applyBorder="1" applyAlignment="1">
      <alignment horizontal="center" vertical="center" wrapText="1"/>
    </xf>
    <xf numFmtId="0" fontId="7" fillId="2" borderId="5" xfId="0" applyNumberFormat="1" applyFont="1" applyFill="1" applyBorder="1" applyAlignment="1">
      <alignment horizontal="center" vertical="center"/>
    </xf>
    <xf numFmtId="14" fontId="9" fillId="0" borderId="19" xfId="0" applyNumberFormat="1" applyFont="1" applyBorder="1" applyAlignment="1">
      <alignment horizontal="center" vertical="center" wrapText="1"/>
    </xf>
    <xf numFmtId="178" fontId="10" fillId="0" borderId="19" xfId="0" applyNumberFormat="1" applyFont="1" applyFill="1" applyBorder="1" applyAlignment="1">
      <alignment vertical="top" wrapText="1"/>
    </xf>
    <xf numFmtId="178" fontId="10" fillId="0" borderId="19" xfId="0" applyNumberFormat="1" applyFont="1" applyFill="1" applyBorder="1" applyAlignment="1">
      <alignment horizontal="left" vertical="center" wrapText="1"/>
    </xf>
    <xf numFmtId="178" fontId="0" fillId="0" borderId="19" xfId="0" applyBorder="1" applyAlignment="1">
      <alignment horizontal="center" vertical="center"/>
    </xf>
    <xf numFmtId="178" fontId="0" fillId="0" borderId="19" xfId="0" applyFont="1" applyFill="1" applyBorder="1" applyAlignment="1">
      <alignment horizontal="center" vertical="center"/>
    </xf>
    <xf numFmtId="178" fontId="4" fillId="0" borderId="19" xfId="0" applyFont="1" applyBorder="1" applyAlignment="1">
      <alignment vertical="top" wrapText="1"/>
    </xf>
    <xf numFmtId="178" fontId="125" fillId="15" borderId="19" xfId="0" applyFont="1" applyFill="1" applyBorder="1" applyAlignment="1">
      <alignment horizontal="center" vertical="center" wrapText="1"/>
    </xf>
    <xf numFmtId="178" fontId="104" fillId="15" borderId="19" xfId="0" applyFont="1" applyFill="1" applyBorder="1" applyAlignment="1">
      <alignment horizontal="center" vertical="center" wrapText="1"/>
    </xf>
    <xf numFmtId="178" fontId="10" fillId="0" borderId="19" xfId="0" applyFont="1" applyFill="1" applyBorder="1" applyAlignment="1">
      <alignment vertical="center" wrapText="1"/>
    </xf>
    <xf numFmtId="0" fontId="7" fillId="2" borderId="32" xfId="4320" applyNumberFormat="1" applyFont="1" applyFill="1" applyBorder="1" applyAlignment="1">
      <alignment horizontal="left" vertical="center" wrapText="1"/>
    </xf>
    <xf numFmtId="0" fontId="7" fillId="2" borderId="5" xfId="4320" applyNumberFormat="1" applyFont="1" applyFill="1" applyBorder="1" applyAlignment="1">
      <alignment horizontal="left" vertical="center" wrapText="1"/>
    </xf>
    <xf numFmtId="178" fontId="0" fillId="2" borderId="19" xfId="0" applyFill="1" applyBorder="1" applyAlignment="1">
      <alignment horizontal="right" vertical="center"/>
    </xf>
    <xf numFmtId="178" fontId="4" fillId="0" borderId="19" xfId="0" applyFont="1" applyBorder="1" applyAlignment="1">
      <alignment horizontal="right" vertical="center"/>
    </xf>
    <xf numFmtId="178" fontId="0" fillId="0" borderId="5" xfId="0" applyBorder="1" applyAlignment="1">
      <alignment horizontal="right" vertical="center"/>
    </xf>
    <xf numFmtId="178" fontId="10" fillId="2" borderId="3" xfId="0" applyFont="1" applyFill="1" applyBorder="1" applyAlignment="1">
      <alignment vertical="center" wrapText="1"/>
    </xf>
    <xf numFmtId="178" fontId="7" fillId="2" borderId="3" xfId="0" applyFont="1" applyFill="1" applyBorder="1" applyAlignment="1">
      <alignment horizontal="center" vertical="center" wrapText="1"/>
    </xf>
    <xf numFmtId="178" fontId="7" fillId="2" borderId="3" xfId="0" applyFont="1" applyFill="1" applyBorder="1" applyAlignment="1">
      <alignment horizontal="center" vertical="center"/>
    </xf>
    <xf numFmtId="178" fontId="0" fillId="0" borderId="19" xfId="0" applyBorder="1" applyAlignment="1">
      <alignment horizontal="center" vertical="center"/>
    </xf>
    <xf numFmtId="178" fontId="7" fillId="2" borderId="19" xfId="0"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7" fillId="2" borderId="3" xfId="0" applyFont="1" applyFill="1" applyBorder="1" applyAlignment="1">
      <alignment horizontal="center" vertical="center"/>
    </xf>
    <xf numFmtId="178" fontId="7" fillId="2" borderId="19" xfId="0" applyFont="1" applyFill="1" applyBorder="1" applyAlignment="1">
      <alignment horizontal="center" vertical="center" wrapText="1"/>
    </xf>
    <xf numFmtId="178" fontId="7" fillId="2" borderId="3" xfId="0" applyFont="1" applyFill="1" applyBorder="1" applyAlignment="1">
      <alignment horizontal="left" vertical="center" wrapText="1"/>
    </xf>
    <xf numFmtId="178" fontId="10" fillId="0" borderId="19" xfId="0" applyFont="1" applyFill="1" applyBorder="1" applyAlignment="1">
      <alignment vertical="center" wrapText="1"/>
    </xf>
    <xf numFmtId="178" fontId="68" fillId="0" borderId="19" xfId="0" applyNumberFormat="1" applyFont="1" applyFill="1" applyBorder="1" applyAlignment="1">
      <alignment vertical="center" wrapText="1"/>
    </xf>
    <xf numFmtId="0" fontId="0" fillId="2" borderId="19" xfId="0" applyNumberFormat="1" applyFill="1" applyBorder="1" applyAlignment="1">
      <alignment horizontal="center" vertical="center"/>
    </xf>
    <xf numFmtId="0" fontId="47" fillId="2" borderId="19" xfId="0" applyNumberFormat="1" applyFont="1" applyFill="1" applyBorder="1" applyAlignment="1">
      <alignment horizontal="center" vertical="center"/>
    </xf>
    <xf numFmtId="14" fontId="10" fillId="0" borderId="19" xfId="4320" applyNumberFormat="1" applyFont="1" applyFill="1" applyBorder="1" applyAlignment="1">
      <alignment horizontal="left" vertical="center"/>
    </xf>
    <xf numFmtId="10" fontId="10" fillId="0" borderId="19" xfId="4320" applyNumberFormat="1" applyFont="1" applyFill="1" applyBorder="1" applyAlignment="1">
      <alignment horizontal="left" vertical="center"/>
    </xf>
    <xf numFmtId="10" fontId="10" fillId="0" borderId="19" xfId="4320" applyNumberFormat="1" applyFont="1" applyFill="1" applyBorder="1" applyAlignment="1" applyProtection="1">
      <alignment horizontal="left" vertical="center"/>
    </xf>
    <xf numFmtId="10" fontId="0" fillId="0" borderId="19" xfId="0" applyNumberFormat="1" applyBorder="1" applyAlignment="1">
      <alignment horizontal="left" vertical="center"/>
    </xf>
    <xf numFmtId="184" fontId="7" fillId="2" borderId="19" xfId="4320" applyNumberFormat="1" applyFont="1" applyFill="1" applyBorder="1" applyAlignment="1">
      <alignment horizontal="left" vertical="center"/>
    </xf>
    <xf numFmtId="10" fontId="7" fillId="2" borderId="19" xfId="4320" applyNumberFormat="1" applyFont="1" applyFill="1" applyBorder="1" applyAlignment="1">
      <alignment horizontal="left" vertical="center"/>
    </xf>
    <xf numFmtId="178" fontId="7" fillId="0" borderId="5" xfId="0" applyFont="1" applyFill="1" applyBorder="1" applyAlignment="1">
      <alignment horizontal="center" vertical="center" wrapText="1"/>
    </xf>
    <xf numFmtId="178" fontId="7" fillId="2" borderId="5" xfId="0" applyFont="1" applyFill="1" applyBorder="1" applyAlignment="1">
      <alignment horizontal="center" vertical="center"/>
    </xf>
    <xf numFmtId="178" fontId="0" fillId="0" borderId="5" xfId="0" applyBorder="1" applyAlignment="1">
      <alignment horizontal="center" vertical="center"/>
    </xf>
    <xf numFmtId="178" fontId="7" fillId="2" borderId="19" xfId="0" applyFont="1" applyFill="1" applyBorder="1" applyAlignment="1">
      <alignment horizontal="center" vertical="center" wrapText="1"/>
    </xf>
    <xf numFmtId="0" fontId="10" fillId="2" borderId="5" xfId="0" applyNumberFormat="1" applyFont="1" applyFill="1" applyBorder="1" applyAlignment="1">
      <alignment horizontal="center" vertical="center" wrapText="1"/>
    </xf>
    <xf numFmtId="178" fontId="7" fillId="0" borderId="19" xfId="0" applyFont="1" applyBorder="1" applyAlignment="1">
      <alignment vertical="top"/>
    </xf>
    <xf numFmtId="178" fontId="7" fillId="0" borderId="19" xfId="0" applyFont="1" applyBorder="1" applyAlignment="1">
      <alignment vertical="top" wrapText="1"/>
    </xf>
    <xf numFmtId="0" fontId="10" fillId="0" borderId="5" xfId="0" applyNumberFormat="1" applyFont="1" applyFill="1" applyBorder="1" applyAlignment="1">
      <alignment horizontal="center" vertical="center" wrapText="1"/>
    </xf>
    <xf numFmtId="184" fontId="10" fillId="2" borderId="5" xfId="4320" applyNumberFormat="1" applyFont="1" applyFill="1" applyBorder="1" applyAlignment="1">
      <alignment horizontal="center" vertical="center" wrapText="1"/>
    </xf>
    <xf numFmtId="0" fontId="10" fillId="2" borderId="5" xfId="4320" applyNumberFormat="1" applyFont="1" applyFill="1" applyBorder="1" applyAlignment="1">
      <alignment horizontal="center" vertical="center" wrapText="1"/>
    </xf>
    <xf numFmtId="178" fontId="10" fillId="2" borderId="5" xfId="4320" applyFont="1" applyFill="1" applyBorder="1" applyAlignment="1">
      <alignment horizontal="center" vertical="center"/>
    </xf>
    <xf numFmtId="178" fontId="10" fillId="2" borderId="5" xfId="0" applyFont="1" applyFill="1" applyBorder="1" applyAlignment="1">
      <alignment horizontal="center" vertical="center"/>
    </xf>
    <xf numFmtId="10" fontId="10" fillId="2" borderId="5" xfId="0" applyNumberFormat="1" applyFont="1" applyFill="1" applyBorder="1" applyAlignment="1">
      <alignment horizontal="center" vertical="center"/>
    </xf>
    <xf numFmtId="178" fontId="5" fillId="2" borderId="5" xfId="0" applyFont="1" applyFill="1" applyBorder="1" applyAlignment="1">
      <alignment vertical="center" wrapText="1"/>
    </xf>
    <xf numFmtId="178" fontId="5" fillId="0" borderId="5" xfId="0" applyFont="1" applyBorder="1">
      <alignment vertical="center"/>
    </xf>
    <xf numFmtId="0" fontId="0" fillId="0" borderId="19" xfId="0" applyNumberFormat="1" applyBorder="1">
      <alignment vertical="center"/>
    </xf>
    <xf numFmtId="0" fontId="7" fillId="2" borderId="32" xfId="4320" applyNumberFormat="1" applyFont="1" applyFill="1" applyBorder="1" applyAlignment="1">
      <alignment vertical="center" wrapText="1"/>
    </xf>
    <xf numFmtId="0" fontId="7" fillId="2" borderId="19" xfId="4320" applyNumberFormat="1" applyFont="1" applyFill="1" applyBorder="1" applyAlignment="1">
      <alignment vertical="center" wrapText="1"/>
    </xf>
    <xf numFmtId="0" fontId="7" fillId="2" borderId="33" xfId="4320" applyNumberFormat="1" applyFont="1" applyFill="1" applyBorder="1" applyAlignment="1">
      <alignment vertical="center" wrapText="1"/>
    </xf>
    <xf numFmtId="0" fontId="10" fillId="2" borderId="32" xfId="4320" applyNumberFormat="1" applyFont="1" applyFill="1" applyBorder="1" applyAlignment="1">
      <alignment horizontal="left" vertical="center" wrapText="1"/>
    </xf>
    <xf numFmtId="0" fontId="10" fillId="2" borderId="19" xfId="4320" applyNumberFormat="1" applyFont="1" applyFill="1" applyBorder="1" applyAlignment="1">
      <alignment horizontal="left" vertical="center" wrapText="1"/>
    </xf>
    <xf numFmtId="0" fontId="10" fillId="2" borderId="33" xfId="4320" applyNumberFormat="1" applyFont="1" applyFill="1" applyBorder="1" applyAlignment="1">
      <alignment horizontal="left" vertical="center" wrapText="1"/>
    </xf>
    <xf numFmtId="0" fontId="10" fillId="17" borderId="40" xfId="0" applyNumberFormat="1" applyFont="1" applyFill="1" applyBorder="1" applyAlignment="1">
      <alignment horizontal="center" vertical="center" wrapText="1"/>
    </xf>
    <xf numFmtId="0" fontId="10" fillId="17" borderId="41" xfId="0" applyNumberFormat="1" applyFont="1" applyFill="1" applyBorder="1" applyAlignment="1">
      <alignment horizontal="center" vertical="center" wrapText="1"/>
    </xf>
    <xf numFmtId="0" fontId="10" fillId="17" borderId="42" xfId="0" applyNumberFormat="1" applyFont="1" applyFill="1" applyBorder="1" applyAlignment="1">
      <alignment horizontal="center" vertical="center" wrapText="1"/>
    </xf>
    <xf numFmtId="0" fontId="10" fillId="17" borderId="28" xfId="0" applyNumberFormat="1" applyFont="1" applyFill="1" applyBorder="1" applyAlignment="1">
      <alignment horizontal="center" vertical="center" wrapText="1"/>
    </xf>
    <xf numFmtId="0" fontId="10" fillId="17" borderId="31" xfId="0" applyNumberFormat="1" applyFont="1" applyFill="1" applyBorder="1" applyAlignment="1">
      <alignment horizontal="center" vertical="center" wrapText="1"/>
    </xf>
    <xf numFmtId="0" fontId="10" fillId="17" borderId="7" xfId="0" applyNumberFormat="1" applyFont="1" applyFill="1" applyBorder="1" applyAlignment="1">
      <alignment horizontal="center" vertical="center" wrapText="1"/>
    </xf>
    <xf numFmtId="178" fontId="7" fillId="0" borderId="5" xfId="0" applyFont="1" applyFill="1" applyBorder="1" applyAlignment="1">
      <alignment horizontal="center" vertical="center" wrapText="1"/>
    </xf>
    <xf numFmtId="178" fontId="7" fillId="0" borderId="2" xfId="0" applyFont="1" applyFill="1" applyBorder="1" applyAlignment="1">
      <alignment horizontal="center" vertical="center" wrapText="1"/>
    </xf>
    <xf numFmtId="178" fontId="7" fillId="0" borderId="3" xfId="0" applyFont="1" applyFill="1" applyBorder="1" applyAlignment="1">
      <alignment horizontal="center" vertical="center" wrapText="1"/>
    </xf>
    <xf numFmtId="182" fontId="10" fillId="2" borderId="5" xfId="2461" applyNumberFormat="1" applyFont="1" applyFill="1" applyBorder="1" applyAlignment="1">
      <alignment horizontal="left" vertical="center" wrapText="1"/>
    </xf>
    <xf numFmtId="182" fontId="10" fillId="2" borderId="2" xfId="2461" applyNumberFormat="1" applyFont="1" applyFill="1" applyBorder="1" applyAlignment="1">
      <alignment horizontal="left" vertical="center" wrapText="1"/>
    </xf>
    <xf numFmtId="182" fontId="10" fillId="2" borderId="3" xfId="2461" applyNumberFormat="1" applyFont="1" applyFill="1" applyBorder="1" applyAlignment="1">
      <alignment horizontal="left" vertical="center" wrapText="1"/>
    </xf>
    <xf numFmtId="178" fontId="91" fillId="17" borderId="8" xfId="2461" applyFont="1" applyFill="1" applyBorder="1" applyAlignment="1">
      <alignment horizontal="center" vertical="center" wrapText="1"/>
    </xf>
    <xf numFmtId="178" fontId="91" fillId="17" borderId="30" xfId="2461" applyFont="1" applyFill="1" applyBorder="1" applyAlignment="1">
      <alignment horizontal="center" vertical="center" wrapText="1"/>
    </xf>
    <xf numFmtId="178" fontId="91" fillId="17" borderId="25" xfId="2461" applyFont="1" applyFill="1" applyBorder="1" applyAlignment="1">
      <alignment horizontal="center" vertical="center" wrapText="1"/>
    </xf>
    <xf numFmtId="178" fontId="91" fillId="17" borderId="28" xfId="2461" applyFont="1" applyFill="1" applyBorder="1" applyAlignment="1">
      <alignment horizontal="center" vertical="center" wrapText="1"/>
    </xf>
    <xf numFmtId="178" fontId="91" fillId="17" borderId="31" xfId="2461" applyFont="1" applyFill="1" applyBorder="1" applyAlignment="1">
      <alignment horizontal="center" vertical="center" wrapText="1"/>
    </xf>
    <xf numFmtId="178" fontId="91" fillId="17" borderId="7" xfId="2461" applyFont="1" applyFill="1" applyBorder="1" applyAlignment="1">
      <alignment horizontal="center" vertical="center" wrapText="1"/>
    </xf>
    <xf numFmtId="178" fontId="5" fillId="0" borderId="5" xfId="0" applyFont="1" applyBorder="1" applyAlignment="1">
      <alignment horizontal="left" vertical="center" wrapText="1"/>
    </xf>
    <xf numFmtId="178" fontId="5" fillId="0" borderId="3" xfId="0" applyFont="1" applyBorder="1" applyAlignment="1">
      <alignment horizontal="left" vertical="center" wrapText="1"/>
    </xf>
    <xf numFmtId="178" fontId="10" fillId="0" borderId="5" xfId="0" applyFont="1" applyFill="1" applyBorder="1" applyAlignment="1">
      <alignment horizontal="left" vertical="center" wrapText="1"/>
    </xf>
    <xf numFmtId="178" fontId="10" fillId="0" borderId="2" xfId="0" applyFont="1" applyFill="1" applyBorder="1" applyAlignment="1">
      <alignment horizontal="left" vertical="center" wrapText="1"/>
    </xf>
    <xf numFmtId="178" fontId="10" fillId="0" borderId="3" xfId="0" applyFont="1" applyFill="1" applyBorder="1" applyAlignment="1">
      <alignment horizontal="left" vertical="center" wrapText="1"/>
    </xf>
    <xf numFmtId="178" fontId="7" fillId="0" borderId="5" xfId="0" applyNumberFormat="1" applyFont="1" applyFill="1" applyBorder="1" applyAlignment="1">
      <alignment horizontal="center" vertical="center" wrapText="1"/>
    </xf>
    <xf numFmtId="178" fontId="7" fillId="0" borderId="2" xfId="0" applyNumberFormat="1" applyFont="1" applyFill="1" applyBorder="1" applyAlignment="1">
      <alignment horizontal="center" vertical="center" wrapText="1"/>
    </xf>
    <xf numFmtId="178" fontId="7" fillId="0" borderId="3" xfId="0" applyNumberFormat="1" applyFont="1" applyFill="1" applyBorder="1" applyAlignment="1">
      <alignment horizontal="center" vertical="center" wrapText="1"/>
    </xf>
    <xf numFmtId="178" fontId="10" fillId="0" borderId="19" xfId="0" applyFont="1" applyFill="1" applyBorder="1" applyAlignment="1">
      <alignment horizontal="left" vertical="center" wrapText="1"/>
    </xf>
    <xf numFmtId="178" fontId="10" fillId="0" borderId="5" xfId="0" applyNumberFormat="1" applyFont="1" applyFill="1" applyBorder="1" applyAlignment="1">
      <alignment horizontal="center" vertical="center" wrapText="1"/>
    </xf>
    <xf numFmtId="178" fontId="10" fillId="0" borderId="2" xfId="0" applyNumberFormat="1" applyFont="1" applyFill="1" applyBorder="1" applyAlignment="1">
      <alignment horizontal="center" vertical="center" wrapText="1"/>
    </xf>
    <xf numFmtId="178" fontId="10" fillId="0" borderId="3" xfId="0" applyNumberFormat="1" applyFont="1" applyFill="1" applyBorder="1" applyAlignment="1">
      <alignment horizontal="center" vertical="center" wrapText="1"/>
    </xf>
    <xf numFmtId="0" fontId="10" fillId="0" borderId="5" xfId="0" applyNumberFormat="1" applyFont="1" applyFill="1" applyBorder="1" applyAlignment="1">
      <alignment horizontal="center" vertical="center" wrapText="1"/>
    </xf>
    <xf numFmtId="0" fontId="10" fillId="0" borderId="2" xfId="0" applyNumberFormat="1" applyFont="1" applyFill="1" applyBorder="1" applyAlignment="1">
      <alignment horizontal="center" vertical="center" wrapText="1"/>
    </xf>
    <xf numFmtId="0" fontId="10" fillId="0" borderId="3" xfId="0" applyNumberFormat="1" applyFont="1" applyFill="1" applyBorder="1" applyAlignment="1">
      <alignment horizontal="center" vertical="center" wrapText="1"/>
    </xf>
    <xf numFmtId="178" fontId="7" fillId="2" borderId="5" xfId="0" applyFont="1" applyFill="1" applyBorder="1" applyAlignment="1">
      <alignment horizontal="center" vertical="center" wrapText="1"/>
    </xf>
    <xf numFmtId="178" fontId="7" fillId="2" borderId="2" xfId="0" applyFont="1" applyFill="1" applyBorder="1" applyAlignment="1">
      <alignment horizontal="center" vertical="center" wrapText="1"/>
    </xf>
    <xf numFmtId="178" fontId="7" fillId="2" borderId="3" xfId="0" applyFont="1" applyFill="1" applyBorder="1" applyAlignment="1">
      <alignment horizontal="center" vertical="center" wrapText="1"/>
    </xf>
    <xf numFmtId="178" fontId="7" fillId="2" borderId="5" xfId="0" applyFont="1" applyFill="1" applyBorder="1" applyAlignment="1">
      <alignment horizontal="center" vertical="center"/>
    </xf>
    <xf numFmtId="178" fontId="7" fillId="2" borderId="2" xfId="0" applyFont="1" applyFill="1" applyBorder="1" applyAlignment="1">
      <alignment horizontal="center" vertical="center"/>
    </xf>
    <xf numFmtId="178" fontId="7" fillId="2" borderId="3" xfId="0" applyFont="1" applyFill="1" applyBorder="1" applyAlignment="1">
      <alignment horizontal="center" vertical="center"/>
    </xf>
    <xf numFmtId="178" fontId="10" fillId="2" borderId="5" xfId="0" applyFont="1" applyFill="1" applyBorder="1" applyAlignment="1">
      <alignment horizontal="left" vertical="center" wrapText="1"/>
    </xf>
    <xf numFmtId="178" fontId="10" fillId="2" borderId="2" xfId="0" applyFont="1" applyFill="1" applyBorder="1" applyAlignment="1">
      <alignment horizontal="left" vertical="center" wrapText="1"/>
    </xf>
    <xf numFmtId="178" fontId="10" fillId="2" borderId="5" xfId="0" applyFont="1" applyFill="1" applyBorder="1" applyAlignment="1">
      <alignment horizontal="center" vertical="center" wrapText="1"/>
    </xf>
    <xf numFmtId="178" fontId="10" fillId="2" borderId="2" xfId="0" applyFont="1" applyFill="1" applyBorder="1" applyAlignment="1">
      <alignment horizontal="center" vertical="center" wrapText="1"/>
    </xf>
    <xf numFmtId="178" fontId="10" fillId="2" borderId="3" xfId="0" applyFont="1" applyFill="1" applyBorder="1" applyAlignment="1">
      <alignment horizontal="center" vertical="center" wrapText="1"/>
    </xf>
    <xf numFmtId="178" fontId="10" fillId="2" borderId="5" xfId="0" applyFont="1" applyFill="1" applyBorder="1" applyAlignment="1">
      <alignment vertical="center" wrapText="1"/>
    </xf>
    <xf numFmtId="178" fontId="10" fillId="2" borderId="2" xfId="0" applyFont="1" applyFill="1" applyBorder="1" applyAlignment="1">
      <alignment vertical="center" wrapText="1"/>
    </xf>
    <xf numFmtId="178" fontId="10" fillId="2" borderId="3" xfId="0" applyFont="1" applyFill="1" applyBorder="1" applyAlignment="1">
      <alignment vertical="center" wrapText="1"/>
    </xf>
    <xf numFmtId="178" fontId="4" fillId="0" borderId="5" xfId="0" applyFont="1" applyBorder="1" applyAlignment="1">
      <alignment horizontal="center" vertical="center" wrapText="1"/>
    </xf>
    <xf numFmtId="178" fontId="0" fillId="0" borderId="3" xfId="0" applyBorder="1" applyAlignment="1">
      <alignment horizontal="center" vertical="center" wrapText="1"/>
    </xf>
    <xf numFmtId="178" fontId="4" fillId="0" borderId="2" xfId="0" applyFont="1" applyBorder="1" applyAlignment="1">
      <alignment horizontal="center" vertical="center" wrapText="1"/>
    </xf>
    <xf numFmtId="178" fontId="4" fillId="0" borderId="3" xfId="0" applyFont="1" applyBorder="1" applyAlignment="1">
      <alignment horizontal="center" vertical="center" wrapText="1"/>
    </xf>
    <xf numFmtId="178" fontId="0" fillId="0" borderId="5" xfId="0" applyBorder="1" applyAlignment="1">
      <alignment horizontal="left" vertical="center"/>
    </xf>
    <xf numFmtId="178" fontId="0" fillId="0" borderId="2" xfId="0" applyBorder="1" applyAlignment="1">
      <alignment horizontal="left" vertical="center"/>
    </xf>
    <xf numFmtId="178" fontId="0" fillId="0" borderId="3" xfId="0" applyBorder="1" applyAlignment="1">
      <alignment horizontal="left" vertical="center"/>
    </xf>
    <xf numFmtId="178" fontId="0" fillId="0" borderId="5" xfId="0" applyBorder="1" applyAlignment="1">
      <alignment horizontal="center" vertical="center" wrapText="1"/>
    </xf>
    <xf numFmtId="178" fontId="0" fillId="0" borderId="2" xfId="0" applyBorder="1" applyAlignment="1">
      <alignment horizontal="center" vertical="center" wrapText="1"/>
    </xf>
    <xf numFmtId="178" fontId="7" fillId="15" borderId="5" xfId="0" applyFont="1" applyFill="1" applyBorder="1" applyAlignment="1">
      <alignment horizontal="center" vertical="center" wrapText="1"/>
    </xf>
    <xf numFmtId="178" fontId="7" fillId="15" borderId="3" xfId="0" applyFont="1" applyFill="1" applyBorder="1" applyAlignment="1">
      <alignment horizontal="center" vertical="center" wrapText="1"/>
    </xf>
    <xf numFmtId="14" fontId="10" fillId="0" borderId="5" xfId="4320" applyNumberFormat="1" applyFont="1" applyFill="1" applyBorder="1" applyAlignment="1">
      <alignment horizontal="left" vertical="center"/>
    </xf>
    <xf numFmtId="14" fontId="10" fillId="0" borderId="2" xfId="4320" applyNumberFormat="1" applyFont="1" applyFill="1" applyBorder="1" applyAlignment="1">
      <alignment horizontal="left" vertical="center"/>
    </xf>
    <xf numFmtId="14" fontId="10" fillId="0" borderId="3" xfId="4320" applyNumberFormat="1" applyFont="1" applyFill="1" applyBorder="1" applyAlignment="1">
      <alignment horizontal="left" vertical="center"/>
    </xf>
    <xf numFmtId="178" fontId="0" fillId="0" borderId="19" xfId="0" applyBorder="1" applyAlignment="1">
      <alignment horizontal="center" vertical="center"/>
    </xf>
    <xf numFmtId="178" fontId="0" fillId="0" borderId="5" xfId="0" applyBorder="1" applyAlignment="1">
      <alignment horizontal="center" vertical="center"/>
    </xf>
    <xf numFmtId="178" fontId="105" fillId="0" borderId="5" xfId="0" applyFont="1" applyFill="1" applyBorder="1" applyAlignment="1">
      <alignment horizontal="center" vertical="center"/>
    </xf>
    <xf numFmtId="178" fontId="105" fillId="0" borderId="3" xfId="0" applyFont="1" applyFill="1" applyBorder="1" applyAlignment="1">
      <alignment horizontal="center" vertical="center"/>
    </xf>
    <xf numFmtId="178" fontId="0" fillId="0" borderId="19" xfId="0" applyBorder="1" applyAlignment="1">
      <alignment horizontal="center" vertical="center" wrapText="1"/>
    </xf>
    <xf numFmtId="178" fontId="105" fillId="0" borderId="2" xfId="0" applyFont="1" applyFill="1" applyBorder="1" applyAlignment="1">
      <alignment horizontal="center" vertical="center"/>
    </xf>
    <xf numFmtId="178" fontId="108" fillId="0" borderId="19" xfId="0" applyFont="1" applyFill="1" applyBorder="1" applyAlignment="1">
      <alignment horizontal="center" vertical="center"/>
    </xf>
    <xf numFmtId="178" fontId="108" fillId="0" borderId="5" xfId="0" applyFont="1" applyFill="1" applyBorder="1" applyAlignment="1">
      <alignment horizontal="center" vertical="center"/>
    </xf>
    <xf numFmtId="178" fontId="10" fillId="2" borderId="3" xfId="0" applyFont="1" applyFill="1" applyBorder="1" applyAlignment="1">
      <alignment horizontal="left" vertical="center" wrapText="1"/>
    </xf>
    <xf numFmtId="178" fontId="10" fillId="2" borderId="19" xfId="0" applyFont="1" applyFill="1" applyBorder="1" applyAlignment="1">
      <alignment horizontal="left" vertical="center" wrapText="1"/>
    </xf>
    <xf numFmtId="178" fontId="7" fillId="2" borderId="5" xfId="4124" applyFont="1" applyFill="1" applyBorder="1" applyAlignment="1">
      <alignment horizontal="left" vertical="center" wrapText="1"/>
    </xf>
    <xf numFmtId="178" fontId="7" fillId="2" borderId="3" xfId="4124" applyFont="1" applyFill="1" applyBorder="1" applyAlignment="1">
      <alignment horizontal="left" vertical="center" wrapText="1"/>
    </xf>
    <xf numFmtId="178" fontId="7" fillId="0" borderId="5" xfId="4320" applyFont="1" applyBorder="1" applyAlignment="1">
      <alignment horizontal="center" vertical="center"/>
    </xf>
    <xf numFmtId="178" fontId="7" fillId="0" borderId="3" xfId="4320" applyFont="1" applyBorder="1" applyAlignment="1">
      <alignment horizontal="center" vertical="center"/>
    </xf>
    <xf numFmtId="10" fontId="7" fillId="0" borderId="5" xfId="4320" applyNumberFormat="1" applyFont="1" applyBorder="1" applyAlignment="1">
      <alignment horizontal="center" vertical="center"/>
    </xf>
    <xf numFmtId="10" fontId="7" fillId="0" borderId="3" xfId="4320" applyNumberFormat="1" applyFont="1" applyBorder="1" applyAlignment="1">
      <alignment horizontal="center" vertical="center"/>
    </xf>
    <xf numFmtId="178" fontId="7" fillId="0" borderId="5" xfId="4320" applyFont="1" applyFill="1" applyBorder="1" applyAlignment="1">
      <alignment horizontal="center" vertical="center" wrapText="1"/>
    </xf>
    <xf numFmtId="178" fontId="7" fillId="0" borderId="3" xfId="4320" applyFont="1" applyFill="1" applyBorder="1" applyAlignment="1">
      <alignment horizontal="center" vertical="center" wrapText="1"/>
    </xf>
    <xf numFmtId="14" fontId="7" fillId="0" borderId="5" xfId="0" applyNumberFormat="1" applyFont="1" applyFill="1" applyBorder="1" applyAlignment="1">
      <alignment horizontal="center" vertical="center"/>
    </xf>
    <xf numFmtId="14" fontId="7" fillId="0" borderId="3" xfId="0" applyNumberFormat="1" applyFont="1" applyFill="1" applyBorder="1" applyAlignment="1">
      <alignment horizontal="center" vertical="center"/>
    </xf>
    <xf numFmtId="178" fontId="7" fillId="0" borderId="5" xfId="0" applyFont="1" applyBorder="1" applyAlignment="1">
      <alignment horizontal="center" vertical="center"/>
    </xf>
    <xf numFmtId="178" fontId="7" fillId="0" borderId="3" xfId="0" applyFont="1" applyBorder="1" applyAlignment="1">
      <alignment horizontal="center" vertical="center"/>
    </xf>
    <xf numFmtId="14" fontId="7" fillId="0" borderId="5" xfId="0" applyNumberFormat="1" applyFont="1" applyBorder="1" applyAlignment="1">
      <alignment horizontal="center" vertical="center"/>
    </xf>
    <xf numFmtId="14" fontId="7" fillId="0" borderId="3" xfId="0" applyNumberFormat="1" applyFont="1" applyBorder="1" applyAlignment="1">
      <alignment horizontal="center" vertical="center"/>
    </xf>
    <xf numFmtId="179" fontId="7" fillId="2" borderId="5" xfId="4728" applyFont="1" applyFill="1" applyBorder="1" applyAlignment="1">
      <alignment horizontal="center" vertical="center"/>
    </xf>
    <xf numFmtId="179" fontId="7" fillId="2" borderId="3" xfId="4728" applyFont="1" applyFill="1" applyBorder="1" applyAlignment="1">
      <alignment horizontal="center" vertical="center"/>
    </xf>
    <xf numFmtId="178" fontId="7" fillId="2" borderId="5" xfId="4320" applyFont="1" applyFill="1" applyBorder="1" applyAlignment="1">
      <alignment horizontal="center" vertical="center" wrapText="1"/>
    </xf>
    <xf numFmtId="178" fontId="7" fillId="2" borderId="3" xfId="4320" applyFont="1" applyFill="1" applyBorder="1" applyAlignment="1">
      <alignment horizontal="center" vertical="center" wrapText="1"/>
    </xf>
    <xf numFmtId="14" fontId="11" fillId="2" borderId="5" xfId="4728" applyNumberFormat="1" applyFont="1" applyFill="1" applyBorder="1" applyAlignment="1">
      <alignment horizontal="center" vertical="center"/>
    </xf>
    <xf numFmtId="14" fontId="11" fillId="2" borderId="3" xfId="4728" applyNumberFormat="1" applyFont="1" applyFill="1" applyBorder="1" applyAlignment="1">
      <alignment horizontal="center" vertical="center"/>
    </xf>
    <xf numFmtId="179" fontId="11" fillId="2" borderId="5" xfId="4728" applyFont="1" applyFill="1" applyBorder="1" applyAlignment="1">
      <alignment horizontal="center" vertical="center" wrapText="1"/>
    </xf>
    <xf numFmtId="179" fontId="11" fillId="2" borderId="3" xfId="4728" applyFont="1" applyFill="1" applyBorder="1" applyAlignment="1">
      <alignment horizontal="center" vertical="center" wrapText="1"/>
    </xf>
    <xf numFmtId="178" fontId="7" fillId="3" borderId="5" xfId="0" applyFont="1" applyFill="1" applyBorder="1" applyAlignment="1">
      <alignment horizontal="left" vertical="center" wrapText="1"/>
    </xf>
    <xf numFmtId="178" fontId="7" fillId="3" borderId="3" xfId="0" applyFont="1" applyFill="1" applyBorder="1" applyAlignment="1">
      <alignment horizontal="left" vertical="center" wrapText="1"/>
    </xf>
    <xf numFmtId="14" fontId="7" fillId="2" borderId="5" xfId="4728" applyNumberFormat="1" applyFont="1" applyFill="1" applyBorder="1" applyAlignment="1">
      <alignment horizontal="center" vertical="center"/>
    </xf>
    <xf numFmtId="14" fontId="7" fillId="2" borderId="3" xfId="4728" applyNumberFormat="1" applyFont="1" applyFill="1" applyBorder="1" applyAlignment="1">
      <alignment horizontal="center" vertical="center"/>
    </xf>
    <xf numFmtId="179" fontId="7" fillId="2" borderId="21" xfId="0" applyNumberFormat="1" applyFont="1" applyFill="1" applyBorder="1" applyAlignment="1">
      <alignment horizontal="center" vertical="center" wrapText="1"/>
    </xf>
    <xf numFmtId="179" fontId="7" fillId="2" borderId="3" xfId="0" applyNumberFormat="1" applyFont="1" applyFill="1" applyBorder="1" applyAlignment="1">
      <alignment horizontal="center" vertical="center" wrapText="1"/>
    </xf>
    <xf numFmtId="178" fontId="7" fillId="2" borderId="19" xfId="0" applyFont="1" applyFill="1" applyBorder="1" applyAlignment="1">
      <alignment horizontal="center" vertical="center" wrapText="1"/>
    </xf>
    <xf numFmtId="178" fontId="4" fillId="0" borderId="2" xfId="0" applyFont="1" applyBorder="1" applyAlignment="1">
      <alignment horizontal="center" vertical="center"/>
    </xf>
    <xf numFmtId="178" fontId="4" fillId="0" borderId="3" xfId="0" applyFont="1" applyBorder="1" applyAlignment="1">
      <alignment horizontal="center" vertical="center"/>
    </xf>
    <xf numFmtId="0" fontId="10" fillId="2" borderId="5" xfId="0" applyNumberFormat="1" applyFont="1" applyFill="1" applyBorder="1" applyAlignment="1">
      <alignment horizontal="center" vertical="center" wrapText="1"/>
    </xf>
    <xf numFmtId="0" fontId="10" fillId="2" borderId="2" xfId="0" applyNumberFormat="1" applyFont="1" applyFill="1" applyBorder="1" applyAlignment="1">
      <alignment horizontal="center" vertical="center" wrapText="1"/>
    </xf>
    <xf numFmtId="0" fontId="10" fillId="2" borderId="3" xfId="0" applyNumberFormat="1" applyFont="1" applyFill="1" applyBorder="1" applyAlignment="1">
      <alignment horizontal="center" vertical="center" wrapText="1"/>
    </xf>
    <xf numFmtId="0" fontId="10" fillId="2" borderId="19" xfId="0" applyNumberFormat="1" applyFont="1" applyFill="1" applyBorder="1" applyAlignment="1">
      <alignment horizontal="center" vertical="center" wrapText="1"/>
    </xf>
    <xf numFmtId="178" fontId="7" fillId="2" borderId="5" xfId="4320" applyFont="1" applyFill="1" applyBorder="1" applyAlignment="1">
      <alignment horizontal="center" vertical="center"/>
    </xf>
    <xf numFmtId="178" fontId="7" fillId="2" borderId="2" xfId="4320" applyFont="1" applyFill="1" applyBorder="1" applyAlignment="1">
      <alignment horizontal="center" vertical="center"/>
    </xf>
    <xf numFmtId="178" fontId="7" fillId="2" borderId="3" xfId="4320" applyFont="1" applyFill="1" applyBorder="1" applyAlignment="1">
      <alignment horizontal="center" vertical="center"/>
    </xf>
    <xf numFmtId="178" fontId="7" fillId="2" borderId="19" xfId="0" applyFont="1" applyFill="1" applyBorder="1" applyAlignment="1">
      <alignment horizontal="left" vertical="center" wrapText="1"/>
    </xf>
    <xf numFmtId="178" fontId="7" fillId="2" borderId="5" xfId="0" applyFont="1" applyFill="1" applyBorder="1" applyAlignment="1">
      <alignment horizontal="left" vertical="center" wrapText="1"/>
    </xf>
    <xf numFmtId="178" fontId="7" fillId="2" borderId="2" xfId="0" applyFont="1" applyFill="1" applyBorder="1" applyAlignment="1">
      <alignment horizontal="left" vertical="center" wrapText="1"/>
    </xf>
    <xf numFmtId="178" fontId="7" fillId="2" borderId="3" xfId="0" applyFont="1" applyFill="1" applyBorder="1" applyAlignment="1">
      <alignment horizontal="left" vertical="center" wrapText="1"/>
    </xf>
    <xf numFmtId="0" fontId="10" fillId="2" borderId="5" xfId="0" applyNumberFormat="1" applyFont="1" applyFill="1" applyBorder="1" applyAlignment="1">
      <alignment horizontal="left" vertical="center" wrapText="1"/>
    </xf>
    <xf numFmtId="0" fontId="10" fillId="2" borderId="2" xfId="0" applyNumberFormat="1" applyFont="1" applyFill="1" applyBorder="1" applyAlignment="1">
      <alignment horizontal="left" vertical="center" wrapText="1"/>
    </xf>
    <xf numFmtId="0" fontId="10" fillId="2" borderId="3" xfId="0" applyNumberFormat="1" applyFont="1" applyFill="1" applyBorder="1" applyAlignment="1">
      <alignment horizontal="left" vertical="center" wrapText="1"/>
    </xf>
    <xf numFmtId="178" fontId="7" fillId="2" borderId="1" xfId="0" applyFont="1" applyFill="1" applyBorder="1" applyAlignment="1">
      <alignment horizontal="left" vertical="center" wrapText="1"/>
    </xf>
    <xf numFmtId="0" fontId="69" fillId="0" borderId="19" xfId="0" applyNumberFormat="1" applyFont="1" applyFill="1" applyBorder="1" applyAlignment="1">
      <alignment horizontal="center" vertical="center"/>
    </xf>
    <xf numFmtId="178" fontId="4" fillId="2" borderId="19" xfId="35010" applyFill="1" applyBorder="1" applyAlignment="1">
      <alignment horizontal="center" vertical="center"/>
    </xf>
    <xf numFmtId="49" fontId="43" fillId="2" borderId="21" xfId="35004" applyNumberFormat="1" applyFont="1" applyFill="1" applyBorder="1" applyAlignment="1">
      <alignment horizontal="center" vertical="center" wrapText="1" shrinkToFit="1"/>
    </xf>
    <xf numFmtId="49" fontId="43" fillId="2" borderId="2" xfId="35004" applyNumberFormat="1" applyFont="1" applyFill="1" applyBorder="1" applyAlignment="1">
      <alignment horizontal="center" vertical="center" wrapText="1" shrinkToFit="1"/>
    </xf>
    <xf numFmtId="49" fontId="43" fillId="2" borderId="3" xfId="35004" applyNumberFormat="1" applyFont="1" applyFill="1" applyBorder="1" applyAlignment="1">
      <alignment horizontal="center" vertical="center" wrapText="1" shrinkToFit="1"/>
    </xf>
    <xf numFmtId="9" fontId="43" fillId="2" borderId="19" xfId="35005" applyNumberFormat="1" applyFont="1" applyFill="1" applyBorder="1" applyAlignment="1">
      <alignment horizontal="center" vertical="center" wrapText="1"/>
    </xf>
    <xf numFmtId="0" fontId="10" fillId="0" borderId="21" xfId="14596" applyFont="1" applyFill="1" applyBorder="1" applyAlignment="1">
      <alignment horizontal="center" vertical="center" wrapText="1"/>
    </xf>
    <xf numFmtId="0" fontId="10" fillId="0" borderId="2" xfId="14596" applyFont="1" applyFill="1" applyBorder="1" applyAlignment="1">
      <alignment horizontal="center" vertical="center" wrapText="1"/>
    </xf>
    <xf numFmtId="0" fontId="10" fillId="0" borderId="3" xfId="14596" applyFont="1" applyFill="1" applyBorder="1" applyAlignment="1">
      <alignment horizontal="center" vertical="center" wrapText="1"/>
    </xf>
    <xf numFmtId="178" fontId="7" fillId="2" borderId="21" xfId="0" applyFont="1" applyFill="1" applyBorder="1" applyAlignment="1">
      <alignment horizontal="center" vertical="center" wrapText="1"/>
    </xf>
    <xf numFmtId="178" fontId="63" fillId="2" borderId="21" xfId="0" applyFont="1" applyFill="1" applyBorder="1" applyAlignment="1">
      <alignment horizontal="center" vertical="center" wrapText="1"/>
    </xf>
    <xf numFmtId="178" fontId="63" fillId="2" borderId="2" xfId="0" applyFont="1" applyFill="1" applyBorder="1" applyAlignment="1">
      <alignment horizontal="center" vertical="center" wrapText="1"/>
    </xf>
    <xf numFmtId="178" fontId="63" fillId="2" borderId="3" xfId="0" applyFont="1" applyFill="1" applyBorder="1" applyAlignment="1">
      <alignment horizontal="center" vertical="center" wrapText="1"/>
    </xf>
    <xf numFmtId="49" fontId="43" fillId="2" borderId="21" xfId="35004" applyNumberFormat="1" applyFont="1" applyFill="1" applyBorder="1" applyAlignment="1">
      <alignment horizontal="center" vertical="center" shrinkToFit="1"/>
    </xf>
    <xf numFmtId="49" fontId="43" fillId="2" borderId="3" xfId="35004" applyNumberFormat="1" applyFont="1" applyFill="1" applyBorder="1" applyAlignment="1">
      <alignment horizontal="center" vertical="center" shrinkToFit="1"/>
    </xf>
    <xf numFmtId="178" fontId="4" fillId="2" borderId="21" xfId="0" applyFont="1" applyFill="1" applyBorder="1" applyAlignment="1">
      <alignment horizontal="left" vertical="center" wrapText="1"/>
    </xf>
    <xf numFmtId="178" fontId="4" fillId="2" borderId="2" xfId="0" applyFont="1" applyFill="1" applyBorder="1" applyAlignment="1">
      <alignment horizontal="left" vertical="center" wrapText="1"/>
    </xf>
    <xf numFmtId="178" fontId="4" fillId="2" borderId="3" xfId="0" applyFont="1" applyFill="1" applyBorder="1" applyAlignment="1">
      <alignment horizontal="left" vertical="center" wrapText="1"/>
    </xf>
    <xf numFmtId="178" fontId="0" fillId="2" borderId="19" xfId="0" applyFont="1" applyFill="1" applyBorder="1" applyAlignment="1">
      <alignment horizontal="center" vertical="center" wrapText="1"/>
    </xf>
    <xf numFmtId="178" fontId="4" fillId="2" borderId="21" xfId="0" applyFont="1" applyFill="1" applyBorder="1" applyAlignment="1">
      <alignment horizontal="center" vertical="center" wrapText="1"/>
    </xf>
    <xf numFmtId="178" fontId="0" fillId="2" borderId="3" xfId="0" applyFill="1" applyBorder="1" applyAlignment="1">
      <alignment horizontal="center" vertical="center"/>
    </xf>
    <xf numFmtId="178" fontId="4" fillId="2" borderId="5" xfId="35010" applyFill="1" applyBorder="1" applyAlignment="1">
      <alignment horizontal="center" vertical="center" wrapText="1"/>
    </xf>
    <xf numFmtId="178" fontId="4" fillId="2" borderId="2" xfId="35010" applyFill="1" applyBorder="1" applyAlignment="1">
      <alignment horizontal="center" vertical="center" wrapText="1"/>
    </xf>
    <xf numFmtId="178" fontId="4" fillId="2" borderId="3" xfId="35010" applyFill="1" applyBorder="1" applyAlignment="1">
      <alignment horizontal="center" vertical="center" wrapText="1"/>
    </xf>
    <xf numFmtId="0" fontId="10" fillId="2" borderId="5" xfId="2523" applyFont="1" applyFill="1" applyBorder="1" applyAlignment="1">
      <alignment horizontal="left" vertical="center" wrapText="1"/>
    </xf>
    <xf numFmtId="0" fontId="10" fillId="2" borderId="2" xfId="2523" applyFont="1" applyFill="1" applyBorder="1" applyAlignment="1">
      <alignment horizontal="left" vertical="center" wrapText="1"/>
    </xf>
    <xf numFmtId="0" fontId="10" fillId="2" borderId="3" xfId="2523" applyFont="1" applyFill="1" applyBorder="1" applyAlignment="1">
      <alignment horizontal="left" vertical="center" wrapText="1"/>
    </xf>
    <xf numFmtId="178" fontId="10" fillId="16" borderId="5" xfId="0" applyFont="1" applyFill="1" applyBorder="1" applyAlignment="1">
      <alignment horizontal="left" vertical="center" wrapText="1"/>
    </xf>
    <xf numFmtId="178" fontId="11" fillId="16" borderId="25" xfId="0" applyFont="1" applyFill="1" applyBorder="1" applyAlignment="1">
      <alignment horizontal="left" vertical="center" wrapText="1"/>
    </xf>
    <xf numFmtId="178" fontId="11" fillId="16" borderId="24" xfId="0" applyFont="1" applyFill="1" applyBorder="1" applyAlignment="1">
      <alignment horizontal="left" vertical="center" wrapText="1"/>
    </xf>
    <xf numFmtId="178" fontId="11" fillId="16" borderId="7" xfId="0" applyFont="1" applyFill="1" applyBorder="1" applyAlignment="1">
      <alignment horizontal="left" vertical="center" wrapText="1"/>
    </xf>
    <xf numFmtId="178" fontId="10" fillId="0" borderId="21" xfId="0" applyFont="1" applyFill="1" applyBorder="1" applyAlignment="1">
      <alignment vertical="center" wrapText="1"/>
    </xf>
    <xf numFmtId="178" fontId="10" fillId="0" borderId="2" xfId="0" applyFont="1" applyFill="1" applyBorder="1" applyAlignment="1">
      <alignment vertical="center" wrapText="1"/>
    </xf>
    <xf numFmtId="178" fontId="10" fillId="0" borderId="3" xfId="0" applyFont="1" applyFill="1" applyBorder="1" applyAlignment="1">
      <alignment vertical="center" wrapText="1"/>
    </xf>
    <xf numFmtId="178" fontId="10" fillId="0" borderId="21" xfId="0" applyFont="1" applyFill="1" applyBorder="1" applyAlignment="1">
      <alignment horizontal="center" vertical="center" wrapText="1"/>
    </xf>
    <xf numFmtId="178" fontId="10" fillId="0" borderId="2" xfId="0" applyFont="1" applyFill="1" applyBorder="1" applyAlignment="1">
      <alignment horizontal="center" vertical="center" wrapText="1"/>
    </xf>
    <xf numFmtId="178" fontId="10" fillId="0" borderId="3" xfId="0" applyFont="1" applyFill="1" applyBorder="1" applyAlignment="1">
      <alignment horizontal="center" vertical="center" wrapText="1"/>
    </xf>
    <xf numFmtId="0" fontId="7" fillId="2" borderId="5" xfId="2523" applyFont="1" applyFill="1" applyBorder="1" applyAlignment="1">
      <alignment horizontal="left" vertical="center" wrapText="1"/>
    </xf>
    <xf numFmtId="178" fontId="10" fillId="0" borderId="19" xfId="0" applyFont="1" applyFill="1" applyBorder="1" applyAlignment="1">
      <alignment vertical="center" wrapText="1"/>
    </xf>
    <xf numFmtId="178" fontId="10" fillId="0" borderId="19" xfId="0" applyFont="1" applyFill="1" applyBorder="1" applyAlignment="1">
      <alignment horizontal="center" vertical="center" wrapText="1"/>
    </xf>
    <xf numFmtId="179" fontId="10" fillId="0" borderId="5" xfId="0" applyNumberFormat="1" applyFont="1" applyFill="1" applyBorder="1" applyAlignment="1">
      <alignment horizontal="left" vertical="center" wrapText="1"/>
    </xf>
    <xf numFmtId="179" fontId="11" fillId="16" borderId="24" xfId="0" applyNumberFormat="1" applyFont="1" applyFill="1" applyBorder="1" applyAlignment="1">
      <alignment horizontal="left" vertical="center" wrapText="1"/>
    </xf>
    <xf numFmtId="179" fontId="11" fillId="16" borderId="7" xfId="0" applyNumberFormat="1" applyFont="1" applyFill="1" applyBorder="1" applyAlignment="1">
      <alignment horizontal="left" vertical="center" wrapText="1"/>
    </xf>
    <xf numFmtId="179" fontId="11" fillId="0" borderId="5" xfId="0" applyNumberFormat="1" applyFont="1" applyFill="1" applyBorder="1" applyAlignment="1">
      <alignment horizontal="left" vertical="center" wrapText="1"/>
    </xf>
    <xf numFmtId="179" fontId="11" fillId="0" borderId="19" xfId="0" applyNumberFormat="1" applyFont="1" applyFill="1" applyBorder="1" applyAlignment="1">
      <alignment horizontal="left" vertical="center" wrapText="1"/>
    </xf>
    <xf numFmtId="178" fontId="42" fillId="2" borderId="21" xfId="0" applyNumberFormat="1" applyFont="1" applyFill="1" applyBorder="1" applyAlignment="1">
      <alignment horizontal="center" vertical="center" wrapText="1"/>
    </xf>
    <xf numFmtId="178" fontId="42" fillId="2" borderId="2" xfId="0" applyNumberFormat="1" applyFont="1" applyFill="1" applyBorder="1" applyAlignment="1">
      <alignment horizontal="center" vertical="center" wrapText="1"/>
    </xf>
    <xf numFmtId="178" fontId="42" fillId="2" borderId="3" xfId="0" applyNumberFormat="1" applyFont="1" applyFill="1" applyBorder="1" applyAlignment="1">
      <alignment horizontal="center" vertical="center" wrapText="1"/>
    </xf>
    <xf numFmtId="178" fontId="7" fillId="2" borderId="5" xfId="0" applyNumberFormat="1" applyFont="1" applyFill="1" applyBorder="1" applyAlignment="1">
      <alignment horizontal="center" vertical="center" wrapText="1"/>
    </xf>
    <xf numFmtId="178" fontId="7" fillId="2" borderId="2" xfId="0" applyNumberFormat="1" applyFont="1" applyFill="1" applyBorder="1" applyAlignment="1">
      <alignment horizontal="center" vertical="center" wrapText="1"/>
    </xf>
    <xf numFmtId="178" fontId="7" fillId="2" borderId="3" xfId="0" applyNumberFormat="1" applyFont="1" applyFill="1" applyBorder="1" applyAlignment="1">
      <alignment horizontal="center" vertical="center" wrapText="1"/>
    </xf>
    <xf numFmtId="178" fontId="85" fillId="2" borderId="21" xfId="0" applyFont="1" applyFill="1" applyBorder="1" applyAlignment="1">
      <alignment horizontal="left" vertical="center" wrapText="1"/>
    </xf>
    <xf numFmtId="178" fontId="63" fillId="2" borderId="2" xfId="0" applyFont="1" applyFill="1" applyBorder="1" applyAlignment="1">
      <alignment horizontal="left" vertical="center" wrapText="1"/>
    </xf>
    <xf numFmtId="178" fontId="7" fillId="2" borderId="21" xfId="0" applyFont="1" applyFill="1" applyBorder="1" applyAlignment="1">
      <alignment horizontal="left" vertical="center" wrapText="1"/>
    </xf>
    <xf numFmtId="178" fontId="86" fillId="2" borderId="21" xfId="0" applyFont="1" applyFill="1" applyBorder="1" applyAlignment="1">
      <alignment horizontal="left" vertical="center" wrapText="1"/>
    </xf>
    <xf numFmtId="178" fontId="86" fillId="2" borderId="2" xfId="0" applyFont="1" applyFill="1" applyBorder="1" applyAlignment="1">
      <alignment horizontal="left" vertical="center" wrapText="1"/>
    </xf>
    <xf numFmtId="178" fontId="86" fillId="2" borderId="3" xfId="0" applyFont="1" applyFill="1" applyBorder="1" applyAlignment="1">
      <alignment horizontal="left" vertical="center" wrapText="1"/>
    </xf>
    <xf numFmtId="178" fontId="86" fillId="2" borderId="19" xfId="0" applyFont="1" applyFill="1" applyBorder="1" applyAlignment="1">
      <alignment horizontal="left" vertical="center" wrapText="1"/>
    </xf>
  </cellXfs>
  <cellStyles count="35013">
    <cellStyle name="20% - 着色 6" xfId="35007" builtinId="50"/>
    <cellStyle name="百分比 2" xfId="80"/>
    <cellStyle name="百分比 2 2" xfId="125"/>
    <cellStyle name="百分比 2 2 2" xfId="221"/>
    <cellStyle name="百分比 2 3" xfId="142"/>
    <cellStyle name="百分比 3" xfId="376"/>
    <cellStyle name="百分比 3 2" xfId="276"/>
    <cellStyle name="百分比 3 2 2" xfId="201"/>
    <cellStyle name="百分比 3 3" xfId="33"/>
    <cellStyle name="百分比 4" xfId="117"/>
    <cellStyle name="百分比 4 2" xfId="215"/>
    <cellStyle name="百分比 4 3" xfId="174"/>
    <cellStyle name="百分比 5" xfId="137"/>
    <cellStyle name="百分比 5 2" xfId="385"/>
    <cellStyle name="百分比 5 3" xfId="392"/>
    <cellStyle name="百分比 6" xfId="150"/>
    <cellStyle name="百分比 6 2" xfId="396"/>
    <cellStyle name="百分比 7" xfId="99"/>
    <cellStyle name="百分比 7 2" xfId="406"/>
    <cellStyle name="百分比 8" xfId="412"/>
    <cellStyle name="百分比 8 2" xfId="421"/>
    <cellStyle name="百分比 9" xfId="35005"/>
    <cellStyle name="标题 1 2" xfId="211"/>
    <cellStyle name="标题 1 3" xfId="169"/>
    <cellStyle name="标题 1 3 2" xfId="425"/>
    <cellStyle name="标题 2 2" xfId="387"/>
    <cellStyle name="标题 2 3" xfId="389"/>
    <cellStyle name="标题 2 3 2" xfId="434"/>
    <cellStyle name="标题 3 2" xfId="393"/>
    <cellStyle name="标题 3 3" xfId="436"/>
    <cellStyle name="标题 3 3 2" xfId="443"/>
    <cellStyle name="标题 4 2" xfId="397"/>
    <cellStyle name="标题 4 3" xfId="445"/>
    <cellStyle name="标题 4 3 2" xfId="452"/>
    <cellStyle name="标题 5" xfId="407"/>
    <cellStyle name="标题 6" xfId="456"/>
    <cellStyle name="标题 6 2" xfId="465"/>
    <cellStyle name="差 2" xfId="482"/>
    <cellStyle name="差 3" xfId="493"/>
    <cellStyle name="差 3 2" xfId="495"/>
    <cellStyle name="常规" xfId="0" builtinId="0"/>
    <cellStyle name="常规 10" xfId="497"/>
    <cellStyle name="常规 10 10" xfId="426"/>
    <cellStyle name="常规 10 10 2" xfId="498"/>
    <cellStyle name="常规 10 10 2 2" xfId="513"/>
    <cellStyle name="常规 10 10 2 3" xfId="527"/>
    <cellStyle name="常规 10 10 2 4" xfId="541"/>
    <cellStyle name="常规 10 10 2 5" xfId="550"/>
    <cellStyle name="常规 10 10 2 6" xfId="558"/>
    <cellStyle name="常规 10 10 3" xfId="560"/>
    <cellStyle name="常规 10 10 3 2" xfId="577"/>
    <cellStyle name="常规 10 10 3 3" xfId="589"/>
    <cellStyle name="常规 10 10 3 4" xfId="603"/>
    <cellStyle name="常规 10 10 3 5" xfId="256"/>
    <cellStyle name="常规 10 10 3 6" xfId="268"/>
    <cellStyle name="常规 10 10 4" xfId="610"/>
    <cellStyle name="常规 10 10 5" xfId="616"/>
    <cellStyle name="常规 10 10 6" xfId="624"/>
    <cellStyle name="常规 10 10 7" xfId="631"/>
    <cellStyle name="常规 10 10 8" xfId="642"/>
    <cellStyle name="常规 10 11" xfId="643"/>
    <cellStyle name="常规 10 11 2" xfId="646"/>
    <cellStyle name="常规 10 11 3" xfId="650"/>
    <cellStyle name="常规 10 11 4" xfId="657"/>
    <cellStyle name="常规 10 11 5" xfId="661"/>
    <cellStyle name="常规 10 11 6" xfId="666"/>
    <cellStyle name="常规 10 12" xfId="669"/>
    <cellStyle name="常规 10 12 2" xfId="673"/>
    <cellStyle name="常规 10 13" xfId="676"/>
    <cellStyle name="常规 10 14" xfId="679"/>
    <cellStyle name="常规 10 15" xfId="682"/>
    <cellStyle name="常规 10 16" xfId="685"/>
    <cellStyle name="常规 10 17" xfId="690"/>
    <cellStyle name="常规 10 18" xfId="696"/>
    <cellStyle name="常规 10 19" xfId="34404"/>
    <cellStyle name="常规 10 2" xfId="700"/>
    <cellStyle name="常规 10 2 10" xfId="712"/>
    <cellStyle name="常规 10 2 11" xfId="34414"/>
    <cellStyle name="常规 10 2 2" xfId="719"/>
    <cellStyle name="常规 10 2 2 2" xfId="725"/>
    <cellStyle name="常规 10 2 2 2 2" xfId="735"/>
    <cellStyle name="常规 10 2 2 2 3" xfId="737"/>
    <cellStyle name="常规 10 2 2 2 4" xfId="742"/>
    <cellStyle name="常规 10 2 2 2 5" xfId="744"/>
    <cellStyle name="常规 10 2 2 2 6" xfId="746"/>
    <cellStyle name="常规 10 2 2 3" xfId="60"/>
    <cellStyle name="常规 10 2 2 3 2" xfId="75"/>
    <cellStyle name="常规 10 2 2 3 3" xfId="371"/>
    <cellStyle name="常规 10 2 2 3 4" xfId="112"/>
    <cellStyle name="常规 10 2 2 3 5" xfId="127"/>
    <cellStyle name="常规 10 2 2 3 6" xfId="143"/>
    <cellStyle name="常规 10 2 2 4" xfId="753"/>
    <cellStyle name="常规 10 2 2 5" xfId="761"/>
    <cellStyle name="常规 10 2 2 6" xfId="464"/>
    <cellStyle name="常规 10 2 2 7" xfId="766"/>
    <cellStyle name="常规 10 2 2 8" xfId="770"/>
    <cellStyle name="常规 10 2 3" xfId="780"/>
    <cellStyle name="常规 10 2 3 2" xfId="787"/>
    <cellStyle name="常规 10 2 3 3" xfId="795"/>
    <cellStyle name="常规 10 2 3 4" xfId="803"/>
    <cellStyle name="常规 10 2 3 5" xfId="813"/>
    <cellStyle name="常规 10 2 3 6" xfId="819"/>
    <cellStyle name="常规 10 2 4" xfId="831"/>
    <cellStyle name="常规 10 2 4 2" xfId="837"/>
    <cellStyle name="常规 10 2 5" xfId="844"/>
    <cellStyle name="常规 10 2 6" xfId="851"/>
    <cellStyle name="常规 10 2 7" xfId="856"/>
    <cellStyle name="常规 10 2 8" xfId="860"/>
    <cellStyle name="常规 10 2 9" xfId="868"/>
    <cellStyle name="常规 10 3" xfId="871"/>
    <cellStyle name="常规 10 3 10" xfId="876"/>
    <cellStyle name="常规 10 3 11" xfId="882"/>
    <cellStyle name="常规 10 3 12" xfId="34459"/>
    <cellStyle name="常规 10 3 2" xfId="889"/>
    <cellStyle name="常规 10 3 2 10" xfId="891"/>
    <cellStyle name="常规 10 3 2 11" xfId="34583"/>
    <cellStyle name="常规 10 3 2 2" xfId="894"/>
    <cellStyle name="常规 10 3 2 2 2" xfId="896"/>
    <cellStyle name="常规 10 3 2 2 2 2" xfId="9"/>
    <cellStyle name="常规 10 3 2 2 2 3" xfId="315"/>
    <cellStyle name="常规 10 3 2 2 2 4" xfId="222"/>
    <cellStyle name="常规 10 3 2 2 2 5" xfId="175"/>
    <cellStyle name="常规 10 3 2 2 2 6" xfId="901"/>
    <cellStyle name="常规 10 3 2 2 3" xfId="909"/>
    <cellStyle name="常规 10 3 2 2 3 2" xfId="922"/>
    <cellStyle name="常规 10 3 2 2 3 3" xfId="935"/>
    <cellStyle name="常规 10 3 2 2 3 4" xfId="944"/>
    <cellStyle name="常规 10 3 2 2 3 5" xfId="952"/>
    <cellStyle name="常规 10 3 2 2 3 6" xfId="963"/>
    <cellStyle name="常规 10 3 2 2 4" xfId="971"/>
    <cellStyle name="常规 10 3 2 2 5" xfId="978"/>
    <cellStyle name="常规 10 3 2 2 6" xfId="984"/>
    <cellStyle name="常规 10 3 2 2 7" xfId="991"/>
    <cellStyle name="常规 10 3 2 2 8" xfId="996"/>
    <cellStyle name="常规 10 3 2 3" xfId="1001"/>
    <cellStyle name="常规 10 3 2 3 2" xfId="1003"/>
    <cellStyle name="常规 10 3 2 3 3" xfId="1009"/>
    <cellStyle name="常规 10 3 2 3 4" xfId="1013"/>
    <cellStyle name="常规 10 3 2 3 5" xfId="1019"/>
    <cellStyle name="常规 10 3 2 3 6" xfId="1024"/>
    <cellStyle name="常规 10 3 2 4" xfId="1029"/>
    <cellStyle name="常规 10 3 2 4 2" xfId="1034"/>
    <cellStyle name="常规 10 3 2 5" xfId="1038"/>
    <cellStyle name="常规 10 3 2 6" xfId="1041"/>
    <cellStyle name="常规 10 3 2 7" xfId="1044"/>
    <cellStyle name="常规 10 3 2 8" xfId="1048"/>
    <cellStyle name="常规 10 3 2 9" xfId="203"/>
    <cellStyle name="常规 10 3 3" xfId="1061"/>
    <cellStyle name="常规 10 3 3 2" xfId="305"/>
    <cellStyle name="常规 10 3 3 2 2" xfId="1063"/>
    <cellStyle name="常规 10 3 3 2 3" xfId="710"/>
    <cellStyle name="常规 10 3 3 2 4" xfId="717"/>
    <cellStyle name="常规 10 3 3 2 5" xfId="776"/>
    <cellStyle name="常规 10 3 3 2 6" xfId="823"/>
    <cellStyle name="常规 10 3 3 3" xfId="337"/>
    <cellStyle name="常规 10 3 3 3 2" xfId="1065"/>
    <cellStyle name="常规 10 3 3 3 3" xfId="1070"/>
    <cellStyle name="常规 10 3 3 3 4" xfId="887"/>
    <cellStyle name="常规 10 3 3 3 5" xfId="1056"/>
    <cellStyle name="常规 10 3 3 3 6" xfId="1086"/>
    <cellStyle name="常规 10 3 3 4" xfId="357"/>
    <cellStyle name="常规 10 3 3 5" xfId="1093"/>
    <cellStyle name="常规 10 3 3 6" xfId="1097"/>
    <cellStyle name="常规 10 3 3 7" xfId="1099"/>
    <cellStyle name="常规 10 3 3 8" xfId="1101"/>
    <cellStyle name="常规 10 3 4" xfId="1080"/>
    <cellStyle name="常规 10 3 4 2" xfId="1106"/>
    <cellStyle name="常规 10 3 4 3" xfId="1110"/>
    <cellStyle name="常规 10 3 4 4" xfId="3"/>
    <cellStyle name="常规 10 3 4 5" xfId="1117"/>
    <cellStyle name="常规 10 3 4 6" xfId="508"/>
    <cellStyle name="常规 10 3 5" xfId="1124"/>
    <cellStyle name="常规 10 3 5 2" xfId="739"/>
    <cellStyle name="常规 10 3 6" xfId="1129"/>
    <cellStyle name="常规 10 3 7" xfId="1133"/>
    <cellStyle name="常规 10 3 8" xfId="446"/>
    <cellStyle name="常规 10 3 9" xfId="1138"/>
    <cellStyle name="常规 10 4" xfId="917"/>
    <cellStyle name="常规 10 4 10" xfId="1141"/>
    <cellStyle name="常规 10 4 11" xfId="34479"/>
    <cellStyle name="常规 10 4 2" xfId="1147"/>
    <cellStyle name="常规 10 4 2 10" xfId="34603"/>
    <cellStyle name="常规 10 4 2 2" xfId="966"/>
    <cellStyle name="常规 10 4 2 2 2" xfId="1150"/>
    <cellStyle name="常规 10 4 2 2 2 2" xfId="1115"/>
    <cellStyle name="常规 10 4 2 2 2 3" xfId="506"/>
    <cellStyle name="常规 10 4 2 2 2 4" xfId="524"/>
    <cellStyle name="常规 10 4 2 2 2 5" xfId="537"/>
    <cellStyle name="常规 10 4 2 2 2 6" xfId="547"/>
    <cellStyle name="常规 10 4 2 2 3" xfId="1154"/>
    <cellStyle name="常规 10 4 2 2 3 2" xfId="1161"/>
    <cellStyle name="常规 10 4 2 2 3 3" xfId="567"/>
    <cellStyle name="常规 10 4 2 2 3 4" xfId="583"/>
    <cellStyle name="常规 10 4 2 2 3 5" xfId="597"/>
    <cellStyle name="常规 10 4 2 2 3 6" xfId="249"/>
    <cellStyle name="常规 10 4 2 2 4" xfId="1167"/>
    <cellStyle name="常规 10 4 2 2 5" xfId="1171"/>
    <cellStyle name="常规 10 4 2 2 6" xfId="1183"/>
    <cellStyle name="常规 10 4 2 2 7" xfId="479"/>
    <cellStyle name="常规 10 4 2 2 8" xfId="491"/>
    <cellStyle name="常规 10 4 2 3" xfId="1194"/>
    <cellStyle name="常规 10 4 2 3 2" xfId="1200"/>
    <cellStyle name="常规 10 4 2 3 3" xfId="1207"/>
    <cellStyle name="常规 10 4 2 3 4" xfId="1215"/>
    <cellStyle name="常规 10 4 2 3 5" xfId="68"/>
    <cellStyle name="常规 10 4 2 3 6" xfId="1225"/>
    <cellStyle name="常规 10 4 2 4" xfId="1231"/>
    <cellStyle name="常规 10 4 2 4 2" xfId="1242"/>
    <cellStyle name="常规 10 4 2 5" xfId="1196"/>
    <cellStyle name="常规 10 4 2 6" xfId="1202"/>
    <cellStyle name="常规 10 4 2 7" xfId="1210"/>
    <cellStyle name="常规 10 4 2 8" xfId="65"/>
    <cellStyle name="常规 10 4 2 9" xfId="1223"/>
    <cellStyle name="常规 10 4 3" xfId="1252"/>
    <cellStyle name="常规 10 4 3 2" xfId="640"/>
    <cellStyle name="常规 10 4 3 2 2" xfId="1254"/>
    <cellStyle name="常规 10 4 3 2 3" xfId="199"/>
    <cellStyle name="常规 10 4 3 2 4" xfId="1258"/>
    <cellStyle name="常规 10 4 3 2 5" xfId="1262"/>
    <cellStyle name="常规 10 4 3 2 6" xfId="1265"/>
    <cellStyle name="常规 10 4 3 3" xfId="1268"/>
    <cellStyle name="常规 10 4 3 3 2" xfId="141"/>
    <cellStyle name="常规 10 4 3 3 3" xfId="1273"/>
    <cellStyle name="常规 10 4 3 3 4" xfId="1276"/>
    <cellStyle name="常规 10 4 3 3 5" xfId="1281"/>
    <cellStyle name="常规 10 4 3 3 6" xfId="1286"/>
    <cellStyle name="常规 10 4 3 4" xfId="1290"/>
    <cellStyle name="常规 10 4 3 5" xfId="1236"/>
    <cellStyle name="常规 10 4 3 6" xfId="1295"/>
    <cellStyle name="常规 10 4 3 7" xfId="1300"/>
    <cellStyle name="常规 10 4 3 8" xfId="1305"/>
    <cellStyle name="常规 10 4 4" xfId="1310"/>
    <cellStyle name="常规 10 4 4 2" xfId="1318"/>
    <cellStyle name="常规 10 4 4 3" xfId="1320"/>
    <cellStyle name="常规 10 4 4 4" xfId="1322"/>
    <cellStyle name="常规 10 4 4 5" xfId="156"/>
    <cellStyle name="常规 10 4 4 6" xfId="94"/>
    <cellStyle name="常规 10 4 5" xfId="1326"/>
    <cellStyle name="常规 10 4 5 2" xfId="1335"/>
    <cellStyle name="常规 10 4 6" xfId="1339"/>
    <cellStyle name="常规 10 4 7" xfId="1347"/>
    <cellStyle name="常规 10 4 8" xfId="1350"/>
    <cellStyle name="常规 10 4 9" xfId="1354"/>
    <cellStyle name="常规 10 5" xfId="932"/>
    <cellStyle name="常规 10 5 10" xfId="1358"/>
    <cellStyle name="常规 10 5 11" xfId="34488"/>
    <cellStyle name="常规 10 5 2" xfId="1363"/>
    <cellStyle name="常规 10 5 2 10" xfId="34612"/>
    <cellStyle name="常规 10 5 2 2" xfId="1367"/>
    <cellStyle name="常规 10 5 2 2 2" xfId="1372"/>
    <cellStyle name="常规 10 5 2 2 2 2" xfId="242"/>
    <cellStyle name="常规 10 5 2 2 2 3" xfId="189"/>
    <cellStyle name="常规 10 5 2 2 2 4" xfId="292"/>
    <cellStyle name="常规 10 5 2 2 2 5" xfId="300"/>
    <cellStyle name="常规 10 5 2 2 2 6" xfId="332"/>
    <cellStyle name="常规 10 5 2 2 3" xfId="1377"/>
    <cellStyle name="常规 10 5 2 2 3 2" xfId="1387"/>
    <cellStyle name="常规 10 5 2 2 3 3" xfId="1394"/>
    <cellStyle name="常规 10 5 2 2 3 4" xfId="1397"/>
    <cellStyle name="常规 10 5 2 2 3 5" xfId="1102"/>
    <cellStyle name="常规 10 5 2 2 3 6" xfId="1107"/>
    <cellStyle name="常规 10 5 2 2 4" xfId="1403"/>
    <cellStyle name="常规 10 5 2 2 5" xfId="1406"/>
    <cellStyle name="常规 10 5 2 2 6" xfId="1410"/>
    <cellStyle name="常规 10 5 2 2 7" xfId="1412"/>
    <cellStyle name="常规 10 5 2 2 8" xfId="1414"/>
    <cellStyle name="常规 10 5 2 3" xfId="1417"/>
    <cellStyle name="常规 10 5 2 3 2" xfId="282"/>
    <cellStyle name="常规 10 5 2 3 3" xfId="38"/>
    <cellStyle name="常规 10 5 2 3 4" xfId="324"/>
    <cellStyle name="常规 10 5 2 3 5" xfId="346"/>
    <cellStyle name="常规 10 5 2 3 6" xfId="363"/>
    <cellStyle name="常规 10 5 2 4" xfId="121"/>
    <cellStyle name="常规 10 5 2 4 2" xfId="217"/>
    <cellStyle name="常规 10 5 2 5" xfId="138"/>
    <cellStyle name="常规 10 5 2 6" xfId="1269"/>
    <cellStyle name="常规 10 5 2 7" xfId="1275"/>
    <cellStyle name="常规 10 5 2 8" xfId="1278"/>
    <cellStyle name="常规 10 5 2 9" xfId="1285"/>
    <cellStyle name="常规 10 5 3" xfId="1420"/>
    <cellStyle name="常规 10 5 3 2" xfId="1424"/>
    <cellStyle name="常规 10 5 3 2 2" xfId="1429"/>
    <cellStyle name="常规 10 5 3 2 3" xfId="1434"/>
    <cellStyle name="常规 10 5 3 2 4" xfId="1439"/>
    <cellStyle name="常规 10 5 3 2 5" xfId="1442"/>
    <cellStyle name="常规 10 5 3 2 6" xfId="1445"/>
    <cellStyle name="常规 10 5 3 3" xfId="1447"/>
    <cellStyle name="常规 10 5 3 3 2" xfId="1451"/>
    <cellStyle name="常规 10 5 3 3 3" xfId="1453"/>
    <cellStyle name="常规 10 5 3 3 4" xfId="1458"/>
    <cellStyle name="常规 10 5 3 3 5" xfId="1463"/>
    <cellStyle name="常规 10 5 3 3 6" xfId="1465"/>
    <cellStyle name="常规 10 5 3 4" xfId="269"/>
    <cellStyle name="常规 10 5 3 5" xfId="29"/>
    <cellStyle name="常规 10 5 3 6" xfId="1467"/>
    <cellStyle name="常规 10 5 3 7" xfId="1471"/>
    <cellStyle name="常规 10 5 3 8" xfId="496"/>
    <cellStyle name="常规 10 5 4" xfId="1474"/>
    <cellStyle name="常规 10 5 4 2" xfId="18"/>
    <cellStyle name="常规 10 5 4 3" xfId="1481"/>
    <cellStyle name="常规 10 5 4 4" xfId="209"/>
    <cellStyle name="常规 10 5 4 5" xfId="166"/>
    <cellStyle name="常规 10 5 4 6" xfId="1482"/>
    <cellStyle name="常规 10 5 5" xfId="1484"/>
    <cellStyle name="常规 10 5 5 2" xfId="1491"/>
    <cellStyle name="常规 10 5 6" xfId="1495"/>
    <cellStyle name="常规 10 5 7" xfId="1500"/>
    <cellStyle name="常规 10 5 8" xfId="232"/>
    <cellStyle name="常规 10 5 9" xfId="182"/>
    <cellStyle name="常规 10 6" xfId="943"/>
    <cellStyle name="常规 10 6 10" xfId="1504"/>
    <cellStyle name="常规 10 6 11" xfId="34513"/>
    <cellStyle name="常规 10 6 2" xfId="1508"/>
    <cellStyle name="常规 10 6 2 10" xfId="34637"/>
    <cellStyle name="常规 10 6 2 2" xfId="904"/>
    <cellStyle name="常规 10 6 2 2 2" xfId="916"/>
    <cellStyle name="常规 10 6 2 2 2 2" xfId="1145"/>
    <cellStyle name="常规 10 6 2 2 2 3" xfId="1246"/>
    <cellStyle name="常规 10 6 2 2 2 4" xfId="1315"/>
    <cellStyle name="常规 10 6 2 2 2 5" xfId="1333"/>
    <cellStyle name="常规 10 6 2 2 2 6" xfId="1344"/>
    <cellStyle name="常规 10 6 2 2 3" xfId="929"/>
    <cellStyle name="常规 10 6 2 2 3 2" xfId="1360"/>
    <cellStyle name="常规 10 6 2 2 3 3" xfId="1418"/>
    <cellStyle name="常规 10 6 2 2 3 4" xfId="1476"/>
    <cellStyle name="常规 10 6 2 2 3 5" xfId="1486"/>
    <cellStyle name="常规 10 6 2 2 3 6" xfId="1497"/>
    <cellStyle name="常规 10 6 2 2 4" xfId="941"/>
    <cellStyle name="常规 10 6 2 2 5" xfId="950"/>
    <cellStyle name="常规 10 6 2 2 6" xfId="962"/>
    <cellStyle name="常规 10 6 2 2 7" xfId="1192"/>
    <cellStyle name="常规 10 6 2 2 8" xfId="1229"/>
    <cellStyle name="常规 10 6 2 3" xfId="967"/>
    <cellStyle name="常规 10 6 2 3 2" xfId="608"/>
    <cellStyle name="常规 10 6 2 3 3" xfId="614"/>
    <cellStyle name="常规 10 6 2 3 4" xfId="620"/>
    <cellStyle name="常规 10 6 2 3 5" xfId="628"/>
    <cellStyle name="常规 10 6 2 3 6" xfId="636"/>
    <cellStyle name="常规 10 6 2 4" xfId="975"/>
    <cellStyle name="常规 10 6 2 4 2" xfId="653"/>
    <cellStyle name="常规 10 6 2 5" xfId="981"/>
    <cellStyle name="常规 10 6 2 6" xfId="988"/>
    <cellStyle name="常规 10 6 2 7" xfId="995"/>
    <cellStyle name="常规 10 6 2 8" xfId="1510"/>
    <cellStyle name="常规 10 6 2 9" xfId="1512"/>
    <cellStyle name="常规 10 6 3" xfId="1517"/>
    <cellStyle name="常规 10 6 3 2" xfId="1007"/>
    <cellStyle name="常规 10 6 3 2 2" xfId="1521"/>
    <cellStyle name="常规 10 6 3 2 3" xfId="1526"/>
    <cellStyle name="常规 10 6 3 2 4" xfId="1530"/>
    <cellStyle name="常规 10 6 3 2 5" xfId="1532"/>
    <cellStyle name="常规 10 6 3 2 6" xfId="1364"/>
    <cellStyle name="常规 10 6 3 3" xfId="1012"/>
    <cellStyle name="常规 10 6 3 3 2" xfId="1536"/>
    <cellStyle name="常规 10 6 3 3 3" xfId="1538"/>
    <cellStyle name="常规 10 6 3 3 4" xfId="1540"/>
    <cellStyle name="常规 10 6 3 3 5" xfId="1542"/>
    <cellStyle name="常规 10 6 3 3 6" xfId="1422"/>
    <cellStyle name="常规 10 6 3 4" xfId="1016"/>
    <cellStyle name="常规 10 6 3 5" xfId="1022"/>
    <cellStyle name="常规 10 6 3 6" xfId="1543"/>
    <cellStyle name="常规 10 6 3 7" xfId="1545"/>
    <cellStyle name="常规 10 6 3 8" xfId="1546"/>
    <cellStyle name="常规 10 6 4" xfId="1549"/>
    <cellStyle name="常规 10 6 4 2" xfId="1551"/>
    <cellStyle name="常规 10 6 4 3" xfId="1553"/>
    <cellStyle name="常规 10 6 4 4" xfId="204"/>
    <cellStyle name="常规 10 6 4 5" xfId="1560"/>
    <cellStyle name="常规 10 6 4 6" xfId="1563"/>
    <cellStyle name="常规 10 6 5" xfId="25"/>
    <cellStyle name="常规 10 6 5 2" xfId="1573"/>
    <cellStyle name="常规 10 6 6" xfId="1576"/>
    <cellStyle name="常规 10 6 7" xfId="1579"/>
    <cellStyle name="常规 10 6 8" xfId="1380"/>
    <cellStyle name="常规 10 6 9" xfId="1391"/>
    <cellStyle name="常规 10 7" xfId="947"/>
    <cellStyle name="常规 10 7 10" xfId="34549"/>
    <cellStyle name="常规 10 7 2" xfId="879"/>
    <cellStyle name="常规 10 7 2 2" xfId="706"/>
    <cellStyle name="常规 10 7 2 2 2" xfId="1581"/>
    <cellStyle name="常规 10 7 2 2 3" xfId="1584"/>
    <cellStyle name="常规 10 7 2 2 4" xfId="1586"/>
    <cellStyle name="常规 10 7 2 2 5" xfId="1588"/>
    <cellStyle name="常规 10 7 2 2 6" xfId="414"/>
    <cellStyle name="常规 10 7 2 3" xfId="713"/>
    <cellStyle name="常规 10 7 2 3 2" xfId="720"/>
    <cellStyle name="常规 10 7 2 3 3" xfId="56"/>
    <cellStyle name="常规 10 7 2 3 4" xfId="749"/>
    <cellStyle name="常规 10 7 2 3 5" xfId="755"/>
    <cellStyle name="常规 10 7 2 3 6" xfId="458"/>
    <cellStyle name="常规 10 7 2 4" xfId="773"/>
    <cellStyle name="常规 10 7 2 5" xfId="820"/>
    <cellStyle name="常规 10 7 2 6" xfId="838"/>
    <cellStyle name="常规 10 7 2 7" xfId="845"/>
    <cellStyle name="常规 10 7 2 8" xfId="852"/>
    <cellStyle name="常规 10 7 3" xfId="1590"/>
    <cellStyle name="常规 10 7 3 2" xfId="1067"/>
    <cellStyle name="常规 10 7 3 3" xfId="885"/>
    <cellStyle name="常规 10 7 3 4" xfId="1049"/>
    <cellStyle name="常规 10 7 3 5" xfId="1071"/>
    <cellStyle name="常规 10 7 3 6" xfId="1120"/>
    <cellStyle name="常规 10 7 4" xfId="1594"/>
    <cellStyle name="常规 10 7 4 2" xfId="1597"/>
    <cellStyle name="常规 10 7 5" xfId="1600"/>
    <cellStyle name="常规 10 7 6" xfId="1607"/>
    <cellStyle name="常规 10 7 7" xfId="1614"/>
    <cellStyle name="常规 10 7 8" xfId="1623"/>
    <cellStyle name="常规 10 7 9" xfId="733"/>
    <cellStyle name="常规 10 8" xfId="958"/>
    <cellStyle name="常规 10 8 10" xfId="34673"/>
    <cellStyle name="常规 10 8 2" xfId="1148"/>
    <cellStyle name="常规 10 8 2 2" xfId="1111"/>
    <cellStyle name="常规 10 8 2 2 2" xfId="1629"/>
    <cellStyle name="常规 10 8 2 2 3" xfId="1632"/>
    <cellStyle name="常规 10 8 2 2 4" xfId="1636"/>
    <cellStyle name="常规 10 8 2 2 5" xfId="1638"/>
    <cellStyle name="常规 10 8 2 2 6" xfId="1640"/>
    <cellStyle name="常规 10 8 2 3" xfId="502"/>
    <cellStyle name="常规 10 8 2 3 2" xfId="1646"/>
    <cellStyle name="常规 10 8 2 3 3" xfId="1651"/>
    <cellStyle name="常规 10 8 2 3 4" xfId="1656"/>
    <cellStyle name="常规 10 8 2 3 5" xfId="1659"/>
    <cellStyle name="常规 10 8 2 3 6" xfId="1665"/>
    <cellStyle name="常规 10 8 2 4" xfId="517"/>
    <cellStyle name="常规 10 8 2 5" xfId="532"/>
    <cellStyle name="常规 10 8 2 6" xfId="545"/>
    <cellStyle name="常规 10 8 2 7" xfId="554"/>
    <cellStyle name="常规 10 8 2 8" xfId="1669"/>
    <cellStyle name="常规 10 8 3" xfId="1152"/>
    <cellStyle name="常规 10 8 3 2" xfId="1158"/>
    <cellStyle name="常规 10 8 3 3" xfId="565"/>
    <cellStyle name="常规 10 8 3 4" xfId="581"/>
    <cellStyle name="常规 10 8 3 5" xfId="594"/>
    <cellStyle name="常规 10 8 3 6" xfId="246"/>
    <cellStyle name="常规 10 8 4" xfId="1164"/>
    <cellStyle name="常规 10 8 4 2" xfId="100"/>
    <cellStyle name="常规 10 8 5" xfId="1169"/>
    <cellStyle name="常规 10 8 6" xfId="1181"/>
    <cellStyle name="常规 10 8 7" xfId="478"/>
    <cellStyle name="常规 10 8 8" xfId="490"/>
    <cellStyle name="常规 10 8 9" xfId="73"/>
    <cellStyle name="常规 10 9" xfId="1189"/>
    <cellStyle name="常规 10 9 10" xfId="386"/>
    <cellStyle name="常规 10 9 11" xfId="34700"/>
    <cellStyle name="常规 10 9 2" xfId="1197"/>
    <cellStyle name="常规 10 9 2 2" xfId="152"/>
    <cellStyle name="常规 10 9 2 2 2" xfId="1559"/>
    <cellStyle name="常规 10 9 2 2 3" xfId="1562"/>
    <cellStyle name="常规 10 9 2 2 4" xfId="1672"/>
    <cellStyle name="常规 10 9 2 2 5" xfId="1673"/>
    <cellStyle name="常规 10 9 2 2 6" xfId="1674"/>
    <cellStyle name="常规 10 9 2 3" xfId="90"/>
    <cellStyle name="常规 10 9 2 4" xfId="52"/>
    <cellStyle name="常规 10 9 2 5" xfId="160"/>
    <cellStyle name="常规 10 9 2 6" xfId="352"/>
    <cellStyle name="常规 10 9 2 7" xfId="369"/>
    <cellStyle name="常规 10 9 3" xfId="1204"/>
    <cellStyle name="常规 10 9 3 2" xfId="1679"/>
    <cellStyle name="常规 10 9 3 2 2" xfId="1311"/>
    <cellStyle name="常规 10 9 3 2 3" xfId="1329"/>
    <cellStyle name="常规 10 9 3 2 4" xfId="1341"/>
    <cellStyle name="常规 10 9 3 2 5" xfId="1348"/>
    <cellStyle name="常规 10 9 3 2 6" xfId="1351"/>
    <cellStyle name="常规 10 9 3 3" xfId="1686"/>
    <cellStyle name="常规 10 9 3 3 2" xfId="1475"/>
    <cellStyle name="常规 10 9 3 3 3" xfId="1485"/>
    <cellStyle name="常规 10 9 3 3 4" xfId="1496"/>
    <cellStyle name="常规 10 9 3 3 5" xfId="1501"/>
    <cellStyle name="常规 10 9 3 3 6" xfId="234"/>
    <cellStyle name="常规 10 9 3 4" xfId="1692"/>
    <cellStyle name="常规 10 9 3 5" xfId="1699"/>
    <cellStyle name="常规 10 9 3 6" xfId="108"/>
    <cellStyle name="常规 10 9 3 7" xfId="1702"/>
    <cellStyle name="常规 10 9 3 8" xfId="1706"/>
    <cellStyle name="常规 10 9 4" xfId="1212"/>
    <cellStyle name="常规 10 9 4 2" xfId="1714"/>
    <cellStyle name="常规 10 9 4 3" xfId="1719"/>
    <cellStyle name="常规 10 9 4 4" xfId="1723"/>
    <cellStyle name="常规 10 9 4 5" xfId="1725"/>
    <cellStyle name="常规 10 9 4 6" xfId="1726"/>
    <cellStyle name="常规 10 9 5" xfId="62"/>
    <cellStyle name="常规 10 9 5 2" xfId="1729"/>
    <cellStyle name="常规 10 9 6" xfId="1220"/>
    <cellStyle name="常规 10 9 7" xfId="1733"/>
    <cellStyle name="常规 10 9 8" xfId="1738"/>
    <cellStyle name="常规 10 9 9" xfId="1742"/>
    <cellStyle name="常规 100" xfId="1748"/>
    <cellStyle name="常规 100 10" xfId="1753"/>
    <cellStyle name="常规 100 11" xfId="1759"/>
    <cellStyle name="常规 100 12" xfId="34716"/>
    <cellStyle name="常规 100 2" xfId="1762"/>
    <cellStyle name="常规 100 2 2" xfId="1770"/>
    <cellStyle name="常规 100 2 2 2" xfId="1772"/>
    <cellStyle name="常规 100 2 2 2 2" xfId="1774"/>
    <cellStyle name="常规 100 2 2 3" xfId="1779"/>
    <cellStyle name="常规 100 2 2 4" xfId="1781"/>
    <cellStyle name="常规 100 2 2 5" xfId="1750"/>
    <cellStyle name="常规 100 2 2 6" xfId="1755"/>
    <cellStyle name="常规 100 2 2 7" xfId="1783"/>
    <cellStyle name="常规 100 2 3" xfId="1787"/>
    <cellStyle name="常规 100 2 3 2" xfId="1792"/>
    <cellStyle name="常规 100 2 4" xfId="1796"/>
    <cellStyle name="常规 100 2 5" xfId="1802"/>
    <cellStyle name="常规 100 2 6" xfId="1806"/>
    <cellStyle name="常规 100 2 7" xfId="1810"/>
    <cellStyle name="常规 100 2 8" xfId="1818"/>
    <cellStyle name="常规 100 3" xfId="1825"/>
    <cellStyle name="常规 100 3 2" xfId="1827"/>
    <cellStyle name="常规 100 3 2 2" xfId="1831"/>
    <cellStyle name="常规 100 3 2 2 2" xfId="771"/>
    <cellStyle name="常规 100 3 2 3" xfId="1835"/>
    <cellStyle name="常规 100 3 2 4" xfId="1839"/>
    <cellStyle name="常规 100 3 2 5" xfId="1842"/>
    <cellStyle name="常规 100 3 2 6" xfId="1848"/>
    <cellStyle name="常规 100 3 2 7" xfId="1853"/>
    <cellStyle name="常规 100 3 3" xfId="1855"/>
    <cellStyle name="常规 100 3 3 2" xfId="1858"/>
    <cellStyle name="常规 100 3 3 2 2" xfId="514"/>
    <cellStyle name="常规 100 3 3 3" xfId="1861"/>
    <cellStyle name="常规 100 3 3 4" xfId="1864"/>
    <cellStyle name="常规 100 3 3 5" xfId="1867"/>
    <cellStyle name="常规 100 3 3 6" xfId="1875"/>
    <cellStyle name="常规 100 3 3 7" xfId="1884"/>
    <cellStyle name="常规 100 3 4" xfId="1886"/>
    <cellStyle name="常规 100 3 4 2" xfId="1890"/>
    <cellStyle name="常规 100 3 5" xfId="1894"/>
    <cellStyle name="常规 100 3 6" xfId="1898"/>
    <cellStyle name="常规 100 3 7" xfId="1901"/>
    <cellStyle name="常规 100 3 8" xfId="1909"/>
    <cellStyle name="常规 100 3 9" xfId="1919"/>
    <cellStyle name="常规 100 4" xfId="1923"/>
    <cellStyle name="常规 100 4 2" xfId="1926"/>
    <cellStyle name="常规 100 4 2 2" xfId="1931"/>
    <cellStyle name="常规 100 4 3" xfId="1933"/>
    <cellStyle name="常规 100 4 4" xfId="1935"/>
    <cellStyle name="常规 100 4 5" xfId="1938"/>
    <cellStyle name="常规 100 4 6" xfId="1941"/>
    <cellStyle name="常规 100 4 7" xfId="1943"/>
    <cellStyle name="常规 100 5" xfId="1947"/>
    <cellStyle name="常规 100 5 2" xfId="708"/>
    <cellStyle name="常规 100 5 2 2" xfId="1951"/>
    <cellStyle name="常规 100 5 3" xfId="715"/>
    <cellStyle name="常规 100 5 4" xfId="777"/>
    <cellStyle name="常规 100 6" xfId="1954"/>
    <cellStyle name="常规 100 7" xfId="1962"/>
    <cellStyle name="常规 100 8" xfId="1972"/>
    <cellStyle name="常规 100 9" xfId="1980"/>
    <cellStyle name="常规 101" xfId="1987"/>
    <cellStyle name="常规 101 10" xfId="1990"/>
    <cellStyle name="常规 101 11" xfId="34718"/>
    <cellStyle name="常规 101 2" xfId="1992"/>
    <cellStyle name="常规 101 2 2" xfId="1998"/>
    <cellStyle name="常规 101 2 2 2" xfId="2003"/>
    <cellStyle name="常规 101 2 3" xfId="2007"/>
    <cellStyle name="常规 101 2 4" xfId="2012"/>
    <cellStyle name="常规 101 2 5" xfId="2018"/>
    <cellStyle name="常规 101 2 6" xfId="2026"/>
    <cellStyle name="常规 101 2 7" xfId="2032"/>
    <cellStyle name="常规 101 3" xfId="2034"/>
    <cellStyle name="常规 101 3 2" xfId="2038"/>
    <cellStyle name="常规 101 3 2 2" xfId="2048"/>
    <cellStyle name="常规 101 3 3" xfId="2051"/>
    <cellStyle name="常规 101 3 4" xfId="2055"/>
    <cellStyle name="常规 101 3 5" xfId="2061"/>
    <cellStyle name="常规 101 3 6" xfId="2067"/>
    <cellStyle name="常规 101 3 7" xfId="2073"/>
    <cellStyle name="常规 101 4" xfId="2075"/>
    <cellStyle name="常规 101 4 2" xfId="2079"/>
    <cellStyle name="常规 101 4 3" xfId="2084"/>
    <cellStyle name="常规 101 5" xfId="2086"/>
    <cellStyle name="常规 101 5 2" xfId="2090"/>
    <cellStyle name="常规 101 5 3" xfId="2093"/>
    <cellStyle name="常规 101 6" xfId="2098"/>
    <cellStyle name="常规 101 7" xfId="2106"/>
    <cellStyle name="常规 101 8" xfId="2113"/>
    <cellStyle name="常规 101 9" xfId="2120"/>
    <cellStyle name="常规 102" xfId="2129"/>
    <cellStyle name="常规 102 10" xfId="34719"/>
    <cellStyle name="常规 102 2" xfId="2136"/>
    <cellStyle name="常规 102 2 2" xfId="2142"/>
    <cellStyle name="常规 102 2 2 2" xfId="2146"/>
    <cellStyle name="常规 102 2 3" xfId="2148"/>
    <cellStyle name="常规 102 2 4" xfId="2152"/>
    <cellStyle name="常规 102 2 5" xfId="2155"/>
    <cellStyle name="常规 102 2 6" xfId="2157"/>
    <cellStyle name="常规 102 2 7" xfId="2159"/>
    <cellStyle name="常规 102 3" xfId="2166"/>
    <cellStyle name="常规 102 3 2" xfId="2171"/>
    <cellStyle name="常规 102 3 2 2" xfId="2173"/>
    <cellStyle name="常规 102 3 3" xfId="2176"/>
    <cellStyle name="常规 102 3 4" xfId="2178"/>
    <cellStyle name="常规 102 3 5" xfId="2181"/>
    <cellStyle name="常规 102 3 6" xfId="2184"/>
    <cellStyle name="常规 102 3 7" xfId="2188"/>
    <cellStyle name="常规 102 4" xfId="2190"/>
    <cellStyle name="常规 102 4 2" xfId="2193"/>
    <cellStyle name="常规 102 4 3" xfId="2196"/>
    <cellStyle name="常规 102 5" xfId="2198"/>
    <cellStyle name="常规 102 5 2" xfId="2200"/>
    <cellStyle name="常规 102 5 3" xfId="2202"/>
    <cellStyle name="常规 102 6" xfId="2206"/>
    <cellStyle name="常规 102 7" xfId="2211"/>
    <cellStyle name="常规 102 8" xfId="2213"/>
    <cellStyle name="常规 102 9" xfId="2215"/>
    <cellStyle name="常规 103" xfId="2226"/>
    <cellStyle name="常规 103 10" xfId="2231"/>
    <cellStyle name="常规 103 11" xfId="34720"/>
    <cellStyle name="常规 103 2" xfId="2236"/>
    <cellStyle name="常规 103 2 2" xfId="2245"/>
    <cellStyle name="常规 103 2 2 2" xfId="2255"/>
    <cellStyle name="常规 103 2 3" xfId="2260"/>
    <cellStyle name="常规 103 2 4" xfId="2266"/>
    <cellStyle name="常规 103 2 5" xfId="2270"/>
    <cellStyle name="常规 103 2 6" xfId="2273"/>
    <cellStyle name="常规 103 2 7" xfId="2279"/>
    <cellStyle name="常规 103 3" xfId="2284"/>
    <cellStyle name="常规 103 3 2" xfId="2289"/>
    <cellStyle name="常规 103 3 2 2" xfId="2297"/>
    <cellStyle name="常规 103 3 3" xfId="2300"/>
    <cellStyle name="常规 103 3 4" xfId="2302"/>
    <cellStyle name="常规 103 3 5" xfId="2304"/>
    <cellStyle name="常规 103 3 6" xfId="2307"/>
    <cellStyle name="常规 103 3 7" xfId="2312"/>
    <cellStyle name="常规 103 4" xfId="2315"/>
    <cellStyle name="常规 103 4 2" xfId="2319"/>
    <cellStyle name="常规 103 4 3" xfId="2321"/>
    <cellStyle name="常规 103 5" xfId="2324"/>
    <cellStyle name="常规 103 5 2" xfId="168"/>
    <cellStyle name="常规 103 5 3" xfId="2327"/>
    <cellStyle name="常规 103 6" xfId="2331"/>
    <cellStyle name="常规 103 7" xfId="2334"/>
    <cellStyle name="常规 103 8" xfId="2337"/>
    <cellStyle name="常规 103 9" xfId="2340"/>
    <cellStyle name="常规 104" xfId="2346"/>
    <cellStyle name="常规 104 2" xfId="2350"/>
    <cellStyle name="常规 104 2 2" xfId="2355"/>
    <cellStyle name="常规 104 2 3" xfId="2359"/>
    <cellStyle name="常规 104 3" xfId="2363"/>
    <cellStyle name="常规 104 3 2" xfId="2367"/>
    <cellStyle name="常规 104 3 3" xfId="2370"/>
    <cellStyle name="常规 104 4" xfId="2373"/>
    <cellStyle name="常规 104 5" xfId="2376"/>
    <cellStyle name="常规 104 6" xfId="2379"/>
    <cellStyle name="常规 104 7" xfId="2384"/>
    <cellStyle name="常规 105" xfId="2390"/>
    <cellStyle name="常规 105 2" xfId="2396"/>
    <cellStyle name="常规 105 2 2" xfId="2400"/>
    <cellStyle name="常规 105 3" xfId="1778"/>
    <cellStyle name="常规 105 4" xfId="2404"/>
    <cellStyle name="常规 105 5" xfId="2408"/>
    <cellStyle name="常规 105 6" xfId="2412"/>
    <cellStyle name="常规 105 7" xfId="2416"/>
    <cellStyle name="常规 106" xfId="2421"/>
    <cellStyle name="常规 106 2" xfId="2427"/>
    <cellStyle name="常规 106 2 2" xfId="2430"/>
    <cellStyle name="常规 106 3" xfId="2434"/>
    <cellStyle name="常规 106 4" xfId="2438"/>
    <cellStyle name="常规 106 5" xfId="2441"/>
    <cellStyle name="常规 106 6" xfId="2444"/>
    <cellStyle name="常规 106 7" xfId="2447"/>
    <cellStyle name="常规 107" xfId="2451"/>
    <cellStyle name="常规 107 2" xfId="2454"/>
    <cellStyle name="常规 107 2 2" xfId="2455"/>
    <cellStyle name="常规 107 2 3" xfId="2456"/>
    <cellStyle name="常规 107 3" xfId="2460"/>
    <cellStyle name="常规 107 4" xfId="2461"/>
    <cellStyle name="常规 107 4 2" xfId="35012"/>
    <cellStyle name="常规 107 5" xfId="2462"/>
    <cellStyle name="常规 108" xfId="2465"/>
    <cellStyle name="常规 108 2" xfId="2473"/>
    <cellStyle name="常规 108 2 2" xfId="2476"/>
    <cellStyle name="常规 108 3" xfId="2482"/>
    <cellStyle name="常规 108 4" xfId="2488"/>
    <cellStyle name="常规 109" xfId="2491"/>
    <cellStyle name="常规 109 2" xfId="2496"/>
    <cellStyle name="常规 109 2 2" xfId="2498"/>
    <cellStyle name="常规 109 2 2 2" xfId="2505"/>
    <cellStyle name="常规 109 2 3" xfId="2507"/>
    <cellStyle name="常规 109 2 4" xfId="2508"/>
    <cellStyle name="常规 109 2 5" xfId="2509"/>
    <cellStyle name="常规 109 2 6" xfId="2511"/>
    <cellStyle name="常规 109 2 7" xfId="2512"/>
    <cellStyle name="常规 109 3" xfId="2514"/>
    <cellStyle name="常规 109 3 2" xfId="2515"/>
    <cellStyle name="常规 109 4" xfId="2523"/>
    <cellStyle name="常规 109 5" xfId="2532"/>
    <cellStyle name="常规 109 6" xfId="2540"/>
    <cellStyle name="常规 109 7" xfId="2552"/>
    <cellStyle name="常规 109 8" xfId="2558"/>
    <cellStyle name="常规 109 9" xfId="34721"/>
    <cellStyle name="常规 11" xfId="2563"/>
    <cellStyle name="常规 11 10" xfId="319"/>
    <cellStyle name="常规 11 11" xfId="342"/>
    <cellStyle name="常规 11 12" xfId="34435"/>
    <cellStyle name="常规 11 2" xfId="2567"/>
    <cellStyle name="常规 11 2 10" xfId="2573"/>
    <cellStyle name="常规 11 2 11" xfId="2578"/>
    <cellStyle name="常规 11 2 12" xfId="2579"/>
    <cellStyle name="常规 11 2 13" xfId="2580"/>
    <cellStyle name="常规 11 2 14" xfId="34559"/>
    <cellStyle name="常规 11 2 2" xfId="2583"/>
    <cellStyle name="常规 11 2 2 2" xfId="1847"/>
    <cellStyle name="常规 11 2 2 2 2" xfId="2590"/>
    <cellStyle name="常规 11 2 2 2 2 2" xfId="2599"/>
    <cellStyle name="常规 11 2 2 2 3" xfId="2606"/>
    <cellStyle name="常规 11 2 2 2 4" xfId="2618"/>
    <cellStyle name="常规 11 2 2 2 5" xfId="2629"/>
    <cellStyle name="常规 11 2 2 2 6" xfId="2637"/>
    <cellStyle name="常规 11 2 2 2 7" xfId="2643"/>
    <cellStyle name="常规 11 2 2 3" xfId="1852"/>
    <cellStyle name="常规 11 2 2 3 2" xfId="2649"/>
    <cellStyle name="常规 11 2 2 3 2 2" xfId="2650"/>
    <cellStyle name="常规 11 2 2 3 3" xfId="2655"/>
    <cellStyle name="常规 11 2 2 3 4" xfId="2660"/>
    <cellStyle name="常规 11 2 2 3 5" xfId="2665"/>
    <cellStyle name="常规 11 2 2 3 6" xfId="2666"/>
    <cellStyle name="常规 11 2 2 3 7" xfId="2668"/>
    <cellStyle name="常规 11 2 2 4" xfId="2671"/>
    <cellStyle name="常规 11 2 2 4 2" xfId="2675"/>
    <cellStyle name="常规 11 2 2 5" xfId="2678"/>
    <cellStyle name="常规 11 2 2 6" xfId="2680"/>
    <cellStyle name="常规 11 2 2 7" xfId="2682"/>
    <cellStyle name="常规 11 2 2 8" xfId="2688"/>
    <cellStyle name="常规 11 2 2 9" xfId="2696"/>
    <cellStyle name="常规 11 2 3" xfId="2701"/>
    <cellStyle name="常规 11 2 3 2" xfId="1874"/>
    <cellStyle name="常规 11 2 3 2 2" xfId="2706"/>
    <cellStyle name="常规 11 2 3 3" xfId="1883"/>
    <cellStyle name="常规 11 2 3 4" xfId="2713"/>
    <cellStyle name="常规 11 2 3 5" xfId="2718"/>
    <cellStyle name="常规 11 2 3 6" xfId="2722"/>
    <cellStyle name="常规 11 2 3 7" xfId="2726"/>
    <cellStyle name="常规 11 2 4" xfId="2732"/>
    <cellStyle name="常规 11 2 4 2" xfId="2736"/>
    <cellStyle name="常规 11 2 4 2 2" xfId="2740"/>
    <cellStyle name="常规 11 2 4 3" xfId="2745"/>
    <cellStyle name="常规 11 2 4 4" xfId="2242"/>
    <cellStyle name="常规 11 2 4 5" xfId="2257"/>
    <cellStyle name="常规 11 2 4 6" xfId="2263"/>
    <cellStyle name="常规 11 2 4 7" xfId="2269"/>
    <cellStyle name="常规 11 2 5" xfId="2747"/>
    <cellStyle name="常规 11 2 5 2" xfId="2749"/>
    <cellStyle name="常规 11 2 5 3" xfId="2752"/>
    <cellStyle name="常规 11 2 5 4" xfId="2287"/>
    <cellStyle name="常规 11 2 6" xfId="2755"/>
    <cellStyle name="常规 11 2 6 2" xfId="2757"/>
    <cellStyle name="常规 11 2 6 3" xfId="2758"/>
    <cellStyle name="常规 11 2 7" xfId="2765"/>
    <cellStyle name="常规 11 2 8" xfId="2766"/>
    <cellStyle name="常规 11 2 9" xfId="2770"/>
    <cellStyle name="常规 11 3" xfId="2773"/>
    <cellStyle name="常规 11 3 10" xfId="2777"/>
    <cellStyle name="常规 11 3 2" xfId="2780"/>
    <cellStyle name="常规 11 3 2 2" xfId="2487"/>
    <cellStyle name="常规 11 3 2 2 2" xfId="2786"/>
    <cellStyle name="常规 11 3 2 3" xfId="2790"/>
    <cellStyle name="常规 11 3 2 4" xfId="2794"/>
    <cellStyle name="常规 11 3 2 5" xfId="2803"/>
    <cellStyle name="常规 11 3 2 6" xfId="2813"/>
    <cellStyle name="常规 11 3 2 7" xfId="2821"/>
    <cellStyle name="常规 11 3 3" xfId="2823"/>
    <cellStyle name="常规 11 3 3 2" xfId="2522"/>
    <cellStyle name="常规 11 3 3 2 2" xfId="2829"/>
    <cellStyle name="常规 11 3 3 3" xfId="2530"/>
    <cellStyle name="常规 11 3 3 4" xfId="2538"/>
    <cellStyle name="常规 11 3 3 5" xfId="2551"/>
    <cellStyle name="常规 11 3 3 6" xfId="2556"/>
    <cellStyle name="常规 11 3 3 7" xfId="2833"/>
    <cellStyle name="常规 11 3 4" xfId="2835"/>
    <cellStyle name="常规 11 3 4 2" xfId="2839"/>
    <cellStyle name="常规 11 3 5" xfId="2841"/>
    <cellStyle name="常规 11 3 6" xfId="2843"/>
    <cellStyle name="常规 11 3 7" xfId="2845"/>
    <cellStyle name="常规 11 3 8" xfId="2846"/>
    <cellStyle name="常规 11 3 9" xfId="2851"/>
    <cellStyle name="常规 11 4" xfId="2854"/>
    <cellStyle name="常规 11 4 2" xfId="2856"/>
    <cellStyle name="常规 11 4 2 2" xfId="2860"/>
    <cellStyle name="常规 11 4 3" xfId="2862"/>
    <cellStyle name="常规 11 4 4" xfId="2865"/>
    <cellStyle name="常规 11 4 5" xfId="2868"/>
    <cellStyle name="常规 11 4 6" xfId="2871"/>
    <cellStyle name="常规 11 4 7" xfId="2874"/>
    <cellStyle name="常规 11 5" xfId="2876"/>
    <cellStyle name="常规 11 5 2" xfId="2878"/>
    <cellStyle name="常规 11 6" xfId="2880"/>
    <cellStyle name="常规 11 7" xfId="2881"/>
    <cellStyle name="常规 11 8" xfId="2882"/>
    <cellStyle name="常规 11 9" xfId="2883"/>
    <cellStyle name="常规 110" xfId="2389"/>
    <cellStyle name="常规 110 2" xfId="2395"/>
    <cellStyle name="常规 110 2 2" xfId="2399"/>
    <cellStyle name="常规 110 2 2 2" xfId="2890"/>
    <cellStyle name="常规 110 2 3" xfId="2893"/>
    <cellStyle name="常规 110 2 4" xfId="2895"/>
    <cellStyle name="常规 110 2 5" xfId="2896"/>
    <cellStyle name="常规 110 2 6" xfId="2898"/>
    <cellStyle name="常规 110 2 7" xfId="2900"/>
    <cellStyle name="常规 110 3" xfId="1777"/>
    <cellStyle name="常规 110 3 2" xfId="2903"/>
    <cellStyle name="常规 110 3 3" xfId="2905"/>
    <cellStyle name="常规 110 4" xfId="2403"/>
    <cellStyle name="常规 110 4 2" xfId="2909"/>
    <cellStyle name="常规 110 4 3" xfId="2914"/>
    <cellStyle name="常规 110 5" xfId="2407"/>
    <cellStyle name="常规 110 6" xfId="2411"/>
    <cellStyle name="常规 110 7" xfId="2415"/>
    <cellStyle name="常规 110 8" xfId="2917"/>
    <cellStyle name="常规 110 9" xfId="34723"/>
    <cellStyle name="常规 111" xfId="2420"/>
    <cellStyle name="常规 111 2" xfId="2426"/>
    <cellStyle name="常规 111 2 2" xfId="2429"/>
    <cellStyle name="常规 111 2 2 2" xfId="2922"/>
    <cellStyle name="常规 111 2 3" xfId="2925"/>
    <cellStyle name="常规 111 2 4" xfId="2927"/>
    <cellStyle name="常规 111 2 5" xfId="2929"/>
    <cellStyle name="常规 111 2 6" xfId="2933"/>
    <cellStyle name="常规 111 2 7" xfId="2936"/>
    <cellStyle name="常规 111 3" xfId="2433"/>
    <cellStyle name="常规 111 3 2" xfId="542"/>
    <cellStyle name="常规 111 3 3" xfId="551"/>
    <cellStyle name="常规 111 4" xfId="2437"/>
    <cellStyle name="常规 111 4 2" xfId="604"/>
    <cellStyle name="常规 111 4 3" xfId="257"/>
    <cellStyle name="常规 111 5" xfId="2440"/>
    <cellStyle name="常规 111 6" xfId="2443"/>
    <cellStyle name="常规 111 7" xfId="2446"/>
    <cellStyle name="常规 111 8" xfId="2940"/>
    <cellStyle name="常规 111 9" xfId="34722"/>
    <cellStyle name="常规 112" xfId="2450"/>
    <cellStyle name="常规 112 2" xfId="2453"/>
    <cellStyle name="常规 112 3" xfId="2459"/>
    <cellStyle name="常规 113" xfId="2464"/>
    <cellStyle name="常规 113 2" xfId="2472"/>
    <cellStyle name="常规 113 3" xfId="2481"/>
    <cellStyle name="常规 114" xfId="2490"/>
    <cellStyle name="常规 114 2" xfId="2495"/>
    <cellStyle name="常规 115" xfId="2945"/>
    <cellStyle name="常规 115 2" xfId="2946"/>
    <cellStyle name="常规 115 3" xfId="2947"/>
    <cellStyle name="常规 116" xfId="2950"/>
    <cellStyle name="常规 116 2" xfId="2951"/>
    <cellStyle name="常规 117" xfId="2956"/>
    <cellStyle name="常规 117 2" xfId="2957"/>
    <cellStyle name="常规 118" xfId="2960"/>
    <cellStyle name="常规 118 2" xfId="2961"/>
    <cellStyle name="常规 119" xfId="2965"/>
    <cellStyle name="常规 119 2" xfId="2966"/>
    <cellStyle name="常规 12" xfId="2970"/>
    <cellStyle name="常规 12 10" xfId="2448"/>
    <cellStyle name="常规 12 11" xfId="2463"/>
    <cellStyle name="常规 12 12" xfId="2489"/>
    <cellStyle name="常规 12 13" xfId="2941"/>
    <cellStyle name="常规 12 14" xfId="34436"/>
    <cellStyle name="常规 12 2" xfId="2973"/>
    <cellStyle name="常规 12 2 10" xfId="2979"/>
    <cellStyle name="常规 12 2 11" xfId="2987"/>
    <cellStyle name="常规 12 2 12" xfId="2991"/>
    <cellStyle name="常规 12 2 13" xfId="34430"/>
    <cellStyle name="常规 12 2 2" xfId="2993"/>
    <cellStyle name="常规 12 2 2 10" xfId="2998"/>
    <cellStyle name="常规 12 2 2 11" xfId="34686"/>
    <cellStyle name="常规 12 2 2 2" xfId="3003"/>
    <cellStyle name="常规 12 2 2 2 2" xfId="3005"/>
    <cellStyle name="常规 12 2 2 2 2 2" xfId="3009"/>
    <cellStyle name="常规 12 2 2 2 2 3" xfId="3013"/>
    <cellStyle name="常规 12 2 2 2 2 4" xfId="3015"/>
    <cellStyle name="常规 12 2 2 2 2 5" xfId="3019"/>
    <cellStyle name="常规 12 2 2 2 2 6" xfId="3023"/>
    <cellStyle name="常规 12 2 2 2 3" xfId="3027"/>
    <cellStyle name="常规 12 2 2 2 4" xfId="3032"/>
    <cellStyle name="常规 12 2 2 2 5" xfId="3036"/>
    <cellStyle name="常规 12 2 2 2 6" xfId="3040"/>
    <cellStyle name="常规 12 2 2 2 7" xfId="3043"/>
    <cellStyle name="常规 12 2 2 3" xfId="3046"/>
    <cellStyle name="常规 12 2 2 3 2" xfId="3051"/>
    <cellStyle name="常规 12 2 2 3 2 2" xfId="3054"/>
    <cellStyle name="常规 12 2 2 3 2 3" xfId="3058"/>
    <cellStyle name="常规 12 2 2 3 2 4" xfId="3061"/>
    <cellStyle name="常规 12 2 2 3 2 5" xfId="3066"/>
    <cellStyle name="常规 12 2 2 3 2 6" xfId="3071"/>
    <cellStyle name="常规 12 2 2 3 3" xfId="3079"/>
    <cellStyle name="常规 12 2 2 3 3 2" xfId="3087"/>
    <cellStyle name="常规 12 2 2 3 3 3" xfId="3094"/>
    <cellStyle name="常规 12 2 2 3 3 4" xfId="3099"/>
    <cellStyle name="常规 12 2 2 3 3 5" xfId="3104"/>
    <cellStyle name="常规 12 2 2 3 3 6" xfId="3106"/>
    <cellStyle name="常规 12 2 2 3 4" xfId="3112"/>
    <cellStyle name="常规 12 2 2 3 5" xfId="3116"/>
    <cellStyle name="常规 12 2 2 3 6" xfId="3119"/>
    <cellStyle name="常规 12 2 2 3 7" xfId="3120"/>
    <cellStyle name="常规 12 2 2 3 8" xfId="3121"/>
    <cellStyle name="常规 12 2 2 4" xfId="3124"/>
    <cellStyle name="常规 12 2 2 4 2" xfId="3129"/>
    <cellStyle name="常规 12 2 2 4 3" xfId="3134"/>
    <cellStyle name="常规 12 2 2 4 4" xfId="3140"/>
    <cellStyle name="常规 12 2 2 4 5" xfId="3145"/>
    <cellStyle name="常规 12 2 2 4 6" xfId="3146"/>
    <cellStyle name="常规 12 2 2 5" xfId="3150"/>
    <cellStyle name="常规 12 2 2 5 2" xfId="227"/>
    <cellStyle name="常规 12 2 2 6" xfId="3153"/>
    <cellStyle name="常规 12 2 2 7" xfId="3156"/>
    <cellStyle name="常规 12 2 2 8" xfId="3160"/>
    <cellStyle name="常规 12 2 2 9" xfId="3171"/>
    <cellStyle name="常规 12 2 3" xfId="3173"/>
    <cellStyle name="常规 12 2 3 10" xfId="3175"/>
    <cellStyle name="常规 12 2 3 11" xfId="34693"/>
    <cellStyle name="常规 12 2 3 2" xfId="3184"/>
    <cellStyle name="常规 12 2 3 2 2" xfId="3187"/>
    <cellStyle name="常规 12 2 3 2 2 2" xfId="3192"/>
    <cellStyle name="常规 12 2 3 2 2 3" xfId="3196"/>
    <cellStyle name="常规 12 2 3 2 2 4" xfId="3198"/>
    <cellStyle name="常规 12 2 3 2 2 5" xfId="3204"/>
    <cellStyle name="常规 12 2 3 2 2 6" xfId="3208"/>
    <cellStyle name="常规 12 2 3 2 3" xfId="3211"/>
    <cellStyle name="常规 12 2 3 2 4" xfId="3215"/>
    <cellStyle name="常规 12 2 3 2 5" xfId="1626"/>
    <cellStyle name="常规 12 2 3 2 6" xfId="1630"/>
    <cellStyle name="常规 12 2 3 2 7" xfId="1633"/>
    <cellStyle name="常规 12 2 3 3" xfId="3227"/>
    <cellStyle name="常规 12 2 3 3 2" xfId="3229"/>
    <cellStyle name="常规 12 2 3 3 2 2" xfId="1057"/>
    <cellStyle name="常规 12 2 3 3 2 3" xfId="1078"/>
    <cellStyle name="常规 12 2 3 3 2 4" xfId="1122"/>
    <cellStyle name="常规 12 2 3 3 2 5" xfId="1127"/>
    <cellStyle name="常规 12 2 3 3 2 6" xfId="1131"/>
    <cellStyle name="常规 12 2 3 3 3" xfId="3233"/>
    <cellStyle name="常规 12 2 3 3 3 2" xfId="1247"/>
    <cellStyle name="常规 12 2 3 3 3 3" xfId="1308"/>
    <cellStyle name="常规 12 2 3 3 3 4" xfId="1324"/>
    <cellStyle name="常规 12 2 3 3 3 5" xfId="1337"/>
    <cellStyle name="常规 12 2 3 3 3 6" xfId="1345"/>
    <cellStyle name="常规 12 2 3 3 4" xfId="3237"/>
    <cellStyle name="常规 12 2 3 3 5" xfId="1644"/>
    <cellStyle name="常规 12 2 3 3 6" xfId="1649"/>
    <cellStyle name="常规 12 2 3 3 7" xfId="1654"/>
    <cellStyle name="常规 12 2 3 3 8" xfId="1660"/>
    <cellStyle name="常规 12 2 3 4" xfId="3244"/>
    <cellStyle name="常规 12 2 3 4 2" xfId="3246"/>
    <cellStyle name="常规 12 2 3 4 3" xfId="3250"/>
    <cellStyle name="常规 12 2 3 4 4" xfId="3254"/>
    <cellStyle name="常规 12 2 3 4 5" xfId="3257"/>
    <cellStyle name="常规 12 2 3 4 6" xfId="3259"/>
    <cellStyle name="常规 12 2 3 5" xfId="3264"/>
    <cellStyle name="常规 12 2 3 5 2" xfId="3268"/>
    <cellStyle name="常规 12 2 3 6" xfId="3276"/>
    <cellStyle name="常规 12 2 3 7" xfId="3279"/>
    <cellStyle name="常规 12 2 3 8" xfId="3284"/>
    <cellStyle name="常规 12 2 3 9" xfId="3293"/>
    <cellStyle name="常规 12 2 4" xfId="3295"/>
    <cellStyle name="常规 12 2 4 2" xfId="3301"/>
    <cellStyle name="常规 12 2 4 2 2" xfId="3304"/>
    <cellStyle name="常规 12 2 4 2 3" xfId="3307"/>
    <cellStyle name="常规 12 2 4 2 4" xfId="3083"/>
    <cellStyle name="常规 12 2 4 2 5" xfId="3090"/>
    <cellStyle name="常规 12 2 4 2 6" xfId="3095"/>
    <cellStyle name="常规 12 2 4 3" xfId="3312"/>
    <cellStyle name="常规 12 2 4 3 2" xfId="3316"/>
    <cellStyle name="常规 12 2 4 3 3" xfId="3319"/>
    <cellStyle name="常规 12 2 4 3 4" xfId="3321"/>
    <cellStyle name="常规 12 2 4 3 5" xfId="3325"/>
    <cellStyle name="常规 12 2 4 3 6" xfId="3326"/>
    <cellStyle name="常规 12 2 4 4" xfId="3330"/>
    <cellStyle name="常规 12 2 4 5" xfId="3331"/>
    <cellStyle name="常规 12 2 4 6" xfId="3335"/>
    <cellStyle name="常规 12 2 4 7" xfId="3339"/>
    <cellStyle name="常规 12 2 4 8" xfId="3344"/>
    <cellStyle name="常规 12 2 5" xfId="3346"/>
    <cellStyle name="常规 12 2 5 2" xfId="3348"/>
    <cellStyle name="常规 12 2 5 2 2" xfId="3351"/>
    <cellStyle name="常规 12 2 5 2 3" xfId="3354"/>
    <cellStyle name="常规 12 2 5 2 4" xfId="3356"/>
    <cellStyle name="常规 12 2 5 2 5" xfId="402"/>
    <cellStyle name="常规 12 2 5 2 6" xfId="3358"/>
    <cellStyle name="常规 12 2 5 3" xfId="3361"/>
    <cellStyle name="常规 12 2 5 3 2" xfId="3363"/>
    <cellStyle name="常规 12 2 5 3 3" xfId="3365"/>
    <cellStyle name="常规 12 2 5 3 4" xfId="3368"/>
    <cellStyle name="常规 12 2 5 3 5" xfId="418"/>
    <cellStyle name="常规 12 2 5 3 6" xfId="3371"/>
    <cellStyle name="常规 12 2 5 4" xfId="3372"/>
    <cellStyle name="常规 12 2 5 5" xfId="3373"/>
    <cellStyle name="常规 12 2 5 6" xfId="3376"/>
    <cellStyle name="常规 12 2 5 7" xfId="3377"/>
    <cellStyle name="常规 12 2 5 8" xfId="3384"/>
    <cellStyle name="常规 12 2 6" xfId="3386"/>
    <cellStyle name="常规 12 2 6 2" xfId="3388"/>
    <cellStyle name="常规 12 2 6 2 2" xfId="3390"/>
    <cellStyle name="常规 12 2 6 3" xfId="3392"/>
    <cellStyle name="常规 12 2 6 4" xfId="3393"/>
    <cellStyle name="常规 12 2 6 5" xfId="3394"/>
    <cellStyle name="常规 12 2 6 6" xfId="3397"/>
    <cellStyle name="常规 12 2 6 7" xfId="3400"/>
    <cellStyle name="常规 12 2 7" xfId="3404"/>
    <cellStyle name="常规 12 2 7 2" xfId="3406"/>
    <cellStyle name="常规 12 2 7 2 2" xfId="1823"/>
    <cellStyle name="常规 12 2 7 3" xfId="3408"/>
    <cellStyle name="常规 12 2 8" xfId="3409"/>
    <cellStyle name="常规 12 2 8 2" xfId="523"/>
    <cellStyle name="常规 12 2 8 3" xfId="536"/>
    <cellStyle name="常规 12 2 9" xfId="3410"/>
    <cellStyle name="常规 12 3" xfId="3413"/>
    <cellStyle name="常规 12 3 10" xfId="3414"/>
    <cellStyle name="常规 12 3 11" xfId="3419"/>
    <cellStyle name="常规 12 3 12" xfId="34560"/>
    <cellStyle name="常规 12 3 2" xfId="3424"/>
    <cellStyle name="常规 12 3 2 2" xfId="3429"/>
    <cellStyle name="常规 12 3 2 2 2" xfId="20"/>
    <cellStyle name="常规 12 3 2 2 2 2" xfId="3431"/>
    <cellStyle name="常规 12 3 2 2 3" xfId="3435"/>
    <cellStyle name="常规 12 3 2 2 4" xfId="3441"/>
    <cellStyle name="常规 12 3 2 2 5" xfId="3445"/>
    <cellStyle name="常规 12 3 2 2 6" xfId="3449"/>
    <cellStyle name="常规 12 3 2 2 7" xfId="3452"/>
    <cellStyle name="常规 12 3 2 3" xfId="3456"/>
    <cellStyle name="常规 12 3 2 3 2" xfId="3458"/>
    <cellStyle name="常规 12 3 2 3 2 2" xfId="3459"/>
    <cellStyle name="常规 12 3 2 3 3" xfId="3463"/>
    <cellStyle name="常规 12 3 2 3 4" xfId="3465"/>
    <cellStyle name="常规 12 3 2 3 5" xfId="3467"/>
    <cellStyle name="常规 12 3 2 3 6" xfId="3468"/>
    <cellStyle name="常规 12 3 2 3 7" xfId="3469"/>
    <cellStyle name="常规 12 3 2 4" xfId="3473"/>
    <cellStyle name="常规 12 3 2 4 2" xfId="3476"/>
    <cellStyle name="常规 12 3 2 5" xfId="3483"/>
    <cellStyle name="常规 12 3 2 6" xfId="3489"/>
    <cellStyle name="常规 12 3 2 7" xfId="3492"/>
    <cellStyle name="常规 12 3 2 8" xfId="3495"/>
    <cellStyle name="常规 12 3 2 9" xfId="3501"/>
    <cellStyle name="常规 12 3 3" xfId="3504"/>
    <cellStyle name="常规 12 3 3 2" xfId="2607"/>
    <cellStyle name="常规 12 3 3 2 2" xfId="3508"/>
    <cellStyle name="常规 12 3 3 3" xfId="2619"/>
    <cellStyle name="常规 12 3 3 4" xfId="2630"/>
    <cellStyle name="常规 12 3 3 5" xfId="2638"/>
    <cellStyle name="常规 12 3 3 6" xfId="2644"/>
    <cellStyle name="常规 12 3 3 7" xfId="3511"/>
    <cellStyle name="常规 12 3 4" xfId="3513"/>
    <cellStyle name="常规 12 3 4 2" xfId="2656"/>
    <cellStyle name="常规 12 3 4 3" xfId="2661"/>
    <cellStyle name="常规 12 3 5" xfId="110"/>
    <cellStyle name="常规 12 3 6" xfId="3515"/>
    <cellStyle name="常规 12 3 7" xfId="3517"/>
    <cellStyle name="常规 12 3 8" xfId="3518"/>
    <cellStyle name="常规 12 3 9" xfId="3523"/>
    <cellStyle name="常规 12 4" xfId="3526"/>
    <cellStyle name="常规 12 4 10" xfId="3530"/>
    <cellStyle name="常规 12 4 2" xfId="3533"/>
    <cellStyle name="常规 12 4 2 2" xfId="3540"/>
    <cellStyle name="常规 12 4 2 2 2" xfId="3543"/>
    <cellStyle name="常规 12 4 2 3" xfId="3548"/>
    <cellStyle name="常规 12 4 2 4" xfId="3552"/>
    <cellStyle name="常规 12 4 2 5" xfId="3557"/>
    <cellStyle name="常规 12 4 2 6" xfId="3567"/>
    <cellStyle name="常规 12 4 2 7" xfId="3576"/>
    <cellStyle name="常规 12 4 3" xfId="3579"/>
    <cellStyle name="常规 12 4 3 2" xfId="3585"/>
    <cellStyle name="常规 12 4 3 2 2" xfId="2329"/>
    <cellStyle name="常规 12 4 3 3" xfId="3592"/>
    <cellStyle name="常规 12 4 3 4" xfId="3597"/>
    <cellStyle name="常规 12 4 3 5" xfId="3600"/>
    <cellStyle name="常规 12 4 3 6" xfId="3603"/>
    <cellStyle name="常规 12 4 3 7" xfId="3605"/>
    <cellStyle name="常规 12 4 4" xfId="3609"/>
    <cellStyle name="常规 12 4 4 2" xfId="3614"/>
    <cellStyle name="常规 12 4 5" xfId="3618"/>
    <cellStyle name="常规 12 4 6" xfId="3621"/>
    <cellStyle name="常规 12 4 7" xfId="3623"/>
    <cellStyle name="常规 12 4 8" xfId="3625"/>
    <cellStyle name="常规 12 4 9" xfId="3627"/>
    <cellStyle name="常规 12 5" xfId="3628"/>
    <cellStyle name="常规 12 5 2" xfId="3629"/>
    <cellStyle name="常规 12 5 2 2" xfId="3634"/>
    <cellStyle name="常规 12 5 3" xfId="3635"/>
    <cellStyle name="常规 12 5 4" xfId="3638"/>
    <cellStyle name="常规 12 5 5" xfId="3641"/>
    <cellStyle name="常规 12 5 6" xfId="3643"/>
    <cellStyle name="常规 12 5 7" xfId="3646"/>
    <cellStyle name="常规 12 5 8" xfId="3648"/>
    <cellStyle name="常规 12 6" xfId="3649"/>
    <cellStyle name="常规 12 6 2" xfId="3653"/>
    <cellStyle name="常规 12 6 3" xfId="3655"/>
    <cellStyle name="常规 12 7" xfId="3656"/>
    <cellStyle name="常规 12 8" xfId="3657"/>
    <cellStyle name="常规 12 9" xfId="3658"/>
    <cellStyle name="常规 120" xfId="2944"/>
    <cellStyle name="常规 121" xfId="2949"/>
    <cellStyle name="常规 122" xfId="2955"/>
    <cellStyle name="常规 123" xfId="2959"/>
    <cellStyle name="常规 124" xfId="2964"/>
    <cellStyle name="常规 124 2" xfId="35009"/>
    <cellStyle name="常规 125" xfId="34397"/>
    <cellStyle name="常规 126" xfId="35004"/>
    <cellStyle name="常规 126 2" xfId="35011"/>
    <cellStyle name="常规 127" xfId="35010"/>
    <cellStyle name="常规 13" xfId="3660"/>
    <cellStyle name="常规 13 10" xfId="3661"/>
    <cellStyle name="常规 13 11" xfId="3666"/>
    <cellStyle name="常规 13 12" xfId="3673"/>
    <cellStyle name="常规 13 13" xfId="34437"/>
    <cellStyle name="常规 13 2" xfId="3676"/>
    <cellStyle name="常规 13 2 10" xfId="3682"/>
    <cellStyle name="常规 13 2 11" xfId="3689"/>
    <cellStyle name="常规 13 2 12" xfId="34561"/>
    <cellStyle name="常规 13 2 2" xfId="3693"/>
    <cellStyle name="常规 13 2 2 2" xfId="3697"/>
    <cellStyle name="常规 13 2 2 2 2" xfId="2010"/>
    <cellStyle name="常规 13 2 2 2 2 2" xfId="3700"/>
    <cellStyle name="常规 13 2 2 2 3" xfId="2016"/>
    <cellStyle name="常规 13 2 2 2 4" xfId="2025"/>
    <cellStyle name="常规 13 2 2 2 5" xfId="2031"/>
    <cellStyle name="常规 13 2 2 2 6" xfId="3705"/>
    <cellStyle name="常规 13 2 2 2 7" xfId="3710"/>
    <cellStyle name="常规 13 2 2 3" xfId="3712"/>
    <cellStyle name="常规 13 2 2 3 2" xfId="2058"/>
    <cellStyle name="常规 13 2 2 3 2 2" xfId="3718"/>
    <cellStyle name="常规 13 2 2 3 3" xfId="2060"/>
    <cellStyle name="常规 13 2 2 3 4" xfId="2066"/>
    <cellStyle name="常规 13 2 2 3 5" xfId="2072"/>
    <cellStyle name="常规 13 2 2 3 6" xfId="3724"/>
    <cellStyle name="常规 13 2 2 3 7" xfId="3730"/>
    <cellStyle name="常规 13 2 2 4" xfId="3733"/>
    <cellStyle name="常规 13 2 2 4 2" xfId="3734"/>
    <cellStyle name="常规 13 2 2 5" xfId="3736"/>
    <cellStyle name="常规 13 2 2 6" xfId="3739"/>
    <cellStyle name="常规 13 2 2 7" xfId="3741"/>
    <cellStyle name="常规 13 2 2 8" xfId="3743"/>
    <cellStyle name="常规 13 2 2 9" xfId="3746"/>
    <cellStyle name="常规 13 2 3" xfId="3750"/>
    <cellStyle name="常规 13 2 3 2" xfId="3757"/>
    <cellStyle name="常规 13 2 3 2 2" xfId="2151"/>
    <cellStyle name="常规 13 2 3 3" xfId="3763"/>
    <cellStyle name="常规 13 2 3 4" xfId="3767"/>
    <cellStyle name="常规 13 2 3 5" xfId="3773"/>
    <cellStyle name="常规 13 2 3 6" xfId="3778"/>
    <cellStyle name="常规 13 2 3 7" xfId="3780"/>
    <cellStyle name="常规 13 2 4" xfId="3781"/>
    <cellStyle name="常规 13 2 4 2" xfId="3789"/>
    <cellStyle name="常规 13 2 4 3" xfId="3794"/>
    <cellStyle name="常规 13 2 5" xfId="3795"/>
    <cellStyle name="常规 13 2 6" xfId="3796"/>
    <cellStyle name="常规 13 2 7" xfId="3798"/>
    <cellStyle name="常规 13 2 8" xfId="3800"/>
    <cellStyle name="常规 13 2 9" xfId="3802"/>
    <cellStyle name="常规 13 3" xfId="3804"/>
    <cellStyle name="常规 13 3 10" xfId="3807"/>
    <cellStyle name="常规 13 3 2" xfId="3808"/>
    <cellStyle name="常规 13 3 2 2" xfId="3813"/>
    <cellStyle name="常规 13 3 2 2 2" xfId="3816"/>
    <cellStyle name="常规 13 3 2 3" xfId="3819"/>
    <cellStyle name="常规 13 3 2 4" xfId="3822"/>
    <cellStyle name="常规 13 3 2 5" xfId="3826"/>
    <cellStyle name="常规 13 3 2 6" xfId="3830"/>
    <cellStyle name="常规 13 3 2 7" xfId="3834"/>
    <cellStyle name="常规 13 3 3" xfId="3837"/>
    <cellStyle name="常规 13 3 3 2" xfId="3847"/>
    <cellStyle name="常规 13 3 3 2 2" xfId="3852"/>
    <cellStyle name="常规 13 3 3 3" xfId="3859"/>
    <cellStyle name="常规 13 3 3 4" xfId="3864"/>
    <cellStyle name="常规 13 3 3 5" xfId="3871"/>
    <cellStyle name="常规 13 3 3 6" xfId="3877"/>
    <cellStyle name="常规 13 3 3 7" xfId="3882"/>
    <cellStyle name="常规 13 3 4" xfId="3885"/>
    <cellStyle name="常规 13 3 4 2" xfId="3892"/>
    <cellStyle name="常规 13 3 5" xfId="3895"/>
    <cellStyle name="常规 13 3 6" xfId="3898"/>
    <cellStyle name="常规 13 3 7" xfId="3904"/>
    <cellStyle name="常规 13 3 8" xfId="3909"/>
    <cellStyle name="常规 13 3 9" xfId="3914"/>
    <cellStyle name="常规 13 4" xfId="3916"/>
    <cellStyle name="常规 13 4 2" xfId="3917"/>
    <cellStyle name="常规 13 4 2 2" xfId="3924"/>
    <cellStyle name="常规 13 4 3" xfId="3928"/>
    <cellStyle name="常规 13 4 4" xfId="3933"/>
    <cellStyle name="常规 13 4 5" xfId="3941"/>
    <cellStyle name="常规 13 4 6" xfId="3949"/>
    <cellStyle name="常规 13 4 7" xfId="3955"/>
    <cellStyle name="常规 13 5" xfId="165"/>
    <cellStyle name="常规 13 5 2" xfId="3957"/>
    <cellStyle name="常规 13 5 3" xfId="3961"/>
    <cellStyle name="常规 13 6" xfId="3962"/>
    <cellStyle name="常规 13 7" xfId="3964"/>
    <cellStyle name="常规 13 8" xfId="3966"/>
    <cellStyle name="常规 13 9" xfId="3970"/>
    <cellStyle name="常规 14" xfId="1930"/>
    <cellStyle name="常规 14 10" xfId="3973"/>
    <cellStyle name="常规 14 11" xfId="3976"/>
    <cellStyle name="常规 14 12" xfId="3979"/>
    <cellStyle name="常规 14 13" xfId="34440"/>
    <cellStyle name="常规 14 2" xfId="3981"/>
    <cellStyle name="常规 14 2 10" xfId="3986"/>
    <cellStyle name="常规 14 2 11" xfId="3988"/>
    <cellStyle name="常规 14 2 12" xfId="34564"/>
    <cellStyle name="常规 14 2 2" xfId="3990"/>
    <cellStyle name="常规 14 2 2 2" xfId="3995"/>
    <cellStyle name="常规 14 2 2 2 2" xfId="3996"/>
    <cellStyle name="常规 14 2 2 2 2 2" xfId="3998"/>
    <cellStyle name="常规 14 2 2 2 3" xfId="4000"/>
    <cellStyle name="常规 14 2 2 2 4" xfId="4002"/>
    <cellStyle name="常规 14 2 2 2 5" xfId="4004"/>
    <cellStyle name="常规 14 2 2 2 6" xfId="4008"/>
    <cellStyle name="常规 14 2 2 2 7" xfId="4011"/>
    <cellStyle name="常规 14 2 2 3" xfId="4013"/>
    <cellStyle name="常规 14 2 2 3 2" xfId="4015"/>
    <cellStyle name="常规 14 2 2 3 2 2" xfId="4017"/>
    <cellStyle name="常规 14 2 2 3 3" xfId="4018"/>
    <cellStyle name="常规 14 2 2 3 4" xfId="54"/>
    <cellStyle name="常规 14 2 2 3 5" xfId="4020"/>
    <cellStyle name="常规 14 2 2 3 6" xfId="4023"/>
    <cellStyle name="常规 14 2 2 3 7" xfId="4026"/>
    <cellStyle name="常规 14 2 2 4" xfId="4028"/>
    <cellStyle name="常规 14 2 2 4 2" xfId="2942"/>
    <cellStyle name="常规 14 2 2 5" xfId="4030"/>
    <cellStyle name="常规 14 2 2 6" xfId="4033"/>
    <cellStyle name="常规 14 2 2 7" xfId="4036"/>
    <cellStyle name="常规 14 2 2 8" xfId="4039"/>
    <cellStyle name="常规 14 2 2 9" xfId="4042"/>
    <cellStyle name="常规 14 2 3" xfId="4043"/>
    <cellStyle name="常规 14 2 3 2" xfId="866"/>
    <cellStyle name="常规 14 2 3 2 2" xfId="4044"/>
    <cellStyle name="常规 14 2 3 3" xfId="4048"/>
    <cellStyle name="常规 14 2 3 4" xfId="4051"/>
    <cellStyle name="常规 14 2 3 5" xfId="4054"/>
    <cellStyle name="常规 14 2 3 6" xfId="4057"/>
    <cellStyle name="常规 14 2 3 7" xfId="4059"/>
    <cellStyle name="常规 14 2 4" xfId="4060"/>
    <cellStyle name="常规 14 2 4 2" xfId="1136"/>
    <cellStyle name="常规 14 2 4 3" xfId="4062"/>
    <cellStyle name="常规 14 2 5" xfId="4063"/>
    <cellStyle name="常规 14 2 6" xfId="4064"/>
    <cellStyle name="常规 14 2 7" xfId="4066"/>
    <cellStyle name="常规 14 2 8" xfId="4068"/>
    <cellStyle name="常规 14 2 9" xfId="4070"/>
    <cellStyle name="常规 14 3" xfId="4071"/>
    <cellStyle name="常规 14 3 10" xfId="1477"/>
    <cellStyle name="常规 14 3 2" xfId="4072"/>
    <cellStyle name="常规 14 3 2 2" xfId="4074"/>
    <cellStyle name="常规 14 3 2 2 2" xfId="4077"/>
    <cellStyle name="常规 14 3 2 3" xfId="4079"/>
    <cellStyle name="常规 14 3 2 4" xfId="4081"/>
    <cellStyle name="常规 14 3 2 5" xfId="4083"/>
    <cellStyle name="常规 14 3 2 6" xfId="4085"/>
    <cellStyle name="常规 14 3 2 7" xfId="4087"/>
    <cellStyle name="常规 14 3 3" xfId="4090"/>
    <cellStyle name="常规 14 3 3 2" xfId="2769"/>
    <cellStyle name="常规 14 3 3 2 2" xfId="4092"/>
    <cellStyle name="常规 14 3 3 3" xfId="50"/>
    <cellStyle name="常规 14 3 3 4" xfId="4094"/>
    <cellStyle name="常规 14 3 3 5" xfId="4097"/>
    <cellStyle name="常规 14 3 3 6" xfId="875"/>
    <cellStyle name="常规 14 3 3 7" xfId="881"/>
    <cellStyle name="常规 14 3 4" xfId="4098"/>
    <cellStyle name="常规 14 3 4 2" xfId="2849"/>
    <cellStyle name="常规 14 3 5" xfId="4099"/>
    <cellStyle name="常规 14 3 6" xfId="4100"/>
    <cellStyle name="常规 14 3 7" xfId="4101"/>
    <cellStyle name="常规 14 3 8" xfId="4102"/>
    <cellStyle name="常规 14 3 9" xfId="4103"/>
    <cellStyle name="常规 14 4" xfId="4104"/>
    <cellStyle name="常规 14 4 2" xfId="4106"/>
    <cellStyle name="常规 14 4 2 2" xfId="4109"/>
    <cellStyle name="常规 14 4 3" xfId="4111"/>
    <cellStyle name="常规 14 4 4" xfId="4114"/>
    <cellStyle name="常规 14 4 5" xfId="4117"/>
    <cellStyle name="常规 14 4 6" xfId="4120"/>
    <cellStyle name="常规 14 4 7" xfId="4125"/>
    <cellStyle name="常规 14 5" xfId="4126"/>
    <cellStyle name="常规 14 5 2" xfId="4127"/>
    <cellStyle name="常规 14 5 3" xfId="4128"/>
    <cellStyle name="常规 14 6" xfId="4129"/>
    <cellStyle name="常规 14 7" xfId="4131"/>
    <cellStyle name="常规 14 8" xfId="4133"/>
    <cellStyle name="常规 14 9" xfId="4137"/>
    <cellStyle name="常规 15" xfId="4140"/>
    <cellStyle name="常规 15 10" xfId="4144"/>
    <cellStyle name="常规 15 11" xfId="2501"/>
    <cellStyle name="常规 15 12" xfId="4148"/>
    <cellStyle name="常规 15 13" xfId="34439"/>
    <cellStyle name="常规 15 2" xfId="4153"/>
    <cellStyle name="常规 15 2 10" xfId="196"/>
    <cellStyle name="常规 15 2 11" xfId="1255"/>
    <cellStyle name="常规 15 2 12" xfId="34563"/>
    <cellStyle name="常规 15 2 2" xfId="4156"/>
    <cellStyle name="常规 15 2 2 2" xfId="4160"/>
    <cellStyle name="常规 15 2 2 2 2" xfId="4164"/>
    <cellStyle name="常规 15 2 2 2 2 2" xfId="4166"/>
    <cellStyle name="常规 15 2 2 2 3" xfId="2294"/>
    <cellStyle name="常规 15 2 2 2 4" xfId="4172"/>
    <cellStyle name="常规 15 2 2 2 5" xfId="4176"/>
    <cellStyle name="常规 15 2 2 2 6" xfId="4180"/>
    <cellStyle name="常规 15 2 2 2 7" xfId="3991"/>
    <cellStyle name="常规 15 2 2 3" xfId="4183"/>
    <cellStyle name="常规 15 2 2 3 2" xfId="825"/>
    <cellStyle name="常规 15 2 2 3 2 2" xfId="832"/>
    <cellStyle name="常规 15 2 2 3 3" xfId="841"/>
    <cellStyle name="常规 15 2 2 3 4" xfId="848"/>
    <cellStyle name="常规 15 2 2 3 5" xfId="853"/>
    <cellStyle name="常规 15 2 2 3 6" xfId="857"/>
    <cellStyle name="常规 15 2 2 3 7" xfId="861"/>
    <cellStyle name="常规 15 2 2 4" xfId="4187"/>
    <cellStyle name="常规 15 2 2 4 2" xfId="1075"/>
    <cellStyle name="常规 15 2 2 5" xfId="1676"/>
    <cellStyle name="常规 15 2 2 6" xfId="1683"/>
    <cellStyle name="常规 15 2 2 7" xfId="1689"/>
    <cellStyle name="常规 15 2 2 8" xfId="1696"/>
    <cellStyle name="常规 15 2 2 9" xfId="106"/>
    <cellStyle name="常规 15 2 3" xfId="4190"/>
    <cellStyle name="常规 15 2 3 2" xfId="4195"/>
    <cellStyle name="常规 15 2 3 2 2" xfId="4198"/>
    <cellStyle name="常规 15 2 3 3" xfId="4203"/>
    <cellStyle name="常规 15 2 3 4" xfId="4208"/>
    <cellStyle name="常规 15 2 3 5" xfId="1711"/>
    <cellStyle name="常规 15 2 3 6" xfId="1716"/>
    <cellStyle name="常规 15 2 3 7" xfId="1720"/>
    <cellStyle name="常规 15 2 4" xfId="4211"/>
    <cellStyle name="常规 15 2 4 2" xfId="4221"/>
    <cellStyle name="常规 15 2 4 3" xfId="4228"/>
    <cellStyle name="常规 15 2 5" xfId="4234"/>
    <cellStyle name="常规 15 2 6" xfId="4237"/>
    <cellStyle name="常规 15 2 7" xfId="4239"/>
    <cellStyle name="常规 15 2 8" xfId="4242"/>
    <cellStyle name="常规 15 2 9" xfId="4245"/>
    <cellStyle name="常规 15 3" xfId="4247"/>
    <cellStyle name="常规 15 3 2" xfId="4249"/>
    <cellStyle name="常规 15 3 2 2" xfId="4252"/>
    <cellStyle name="常规 15 3 2 2 2" xfId="4258"/>
    <cellStyle name="常规 15 3 2 3" xfId="4261"/>
    <cellStyle name="常规 15 3 2 4" xfId="4265"/>
    <cellStyle name="常规 15 3 2 5" xfId="4268"/>
    <cellStyle name="常规 15 3 2 6" xfId="4271"/>
    <cellStyle name="常规 15 3 2 7" xfId="4274"/>
    <cellStyle name="常规 15 3 3" xfId="4276"/>
    <cellStyle name="常规 15 3 3 2" xfId="4280"/>
    <cellStyle name="常规 15 3 3 2 2" xfId="4285"/>
    <cellStyle name="常规 15 3 3 3" xfId="4289"/>
    <cellStyle name="常规 15 3 3 4" xfId="4293"/>
    <cellStyle name="常规 15 3 3 5" xfId="4297"/>
    <cellStyle name="常规 15 3 3 6" xfId="4300"/>
    <cellStyle name="常规 15 3 3 7" xfId="4303"/>
    <cellStyle name="常规 15 3 4" xfId="4306"/>
    <cellStyle name="常规 15 3 4 2" xfId="4314"/>
    <cellStyle name="常规 15 3 5" xfId="236"/>
    <cellStyle name="常规 15 3 6" xfId="184"/>
    <cellStyle name="常规 15 3 7" xfId="288"/>
    <cellStyle name="常规 15 3 8" xfId="296"/>
    <cellStyle name="常规 15 3 9" xfId="327"/>
    <cellStyle name="常规 15 4" xfId="4316"/>
    <cellStyle name="常规 15 4 2" xfId="26"/>
    <cellStyle name="常规 15 4 2 2" xfId="4322"/>
    <cellStyle name="常规 15 4 3" xfId="4324"/>
    <cellStyle name="常规 15 4 4" xfId="4330"/>
    <cellStyle name="常规 15 4 5" xfId="1383"/>
    <cellStyle name="常规 15 4 6" xfId="1392"/>
    <cellStyle name="常规 15 4 7" xfId="1395"/>
    <cellStyle name="常规 15 5" xfId="4332"/>
    <cellStyle name="常规 15 5 2" xfId="4336"/>
    <cellStyle name="常规 15 5 3" xfId="4339"/>
    <cellStyle name="常规 15 6" xfId="4342"/>
    <cellStyle name="常规 15 7" xfId="4346"/>
    <cellStyle name="常规 15 8" xfId="4350"/>
    <cellStyle name="常规 15 9" xfId="4355"/>
    <cellStyle name="常规 16" xfId="2469"/>
    <cellStyle name="常规 16 10" xfId="1455"/>
    <cellStyle name="常规 16 11" xfId="1460"/>
    <cellStyle name="常规 16 12" xfId="34441"/>
    <cellStyle name="常规 16 2" xfId="2474"/>
    <cellStyle name="常规 16 2 10" xfId="2560"/>
    <cellStyle name="常规 16 2 11" xfId="34565"/>
    <cellStyle name="常规 16 2 2" xfId="4359"/>
    <cellStyle name="常规 16 2 2 2" xfId="4362"/>
    <cellStyle name="常规 16 2 2 2 2" xfId="4368"/>
    <cellStyle name="常规 16 2 2 2 2 2" xfId="4374"/>
    <cellStyle name="常规 16 2 2 2 3" xfId="4379"/>
    <cellStyle name="常规 16 2 2 2 4" xfId="4384"/>
    <cellStyle name="常规 16 2 2 2 5" xfId="4387"/>
    <cellStyle name="常规 16 2 2 2 6" xfId="4390"/>
    <cellStyle name="常规 16 2 2 2 7" xfId="4395"/>
    <cellStyle name="常规 16 2 2 3" xfId="4398"/>
    <cellStyle name="常规 16 2 2 3 2" xfId="3167"/>
    <cellStyle name="常规 16 2 2 3 2 2" xfId="4405"/>
    <cellStyle name="常规 16 2 2 3 3" xfId="4410"/>
    <cellStyle name="常规 16 2 2 3 4" xfId="4416"/>
    <cellStyle name="常规 16 2 2 3 5" xfId="4420"/>
    <cellStyle name="常规 16 2 2 3 6" xfId="4424"/>
    <cellStyle name="常规 16 2 2 3 7" xfId="4430"/>
    <cellStyle name="常规 16 2 2 4" xfId="4433"/>
    <cellStyle name="常规 16 2 2 4 2" xfId="3290"/>
    <cellStyle name="常规 16 2 2 5" xfId="4436"/>
    <cellStyle name="常规 16 2 2 6" xfId="4439"/>
    <cellStyle name="常规 16 2 2 7" xfId="4442"/>
    <cellStyle name="常规 16 2 2 8" xfId="4445"/>
    <cellStyle name="常规 16 2 2 9" xfId="4448"/>
    <cellStyle name="常规 16 2 3" xfId="4450"/>
    <cellStyle name="常规 16 2 3 2" xfId="4457"/>
    <cellStyle name="常规 16 2 3 2 2" xfId="4462"/>
    <cellStyle name="常规 16 2 3 3" xfId="4469"/>
    <cellStyle name="常规 16 2 3 4" xfId="4474"/>
    <cellStyle name="常规 16 2 3 5" xfId="4478"/>
    <cellStyle name="常规 16 2 3 6" xfId="4481"/>
    <cellStyle name="常规 16 2 3 7" xfId="4484"/>
    <cellStyle name="常规 16 2 4" xfId="4487"/>
    <cellStyle name="常规 16 2 4 2" xfId="2125"/>
    <cellStyle name="常规 16 2 4 3" xfId="2220"/>
    <cellStyle name="常规 16 2 5" xfId="4490"/>
    <cellStyle name="常规 16 2 6" xfId="4493"/>
    <cellStyle name="常规 16 2 7" xfId="4495"/>
    <cellStyle name="常规 16 2 8" xfId="4498"/>
    <cellStyle name="常规 16 2 9" xfId="4501"/>
    <cellStyle name="常规 16 3" xfId="4504"/>
    <cellStyle name="常规 16 3 10" xfId="4506"/>
    <cellStyle name="常规 16 3 2" xfId="4508"/>
    <cellStyle name="常规 16 3 2 2" xfId="4514"/>
    <cellStyle name="常规 16 3 2 2 2" xfId="3984"/>
    <cellStyle name="常规 16 3 2 3" xfId="4516"/>
    <cellStyle name="常规 16 3 2 4" xfId="4519"/>
    <cellStyle name="常规 16 3 2 5" xfId="4522"/>
    <cellStyle name="常规 16 3 2 6" xfId="4526"/>
    <cellStyle name="常规 16 3 2 7" xfId="4529"/>
    <cellStyle name="常规 16 3 3" xfId="4531"/>
    <cellStyle name="常规 16 3 3 2" xfId="4543"/>
    <cellStyle name="常规 16 3 3 2 2" xfId="4545"/>
    <cellStyle name="常规 16 3 3 3" xfId="4556"/>
    <cellStyle name="常规 16 3 3 4" xfId="4563"/>
    <cellStyle name="常规 16 3 3 5" xfId="4570"/>
    <cellStyle name="常规 16 3 3 6" xfId="4573"/>
    <cellStyle name="常规 16 3 3 7" xfId="4576"/>
    <cellStyle name="常规 16 3 4" xfId="4579"/>
    <cellStyle name="常规 16 3 4 2" xfId="4584"/>
    <cellStyle name="常规 16 3 5" xfId="4587"/>
    <cellStyle name="常规 16 3 6" xfId="4590"/>
    <cellStyle name="常规 16 3 7" xfId="4592"/>
    <cellStyle name="常规 16 3 8" xfId="4595"/>
    <cellStyle name="常规 16 3 9" xfId="4598"/>
    <cellStyle name="常规 16 4" xfId="4602"/>
    <cellStyle name="常规 16 4 2" xfId="4607"/>
    <cellStyle name="常规 16 4 2 2" xfId="4610"/>
    <cellStyle name="常规 16 4 3" xfId="4614"/>
    <cellStyle name="常规 16 4 4" xfId="4619"/>
    <cellStyle name="常规 16 4 5" xfId="4624"/>
    <cellStyle name="常规 16 4 6" xfId="4627"/>
    <cellStyle name="常规 16 4 7" xfId="4631"/>
    <cellStyle name="常规 16 4 8" xfId="4636"/>
    <cellStyle name="常规 16 5" xfId="4638"/>
    <cellStyle name="常规 16 5 2" xfId="4644"/>
    <cellStyle name="常规 16 5 3" xfId="4650"/>
    <cellStyle name="常规 16 6" xfId="4654"/>
    <cellStyle name="常规 16 7" xfId="4659"/>
    <cellStyle name="常规 16 8" xfId="4662"/>
    <cellStyle name="常规 16 9" xfId="4670"/>
    <cellStyle name="常规 17" xfId="2478"/>
    <cellStyle name="常规 17 10" xfId="4672"/>
    <cellStyle name="常规 17 11" xfId="4674"/>
    <cellStyle name="常规 17 12" xfId="4676"/>
    <cellStyle name="常规 17 13" xfId="34442"/>
    <cellStyle name="常规 17 2" xfId="4679"/>
    <cellStyle name="常规 17 2 10" xfId="3907"/>
    <cellStyle name="常规 17 2 11" xfId="3912"/>
    <cellStyle name="常规 17 2 12" xfId="34566"/>
    <cellStyle name="常规 17 2 2" xfId="4682"/>
    <cellStyle name="常规 17 2 2 2" xfId="4687"/>
    <cellStyle name="常规 17 2 2 2 2" xfId="4689"/>
    <cellStyle name="常规 17 2 2 2 2 2" xfId="4691"/>
    <cellStyle name="常规 17 2 2 2 3" xfId="4693"/>
    <cellStyle name="常规 17 2 2 2 4" xfId="4695"/>
    <cellStyle name="常规 17 2 2 2 5" xfId="4142"/>
    <cellStyle name="常规 17 2 2 2 6" xfId="2499"/>
    <cellStyle name="常规 17 2 2 2 7" xfId="4146"/>
    <cellStyle name="常规 17 2 2 3" xfId="4698"/>
    <cellStyle name="常规 17 2 2 3 2" xfId="4704"/>
    <cellStyle name="常规 17 2 2 3 2 2" xfId="4708"/>
    <cellStyle name="常规 17 2 2 3 3" xfId="4711"/>
    <cellStyle name="常规 17 2 2 3 4" xfId="4714"/>
    <cellStyle name="常规 17 2 2 3 5" xfId="4717"/>
    <cellStyle name="常规 17 2 2 3 6" xfId="4720"/>
    <cellStyle name="常规 17 2 2 3 7" xfId="4723"/>
    <cellStyle name="常规 17 2 2 4" xfId="4726"/>
    <cellStyle name="常规 17 2 2 4 2" xfId="4732"/>
    <cellStyle name="常规 17 2 2 5" xfId="4735"/>
    <cellStyle name="常规 17 2 2 6" xfId="4740"/>
    <cellStyle name="常规 17 2 2 7" xfId="4744"/>
    <cellStyle name="常规 17 2 2 8" xfId="4748"/>
    <cellStyle name="常规 17 2 2 9" xfId="4752"/>
    <cellStyle name="常规 17 2 3" xfId="4755"/>
    <cellStyle name="常规 17 2 3 2" xfId="4763"/>
    <cellStyle name="常规 17 2 3 2 2" xfId="2910"/>
    <cellStyle name="常规 17 2 3 3" xfId="4769"/>
    <cellStyle name="常规 17 2 3 4" xfId="4777"/>
    <cellStyle name="常规 17 2 3 5" xfId="4781"/>
    <cellStyle name="常规 17 2 3 6" xfId="4785"/>
    <cellStyle name="常规 17 2 3 7" xfId="4789"/>
    <cellStyle name="常规 17 2 4" xfId="4793"/>
    <cellStyle name="常规 17 2 4 2" xfId="4799"/>
    <cellStyle name="常规 17 2 4 3" xfId="4805"/>
    <cellStyle name="常规 17 2 5" xfId="4809"/>
    <cellStyle name="常规 17 2 6" xfId="4813"/>
    <cellStyle name="常规 17 2 7" xfId="4817"/>
    <cellStyle name="常规 17 2 8" xfId="4822"/>
    <cellStyle name="常规 17 2 9" xfId="4826"/>
    <cellStyle name="常规 17 3" xfId="3811"/>
    <cellStyle name="常规 17 3 2" xfId="3814"/>
    <cellStyle name="常规 17 3 2 2" xfId="4831"/>
    <cellStyle name="常规 17 3 2 2 2" xfId="4833"/>
    <cellStyle name="常规 17 3 2 3" xfId="4838"/>
    <cellStyle name="常规 17 3 2 4" xfId="4844"/>
    <cellStyle name="常规 17 3 2 5" xfId="4849"/>
    <cellStyle name="常规 17 3 2 6" xfId="4855"/>
    <cellStyle name="常规 17 3 2 7" xfId="4860"/>
    <cellStyle name="常规 17 3 3" xfId="4863"/>
    <cellStyle name="常规 17 3 3 2" xfId="4868"/>
    <cellStyle name="常规 17 3 3 2 2" xfId="4871"/>
    <cellStyle name="常规 17 3 3 3" xfId="4876"/>
    <cellStyle name="常规 17 3 3 4" xfId="4882"/>
    <cellStyle name="常规 17 3 3 5" xfId="4886"/>
    <cellStyle name="常规 17 3 3 6" xfId="4890"/>
    <cellStyle name="常规 17 3 3 7" xfId="4894"/>
    <cellStyle name="常规 17 3 4" xfId="4898"/>
    <cellStyle name="常规 17 3 4 2" xfId="4902"/>
    <cellStyle name="常规 17 3 5" xfId="4905"/>
    <cellStyle name="常规 17 3 6" xfId="4910"/>
    <cellStyle name="常规 17 3 7" xfId="4914"/>
    <cellStyle name="常规 17 3 8" xfId="4919"/>
    <cellStyle name="常规 17 3 9" xfId="4924"/>
    <cellStyle name="常规 17 4" xfId="3817"/>
    <cellStyle name="常规 17 4 2" xfId="4926"/>
    <cellStyle name="常规 17 4 2 2" xfId="4931"/>
    <cellStyle name="常规 17 4 3" xfId="4933"/>
    <cellStyle name="常规 17 4 4" xfId="4937"/>
    <cellStyle name="常规 17 4 5" xfId="4941"/>
    <cellStyle name="常规 17 4 6" xfId="4946"/>
    <cellStyle name="常规 17 4 7" xfId="4951"/>
    <cellStyle name="常规 17 5" xfId="3820"/>
    <cellStyle name="常规 17 5 2" xfId="4953"/>
    <cellStyle name="常规 17 5 3" xfId="4955"/>
    <cellStyle name="常规 17 6" xfId="3824"/>
    <cellStyle name="常规 17 7" xfId="3828"/>
    <cellStyle name="常规 17 8" xfId="3832"/>
    <cellStyle name="常规 17 9" xfId="4957"/>
    <cellStyle name="常规 18" xfId="2485"/>
    <cellStyle name="常规 18 10" xfId="4959"/>
    <cellStyle name="常规 18 11" xfId="4962"/>
    <cellStyle name="常规 18 12" xfId="4966"/>
    <cellStyle name="常规 18 13" xfId="34443"/>
    <cellStyle name="常规 18 2" xfId="2784"/>
    <cellStyle name="常规 18 2 10" xfId="4978"/>
    <cellStyle name="常规 18 2 11" xfId="4989"/>
    <cellStyle name="常规 18 2 12" xfId="34567"/>
    <cellStyle name="常规 18 2 2" xfId="4993"/>
    <cellStyle name="常规 18 2 2 2" xfId="4996"/>
    <cellStyle name="常规 18 2 2 2 2" xfId="4998"/>
    <cellStyle name="常规 18 2 2 2 2 2" xfId="2761"/>
    <cellStyle name="常规 18 2 2 2 3" xfId="5000"/>
    <cellStyle name="常规 18 2 2 2 4" xfId="5002"/>
    <cellStyle name="常规 18 2 2 2 5" xfId="5004"/>
    <cellStyle name="常规 18 2 2 2 6" xfId="5006"/>
    <cellStyle name="常规 18 2 2 2 7" xfId="5008"/>
    <cellStyle name="常规 18 2 2 3" xfId="5011"/>
    <cellStyle name="常规 18 2 2 3 2" xfId="5016"/>
    <cellStyle name="常规 18 2 2 3 2 2" xfId="3401"/>
    <cellStyle name="常规 18 2 2 3 3" xfId="5023"/>
    <cellStyle name="常规 18 2 2 3 4" xfId="5027"/>
    <cellStyle name="常规 18 2 2 3 5" xfId="5031"/>
    <cellStyle name="常规 18 2 2 3 6" xfId="5034"/>
    <cellStyle name="常规 18 2 2 3 7" xfId="5037"/>
    <cellStyle name="常规 18 2 2 4" xfId="5039"/>
    <cellStyle name="常规 18 2 2 4 2" xfId="5048"/>
    <cellStyle name="常规 18 2 2 5" xfId="5050"/>
    <cellStyle name="常规 18 2 2 6" xfId="5054"/>
    <cellStyle name="常规 18 2 2 7" xfId="5058"/>
    <cellStyle name="常规 18 2 2 8" xfId="5062"/>
    <cellStyle name="常规 18 2 2 9" xfId="5066"/>
    <cellStyle name="常规 18 2 3" xfId="5070"/>
    <cellStyle name="常规 18 2 3 2" xfId="3703"/>
    <cellStyle name="常规 18 2 3 2 2" xfId="5072"/>
    <cellStyle name="常规 18 2 3 3" xfId="3707"/>
    <cellStyle name="常规 18 2 3 4" xfId="5075"/>
    <cellStyle name="常规 18 2 3 5" xfId="5080"/>
    <cellStyle name="常规 18 2 3 6" xfId="5084"/>
    <cellStyle name="常规 18 2 3 7" xfId="5089"/>
    <cellStyle name="常规 18 2 4" xfId="5092"/>
    <cellStyle name="常规 18 2 4 2" xfId="3722"/>
    <cellStyle name="常规 18 2 4 3" xfId="3727"/>
    <cellStyle name="常规 18 2 5" xfId="5095"/>
    <cellStyle name="常规 18 2 6" xfId="5100"/>
    <cellStyle name="常规 18 2 7" xfId="5107"/>
    <cellStyle name="常规 18 2 8" xfId="5114"/>
    <cellStyle name="常规 18 2 9" xfId="5121"/>
    <cellStyle name="常规 18 3" xfId="3845"/>
    <cellStyle name="常规 18 3 2" xfId="3850"/>
    <cellStyle name="常规 18 3 2 2" xfId="5124"/>
    <cellStyle name="常规 18 3 2 2 2" xfId="5126"/>
    <cellStyle name="常规 18 3 2 3" xfId="5130"/>
    <cellStyle name="常规 18 3 2 4" xfId="5134"/>
    <cellStyle name="常规 18 3 2 5" xfId="5138"/>
    <cellStyle name="常规 18 3 2 6" xfId="5145"/>
    <cellStyle name="常规 18 3 2 7" xfId="5152"/>
    <cellStyle name="常规 18 3 3" xfId="5154"/>
    <cellStyle name="常规 18 3 3 2" xfId="5156"/>
    <cellStyle name="常规 18 3 3 2 2" xfId="5158"/>
    <cellStyle name="常规 18 3 3 3" xfId="5161"/>
    <cellStyle name="常规 18 3 3 4" xfId="3677"/>
    <cellStyle name="常规 18 3 3 5" xfId="3684"/>
    <cellStyle name="常规 18 3 3 6" xfId="5166"/>
    <cellStyle name="常规 18 3 3 7" xfId="5173"/>
    <cellStyle name="常规 18 3 4" xfId="5176"/>
    <cellStyle name="常规 18 3 4 2" xfId="5178"/>
    <cellStyle name="常规 18 3 5" xfId="5181"/>
    <cellStyle name="常规 18 3 6" xfId="5185"/>
    <cellStyle name="常规 18 3 7" xfId="5190"/>
    <cellStyle name="常规 18 3 8" xfId="4971"/>
    <cellStyle name="常规 18 3 9" xfId="4982"/>
    <cellStyle name="常规 18 4" xfId="3856"/>
    <cellStyle name="常规 18 4 2" xfId="5193"/>
    <cellStyle name="常规 18 4 2 2" xfId="5199"/>
    <cellStyle name="常规 18 4 3" xfId="5202"/>
    <cellStyle name="常规 18 4 4" xfId="5207"/>
    <cellStyle name="常规 18 4 5" xfId="5211"/>
    <cellStyle name="常规 18 4 6" xfId="5218"/>
    <cellStyle name="常规 18 4 7" xfId="5224"/>
    <cellStyle name="常规 18 5" xfId="3861"/>
    <cellStyle name="常规 18 5 2" xfId="5227"/>
    <cellStyle name="常规 18 5 3" xfId="5230"/>
    <cellStyle name="常规 18 6" xfId="3867"/>
    <cellStyle name="常规 18 7" xfId="3875"/>
    <cellStyle name="常规 18 8" xfId="3880"/>
    <cellStyle name="常规 18 9" xfId="5232"/>
    <cellStyle name="常规 19" xfId="2788"/>
    <cellStyle name="常规 19 10" xfId="5234"/>
    <cellStyle name="常规 19 11" xfId="5237"/>
    <cellStyle name="常规 19 12" xfId="5246"/>
    <cellStyle name="常规 19 13" xfId="34444"/>
    <cellStyle name="常规 19 2" xfId="5251"/>
    <cellStyle name="常规 19 2 10" xfId="5258"/>
    <cellStyle name="常规 19 2 11" xfId="5265"/>
    <cellStyle name="常规 19 2 12" xfId="34568"/>
    <cellStyle name="常规 19 2 2" xfId="3274"/>
    <cellStyle name="常规 19 2 2 2" xfId="4811"/>
    <cellStyle name="常规 19 2 2 2 2" xfId="3835"/>
    <cellStyle name="常规 19 2 2 2 2 2" xfId="3840"/>
    <cellStyle name="常规 19 2 2 2 3" xfId="3883"/>
    <cellStyle name="常规 19 2 2 2 4" xfId="3893"/>
    <cellStyle name="常规 19 2 2 2 5" xfId="3896"/>
    <cellStyle name="常规 19 2 2 2 6" xfId="3902"/>
    <cellStyle name="常规 19 2 2 2 7" xfId="3905"/>
    <cellStyle name="常规 19 2 2 3" xfId="4815"/>
    <cellStyle name="常规 19 2 2 3 2" xfId="3926"/>
    <cellStyle name="常规 19 2 2 3 2 2" xfId="5268"/>
    <cellStyle name="常规 19 2 2 3 3" xfId="3931"/>
    <cellStyle name="常规 19 2 2 3 4" xfId="3939"/>
    <cellStyle name="常规 19 2 2 3 5" xfId="3947"/>
    <cellStyle name="常规 19 2 2 3 6" xfId="3953"/>
    <cellStyle name="常规 19 2 2 3 7" xfId="2887"/>
    <cellStyle name="常规 19 2 2 4" xfId="4820"/>
    <cellStyle name="常规 19 2 2 4 2" xfId="3958"/>
    <cellStyle name="常规 19 2 2 5" xfId="4824"/>
    <cellStyle name="常规 19 2 2 6" xfId="5271"/>
    <cellStyle name="常规 19 2 2 7" xfId="5274"/>
    <cellStyle name="常规 19 2 2 8" xfId="5276"/>
    <cellStyle name="常规 19 2 2 9" xfId="5278"/>
    <cellStyle name="常规 19 2 3" xfId="3277"/>
    <cellStyle name="常规 19 2 3 2" xfId="4908"/>
    <cellStyle name="常规 19 2 3 2 2" xfId="4088"/>
    <cellStyle name="常规 19 2 3 3" xfId="4912"/>
    <cellStyle name="常规 19 2 3 4" xfId="4917"/>
    <cellStyle name="常规 19 2 3 5" xfId="4922"/>
    <cellStyle name="常规 19 2 3 6" xfId="5280"/>
    <cellStyle name="常规 19 2 3 7" xfId="5282"/>
    <cellStyle name="常规 19 2 4" xfId="3281"/>
    <cellStyle name="常规 19 2 4 2" xfId="4944"/>
    <cellStyle name="常规 19 2 4 3" xfId="4949"/>
    <cellStyle name="常规 19 2 5" xfId="3287"/>
    <cellStyle name="常规 19 2 6" xfId="5286"/>
    <cellStyle name="常规 19 2 7" xfId="5288"/>
    <cellStyle name="常规 19 2 8" xfId="5290"/>
    <cellStyle name="常规 19 2 9" xfId="5292"/>
    <cellStyle name="常规 19 3" xfId="3890"/>
    <cellStyle name="常规 19 3 2" xfId="3332"/>
    <cellStyle name="常规 19 3 2 2" xfId="5098"/>
    <cellStyle name="常规 19 3 2 2 2" xfId="5297"/>
    <cellStyle name="常规 19 3 2 3" xfId="5105"/>
    <cellStyle name="常规 19 3 2 4" xfId="5112"/>
    <cellStyle name="常规 19 3 2 5" xfId="5119"/>
    <cellStyle name="常规 19 3 2 6" xfId="5303"/>
    <cellStyle name="常规 19 3 2 7" xfId="5311"/>
    <cellStyle name="常规 19 3 3" xfId="3336"/>
    <cellStyle name="常规 19 3 3 2" xfId="5183"/>
    <cellStyle name="常规 19 3 3 2 2" xfId="5313"/>
    <cellStyle name="常规 19 3 3 3" xfId="5188"/>
    <cellStyle name="常规 19 3 3 4" xfId="4969"/>
    <cellStyle name="常规 19 3 3 5" xfId="4980"/>
    <cellStyle name="常规 19 3 3 6" xfId="5316"/>
    <cellStyle name="常规 19 3 3 7" xfId="5319"/>
    <cellStyle name="常规 19 3 4" xfId="3341"/>
    <cellStyle name="常规 19 3 4 2" xfId="5216"/>
    <cellStyle name="常规 19 3 5" xfId="5321"/>
    <cellStyle name="常规 19 3 6" xfId="5323"/>
    <cellStyle name="常规 19 3 7" xfId="5325"/>
    <cellStyle name="常规 19 3 8" xfId="5327"/>
    <cellStyle name="常规 19 3 9" xfId="5329"/>
    <cellStyle name="常规 19 4" xfId="5332"/>
    <cellStyle name="常规 19 4 2" xfId="3374"/>
    <cellStyle name="常规 19 4 2 2" xfId="5284"/>
    <cellStyle name="常规 19 4 3" xfId="3379"/>
    <cellStyle name="常规 19 4 4" xfId="3381"/>
    <cellStyle name="常规 19 4 5" xfId="5335"/>
    <cellStyle name="常规 19 4 6" xfId="5337"/>
    <cellStyle name="常规 19 4 7" xfId="5339"/>
    <cellStyle name="常规 19 5" xfId="5342"/>
    <cellStyle name="常规 19 5 2" xfId="3395"/>
    <cellStyle name="常规 19 5 3" xfId="3398"/>
    <cellStyle name="常规 19 6" xfId="5348"/>
    <cellStyle name="常规 19 7" xfId="5353"/>
    <cellStyle name="常规 19 8" xfId="5356"/>
    <cellStyle name="常规 19 9" xfId="902"/>
    <cellStyle name="常规 2" xfId="4320"/>
    <cellStyle name="常规 2 10" xfId="5358"/>
    <cellStyle name="常规 2 10 10" xfId="2053"/>
    <cellStyle name="常规 2 10 11" xfId="2057"/>
    <cellStyle name="常规 2 10 12" xfId="34551"/>
    <cellStyle name="常规 2 10 2" xfId="5360"/>
    <cellStyle name="常规 2 10 2 10" xfId="3644"/>
    <cellStyle name="常规 2 10 2 2" xfId="4700"/>
    <cellStyle name="常规 2 10 2 2 2" xfId="4706"/>
    <cellStyle name="常规 2 10 2 2 2 2" xfId="4710"/>
    <cellStyle name="常规 2 10 2 2 3" xfId="4713"/>
    <cellStyle name="常规 2 10 2 2 4" xfId="4716"/>
    <cellStyle name="常规 2 10 2 2 5" xfId="4719"/>
    <cellStyle name="常规 2 10 2 2 6" xfId="4722"/>
    <cellStyle name="常规 2 10 2 2 7" xfId="4725"/>
    <cellStyle name="常规 2 10 2 3" xfId="4728"/>
    <cellStyle name="常规 2 10 2 3 2" xfId="4734"/>
    <cellStyle name="常规 2 10 2 3 2 2" xfId="5365"/>
    <cellStyle name="常规 2 10 2 3 3" xfId="5366"/>
    <cellStyle name="常规 2 10 2 3 4" xfId="5367"/>
    <cellStyle name="常规 2 10 2 3 5" xfId="5368"/>
    <cellStyle name="常规 2 10 2 3 6" xfId="5369"/>
    <cellStyle name="常规 2 10 2 3 7" xfId="5370"/>
    <cellStyle name="常规 2 10 2 4" xfId="4737"/>
    <cellStyle name="常规 2 10 2 4 2" xfId="5373"/>
    <cellStyle name="常规 2 10 2 5" xfId="4742"/>
    <cellStyle name="常规 2 10 2 6" xfId="4746"/>
    <cellStyle name="常规 2 10 2 7" xfId="4750"/>
    <cellStyle name="常规 2 10 2 8" xfId="4754"/>
    <cellStyle name="常规 2 10 2 9" xfId="4076"/>
    <cellStyle name="常规 2 10 3" xfId="5375"/>
    <cellStyle name="常规 2 10 3 2" xfId="4771"/>
    <cellStyle name="常规 2 10 3 2 2" xfId="2574"/>
    <cellStyle name="常规 2 10 3 3" xfId="4779"/>
    <cellStyle name="常规 2 10 3 4" xfId="4783"/>
    <cellStyle name="常规 2 10 3 5" xfId="4787"/>
    <cellStyle name="常规 2 10 3 6" xfId="4791"/>
    <cellStyle name="常规 2 10 3 7" xfId="5377"/>
    <cellStyle name="常规 2 10 4" xfId="5381"/>
    <cellStyle name="常规 2 10 4 2" xfId="4807"/>
    <cellStyle name="常规 2 10 4 3" xfId="431"/>
    <cellStyle name="常规 2 10 5" xfId="5384"/>
    <cellStyle name="常规 2 10 6" xfId="5386"/>
    <cellStyle name="常规 2 10 7" xfId="5391"/>
    <cellStyle name="常规 2 10 8" xfId="5396"/>
    <cellStyle name="常规 2 10 9" xfId="2741"/>
    <cellStyle name="常规 2 11" xfId="5398"/>
    <cellStyle name="常规 2 11 10" xfId="5400"/>
    <cellStyle name="常规 2 11 11" xfId="34675"/>
    <cellStyle name="常规 2 11 2" xfId="5405"/>
    <cellStyle name="常规 2 11 2 2" xfId="4840"/>
    <cellStyle name="常规 2 11 2 2 2" xfId="5408"/>
    <cellStyle name="常规 2 11 2 2 2 2" xfId="5409"/>
    <cellStyle name="常规 2 11 2 2 3" xfId="5411"/>
    <cellStyle name="常规 2 11 2 2 4" xfId="1829"/>
    <cellStyle name="常规 2 11 2 2 5" xfId="1833"/>
    <cellStyle name="常规 2 11 2 2 6" xfId="1837"/>
    <cellStyle name="常规 2 11 2 2 7" xfId="1841"/>
    <cellStyle name="常规 2 11 2 3" xfId="4846"/>
    <cellStyle name="常规 2 11 2 3 2" xfId="5413"/>
    <cellStyle name="常规 2 11 2 3 2 2" xfId="5414"/>
    <cellStyle name="常规 2 11 2 3 3" xfId="5416"/>
    <cellStyle name="常规 2 11 2 3 4" xfId="1857"/>
    <cellStyle name="常规 2 11 2 3 5" xfId="1860"/>
    <cellStyle name="常规 2 11 2 3 6" xfId="1863"/>
    <cellStyle name="常规 2 11 2 3 7" xfId="1866"/>
    <cellStyle name="常规 2 11 2 4" xfId="4851"/>
    <cellStyle name="常规 2 11 2 4 2" xfId="5420"/>
    <cellStyle name="常规 2 11 2 5" xfId="4857"/>
    <cellStyle name="常规 2 11 2 6" xfId="4862"/>
    <cellStyle name="常规 2 11 2 7" xfId="5422"/>
    <cellStyle name="常规 2 11 2 8" xfId="5423"/>
    <cellStyle name="常规 2 11 2 9" xfId="4091"/>
    <cellStyle name="常规 2 11 3" xfId="5428"/>
    <cellStyle name="常规 2 11 3 2" xfId="4878"/>
    <cellStyle name="常规 2 11 3 2 2" xfId="2968"/>
    <cellStyle name="常规 2 11 3 3" xfId="4884"/>
    <cellStyle name="常规 2 11 3 4" xfId="4888"/>
    <cellStyle name="常规 2 11 3 5" xfId="4892"/>
    <cellStyle name="常规 2 11 3 6" xfId="4896"/>
    <cellStyle name="常规 2 11 3 7" xfId="5429"/>
    <cellStyle name="常规 2 11 4" xfId="5434"/>
    <cellStyle name="常规 2 11 4 2" xfId="5437"/>
    <cellStyle name="常规 2 11 4 3" xfId="438"/>
    <cellStyle name="常规 2 11 5" xfId="5441"/>
    <cellStyle name="常规 2 11 6" xfId="5445"/>
    <cellStyle name="常规 2 11 7" xfId="5451"/>
    <cellStyle name="常规 2 11 8" xfId="5456"/>
    <cellStyle name="常规 2 11 9" xfId="5459"/>
    <cellStyle name="常规 2 12" xfId="5460"/>
    <cellStyle name="常规 2 12 10" xfId="32"/>
    <cellStyle name="常规 2 12 11" xfId="5462"/>
    <cellStyle name="常规 2 12 12" xfId="5463"/>
    <cellStyle name="常规 2 12 13" xfId="34697"/>
    <cellStyle name="常规 2 12 2" xfId="5465"/>
    <cellStyle name="常规 2 12 2 2" xfId="5471"/>
    <cellStyle name="常规 2 12 2 2 2" xfId="5475"/>
    <cellStyle name="常规 2 12 2 2 2 2" xfId="5483"/>
    <cellStyle name="常规 2 12 2 2 3" xfId="5488"/>
    <cellStyle name="常规 2 12 2 2 4" xfId="2042"/>
    <cellStyle name="常规 2 12 2 2 5" xfId="1567"/>
    <cellStyle name="常规 2 12 2 2 6" xfId="5496"/>
    <cellStyle name="常规 2 12 2 2 7" xfId="5502"/>
    <cellStyle name="常规 2 12 2 3" xfId="5508"/>
    <cellStyle name="常规 2 12 2 3 2" xfId="5516"/>
    <cellStyle name="常规 2 12 2 4" xfId="5520"/>
    <cellStyle name="常规 2 12 2 5" xfId="5525"/>
    <cellStyle name="常规 2 12 2 6" xfId="5529"/>
    <cellStyle name="常规 2 12 2 7" xfId="5532"/>
    <cellStyle name="常规 2 12 2 8" xfId="5533"/>
    <cellStyle name="常规 2 12 2 9" xfId="5534"/>
    <cellStyle name="常规 2 12 3" xfId="5537"/>
    <cellStyle name="常规 2 12 3 2" xfId="5542"/>
    <cellStyle name="常规 2 12 3 2 2" xfId="5548"/>
    <cellStyle name="常规 2 12 3 2 2 2" xfId="5550"/>
    <cellStyle name="常规 2 12 3 2 3" xfId="5561"/>
    <cellStyle name="常规 2 12 3 2 4" xfId="5568"/>
    <cellStyle name="常规 2 12 3 2 5" xfId="5579"/>
    <cellStyle name="常规 2 12 3 2 6" xfId="5584"/>
    <cellStyle name="常规 2 12 3 2 7" xfId="5589"/>
    <cellStyle name="常规 2 12 3 3" xfId="5593"/>
    <cellStyle name="常规 2 12 3 3 2" xfId="5599"/>
    <cellStyle name="常规 2 12 3 3 2 2" xfId="4231"/>
    <cellStyle name="常规 2 12 3 3 3" xfId="5605"/>
    <cellStyle name="常规 2 12 3 3 4" xfId="5611"/>
    <cellStyle name="常规 2 12 3 3 5" xfId="5618"/>
    <cellStyle name="常规 2 12 3 3 6" xfId="5625"/>
    <cellStyle name="常规 2 12 3 3 7" xfId="2586"/>
    <cellStyle name="常规 2 12 3 4" xfId="5630"/>
    <cellStyle name="常规 2 12 3 4 2" xfId="5637"/>
    <cellStyle name="常规 2 12 3 5" xfId="5640"/>
    <cellStyle name="常规 2 12 3 6" xfId="5644"/>
    <cellStyle name="常规 2 12 3 7" xfId="5647"/>
    <cellStyle name="常规 2 12 3 8" xfId="5649"/>
    <cellStyle name="常规 2 12 3 9" xfId="5652"/>
    <cellStyle name="常规 2 12 4" xfId="5655"/>
    <cellStyle name="常规 2 12 4 2" xfId="5657"/>
    <cellStyle name="常规 2 12 4 2 2" xfId="5665"/>
    <cellStyle name="常规 2 12 4 3" xfId="449"/>
    <cellStyle name="常规 2 12 4 4" xfId="5668"/>
    <cellStyle name="常规 2 12 4 5" xfId="5671"/>
    <cellStyle name="常规 2 12 4 6" xfId="5673"/>
    <cellStyle name="常规 2 12 4 7" xfId="5674"/>
    <cellStyle name="常规 2 12 5" xfId="5679"/>
    <cellStyle name="常规 2 12 5 2" xfId="4214"/>
    <cellStyle name="常规 2 12 5 3" xfId="4233"/>
    <cellStyle name="常规 2 12 6" xfId="5684"/>
    <cellStyle name="常规 2 12 7" xfId="5692"/>
    <cellStyle name="常规 2 12 8" xfId="5700"/>
    <cellStyle name="常规 2 12 9" xfId="2252"/>
    <cellStyle name="常规 2 13" xfId="5701"/>
    <cellStyle name="常规 2 13 2" xfId="5707"/>
    <cellStyle name="常规 2 13 2 2" xfId="5710"/>
    <cellStyle name="常规 2 13 2 2 2" xfId="5712"/>
    <cellStyle name="常规 2 13 2 3" xfId="5716"/>
    <cellStyle name="常规 2 13 2 4" xfId="3049"/>
    <cellStyle name="常规 2 13 2 5" xfId="3075"/>
    <cellStyle name="常规 2 13 2 6" xfId="3110"/>
    <cellStyle name="常规 2 13 2 7" xfId="3114"/>
    <cellStyle name="常规 2 13 2 8" xfId="3118"/>
    <cellStyle name="常规 2 13 3" xfId="5721"/>
    <cellStyle name="常规 2 13 3 2" xfId="5724"/>
    <cellStyle name="常规 2 13 3 2 2" xfId="5728"/>
    <cellStyle name="常规 2 13 3 3" xfId="5730"/>
    <cellStyle name="常规 2 13 3 4" xfId="3126"/>
    <cellStyle name="常规 2 13 3 5" xfId="3132"/>
    <cellStyle name="常规 2 13 3 6" xfId="3138"/>
    <cellStyle name="常规 2 13 3 7" xfId="3144"/>
    <cellStyle name="常规 2 13 4" xfId="5735"/>
    <cellStyle name="常规 2 13 4 2" xfId="12"/>
    <cellStyle name="常规 2 13 5" xfId="5740"/>
    <cellStyle name="常规 2 13 6" xfId="5744"/>
    <cellStyle name="常规 2 13 7" xfId="5751"/>
    <cellStyle name="常规 2 13 8" xfId="5758"/>
    <cellStyle name="常规 2 13 9" xfId="5761"/>
    <cellStyle name="常规 2 14" xfId="5763"/>
    <cellStyle name="常规 2 14 2" xfId="5244"/>
    <cellStyle name="常规 2 14 2 2" xfId="5769"/>
    <cellStyle name="常规 2 14 2 3" xfId="5771"/>
    <cellStyle name="常规 2 14 3" xfId="5779"/>
    <cellStyle name="常规 2 14 4" xfId="5783"/>
    <cellStyle name="常规 2 14 5" xfId="2596"/>
    <cellStyle name="常规 2 14 6" xfId="5786"/>
    <cellStyle name="常规 2 14 7" xfId="3191"/>
    <cellStyle name="常规 2 15" xfId="5789"/>
    <cellStyle name="常规 2 15 2" xfId="5793"/>
    <cellStyle name="常规 2 15 2 2" xfId="5796"/>
    <cellStyle name="常规 2 15 2 3" xfId="5799"/>
    <cellStyle name="常规 2 15 3" xfId="5802"/>
    <cellStyle name="常规 2 15 4" xfId="5804"/>
    <cellStyle name="常规 2 15 5" xfId="3506"/>
    <cellStyle name="常规 2 15 6" xfId="5806"/>
    <cellStyle name="常规 2 15 7" xfId="5809"/>
    <cellStyle name="常规 2 15 8" xfId="1556"/>
    <cellStyle name="常规 2 16" xfId="5812"/>
    <cellStyle name="常规 2 16 2" xfId="5817"/>
    <cellStyle name="常规 2 16 3" xfId="5820"/>
    <cellStyle name="常规 2 16 4" xfId="5823"/>
    <cellStyle name="常规 2 16 5" xfId="5826"/>
    <cellStyle name="常规 2 17" xfId="5830"/>
    <cellStyle name="常规 2 17 2" xfId="5836"/>
    <cellStyle name="常规 2 17 2 2" xfId="5839"/>
    <cellStyle name="常规 2 17 3" xfId="5841"/>
    <cellStyle name="常规 2 18" xfId="5845"/>
    <cellStyle name="常规 2 19" xfId="5848"/>
    <cellStyle name="常规 2 2" xfId="4124"/>
    <cellStyle name="常规 2 2 10" xfId="4334"/>
    <cellStyle name="常规 2 2 10 10" xfId="3901"/>
    <cellStyle name="常规 2 2 10 11" xfId="34672"/>
    <cellStyle name="常规 2 2 10 2" xfId="5851"/>
    <cellStyle name="常规 2 2 10 2 2" xfId="5855"/>
    <cellStyle name="常规 2 2 10 2 2 2" xfId="5859"/>
    <cellStyle name="常规 2 2 10 2 2 2 2" xfId="5863"/>
    <cellStyle name="常规 2 2 10 2 2 3" xfId="5867"/>
    <cellStyle name="常规 2 2 10 2 2 4" xfId="5871"/>
    <cellStyle name="常规 2 2 10 2 2 5" xfId="3972"/>
    <cellStyle name="常规 2 2 10 2 2 6" xfId="3975"/>
    <cellStyle name="常规 2 2 10 2 2 7" xfId="3978"/>
    <cellStyle name="常规 2 2 10 2 3" xfId="5875"/>
    <cellStyle name="常规 2 2 10 2 3 2" xfId="2796"/>
    <cellStyle name="常规 2 2 10 2 3 2 2" xfId="40"/>
    <cellStyle name="常规 2 2 10 2 3 3" xfId="2805"/>
    <cellStyle name="常规 2 2 10 2 3 4" xfId="2816"/>
    <cellStyle name="常规 2 2 10 2 3 5" xfId="5877"/>
    <cellStyle name="常规 2 2 10 2 3 6" xfId="5882"/>
    <cellStyle name="常规 2 2 10 2 3 7" xfId="5884"/>
    <cellStyle name="常规 2 2 10 2 4" xfId="5888"/>
    <cellStyle name="常规 2 2 10 2 4 2" xfId="2545"/>
    <cellStyle name="常规 2 2 10 2 5" xfId="5890"/>
    <cellStyle name="常规 2 2 10 2 6" xfId="5892"/>
    <cellStyle name="常规 2 2 10 2 7" xfId="4685"/>
    <cellStyle name="常规 2 2 10 2 8" xfId="4703"/>
    <cellStyle name="常规 2 2 10 2 9" xfId="4731"/>
    <cellStyle name="常规 2 2 10 3" xfId="5895"/>
    <cellStyle name="常规 2 2 10 3 2" xfId="5900"/>
    <cellStyle name="常规 2 2 10 3 2 2" xfId="5903"/>
    <cellStyle name="常规 2 2 10 3 3" xfId="5907"/>
    <cellStyle name="常规 2 2 10 3 4" xfId="5909"/>
    <cellStyle name="常规 2 2 10 3 5" xfId="5915"/>
    <cellStyle name="常规 2 2 10 3 6" xfId="5920"/>
    <cellStyle name="常规 2 2 10 3 7" xfId="4760"/>
    <cellStyle name="常规 2 2 10 4" xfId="5923"/>
    <cellStyle name="常规 2 2 10 4 2" xfId="5925"/>
    <cellStyle name="常规 2 2 10 4 3" xfId="5928"/>
    <cellStyle name="常规 2 2 10 5" xfId="5930"/>
    <cellStyle name="常规 2 2 10 6" xfId="5933"/>
    <cellStyle name="常规 2 2 10 7" xfId="5936"/>
    <cellStyle name="常规 2 2 10 8" xfId="5939"/>
    <cellStyle name="常规 2 2 10 9" xfId="5942"/>
    <cellStyle name="常规 2 2 11" xfId="4338"/>
    <cellStyle name="常规 2 2 11 10" xfId="5946"/>
    <cellStyle name="常规 2 2 11 11" xfId="5949"/>
    <cellStyle name="常规 2 2 11 12" xfId="34701"/>
    <cellStyle name="常规 2 2 11 2" xfId="5954"/>
    <cellStyle name="常规 2 2 11 2 2" xfId="5955"/>
    <cellStyle name="常规 2 2 11 2 2 2" xfId="5959"/>
    <cellStyle name="常规 2 2 11 2 2 2 2" xfId="194"/>
    <cellStyle name="常规 2 2 11 2 2 3" xfId="5962"/>
    <cellStyle name="常规 2 2 11 2 2 4" xfId="5964"/>
    <cellStyle name="常规 2 2 11 2 2 5" xfId="5967"/>
    <cellStyle name="常规 2 2 11 2 2 6" xfId="4461"/>
    <cellStyle name="常规 2 2 11 2 2 7" xfId="5969"/>
    <cellStyle name="常规 2 2 11 2 3" xfId="5970"/>
    <cellStyle name="常规 2 2 11 2 3 2" xfId="3480"/>
    <cellStyle name="常规 2 2 11 2 4" xfId="5972"/>
    <cellStyle name="常规 2 2 11 2 5" xfId="5974"/>
    <cellStyle name="常规 2 2 11 2 6" xfId="45"/>
    <cellStyle name="常规 2 2 11 2 7" xfId="4828"/>
    <cellStyle name="常规 2 2 11 2 8" xfId="4842"/>
    <cellStyle name="常规 2 2 11 3" xfId="5977"/>
    <cellStyle name="常规 2 2 11 3 2" xfId="5978"/>
    <cellStyle name="常规 2 2 11 3 2 2" xfId="5980"/>
    <cellStyle name="常规 2 2 11 3 2 2 2" xfId="5981"/>
    <cellStyle name="常规 2 2 11 3 2 3" xfId="5985"/>
    <cellStyle name="常规 2 2 11 3 2 4" xfId="5989"/>
    <cellStyle name="常规 2 2 11 3 2 5" xfId="5995"/>
    <cellStyle name="常规 2 2 11 3 2 6" xfId="2135"/>
    <cellStyle name="常规 2 2 11 3 2 7" xfId="2165"/>
    <cellStyle name="常规 2 2 11 3 3" xfId="5996"/>
    <cellStyle name="常规 2 2 11 3 3 2" xfId="3554"/>
    <cellStyle name="常规 2 2 11 3 3 2 2" xfId="5997"/>
    <cellStyle name="常规 2 2 11 3 3 3" xfId="3563"/>
    <cellStyle name="常规 2 2 11 3 3 4" xfId="3572"/>
    <cellStyle name="常规 2 2 11 3 3 5" xfId="6000"/>
    <cellStyle name="常规 2 2 11 3 3 6" xfId="2234"/>
    <cellStyle name="常规 2 2 11 3 3 7" xfId="2282"/>
    <cellStyle name="常规 2 2 11 3 4" xfId="6001"/>
    <cellStyle name="常规 2 2 11 3 4 2" xfId="3598"/>
    <cellStyle name="常规 2 2 11 3 5" xfId="6005"/>
    <cellStyle name="常规 2 2 11 3 6" xfId="6008"/>
    <cellStyle name="常规 2 2 11 3 7" xfId="4867"/>
    <cellStyle name="常规 2 2 11 3 8" xfId="4874"/>
    <cellStyle name="常规 2 2 11 3 9" xfId="4880"/>
    <cellStyle name="常规 2 2 11 4" xfId="6010"/>
    <cellStyle name="常规 2 2 11 4 2" xfId="6012"/>
    <cellStyle name="常规 2 2 11 4 2 2" xfId="6013"/>
    <cellStyle name="常规 2 2 11 4 3" xfId="6017"/>
    <cellStyle name="常规 2 2 11 4 4" xfId="6018"/>
    <cellStyle name="常规 2 2 11 4 5" xfId="6020"/>
    <cellStyle name="常规 2 2 11 4 6" xfId="6022"/>
    <cellStyle name="常规 2 2 11 4 7" xfId="4900"/>
    <cellStyle name="常规 2 2 11 5" xfId="6024"/>
    <cellStyle name="常规 2 2 11 5 2" xfId="6025"/>
    <cellStyle name="常规 2 2 11 5 3" xfId="6026"/>
    <cellStyle name="常规 2 2 11 6" xfId="6028"/>
    <cellStyle name="常规 2 2 11 7" xfId="6029"/>
    <cellStyle name="常规 2 2 11 8" xfId="6030"/>
    <cellStyle name="常规 2 2 11 9" xfId="6031"/>
    <cellStyle name="常规 2 2 12" xfId="6033"/>
    <cellStyle name="常规 2 2 12 2" xfId="6036"/>
    <cellStyle name="常规 2 2 12 2 2" xfId="807"/>
    <cellStyle name="常规 2 2 12 2 2 2" xfId="4652"/>
    <cellStyle name="常规 2 2 12 2 3" xfId="814"/>
    <cellStyle name="常规 2 2 12 2 4" xfId="6037"/>
    <cellStyle name="常规 2 2 12 2 5" xfId="6038"/>
    <cellStyle name="常规 2 2 12 2 6" xfId="6039"/>
    <cellStyle name="常规 2 2 12 2 7" xfId="4928"/>
    <cellStyle name="常规 2 2 12 3" xfId="6042"/>
    <cellStyle name="常规 2 2 12 3 2" xfId="6043"/>
    <cellStyle name="常规 2 2 12 3 2 2" xfId="2510"/>
    <cellStyle name="常规 2 2 12 3 3" xfId="6044"/>
    <cellStyle name="常规 2 2 12 3 4" xfId="6045"/>
    <cellStyle name="常规 2 2 12 3 5" xfId="6046"/>
    <cellStyle name="常规 2 2 12 3 6" xfId="6048"/>
    <cellStyle name="常规 2 2 12 3 7" xfId="6050"/>
    <cellStyle name="常规 2 2 12 4" xfId="6054"/>
    <cellStyle name="常规 2 2 12 4 2" xfId="6056"/>
    <cellStyle name="常规 2 2 12 5" xfId="6060"/>
    <cellStyle name="常规 2 2 12 6" xfId="6063"/>
    <cellStyle name="常规 2 2 12 7" xfId="6066"/>
    <cellStyle name="常规 2 2 12 8" xfId="6067"/>
    <cellStyle name="常规 2 2 12 9" xfId="6068"/>
    <cellStyle name="常规 2 2 13" xfId="6072"/>
    <cellStyle name="常规 2 2 13 2" xfId="6079"/>
    <cellStyle name="常规 2 2 13 2 2" xfId="1088"/>
    <cellStyle name="常规 2 2 13 3" xfId="6085"/>
    <cellStyle name="常规 2 2 13 4" xfId="6092"/>
    <cellStyle name="常规 2 2 13 5" xfId="6099"/>
    <cellStyle name="常规 2 2 13 6" xfId="6106"/>
    <cellStyle name="常规 2 2 13 7" xfId="6112"/>
    <cellStyle name="常规 2 2 14" xfId="4372"/>
    <cellStyle name="常规 2 2 14 2" xfId="6117"/>
    <cellStyle name="常规 2 2 14 3" xfId="6121"/>
    <cellStyle name="常规 2 2 14 4" xfId="6126"/>
    <cellStyle name="常规 2 2 15" xfId="6130"/>
    <cellStyle name="常规 2 2 15 2" xfId="6134"/>
    <cellStyle name="常规 2 2 15 3" xfId="6138"/>
    <cellStyle name="常规 2 2 16" xfId="6142"/>
    <cellStyle name="常规 2 2 17" xfId="6148"/>
    <cellStyle name="常规 2 2 18" xfId="6156"/>
    <cellStyle name="常规 2 2 19" xfId="6161"/>
    <cellStyle name="常规 2 2 2" xfId="6165"/>
    <cellStyle name="常规 2 2 2 10" xfId="5091"/>
    <cellStyle name="常规 2 2 2 10 10" xfId="3690"/>
    <cellStyle name="常规 2 2 2 10 11" xfId="3748"/>
    <cellStyle name="常规 2 2 2 10 12" xfId="34699"/>
    <cellStyle name="常规 2 2 2 10 2" xfId="3720"/>
    <cellStyle name="常规 2 2 2 10 2 2" xfId="6167"/>
    <cellStyle name="常规 2 2 2 10 2 2 2" xfId="6154"/>
    <cellStyle name="常规 2 2 2 10 2 2 2 2" xfId="192"/>
    <cellStyle name="常规 2 2 2 10 2 2 3" xfId="6158"/>
    <cellStyle name="常规 2 2 2 10 2 2 4" xfId="4538"/>
    <cellStyle name="常规 2 2 2 10 2 2 5" xfId="4553"/>
    <cellStyle name="常规 2 2 2 10 2 2 6" xfId="4561"/>
    <cellStyle name="常规 2 2 2 10 2 2 7" xfId="4568"/>
    <cellStyle name="常规 2 2 2 10 2 3" xfId="6169"/>
    <cellStyle name="常规 2 2 2 10 2 3 2" xfId="6172"/>
    <cellStyle name="常规 2 2 2 10 2 4" xfId="1112"/>
    <cellStyle name="常规 2 2 2 10 2 5" xfId="503"/>
    <cellStyle name="常规 2 2 2 10 2 6" xfId="521"/>
    <cellStyle name="常规 2 2 2 10 2 7" xfId="534"/>
    <cellStyle name="常规 2 2 2 10 2 8" xfId="546"/>
    <cellStyle name="常规 2 2 2 10 3" xfId="3731"/>
    <cellStyle name="常规 2 2 2 10 3 2" xfId="5141"/>
    <cellStyle name="常规 2 2 2 10 3 2 2" xfId="6176"/>
    <cellStyle name="常规 2 2 2 10 3 2 2 2" xfId="1084"/>
    <cellStyle name="常规 2 2 2 10 3 2 3" xfId="6180"/>
    <cellStyle name="常规 2 2 2 10 3 2 4" xfId="6184"/>
    <cellStyle name="常规 2 2 2 10 3 2 5" xfId="6187"/>
    <cellStyle name="常规 2 2 2 10 3 2 6" xfId="6189"/>
    <cellStyle name="常规 2 2 2 10 3 2 7" xfId="6191"/>
    <cellStyle name="常规 2 2 2 10 3 3" xfId="5147"/>
    <cellStyle name="常规 2 2 2 10 3 3 2" xfId="6194"/>
    <cellStyle name="常规 2 2 2 10 3 3 2 2" xfId="6195"/>
    <cellStyle name="常规 2 2 2 10 3 3 3" xfId="6198"/>
    <cellStyle name="常规 2 2 2 10 3 3 4" xfId="6200"/>
    <cellStyle name="常规 2 2 2 10 3 3 5" xfId="6203"/>
    <cellStyle name="常规 2 2 2 10 3 3 6" xfId="6204"/>
    <cellStyle name="常规 2 2 2 10 3 3 7" xfId="6206"/>
    <cellStyle name="常规 2 2 2 10 3 4" xfId="1159"/>
    <cellStyle name="常规 2 2 2 10 3 4 2" xfId="6210"/>
    <cellStyle name="常规 2 2 2 10 3 5" xfId="566"/>
    <cellStyle name="常规 2 2 2 10 3 6" xfId="582"/>
    <cellStyle name="常规 2 2 2 10 3 7" xfId="596"/>
    <cellStyle name="常规 2 2 2 10 3 8" xfId="248"/>
    <cellStyle name="常规 2 2 2 10 3 9" xfId="6211"/>
    <cellStyle name="常规 2 2 2 10 4" xfId="6213"/>
    <cellStyle name="常规 2 2 2 10 4 2" xfId="5163"/>
    <cellStyle name="常规 2 2 2 10 4 2 2" xfId="6215"/>
    <cellStyle name="常规 2 2 2 10 4 3" xfId="5168"/>
    <cellStyle name="常规 2 2 2 10 4 4" xfId="6216"/>
    <cellStyle name="常规 2 2 2 10 4 5" xfId="6217"/>
    <cellStyle name="常规 2 2 2 10 4 6" xfId="6218"/>
    <cellStyle name="常规 2 2 2 10 4 7" xfId="6219"/>
    <cellStyle name="常规 2 2 2 10 5" xfId="6220"/>
    <cellStyle name="常规 2 2 2 10 5 2" xfId="6222"/>
    <cellStyle name="常规 2 2 2 10 5 3" xfId="6223"/>
    <cellStyle name="常规 2 2 2 10 6" xfId="6225"/>
    <cellStyle name="常规 2 2 2 10 7" xfId="6226"/>
    <cellStyle name="常规 2 2 2 10 8" xfId="5849"/>
    <cellStyle name="常规 2 2 2 10 9" xfId="5893"/>
    <cellStyle name="常规 2 2 2 11" xfId="5094"/>
    <cellStyle name="常规 2 2 2 11 2" xfId="6229"/>
    <cellStyle name="常规 2 2 2 11 2 2" xfId="6236"/>
    <cellStyle name="常规 2 2 2 11 2 2 2" xfId="6006"/>
    <cellStyle name="常规 2 2 2 11 2 3" xfId="6238"/>
    <cellStyle name="常规 2 2 2 11 2 4" xfId="6242"/>
    <cellStyle name="常规 2 2 2 11 2 5" xfId="6246"/>
    <cellStyle name="常规 2 2 2 11 2 6" xfId="6252"/>
    <cellStyle name="常规 2 2 2 11 2 7" xfId="6255"/>
    <cellStyle name="常规 2 2 2 11 3" xfId="6259"/>
    <cellStyle name="常规 2 2 2 11 3 2" xfId="6266"/>
    <cellStyle name="常规 2 2 2 11 3 2 2" xfId="6047"/>
    <cellStyle name="常规 2 2 2 11 3 3" xfId="6267"/>
    <cellStyle name="常规 2 2 2 11 3 4" xfId="6271"/>
    <cellStyle name="常规 2 2 2 11 3 5" xfId="6273"/>
    <cellStyle name="常规 2 2 2 11 3 6" xfId="6274"/>
    <cellStyle name="常规 2 2 2 11 3 7" xfId="6277"/>
    <cellStyle name="常规 2 2 2 11 4" xfId="5364"/>
    <cellStyle name="常规 2 2 2 11 4 2" xfId="6280"/>
    <cellStyle name="常规 2 2 2 11 5" xfId="6283"/>
    <cellStyle name="常规 2 2 2 11 6" xfId="6287"/>
    <cellStyle name="常规 2 2 2 11 7" xfId="6291"/>
    <cellStyle name="常规 2 2 2 11 8" xfId="5953"/>
    <cellStyle name="常规 2 2 2 11 9" xfId="5976"/>
    <cellStyle name="常规 2 2 2 12" xfId="5097"/>
    <cellStyle name="常规 2 2 2 12 2" xfId="5296"/>
    <cellStyle name="常规 2 2 2 12 2 2" xfId="3436"/>
    <cellStyle name="常规 2 2 2 12 3" xfId="6294"/>
    <cellStyle name="常规 2 2 2 12 4" xfId="6297"/>
    <cellStyle name="常规 2 2 2 12 5" xfId="6300"/>
    <cellStyle name="常规 2 2 2 12 6" xfId="6306"/>
    <cellStyle name="常规 2 2 2 12 7" xfId="6313"/>
    <cellStyle name="常规 2 2 2 13" xfId="5102"/>
    <cellStyle name="常规 2 2 2 13 2" xfId="6316"/>
    <cellStyle name="常规 2 2 2 13 3" xfId="6321"/>
    <cellStyle name="常规 2 2 2 14" xfId="5109"/>
    <cellStyle name="常规 2 2 2 15" xfId="5117"/>
    <cellStyle name="常规 2 2 2 16" xfId="5300"/>
    <cellStyle name="常规 2 2 2 17" xfId="5307"/>
    <cellStyle name="常规 2 2 2 18" xfId="6322"/>
    <cellStyle name="常规 2 2 2 19" xfId="6323"/>
    <cellStyle name="常规 2 2 2 2" xfId="1493"/>
    <cellStyle name="常规 2 2 2 2 10" xfId="6325"/>
    <cellStyle name="常规 2 2 2 2 11" xfId="34411"/>
    <cellStyle name="常规 2 2 2 2 2" xfId="6332"/>
    <cellStyle name="常规 2 2 2 2 2 2" xfId="6334"/>
    <cellStyle name="常规 2 2 2 2 2 2 2" xfId="556"/>
    <cellStyle name="常规 2 2 2 2 2 2 2 2" xfId="5926"/>
    <cellStyle name="常规 2 2 2 2 2 2 3" xfId="6336"/>
    <cellStyle name="常规 2 2 2 2 2 2 4" xfId="6338"/>
    <cellStyle name="常规 2 2 2 2 2 2 5" xfId="6341"/>
    <cellStyle name="常规 2 2 2 2 2 2 6" xfId="6343"/>
    <cellStyle name="常规 2 2 2 2 2 2 7" xfId="6345"/>
    <cellStyle name="常规 2 2 2 2 2 3" xfId="6348"/>
    <cellStyle name="常规 2 2 2 2 2 3 2" xfId="266"/>
    <cellStyle name="常规 2 2 2 2 2 3 2 2" xfId="6015"/>
    <cellStyle name="常规 2 2 2 2 2 3 3" xfId="7"/>
    <cellStyle name="常规 2 2 2 2 2 3 4" xfId="313"/>
    <cellStyle name="常规 2 2 2 2 2 3 5" xfId="225"/>
    <cellStyle name="常规 2 2 2 2 2 3 6" xfId="177"/>
    <cellStyle name="常规 2 2 2 2 2 3 7" xfId="900"/>
    <cellStyle name="常规 2 2 2 2 2 4" xfId="6351"/>
    <cellStyle name="常规 2 2 2 2 2 4 2" xfId="6356"/>
    <cellStyle name="常规 2 2 2 2 2 5" xfId="6358"/>
    <cellStyle name="常规 2 2 2 2 2 6" xfId="2001"/>
    <cellStyle name="常规 2 2 2 2 2 7" xfId="1489"/>
    <cellStyle name="常规 2 2 2 2 2 8" xfId="6361"/>
    <cellStyle name="常规 2 2 2 2 2 9" xfId="6364"/>
    <cellStyle name="常规 2 2 2 2 3" xfId="6365"/>
    <cellStyle name="常规 2 2 2 2 3 2" xfId="6367"/>
    <cellStyle name="常规 2 2 2 2 3 2 2" xfId="3713"/>
    <cellStyle name="常规 2 2 2 2 3 3" xfId="6369"/>
    <cellStyle name="常规 2 2 2 2 3 4" xfId="6371"/>
    <cellStyle name="常规 2 2 2 2 3 5" xfId="6373"/>
    <cellStyle name="常规 2 2 2 2 3 6" xfId="6375"/>
    <cellStyle name="常规 2 2 2 2 3 7" xfId="6330"/>
    <cellStyle name="常规 2 2 2 2 4" xfId="6376"/>
    <cellStyle name="常规 2 2 2 2 4 2" xfId="6378"/>
    <cellStyle name="常规 2 2 2 2 4 3" xfId="6380"/>
    <cellStyle name="常规 2 2 2 2 4 4" xfId="6383"/>
    <cellStyle name="常规 2 2 2 2 5" xfId="6324"/>
    <cellStyle name="常规 2 2 2 2 5 2" xfId="6384"/>
    <cellStyle name="常规 2 2 2 2 5 3" xfId="6386"/>
    <cellStyle name="常规 2 2 2 2 6" xfId="6388"/>
    <cellStyle name="常规 2 2 2 2 7" xfId="6389"/>
    <cellStyle name="常规 2 2 2 2 8" xfId="6390"/>
    <cellStyle name="常规 2 2 2 2 9" xfId="4991"/>
    <cellStyle name="常规 2 2 2 20" xfId="5116"/>
    <cellStyle name="常规 2 2 2 21" xfId="34400"/>
    <cellStyle name="常规 2 2 2 3" xfId="1498"/>
    <cellStyle name="常规 2 2 2 3 10" xfId="6392"/>
    <cellStyle name="常规 2 2 2 3 11" xfId="34425"/>
    <cellStyle name="常规 2 2 2 3 2" xfId="6395"/>
    <cellStyle name="常规 2 2 2 3 2 2" xfId="6396"/>
    <cellStyle name="常规 2 2 2 3 2 2 2" xfId="6398"/>
    <cellStyle name="常规 2 2 2 3 2 2 2 2" xfId="6399"/>
    <cellStyle name="常规 2 2 2 3 2 2 3" xfId="6401"/>
    <cellStyle name="常规 2 2 2 3 2 2 4" xfId="6403"/>
    <cellStyle name="常规 2 2 2 3 2 2 5" xfId="6406"/>
    <cellStyle name="常规 2 2 2 3 2 2 6" xfId="6409"/>
    <cellStyle name="常规 2 2 2 3 2 2 7" xfId="6412"/>
    <cellStyle name="常规 2 2 2 3 2 3" xfId="6414"/>
    <cellStyle name="常规 2 2 2 3 2 3 2" xfId="6421"/>
    <cellStyle name="常规 2 2 2 3 2 3 2 2" xfId="6423"/>
    <cellStyle name="常规 2 2 2 3 2 3 3" xfId="6428"/>
    <cellStyle name="常规 2 2 2 3 2 3 4" xfId="6431"/>
    <cellStyle name="常规 2 2 2 3 2 3 5" xfId="6434"/>
    <cellStyle name="常规 2 2 2 3 2 3 6" xfId="6437"/>
    <cellStyle name="常规 2 2 2 3 2 3 7" xfId="6438"/>
    <cellStyle name="常规 2 2 2 3 2 4" xfId="5473"/>
    <cellStyle name="常规 2 2 2 3 2 4 2" xfId="5485"/>
    <cellStyle name="常规 2 2 2 3 2 5" xfId="5487"/>
    <cellStyle name="常规 2 2 2 3 2 6" xfId="2041"/>
    <cellStyle name="常规 2 2 2 3 2 7" xfId="1566"/>
    <cellStyle name="常规 2 2 2 3 2 8" xfId="5495"/>
    <cellStyle name="常规 2 2 2 3 2 9" xfId="5501"/>
    <cellStyle name="常规 2 2 2 3 3" xfId="6439"/>
    <cellStyle name="常规 2 2 2 3 3 2" xfId="6440"/>
    <cellStyle name="常规 2 2 2 3 3 2 2" xfId="4014"/>
    <cellStyle name="常规 2 2 2 3 3 3" xfId="6442"/>
    <cellStyle name="常规 2 2 2 3 3 4" xfId="5511"/>
    <cellStyle name="常规 2 2 2 3 3 5" xfId="6445"/>
    <cellStyle name="常规 2 2 2 3 3 6" xfId="6447"/>
    <cellStyle name="常规 2 2 2 3 3 7" xfId="6455"/>
    <cellStyle name="常规 2 2 2 3 4" xfId="6456"/>
    <cellStyle name="常规 2 2 2 3 4 2" xfId="6459"/>
    <cellStyle name="常规 2 2 2 3 4 3" xfId="6461"/>
    <cellStyle name="常规 2 2 2 3 5" xfId="6462"/>
    <cellStyle name="常规 2 2 2 3 6" xfId="6466"/>
    <cellStyle name="常规 2 2 2 3 7" xfId="6468"/>
    <cellStyle name="常规 2 2 2 3 8" xfId="6470"/>
    <cellStyle name="常规 2 2 2 3 9" xfId="3849"/>
    <cellStyle name="常规 2 2 2 4" xfId="229"/>
    <cellStyle name="常规 2 2 2 4 10" xfId="6052"/>
    <cellStyle name="常规 2 2 2 4 11" xfId="6058"/>
    <cellStyle name="常规 2 2 2 4 12" xfId="34455"/>
    <cellStyle name="常规 2 2 2 4 2" xfId="1585"/>
    <cellStyle name="常规 2 2 2 4 2 10" xfId="6472"/>
    <cellStyle name="常规 2 2 2 4 2 11" xfId="34579"/>
    <cellStyle name="常规 2 2 2 4 2 2" xfId="6473"/>
    <cellStyle name="常规 2 2 2 4 2 2 2" xfId="6476"/>
    <cellStyle name="常规 2 2 2 4 2 2 2 2" xfId="1140"/>
    <cellStyle name="常规 2 2 2 4 2 2 2 2 2" xfId="6477"/>
    <cellStyle name="常规 2 2 2 4 2 2 2 3" xfId="6479"/>
    <cellStyle name="常规 2 2 2 4 2 2 2 4" xfId="6482"/>
    <cellStyle name="常规 2 2 2 4 2 2 2 5" xfId="6485"/>
    <cellStyle name="常规 2 2 2 4 2 2 2 6" xfId="6488"/>
    <cellStyle name="常规 2 2 2 4 2 2 2 7" xfId="3752"/>
    <cellStyle name="常规 2 2 2 4 2 2 3" xfId="6490"/>
    <cellStyle name="常规 2 2 2 4 2 2 3 2" xfId="3056"/>
    <cellStyle name="常规 2 2 2 4 2 2 3 2 2" xfId="6492"/>
    <cellStyle name="常规 2 2 2 4 2 2 3 3" xfId="3059"/>
    <cellStyle name="常规 2 2 2 4 2 2 3 4" xfId="3063"/>
    <cellStyle name="常规 2 2 2 4 2 2 3 5" xfId="3069"/>
    <cellStyle name="常规 2 2 2 4 2 2 3 6" xfId="6497"/>
    <cellStyle name="常规 2 2 2 4 2 2 3 7" xfId="3785"/>
    <cellStyle name="常规 2 2 2 4 2 2 4" xfId="1156"/>
    <cellStyle name="常规 2 2 2 4 2 2 4 2" xfId="3089"/>
    <cellStyle name="常规 2 2 2 4 2 2 5" xfId="563"/>
    <cellStyle name="常规 2 2 2 4 2 2 6" xfId="579"/>
    <cellStyle name="常规 2 2 2 4 2 2 7" xfId="592"/>
    <cellStyle name="常规 2 2 2 4 2 2 8" xfId="245"/>
    <cellStyle name="常规 2 2 2 4 2 2 9" xfId="6499"/>
    <cellStyle name="常规 2 2 2 4 2 3" xfId="6501"/>
    <cellStyle name="常规 2 2 2 4 2 3 2" xfId="135"/>
    <cellStyle name="常规 2 2 2 4 2 3 2 2" xfId="383"/>
    <cellStyle name="常规 2 2 2 4 2 3 3" xfId="149"/>
    <cellStyle name="常规 2 2 2 4 2 3 4" xfId="98"/>
    <cellStyle name="常规 2 2 2 4 2 3 5" xfId="411"/>
    <cellStyle name="常规 2 2 2 4 2 3 6" xfId="6504"/>
    <cellStyle name="常规 2 2 2 4 2 3 7" xfId="6506"/>
    <cellStyle name="常规 2 2 2 4 2 4" xfId="5544"/>
    <cellStyle name="常规 2 2 2 4 2 4 2" xfId="5555"/>
    <cellStyle name="常规 2 2 2 4 2 4 3" xfId="6512"/>
    <cellStyle name="常规 2 2 2 4 2 5" xfId="5557"/>
    <cellStyle name="常规 2 2 2 4 2 6" xfId="5563"/>
    <cellStyle name="常规 2 2 2 4 2 7" xfId="5573"/>
    <cellStyle name="常规 2 2 2 4 2 8" xfId="5583"/>
    <cellStyle name="常规 2 2 2 4 2 9" xfId="5588"/>
    <cellStyle name="常规 2 2 2 4 3" xfId="1587"/>
    <cellStyle name="常规 2 2 2 4 3 2" xfId="6513"/>
    <cellStyle name="常规 2 2 2 4 3 2 2" xfId="4185"/>
    <cellStyle name="常规 2 2 2 4 3 2 2 2" xfId="827"/>
    <cellStyle name="常规 2 2 2 4 3 2 3" xfId="4189"/>
    <cellStyle name="常规 2 2 2 4 3 2 4" xfId="1678"/>
    <cellStyle name="常规 2 2 2 4 3 2 5" xfId="1685"/>
    <cellStyle name="常规 2 2 2 4 3 2 6" xfId="1691"/>
    <cellStyle name="常规 2 2 2 4 3 2 7" xfId="1698"/>
    <cellStyle name="常规 2 2 2 4 3 3" xfId="6515"/>
    <cellStyle name="常规 2 2 2 4 3 3 2" xfId="4205"/>
    <cellStyle name="常规 2 2 2 4 3 3 2 2" xfId="2729"/>
    <cellStyle name="常规 2 2 2 4 3 3 3" xfId="4210"/>
    <cellStyle name="常规 2 2 2 4 3 3 4" xfId="1713"/>
    <cellStyle name="常规 2 2 2 4 3 3 5" xfId="1718"/>
    <cellStyle name="常规 2 2 2 4 3 3 6" xfId="1722"/>
    <cellStyle name="常规 2 2 2 4 3 3 7" xfId="1724"/>
    <cellStyle name="常规 2 2 2 4 3 4" xfId="5595"/>
    <cellStyle name="常规 2 2 2 4 3 4 2" xfId="4230"/>
    <cellStyle name="常规 2 2 2 4 3 5" xfId="5601"/>
    <cellStyle name="常规 2 2 2 4 3 6" xfId="5607"/>
    <cellStyle name="常规 2 2 2 4 3 7" xfId="5621"/>
    <cellStyle name="常规 2 2 2 4 3 8" xfId="5628"/>
    <cellStyle name="常规 2 2 2 4 3 9" xfId="2591"/>
    <cellStyle name="常规 2 2 2 4 4" xfId="413"/>
    <cellStyle name="常规 2 2 2 4 4 2" xfId="6517"/>
    <cellStyle name="常规 2 2 2 4 4 2 2" xfId="4263"/>
    <cellStyle name="常规 2 2 2 4 4 3" xfId="6520"/>
    <cellStyle name="常规 2 2 2 4 4 4" xfId="5633"/>
    <cellStyle name="常规 2 2 2 4 4 5" xfId="6523"/>
    <cellStyle name="常规 2 2 2 4 4 6" xfId="6525"/>
    <cellStyle name="常规 2 2 2 4 4 7" xfId="6533"/>
    <cellStyle name="常规 2 2 2 4 5" xfId="6534"/>
    <cellStyle name="常规 2 2 2 4 5 2" xfId="6535"/>
    <cellStyle name="常规 2 2 2 4 5 3" xfId="6537"/>
    <cellStyle name="常规 2 2 2 4 6" xfId="6538"/>
    <cellStyle name="常规 2 2 2 4 7" xfId="6539"/>
    <cellStyle name="常规 2 2 2 4 8" xfId="6541"/>
    <cellStyle name="常规 2 2 2 4 9" xfId="5192"/>
    <cellStyle name="常规 2 2 2 5" xfId="179"/>
    <cellStyle name="常规 2 2 2 5 10" xfId="3422"/>
    <cellStyle name="常规 2 2 2 5 11" xfId="3502"/>
    <cellStyle name="常规 2 2 2 5 12" xfId="34475"/>
    <cellStyle name="常规 2 2 2 5 2" xfId="748"/>
    <cellStyle name="常规 2 2 2 5 2 10" xfId="6546"/>
    <cellStyle name="常规 2 2 2 5 2 11" xfId="34599"/>
    <cellStyle name="常规 2 2 2 5 2 2" xfId="3671"/>
    <cellStyle name="常规 2 2 2 5 2 2 2" xfId="6548"/>
    <cellStyle name="常规 2 2 2 5 2 2 2 2" xfId="2692"/>
    <cellStyle name="常规 2 2 2 5 2 2 2 2 2" xfId="6549"/>
    <cellStyle name="常规 2 2 2 5 2 2 2 3" xfId="6554"/>
    <cellStyle name="常规 2 2 2 5 2 2 2 4" xfId="6556"/>
    <cellStyle name="常规 2 2 2 5 2 2 2 5" xfId="6559"/>
    <cellStyle name="常规 2 2 2 5 2 2 2 6" xfId="6562"/>
    <cellStyle name="常规 2 2 2 5 2 2 2 7" xfId="6232"/>
    <cellStyle name="常规 2 2 2 5 2 2 3" xfId="6563"/>
    <cellStyle name="常规 2 2 2 5 2 2 3 2" xfId="6566"/>
    <cellStyle name="常规 2 2 2 5 2 2 3 2 2" xfId="6567"/>
    <cellStyle name="常规 2 2 2 5 2 2 3 3" xfId="5198"/>
    <cellStyle name="常规 2 2 2 5 2 2 3 4" xfId="6571"/>
    <cellStyle name="常规 2 2 2 5 2 2 3 5" xfId="6574"/>
    <cellStyle name="常规 2 2 2 5 2 2 3 6" xfId="6577"/>
    <cellStyle name="常规 2 2 2 5 2 2 3 7" xfId="6262"/>
    <cellStyle name="常规 2 2 2 5 2 2 4" xfId="6578"/>
    <cellStyle name="常规 2 2 2 5 2 2 4 2" xfId="2277"/>
    <cellStyle name="常规 2 2 2 5 2 2 5" xfId="6582"/>
    <cellStyle name="常规 2 2 2 5 2 2 6" xfId="6584"/>
    <cellStyle name="常规 2 2 2 5 2 2 7" xfId="6587"/>
    <cellStyle name="常规 2 2 2 5 2 2 8" xfId="6589"/>
    <cellStyle name="常规 2 2 2 5 2 2 9" xfId="6591"/>
    <cellStyle name="常规 2 2 2 5 2 3" xfId="6597"/>
    <cellStyle name="常规 2 2 2 5 2 3 2" xfId="6605"/>
    <cellStyle name="常规 2 2 2 5 2 3 2 2" xfId="5880"/>
    <cellStyle name="常规 2 2 2 5 2 3 3" xfId="6608"/>
    <cellStyle name="常规 2 2 2 5 2 3 4" xfId="6611"/>
    <cellStyle name="常规 2 2 2 5 2 3 5" xfId="6614"/>
    <cellStyle name="常规 2 2 2 5 2 3 6" xfId="2497"/>
    <cellStyle name="常规 2 2 2 5 2 3 7" xfId="2506"/>
    <cellStyle name="常规 2 2 2 5 2 4" xfId="5663"/>
    <cellStyle name="常规 2 2 2 5 2 4 2" xfId="6617"/>
    <cellStyle name="常规 2 2 2 5 2 4 3" xfId="6620"/>
    <cellStyle name="常规 2 2 2 5 2 5" xfId="5553"/>
    <cellStyle name="常规 2 2 2 5 2 6" xfId="6510"/>
    <cellStyle name="常规 2 2 2 5 2 7" xfId="6624"/>
    <cellStyle name="常规 2 2 2 5 2 8" xfId="6628"/>
    <cellStyle name="常规 2 2 2 5 2 9" xfId="6634"/>
    <cellStyle name="常规 2 2 2 5 3" xfId="754"/>
    <cellStyle name="常规 2 2 2 5 3 2" xfId="15"/>
    <cellStyle name="常规 2 2 2 5 3 2 2" xfId="4401"/>
    <cellStyle name="常规 2 2 2 5 3 2 2 2" xfId="3169"/>
    <cellStyle name="常规 2 2 2 5 3 2 3" xfId="4435"/>
    <cellStyle name="常规 2 2 2 5 3 2 4" xfId="4438"/>
    <cellStyle name="常规 2 2 2 5 3 2 5" xfId="4441"/>
    <cellStyle name="常规 2 2 2 5 3 2 6" xfId="4444"/>
    <cellStyle name="常规 2 2 2 5 3 2 7" xfId="4447"/>
    <cellStyle name="常规 2 2 2 5 3 3" xfId="6637"/>
    <cellStyle name="常规 2 2 2 5 3 3 2" xfId="4471"/>
    <cellStyle name="常规 2 2 2 5 3 3 2 2" xfId="3498"/>
    <cellStyle name="常规 2 2 2 5 3 3 3" xfId="4476"/>
    <cellStyle name="常规 2 2 2 5 3 3 4" xfId="4480"/>
    <cellStyle name="常规 2 2 2 5 3 3 5" xfId="4483"/>
    <cellStyle name="常规 2 2 2 5 3 3 6" xfId="4486"/>
    <cellStyle name="常规 2 2 2 5 3 3 7" xfId="6638"/>
    <cellStyle name="常规 2 2 2 5 3 4" xfId="6640"/>
    <cellStyle name="常规 2 2 2 5 3 4 2" xfId="2222"/>
    <cellStyle name="常规 2 2 2 5 3 5" xfId="6642"/>
    <cellStyle name="常规 2 2 2 5 3 6" xfId="6644"/>
    <cellStyle name="常规 2 2 2 5 3 7" xfId="6649"/>
    <cellStyle name="常规 2 2 2 5 3 8" xfId="6652"/>
    <cellStyle name="常规 2 2 2 5 3 9" xfId="2707"/>
    <cellStyle name="常规 2 2 2 5 4" xfId="457"/>
    <cellStyle name="常规 2 2 2 5 4 2" xfId="6656"/>
    <cellStyle name="常规 2 2 2 5 4 2 2" xfId="4518"/>
    <cellStyle name="常规 2 2 2 5 4 3" xfId="6661"/>
    <cellStyle name="常规 2 2 2 5 4 4" xfId="6666"/>
    <cellStyle name="常规 2 2 2 5 4 5" xfId="6670"/>
    <cellStyle name="常规 2 2 2 5 4 6" xfId="6674"/>
    <cellStyle name="常规 2 2 2 5 4 7" xfId="6679"/>
    <cellStyle name="常规 2 2 2 5 5" xfId="6680"/>
    <cellStyle name="常规 2 2 2 5 5 2" xfId="6683"/>
    <cellStyle name="常规 2 2 2 5 5 3" xfId="6688"/>
    <cellStyle name="常规 2 2 2 5 6" xfId="6689"/>
    <cellStyle name="常规 2 2 2 5 7" xfId="6691"/>
    <cellStyle name="常规 2 2 2 5 8" xfId="6692"/>
    <cellStyle name="常规 2 2 2 5 9" xfId="5226"/>
    <cellStyle name="常规 2 2 2 6" xfId="293"/>
    <cellStyle name="常规 2 2 2 6 10" xfId="6695"/>
    <cellStyle name="常规 2 2 2 6 11" xfId="6698"/>
    <cellStyle name="常规 2 2 2 6 12" xfId="34485"/>
    <cellStyle name="常规 2 2 2 6 2" xfId="6699"/>
    <cellStyle name="常规 2 2 2 6 2 10" xfId="6703"/>
    <cellStyle name="常规 2 2 2 6 2 11" xfId="34609"/>
    <cellStyle name="常规 2 2 2 6 2 2" xfId="4964"/>
    <cellStyle name="常规 2 2 2 6 2 2 2" xfId="6103"/>
    <cellStyle name="常规 2 2 2 6 2 2 2 2" xfId="6706"/>
    <cellStyle name="常规 2 2 2 6 2 2 2 2 2" xfId="6708"/>
    <cellStyle name="常规 2 2 2 6 2 2 2 3" xfId="6710"/>
    <cellStyle name="常规 2 2 2 6 2 2 2 4" xfId="6715"/>
    <cellStyle name="常规 2 2 2 6 2 2 2 5" xfId="6719"/>
    <cellStyle name="常规 2 2 2 6 2 2 2 6" xfId="4512"/>
    <cellStyle name="常规 2 2 2 6 2 2 2 7" xfId="4534"/>
    <cellStyle name="常规 2 2 2 6 2 2 3" xfId="6109"/>
    <cellStyle name="常规 2 2 2 6 2 2 3 2" xfId="6722"/>
    <cellStyle name="常规 2 2 2 6 2 2 3 2 2" xfId="6723"/>
    <cellStyle name="常规 2 2 2 6 2 2 3 3" xfId="6724"/>
    <cellStyle name="常规 2 2 2 6 2 2 3 4" xfId="6725"/>
    <cellStyle name="常规 2 2 2 6 2 2 3 5" xfId="6726"/>
    <cellStyle name="常规 2 2 2 6 2 2 3 6" xfId="4605"/>
    <cellStyle name="常规 2 2 2 6 2 2 3 7" xfId="4612"/>
    <cellStyle name="常规 2 2 2 6 2 2 4" xfId="6729"/>
    <cellStyle name="常规 2 2 2 6 2 2 4 2" xfId="6730"/>
    <cellStyle name="常规 2 2 2 6 2 2 5" xfId="6738"/>
    <cellStyle name="常规 2 2 2 6 2 2 6" xfId="6746"/>
    <cellStyle name="常规 2 2 2 6 2 2 7" xfId="6756"/>
    <cellStyle name="常规 2 2 2 6 2 2 8" xfId="6764"/>
    <cellStyle name="常规 2 2 2 6 2 2 9" xfId="6769"/>
    <cellStyle name="常规 2 2 2 6 2 3" xfId="6771"/>
    <cellStyle name="常规 2 2 2 6 2 3 2" xfId="6776"/>
    <cellStyle name="常规 2 2 2 6 2 3 2 2" xfId="6777"/>
    <cellStyle name="常规 2 2 2 6 2 3 3" xfId="6782"/>
    <cellStyle name="常规 2 2 2 6 2 3 4" xfId="6786"/>
    <cellStyle name="常规 2 2 2 6 2 3 5" xfId="6793"/>
    <cellStyle name="常规 2 2 2 6 2 3 6" xfId="6798"/>
    <cellStyle name="常规 2 2 2 6 2 3 7" xfId="6801"/>
    <cellStyle name="常规 2 2 2 6 2 4" xfId="4218"/>
    <cellStyle name="常规 2 2 2 6 2 4 2" xfId="6806"/>
    <cellStyle name="常规 2 2 2 6 2 4 3" xfId="424"/>
    <cellStyle name="常规 2 2 2 6 2 5" xfId="4226"/>
    <cellStyle name="常规 2 2 2 6 2 6" xfId="6809"/>
    <cellStyle name="常规 2 2 2 6 2 7" xfId="1728"/>
    <cellStyle name="常规 2 2 2 6 2 8" xfId="6812"/>
    <cellStyle name="常规 2 2 2 6 2 9" xfId="6815"/>
    <cellStyle name="常规 2 2 2 6 3" xfId="5359"/>
    <cellStyle name="常规 2 2 2 6 3 2" xfId="5361"/>
    <cellStyle name="常规 2 2 2 6 3 2 2" xfId="4701"/>
    <cellStyle name="常规 2 2 2 6 3 2 2 2" xfId="4707"/>
    <cellStyle name="常规 2 2 2 6 3 2 3" xfId="4729"/>
    <cellStyle name="常规 2 2 2 6 3 2 4" xfId="4738"/>
    <cellStyle name="常规 2 2 2 6 3 2 5" xfId="4743"/>
    <cellStyle name="常规 2 2 2 6 3 2 6" xfId="4747"/>
    <cellStyle name="常规 2 2 2 6 3 2 7" xfId="4751"/>
    <cellStyle name="常规 2 2 2 6 3 3" xfId="5376"/>
    <cellStyle name="常规 2 2 2 6 3 3 2" xfId="4772"/>
    <cellStyle name="常规 2 2 2 6 3 3 2 2" xfId="2575"/>
    <cellStyle name="常规 2 2 2 6 3 3 3" xfId="4780"/>
    <cellStyle name="常规 2 2 2 6 3 3 4" xfId="4784"/>
    <cellStyle name="常规 2 2 2 6 3 3 5" xfId="4788"/>
    <cellStyle name="常规 2 2 2 6 3 3 6" xfId="4792"/>
    <cellStyle name="常规 2 2 2 6 3 3 7" xfId="5378"/>
    <cellStyle name="常规 2 2 2 6 3 4" xfId="5382"/>
    <cellStyle name="常规 2 2 2 6 3 4 2" xfId="4808"/>
    <cellStyle name="常规 2 2 2 6 3 5" xfId="5385"/>
    <cellStyle name="常规 2 2 2 6 3 6" xfId="5387"/>
    <cellStyle name="常规 2 2 2 6 3 7" xfId="5392"/>
    <cellStyle name="常规 2 2 2 6 3 8" xfId="5397"/>
    <cellStyle name="常规 2 2 2 6 3 9" xfId="2742"/>
    <cellStyle name="常规 2 2 2 6 4" xfId="5399"/>
    <cellStyle name="常规 2 2 2 6 4 2" xfId="5402"/>
    <cellStyle name="常规 2 2 2 6 4 2 2" xfId="4841"/>
    <cellStyle name="常规 2 2 2 6 4 3" xfId="5424"/>
    <cellStyle name="常规 2 2 2 6 4 4" xfId="5430"/>
    <cellStyle name="常规 2 2 2 6 4 5" xfId="5438"/>
    <cellStyle name="常规 2 2 2 6 4 6" xfId="5442"/>
    <cellStyle name="常规 2 2 2 6 4 7" xfId="5448"/>
    <cellStyle name="常规 2 2 2 6 5" xfId="5461"/>
    <cellStyle name="常规 2 2 2 6 5 2" xfId="5466"/>
    <cellStyle name="常规 2 2 2 6 5 3" xfId="5538"/>
    <cellStyle name="常规 2 2 2 6 6" xfId="5702"/>
    <cellStyle name="常规 2 2 2 6 7" xfId="5764"/>
    <cellStyle name="常规 2 2 2 6 8" xfId="5790"/>
    <cellStyle name="常规 2 2 2 6 9" xfId="5813"/>
    <cellStyle name="常规 2 2 2 7" xfId="306"/>
    <cellStyle name="常规 2 2 2 7 10" xfId="3179"/>
    <cellStyle name="常规 2 2 2 7 11" xfId="3222"/>
    <cellStyle name="常规 2 2 2 7 12" xfId="34511"/>
    <cellStyle name="常规 2 2 2 7 2" xfId="6816"/>
    <cellStyle name="常规 2 2 2 7 2 10" xfId="6819"/>
    <cellStyle name="常规 2 2 2 7 2 11" xfId="34635"/>
    <cellStyle name="常规 2 2 2 7 2 2" xfId="6820"/>
    <cellStyle name="常规 2 2 2 7 2 2 2" xfId="6824"/>
    <cellStyle name="常规 2 2 2 7 2 2 2 2" xfId="6737"/>
    <cellStyle name="常规 2 2 2 7 2 2 2 2 2" xfId="6829"/>
    <cellStyle name="常规 2 2 2 7 2 2 2 3" xfId="6745"/>
    <cellStyle name="常规 2 2 2 7 2 2 2 4" xfId="6755"/>
    <cellStyle name="常规 2 2 2 7 2 2 2 5" xfId="6763"/>
    <cellStyle name="常规 2 2 2 7 2 2 2 6" xfId="6768"/>
    <cellStyle name="常规 2 2 2 7 2 2 2 7" xfId="6832"/>
    <cellStyle name="常规 2 2 2 7 2 2 3" xfId="6835"/>
    <cellStyle name="常规 2 2 2 7 2 2 3 2" xfId="6792"/>
    <cellStyle name="常规 2 2 2 7 2 2 3 2 2" xfId="6836"/>
    <cellStyle name="常规 2 2 2 7 2 2 3 3" xfId="6797"/>
    <cellStyle name="常规 2 2 2 7 2 2 3 4" xfId="6800"/>
    <cellStyle name="常规 2 2 2 7 2 2 3 5" xfId="6838"/>
    <cellStyle name="常规 2 2 2 7 2 2 3 6" xfId="6840"/>
    <cellStyle name="常规 2 2 2 7 2 2 3 7" xfId="6841"/>
    <cellStyle name="常规 2 2 2 7 2 2 4" xfId="6844"/>
    <cellStyle name="常规 2 2 2 7 2 2 4 2" xfId="6846"/>
    <cellStyle name="常规 2 2 2 7 2 2 5" xfId="5019"/>
    <cellStyle name="常规 2 2 2 7 2 2 6" xfId="5022"/>
    <cellStyle name="常规 2 2 2 7 2 2 7" xfId="5026"/>
    <cellStyle name="常规 2 2 2 7 2 2 8" xfId="5030"/>
    <cellStyle name="常规 2 2 2 7 2 2 9" xfId="5033"/>
    <cellStyle name="常规 2 2 2 7 2 3" xfId="6847"/>
    <cellStyle name="常规 2 2 2 7 2 3 2" xfId="6852"/>
    <cellStyle name="常规 2 2 2 7 2 3 2 2" xfId="4739"/>
    <cellStyle name="常规 2 2 2 7 2 3 3" xfId="6857"/>
    <cellStyle name="常规 2 2 2 7 2 3 4" xfId="6862"/>
    <cellStyle name="常规 2 2 2 7 2 3 5" xfId="5046"/>
    <cellStyle name="常规 2 2 2 7 2 3 6" xfId="6866"/>
    <cellStyle name="常规 2 2 2 7 2 3 7" xfId="6868"/>
    <cellStyle name="常规 2 2 2 7 2 4" xfId="4310"/>
    <cellStyle name="常规 2 2 2 7 2 4 2" xfId="1918"/>
    <cellStyle name="常规 2 2 2 7 2 4 3" xfId="6873"/>
    <cellStyle name="常规 2 2 2 7 2 5" xfId="6876"/>
    <cellStyle name="常规 2 2 2 7 2 6" xfId="6878"/>
    <cellStyle name="常规 2 2 2 7 2 7" xfId="6879"/>
    <cellStyle name="常规 2 2 2 7 2 8" xfId="6881"/>
    <cellStyle name="常规 2 2 2 7 2 9" xfId="6883"/>
    <cellStyle name="常规 2 2 2 7 3" xfId="6884"/>
    <cellStyle name="常规 2 2 2 7 3 2" xfId="6885"/>
    <cellStyle name="常规 2 2 2 7 3 2 2" xfId="5013"/>
    <cellStyle name="常规 2 2 2 7 3 2 2 2" xfId="5018"/>
    <cellStyle name="常规 2 2 2 7 3 2 3" xfId="5041"/>
    <cellStyle name="常规 2 2 2 7 3 2 4" xfId="5052"/>
    <cellStyle name="常规 2 2 2 7 3 2 5" xfId="5056"/>
    <cellStyle name="常规 2 2 2 7 3 2 6" xfId="5060"/>
    <cellStyle name="常规 2 2 2 7 3 2 7" xfId="5064"/>
    <cellStyle name="常规 2 2 2 7 3 3" xfId="6886"/>
    <cellStyle name="常规 2 2 2 7 3 3 2" xfId="3709"/>
    <cellStyle name="常规 2 2 2 7 3 3 2 2" xfId="5053"/>
    <cellStyle name="常规 2 2 2 7 3 3 3" xfId="5077"/>
    <cellStyle name="常规 2 2 2 7 3 3 4" xfId="5078"/>
    <cellStyle name="常规 2 2 2 7 3 3 5" xfId="5082"/>
    <cellStyle name="常规 2 2 2 7 3 3 6" xfId="5087"/>
    <cellStyle name="常规 2 2 2 7 3 3 7" xfId="6888"/>
    <cellStyle name="常规 2 2 2 7 3 4" xfId="6890"/>
    <cellStyle name="常规 2 2 2 7 3 4 2" xfId="3729"/>
    <cellStyle name="常规 2 2 2 7 3 5" xfId="6892"/>
    <cellStyle name="常规 2 2 2 7 3 6" xfId="6893"/>
    <cellStyle name="常规 2 2 2 7 3 7" xfId="6897"/>
    <cellStyle name="常规 2 2 2 7 3 8" xfId="6901"/>
    <cellStyle name="常规 2 2 2 7 3 9" xfId="6905"/>
    <cellStyle name="常规 2 2 2 7 4" xfId="6906"/>
    <cellStyle name="常规 2 2 2 7 4 2" xfId="6908"/>
    <cellStyle name="常规 2 2 2 7 4 2 2" xfId="5132"/>
    <cellStyle name="常规 2 2 2 7 4 3" xfId="6910"/>
    <cellStyle name="常规 2 2 2 7 4 4" xfId="6913"/>
    <cellStyle name="常规 2 2 2 7 4 5" xfId="6915"/>
    <cellStyle name="常规 2 2 2 7 4 6" xfId="6917"/>
    <cellStyle name="常规 2 2 2 7 4 7" xfId="6922"/>
    <cellStyle name="常规 2 2 2 7 5" xfId="6391"/>
    <cellStyle name="常规 2 2 2 7 5 2" xfId="6924"/>
    <cellStyle name="常规 2 2 2 7 5 3" xfId="6926"/>
    <cellStyle name="常规 2 2 2 7 6" xfId="6927"/>
    <cellStyle name="常规 2 2 2 7 7" xfId="6929"/>
    <cellStyle name="常规 2 2 2 7 8" xfId="6931"/>
    <cellStyle name="常规 2 2 2 7 9" xfId="6933"/>
    <cellStyle name="常规 2 2 2 8" xfId="338"/>
    <cellStyle name="常规 2 2 2 8 10" xfId="520"/>
    <cellStyle name="常规 2 2 2 8 11" xfId="34546"/>
    <cellStyle name="常规 2 2 2 8 2" xfId="5057"/>
    <cellStyle name="常规 2 2 2 8 2 2" xfId="6934"/>
    <cellStyle name="常规 2 2 2 8 2 2 2" xfId="4497"/>
    <cellStyle name="常规 2 2 2 8 2 2 2 2" xfId="1946"/>
    <cellStyle name="常规 2 2 2 8 2 2 3" xfId="4500"/>
    <cellStyle name="常规 2 2 2 8 2 2 4" xfId="4503"/>
    <cellStyle name="常规 2 2 2 8 2 2 5" xfId="6935"/>
    <cellStyle name="常规 2 2 2 8 2 2 6" xfId="6936"/>
    <cellStyle name="常规 2 2 2 8 2 2 7" xfId="6937"/>
    <cellStyle name="常规 2 2 2 8 2 3" xfId="6938"/>
    <cellStyle name="常规 2 2 2 8 2 3 2" xfId="4594"/>
    <cellStyle name="常规 2 2 2 8 2 3 2 2" xfId="6939"/>
    <cellStyle name="常规 2 2 2 8 2 3 3" xfId="4597"/>
    <cellStyle name="常规 2 2 2 8 2 3 4" xfId="4600"/>
    <cellStyle name="常规 2 2 2 8 2 3 5" xfId="6940"/>
    <cellStyle name="常规 2 2 2 8 2 3 6" xfId="6941"/>
    <cellStyle name="常规 2 2 2 8 2 3 7" xfId="6942"/>
    <cellStyle name="常规 2 2 2 8 2 4" xfId="6944"/>
    <cellStyle name="常规 2 2 2 8 2 4 2" xfId="4633"/>
    <cellStyle name="常规 2 2 2 8 2 5" xfId="6946"/>
    <cellStyle name="常规 2 2 2 8 2 6" xfId="6948"/>
    <cellStyle name="常规 2 2 2 8 2 7" xfId="6949"/>
    <cellStyle name="常规 2 2 2 8 2 8" xfId="6951"/>
    <cellStyle name="常规 2 2 2 8 2 9" xfId="6953"/>
    <cellStyle name="常规 2 2 2 8 3" xfId="5061"/>
    <cellStyle name="常规 2 2 2 8 3 2" xfId="6954"/>
    <cellStyle name="常规 2 2 2 8 3 2 2" xfId="4819"/>
    <cellStyle name="常规 2 2 2 8 3 3" xfId="6955"/>
    <cellStyle name="常规 2 2 2 8 3 4" xfId="6957"/>
    <cellStyle name="常规 2 2 2 8 3 5" xfId="6960"/>
    <cellStyle name="常规 2 2 2 8 3 6" xfId="6963"/>
    <cellStyle name="常规 2 2 2 8 3 7" xfId="6967"/>
    <cellStyle name="常规 2 2 2 8 4" xfId="5065"/>
    <cellStyle name="常规 2 2 2 8 4 2" xfId="6969"/>
    <cellStyle name="常规 2 2 2 8 4 3" xfId="6971"/>
    <cellStyle name="常规 2 2 2 8 5" xfId="6972"/>
    <cellStyle name="常规 2 2 2 8 6" xfId="6973"/>
    <cellStyle name="常规 2 2 2 8 7" xfId="6975"/>
    <cellStyle name="常规 2 2 2 8 8" xfId="6977"/>
    <cellStyle name="常规 2 2 2 8 9" xfId="6980"/>
    <cellStyle name="常规 2 2 2 9" xfId="359"/>
    <cellStyle name="常规 2 2 2 9 10" xfId="6981"/>
    <cellStyle name="常规 2 2 2 9 11" xfId="34670"/>
    <cellStyle name="常规 2 2 2 9 2" xfId="5086"/>
    <cellStyle name="常规 2 2 2 9 2 2" xfId="6303"/>
    <cellStyle name="常规 2 2 2 9 2 2 2" xfId="6984"/>
    <cellStyle name="常规 2 2 2 9 2 2 2 2" xfId="2931"/>
    <cellStyle name="常规 2 2 2 9 2 2 3" xfId="6988"/>
    <cellStyle name="常规 2 2 2 9 2 2 4" xfId="6991"/>
    <cellStyle name="常规 2 2 2 9 2 2 5" xfId="6992"/>
    <cellStyle name="常规 2 2 2 9 2 2 6" xfId="6993"/>
    <cellStyle name="常规 2 2 2 9 2 2 7" xfId="6994"/>
    <cellStyle name="常规 2 2 2 9 2 3" xfId="6310"/>
    <cellStyle name="常规 2 2 2 9 2 3 2" xfId="758"/>
    <cellStyle name="常规 2 2 2 9 2 3 2 2" xfId="6996"/>
    <cellStyle name="常规 2 2 2 9 2 3 3" xfId="461"/>
    <cellStyle name="常规 2 2 2 9 2 3 4" xfId="764"/>
    <cellStyle name="常规 2 2 2 9 2 3 5" xfId="767"/>
    <cellStyle name="常规 2 2 2 9 2 3 6" xfId="220"/>
    <cellStyle name="常规 2 2 2 9 2 3 7" xfId="6997"/>
    <cellStyle name="常规 2 2 2 9 2 4" xfId="6035"/>
    <cellStyle name="常规 2 2 2 9 2 4 2" xfId="806"/>
    <cellStyle name="常规 2 2 2 9 2 5" xfId="6041"/>
    <cellStyle name="常规 2 2 2 9 2 6" xfId="6051"/>
    <cellStyle name="常规 2 2 2 9 2 7" xfId="6057"/>
    <cellStyle name="常规 2 2 2 9 2 8" xfId="6062"/>
    <cellStyle name="常规 2 2 2 9 2 9" xfId="6065"/>
    <cellStyle name="常规 2 2 2 9 3" xfId="6887"/>
    <cellStyle name="常规 2 2 2 9 3 2" xfId="7001"/>
    <cellStyle name="常规 2 2 2 9 3 2 2" xfId="7007"/>
    <cellStyle name="常规 2 2 2 9 3 3" xfId="2921"/>
    <cellStyle name="常规 2 2 2 9 3 4" xfId="6076"/>
    <cellStyle name="常规 2 2 2 9 3 5" xfId="6083"/>
    <cellStyle name="常规 2 2 2 9 3 6" xfId="6089"/>
    <cellStyle name="常规 2 2 2 9 3 7" xfId="6097"/>
    <cellStyle name="常规 2 2 2 9 4" xfId="7008"/>
    <cellStyle name="常规 2 2 2 9 4 2" xfId="957"/>
    <cellStyle name="常规 2 2 2 9 4 3" xfId="1188"/>
    <cellStyle name="常规 2 2 2 9 5" xfId="7009"/>
    <cellStyle name="常规 2 2 2 9 6" xfId="7010"/>
    <cellStyle name="常规 2 2 2 9 7" xfId="7012"/>
    <cellStyle name="常规 2 2 2 9 8" xfId="7014"/>
    <cellStyle name="常规 2 2 2 9 9" xfId="7016"/>
    <cellStyle name="常规 2 2 20" xfId="6129"/>
    <cellStyle name="常规 2 2 21" xfId="6141"/>
    <cellStyle name="常规 2 2 22" xfId="34403"/>
    <cellStyle name="常规 2 2 3" xfId="7018"/>
    <cellStyle name="常规 2 2 3 10" xfId="7019"/>
    <cellStyle name="常规 2 2 3 11" xfId="34413"/>
    <cellStyle name="常规 2 2 3 2" xfId="1574"/>
    <cellStyle name="常规 2 2 3 2 2" xfId="6452"/>
    <cellStyle name="常规 2 2 3 2 2 2" xfId="7022"/>
    <cellStyle name="常规 2 2 3 2 2 2 2" xfId="7023"/>
    <cellStyle name="常规 2 2 3 2 2 3" xfId="7027"/>
    <cellStyle name="常规 2 2 3 2 2 4" xfId="7031"/>
    <cellStyle name="常规 2 2 3 2 2 5" xfId="7035"/>
    <cellStyle name="常规 2 2 3 2 2 6" xfId="2145"/>
    <cellStyle name="常规 2 2 3 2 2 7" xfId="511"/>
    <cellStyle name="常规 2 2 3 2 3" xfId="7037"/>
    <cellStyle name="常规 2 2 3 2 3 2" xfId="7045"/>
    <cellStyle name="常规 2 2 3 2 3 2 2" xfId="7048"/>
    <cellStyle name="常规 2 2 3 2 3 3" xfId="7054"/>
    <cellStyle name="常规 2 2 3 2 3 4" xfId="7057"/>
    <cellStyle name="常规 2 2 3 2 3 5" xfId="7060"/>
    <cellStyle name="常规 2 2 3 2 3 6" xfId="7062"/>
    <cellStyle name="常规 2 2 3 2 3 7" xfId="573"/>
    <cellStyle name="常规 2 2 3 2 4" xfId="7064"/>
    <cellStyle name="常规 2 2 3 2 4 2" xfId="7068"/>
    <cellStyle name="常规 2 2 3 2 5" xfId="3177"/>
    <cellStyle name="常规 2 2 3 2 6" xfId="3220"/>
    <cellStyle name="常规 2 2 3 2 7" xfId="3240"/>
    <cellStyle name="常规 2 2 3 2 8" xfId="3261"/>
    <cellStyle name="常规 2 2 3 2 9" xfId="3273"/>
    <cellStyle name="常规 2 2 3 3" xfId="1577"/>
    <cellStyle name="常规 2 2 3 3 2" xfId="7073"/>
    <cellStyle name="常规 2 2 3 3 2 2" xfId="7076"/>
    <cellStyle name="常规 2 2 3 3 3" xfId="7078"/>
    <cellStyle name="常规 2 2 3 3 4" xfId="7080"/>
    <cellStyle name="常规 2 2 3 3 5" xfId="3297"/>
    <cellStyle name="常规 2 2 3 3 6" xfId="3309"/>
    <cellStyle name="常规 2 2 3 3 7" xfId="3328"/>
    <cellStyle name="常规 2 2 3 4" xfId="1379"/>
    <cellStyle name="常规 2 2 3 4 2" xfId="7084"/>
    <cellStyle name="常规 2 2 3 4 3" xfId="7086"/>
    <cellStyle name="常规 2 2 3 5" xfId="1389"/>
    <cellStyle name="常规 2 2 3 6" xfId="7020"/>
    <cellStyle name="常规 2 2 3 7" xfId="7024"/>
    <cellStyle name="常规 2 2 3 8" xfId="7028"/>
    <cellStyle name="常规 2 2 3 9" xfId="7033"/>
    <cellStyle name="常规 2 2 4" xfId="7088"/>
    <cellStyle name="常规 2 2 4 10" xfId="7089"/>
    <cellStyle name="常规 2 2 4 11" xfId="34426"/>
    <cellStyle name="常规 2 2 4 2" xfId="1606"/>
    <cellStyle name="常规 2 2 4 2 2" xfId="5619"/>
    <cellStyle name="常规 2 2 4 2 2 2" xfId="5677"/>
    <cellStyle name="常规 2 2 4 2 2 2 2" xfId="4213"/>
    <cellStyle name="常规 2 2 4 2 2 3" xfId="5682"/>
    <cellStyle name="常规 2 2 4 2 2 4" xfId="5689"/>
    <cellStyle name="常规 2 2 4 2 2 5" xfId="5695"/>
    <cellStyle name="常规 2 2 4 2 2 6" xfId="2249"/>
    <cellStyle name="常规 2 2 4 2 2 7" xfId="7097"/>
    <cellStyle name="常规 2 2 4 2 3" xfId="5626"/>
    <cellStyle name="常规 2 2 4 2 3 2" xfId="5736"/>
    <cellStyle name="常规 2 2 4 2 3 2 2" xfId="4489"/>
    <cellStyle name="常规 2 2 4 2 3 3" xfId="5742"/>
    <cellStyle name="常规 2 2 4 2 3 4" xfId="5747"/>
    <cellStyle name="常规 2 2 4 2 3 5" xfId="5754"/>
    <cellStyle name="常规 2 2 4 2 3 6" xfId="5760"/>
    <cellStyle name="常规 2 2 4 2 3 7" xfId="7103"/>
    <cellStyle name="常规 2 2 4 2 4" xfId="2587"/>
    <cellStyle name="常规 2 2 4 2 4 2" xfId="2592"/>
    <cellStyle name="常规 2 2 4 2 5" xfId="2602"/>
    <cellStyle name="常规 2 2 4 2 6" xfId="2614"/>
    <cellStyle name="常规 2 2 4 2 7" xfId="2626"/>
    <cellStyle name="常规 2 2 4 2 8" xfId="2634"/>
    <cellStyle name="常规 2 2 4 2 9" xfId="2641"/>
    <cellStyle name="常规 2 2 4 3" xfId="1613"/>
    <cellStyle name="常规 2 2 4 3 2" xfId="6531"/>
    <cellStyle name="常规 2 2 4 3 2 2" xfId="7104"/>
    <cellStyle name="常规 2 2 4 3 3" xfId="7107"/>
    <cellStyle name="常规 2 2 4 3 4" xfId="2645"/>
    <cellStyle name="常规 2 2 4 3 5" xfId="2651"/>
    <cellStyle name="常规 2 2 4 3 6" xfId="2657"/>
    <cellStyle name="常规 2 2 4 3 7" xfId="2663"/>
    <cellStyle name="常规 2 2 4 4" xfId="1621"/>
    <cellStyle name="常规 2 2 4 4 2" xfId="7112"/>
    <cellStyle name="常规 2 2 4 4 3" xfId="7114"/>
    <cellStyle name="常规 2 2 4 5" xfId="731"/>
    <cellStyle name="常规 2 2 4 6" xfId="7043"/>
    <cellStyle name="常规 2 2 4 7" xfId="7052"/>
    <cellStyle name="常规 2 2 4 8" xfId="7055"/>
    <cellStyle name="常规 2 2 4 9" xfId="7058"/>
    <cellStyle name="常规 2 2 5" xfId="5726"/>
    <cellStyle name="常规 2 2 5 10" xfId="3519"/>
    <cellStyle name="常规 2 2 5 11" xfId="3524"/>
    <cellStyle name="常规 2 2 5 12" xfId="34457"/>
    <cellStyle name="常规 2 2 5 2" xfId="1180"/>
    <cellStyle name="常规 2 2 5 2 10" xfId="7116"/>
    <cellStyle name="常规 2 2 5 2 11" xfId="34581"/>
    <cellStyle name="常规 2 2 5 2 2" xfId="6647"/>
    <cellStyle name="常规 2 2 5 2 2 2" xfId="1953"/>
    <cellStyle name="常规 2 2 5 2 2 2 2" xfId="1068"/>
    <cellStyle name="常规 2 2 5 2 2 2 2 2" xfId="7118"/>
    <cellStyle name="常规 2 2 5 2 2 2 3" xfId="886"/>
    <cellStyle name="常规 2 2 5 2 2 2 4" xfId="1055"/>
    <cellStyle name="常规 2 2 5 2 2 2 5" xfId="1083"/>
    <cellStyle name="常规 2 2 5 2 2 2 6" xfId="7122"/>
    <cellStyle name="常规 2 2 5 2 2 2 7" xfId="7126"/>
    <cellStyle name="常规 2 2 5 2 2 3" xfId="1961"/>
    <cellStyle name="常规 2 2 5 2 2 3 2" xfId="7131"/>
    <cellStyle name="常规 2 2 5 2 2 3 2 2" xfId="7133"/>
    <cellStyle name="常规 2 2 5 2 2 3 3" xfId="1143"/>
    <cellStyle name="常规 2 2 5 2 2 3 4" xfId="1244"/>
    <cellStyle name="常规 2 2 5 2 2 3 5" xfId="1314"/>
    <cellStyle name="常规 2 2 5 2 2 3 6" xfId="1332"/>
    <cellStyle name="常规 2 2 5 2 2 3 7" xfId="1343"/>
    <cellStyle name="常规 2 2 5 2 2 4" xfId="1971"/>
    <cellStyle name="常规 2 2 5 2 2 4 2" xfId="7137"/>
    <cellStyle name="常规 2 2 5 2 2 5" xfId="1979"/>
    <cellStyle name="常规 2 2 5 2 2 6" xfId="7144"/>
    <cellStyle name="常规 2 2 5 2 2 7" xfId="7151"/>
    <cellStyle name="常规 2 2 5 2 2 8" xfId="7158"/>
    <cellStyle name="常规 2 2 5 2 2 9" xfId="7163"/>
    <cellStyle name="常规 2 2 5 2 3" xfId="6650"/>
    <cellStyle name="常规 2 2 5 2 3 2" xfId="2096"/>
    <cellStyle name="常规 2 2 5 2 3 2 2" xfId="7164"/>
    <cellStyle name="常规 2 2 5 2 3 3" xfId="2104"/>
    <cellStyle name="常规 2 2 5 2 3 4" xfId="2112"/>
    <cellStyle name="常规 2 2 5 2 3 5" xfId="2119"/>
    <cellStyle name="常规 2 2 5 2 3 6" xfId="7167"/>
    <cellStyle name="常规 2 2 5 2 3 7" xfId="7173"/>
    <cellStyle name="常规 2 2 5 2 4" xfId="2702"/>
    <cellStyle name="常规 2 2 5 2 4 2" xfId="2205"/>
    <cellStyle name="常规 2 2 5 2 4 3" xfId="2210"/>
    <cellStyle name="常规 2 2 5 2 5" xfId="3580"/>
    <cellStyle name="常规 2 2 5 2 6" xfId="3588"/>
    <cellStyle name="常规 2 2 5 2 7" xfId="3593"/>
    <cellStyle name="常规 2 2 5 2 8" xfId="3599"/>
    <cellStyle name="常规 2 2 5 2 9" xfId="3601"/>
    <cellStyle name="常规 2 2 5 3" xfId="477"/>
    <cellStyle name="常规 2 2 5 3 2" xfId="6677"/>
    <cellStyle name="常规 2 2 5 3 2 2" xfId="7174"/>
    <cellStyle name="常规 2 2 5 3 2 2 2" xfId="1272"/>
    <cellStyle name="常规 2 2 5 3 2 3" xfId="7176"/>
    <cellStyle name="常规 2 2 5 3 2 4" xfId="7181"/>
    <cellStyle name="常规 2 2 5 3 2 5" xfId="4256"/>
    <cellStyle name="常规 2 2 5 3 2 6" xfId="7184"/>
    <cellStyle name="常规 2 2 5 3 2 7" xfId="7188"/>
    <cellStyle name="常规 2 2 5 3 3" xfId="7190"/>
    <cellStyle name="常规 2 2 5 3 3 2" xfId="7192"/>
    <cellStyle name="常规 2 2 5 3 3 2 2" xfId="7193"/>
    <cellStyle name="常规 2 2 5 3 3 3" xfId="7196"/>
    <cellStyle name="常规 2 2 5 3 3 4" xfId="7202"/>
    <cellStyle name="常规 2 2 5 3 3 5" xfId="7207"/>
    <cellStyle name="常规 2 2 5 3 3 6" xfId="7210"/>
    <cellStyle name="常规 2 2 5 3 3 7" xfId="7215"/>
    <cellStyle name="常规 2 2 5 3 4" xfId="7216"/>
    <cellStyle name="常规 2 2 5 3 4 2" xfId="7217"/>
    <cellStyle name="常规 2 2 5 3 5" xfId="3610"/>
    <cellStyle name="常规 2 2 5 3 6" xfId="7219"/>
    <cellStyle name="常规 2 2 5 3 7" xfId="7224"/>
    <cellStyle name="常规 2 2 5 3 8" xfId="7228"/>
    <cellStyle name="常规 2 2 5 3 9" xfId="7232"/>
    <cellStyle name="常规 2 2 5 4" xfId="489"/>
    <cellStyle name="常规 2 2 5 4 2" xfId="7235"/>
    <cellStyle name="常规 2 2 5 4 2 2" xfId="7236"/>
    <cellStyle name="常规 2 2 5 4 3" xfId="7238"/>
    <cellStyle name="常规 2 2 5 4 4" xfId="7241"/>
    <cellStyle name="常规 2 2 5 4 5" xfId="7248"/>
    <cellStyle name="常规 2 2 5 4 6" xfId="7249"/>
    <cellStyle name="常规 2 2 5 4 7" xfId="7252"/>
    <cellStyle name="常规 2 2 5 5" xfId="72"/>
    <cellStyle name="常规 2 2 5 5 2" xfId="7254"/>
    <cellStyle name="常规 2 2 5 5 3" xfId="7256"/>
    <cellStyle name="常规 2 2 5 6" xfId="7067"/>
    <cellStyle name="常规 2 2 5 7" xfId="7258"/>
    <cellStyle name="常规 2 2 5 8" xfId="3006"/>
    <cellStyle name="常规 2 2 5 9" xfId="3010"/>
    <cellStyle name="常规 2 2 6" xfId="213"/>
    <cellStyle name="常规 2 2 6 10" xfId="7259"/>
    <cellStyle name="常规 2 2 6 11" xfId="7261"/>
    <cellStyle name="常规 2 2 6 12" xfId="34477"/>
    <cellStyle name="常规 2 2 6 2" xfId="1219"/>
    <cellStyle name="常规 2 2 6 2 10" xfId="2082"/>
    <cellStyle name="常规 2 2 6 2 11" xfId="34601"/>
    <cellStyle name="常规 2 2 6 2 2" xfId="5390"/>
    <cellStyle name="常规 2 2 6 2 2 2" xfId="3930"/>
    <cellStyle name="常规 2 2 6 2 2 2 2" xfId="7265"/>
    <cellStyle name="常规 2 2 6 2 2 2 2 2" xfId="7268"/>
    <cellStyle name="常规 2 2 6 2 2 2 3" xfId="7272"/>
    <cellStyle name="常规 2 2 6 2 2 2 4" xfId="7277"/>
    <cellStyle name="常规 2 2 6 2 2 2 5" xfId="7279"/>
    <cellStyle name="常规 2 2 6 2 2 2 6" xfId="7283"/>
    <cellStyle name="常规 2 2 6 2 2 2 7" xfId="7285"/>
    <cellStyle name="常规 2 2 6 2 2 3" xfId="3938"/>
    <cellStyle name="常规 2 2 6 2 2 3 2" xfId="7290"/>
    <cellStyle name="常规 2 2 6 2 2 3 2 2" xfId="5355"/>
    <cellStyle name="常规 2 2 6 2 2 3 3" xfId="7294"/>
    <cellStyle name="常规 2 2 6 2 2 3 4" xfId="7297"/>
    <cellStyle name="常规 2 2 6 2 2 3 5" xfId="7299"/>
    <cellStyle name="常规 2 2 6 2 2 3 6" xfId="7302"/>
    <cellStyle name="常规 2 2 6 2 2 3 7" xfId="7305"/>
    <cellStyle name="常规 2 2 6 2 2 4" xfId="3945"/>
    <cellStyle name="常规 2 2 6 2 2 4 2" xfId="7308"/>
    <cellStyle name="常规 2 2 6 2 2 5" xfId="3951"/>
    <cellStyle name="常规 2 2 6 2 2 6" xfId="2885"/>
    <cellStyle name="常规 2 2 6 2 2 7" xfId="7310"/>
    <cellStyle name="常规 2 2 6 2 2 8" xfId="6543"/>
    <cellStyle name="常规 2 2 6 2 2 9" xfId="7312"/>
    <cellStyle name="常规 2 2 6 2 3" xfId="5394"/>
    <cellStyle name="常规 2 2 6 2 3 2" xfId="7314"/>
    <cellStyle name="常规 2 2 6 2 3 2 2" xfId="2986"/>
    <cellStyle name="常规 2 2 6 2 3 3" xfId="7316"/>
    <cellStyle name="常规 2 2 6 2 3 4" xfId="7320"/>
    <cellStyle name="常规 2 2 6 2 3 5" xfId="7324"/>
    <cellStyle name="常规 2 2 6 2 3 6" xfId="7328"/>
    <cellStyle name="常规 2 2 6 2 3 7" xfId="7334"/>
    <cellStyle name="常规 2 2 6 2 4" xfId="2738"/>
    <cellStyle name="常规 2 2 6 2 4 2" xfId="7336"/>
    <cellStyle name="常规 2 2 6 2 4 3" xfId="7338"/>
    <cellStyle name="常规 2 2 6 2 5" xfId="7341"/>
    <cellStyle name="常规 2 2 6 2 6" xfId="7344"/>
    <cellStyle name="常规 2 2 6 2 7" xfId="7346"/>
    <cellStyle name="常规 2 2 6 2 8" xfId="7347"/>
    <cellStyle name="常规 2 2 6 2 9" xfId="7349"/>
    <cellStyle name="常规 2 2 6 3" xfId="1732"/>
    <cellStyle name="常规 2 2 6 3 2" xfId="5447"/>
    <cellStyle name="常规 2 2 6 3 2 2" xfId="4113"/>
    <cellStyle name="常规 2 2 6 3 2 2 2" xfId="3521"/>
    <cellStyle name="常规 2 2 6 3 2 3" xfId="4116"/>
    <cellStyle name="常规 2 2 6 3 2 4" xfId="4119"/>
    <cellStyle name="常规 2 2 6 3 2 5" xfId="4122"/>
    <cellStyle name="常规 2 2 6 3 2 6" xfId="7353"/>
    <cellStyle name="常规 2 2 6 3 2 7" xfId="7356"/>
    <cellStyle name="常规 2 2 6 3 3" xfId="5453"/>
    <cellStyle name="常规 2 2 6 3 3 2" xfId="7358"/>
    <cellStyle name="常规 2 2 6 3 3 2 2" xfId="3911"/>
    <cellStyle name="常规 2 2 6 3 3 3" xfId="7361"/>
    <cellStyle name="常规 2 2 6 3 3 4" xfId="7366"/>
    <cellStyle name="常规 2 2 6 3 3 5" xfId="7369"/>
    <cellStyle name="常规 2 2 6 3 3 6" xfId="7371"/>
    <cellStyle name="常规 2 2 6 3 3 7" xfId="7375"/>
    <cellStyle name="常规 2 2 6 3 4" xfId="5458"/>
    <cellStyle name="常规 2 2 6 3 4 2" xfId="7377"/>
    <cellStyle name="常规 2 2 6 3 5" xfId="7380"/>
    <cellStyle name="常规 2 2 6 3 6" xfId="7382"/>
    <cellStyle name="常规 2 2 6 3 7" xfId="7386"/>
    <cellStyle name="常规 2 2 6 3 8" xfId="7387"/>
    <cellStyle name="常规 2 2 6 3 9" xfId="7388"/>
    <cellStyle name="常规 2 2 6 4" xfId="1736"/>
    <cellStyle name="常规 2 2 6 4 2" xfId="5686"/>
    <cellStyle name="常规 2 2 6 4 2 2" xfId="4327"/>
    <cellStyle name="常规 2 2 6 4 3" xfId="5694"/>
    <cellStyle name="常规 2 2 6 4 4" xfId="2248"/>
    <cellStyle name="常规 2 2 6 4 5" xfId="7094"/>
    <cellStyle name="常规 2 2 6 4 6" xfId="7391"/>
    <cellStyle name="常规 2 2 6 4 7" xfId="7393"/>
    <cellStyle name="常规 2 2 6 5" xfId="1740"/>
    <cellStyle name="常规 2 2 6 5 2" xfId="5746"/>
    <cellStyle name="常规 2 2 6 5 3" xfId="5753"/>
    <cellStyle name="常规 2 2 6 6" xfId="3185"/>
    <cellStyle name="常规 2 2 6 7" xfId="3209"/>
    <cellStyle name="常规 2 2 6 8" xfId="3214"/>
    <cellStyle name="常规 2 2 6 9" xfId="1625"/>
    <cellStyle name="常规 2 2 7" xfId="172"/>
    <cellStyle name="常规 2 2 7 10" xfId="3280"/>
    <cellStyle name="常规 2 2 7 11" xfId="3286"/>
    <cellStyle name="常规 2 2 7 12" xfId="34487"/>
    <cellStyle name="常规 2 2 7 2" xfId="7394"/>
    <cellStyle name="常规 2 2 7 2 10" xfId="252"/>
    <cellStyle name="常规 2 2 7 2 11" xfId="34611"/>
    <cellStyle name="常规 2 2 7 2 2" xfId="6896"/>
    <cellStyle name="常规 2 2 7 2 2 2" xfId="6318"/>
    <cellStyle name="常规 2 2 7 2 2 2 2" xfId="7398"/>
    <cellStyle name="常规 2 2 7 2 2 2 2 2" xfId="3340"/>
    <cellStyle name="常规 2 2 7 2 2 2 3" xfId="7402"/>
    <cellStyle name="常规 2 2 7 2 2 2 4" xfId="7407"/>
    <cellStyle name="常规 2 2 7 2 2 2 5" xfId="86"/>
    <cellStyle name="常规 2 2 7 2 2 2 6" xfId="7410"/>
    <cellStyle name="常规 2 2 7 2 2 2 7" xfId="7413"/>
    <cellStyle name="常规 2 2 7 2 2 3" xfId="7416"/>
    <cellStyle name="常规 2 2 7 2 2 3 2" xfId="7418"/>
    <cellStyle name="常规 2 2 7 2 2 3 2 2" xfId="7419"/>
    <cellStyle name="常规 2 2 7 2 2 3 3" xfId="7422"/>
    <cellStyle name="常规 2 2 7 2 2 3 4" xfId="7425"/>
    <cellStyle name="常规 2 2 7 2 2 3 5" xfId="7428"/>
    <cellStyle name="常规 2 2 7 2 2 3 6" xfId="7430"/>
    <cellStyle name="常规 2 2 7 2 2 3 7" xfId="7433"/>
    <cellStyle name="常规 2 2 7 2 2 4" xfId="7437"/>
    <cellStyle name="常规 2 2 7 2 2 4 2" xfId="7441"/>
    <cellStyle name="常规 2 2 7 2 2 5" xfId="6999"/>
    <cellStyle name="常规 2 2 7 2 2 6" xfId="2919"/>
    <cellStyle name="常规 2 2 7 2 2 7" xfId="6074"/>
    <cellStyle name="常规 2 2 7 2 2 8" xfId="6081"/>
    <cellStyle name="常规 2 2 7 2 2 9" xfId="6087"/>
    <cellStyle name="常规 2 2 7 2 3" xfId="6899"/>
    <cellStyle name="常规 2 2 7 2 3 2" xfId="931"/>
    <cellStyle name="常规 2 2 7 2 3 2 2" xfId="1361"/>
    <cellStyle name="常规 2 2 7 2 3 3" xfId="942"/>
    <cellStyle name="常规 2 2 7 2 3 4" xfId="946"/>
    <cellStyle name="常规 2 2 7 2 3 5" xfId="954"/>
    <cellStyle name="常规 2 2 7 2 3 6" xfId="1185"/>
    <cellStyle name="常规 2 2 7 2 3 7" xfId="6115"/>
    <cellStyle name="常规 2 2 7 2 4" xfId="6903"/>
    <cellStyle name="常规 2 2 7 2 4 2" xfId="2875"/>
    <cellStyle name="常规 2 2 7 2 4 3" xfId="2879"/>
    <cellStyle name="常规 2 2 7 2 5" xfId="7444"/>
    <cellStyle name="常规 2 2 7 2 6" xfId="7447"/>
    <cellStyle name="常规 2 2 7 2 7" xfId="7449"/>
    <cellStyle name="常规 2 2 7 2 8" xfId="7450"/>
    <cellStyle name="常规 2 2 7 2 9" xfId="7451"/>
    <cellStyle name="常规 2 2 7 3" xfId="7454"/>
    <cellStyle name="常规 2 2 7 3 2" xfId="6920"/>
    <cellStyle name="常规 2 2 7 3 2 2" xfId="7456"/>
    <cellStyle name="常规 2 2 7 3 2 2 2" xfId="2382"/>
    <cellStyle name="常规 2 2 7 3 2 3" xfId="7457"/>
    <cellStyle name="常规 2 2 7 3 2 4" xfId="7459"/>
    <cellStyle name="常规 2 2 7 3 2 5" xfId="5853"/>
    <cellStyle name="常规 2 2 7 3 2 6" xfId="5873"/>
    <cellStyle name="常规 2 2 7 3 2 7" xfId="5886"/>
    <cellStyle name="常规 2 2 7 3 3" xfId="7461"/>
    <cellStyle name="常规 2 2 7 3 3 2" xfId="7464"/>
    <cellStyle name="常规 2 2 7 3 3 2 2" xfId="7465"/>
    <cellStyle name="常规 2 2 7 3 3 3" xfId="3805"/>
    <cellStyle name="常规 2 2 7 3 3 4" xfId="7468"/>
    <cellStyle name="常规 2 2 7 3 3 5" xfId="5898"/>
    <cellStyle name="常规 2 2 7 3 3 6" xfId="5905"/>
    <cellStyle name="常规 2 2 7 3 3 7" xfId="5911"/>
    <cellStyle name="常规 2 2 7 3 4" xfId="7469"/>
    <cellStyle name="常规 2 2 7 3 4 2" xfId="7472"/>
    <cellStyle name="常规 2 2 7 3 5" xfId="7474"/>
    <cellStyle name="常规 2 2 7 3 6" xfId="7478"/>
    <cellStyle name="常规 2 2 7 3 7" xfId="7480"/>
    <cellStyle name="常规 2 2 7 3 8" xfId="7481"/>
    <cellStyle name="常规 2 2 7 3 9" xfId="7482"/>
    <cellStyle name="常规 2 2 7 4" xfId="5765"/>
    <cellStyle name="常规 2 2 7 4 2" xfId="7484"/>
    <cellStyle name="常规 2 2 7 4 2 2" xfId="7485"/>
    <cellStyle name="常规 2 2 7 4 3" xfId="4163"/>
    <cellStyle name="常规 2 2 7 4 4" xfId="2291"/>
    <cellStyle name="常规 2 2 7 4 5" xfId="4170"/>
    <cellStyle name="常规 2 2 7 4 6" xfId="4175"/>
    <cellStyle name="常规 2 2 7 4 7" xfId="4179"/>
    <cellStyle name="常规 2 2 7 5" xfId="5770"/>
    <cellStyle name="常规 2 2 7 5 2" xfId="778"/>
    <cellStyle name="常规 2 2 7 5 3" xfId="824"/>
    <cellStyle name="常规 2 2 7 6" xfId="3228"/>
    <cellStyle name="常规 2 2 7 7" xfId="3232"/>
    <cellStyle name="常规 2 2 7 8" xfId="3236"/>
    <cellStyle name="常规 2 2 7 9" xfId="1643"/>
    <cellStyle name="常规 2 2 8" xfId="7488"/>
    <cellStyle name="常规 2 2 8 10" xfId="7489"/>
    <cellStyle name="常规 2 2 8 11" xfId="7490"/>
    <cellStyle name="常规 2 2 8 12" xfId="34504"/>
    <cellStyle name="常规 2 2 8 2" xfId="7492"/>
    <cellStyle name="常规 2 2 8 2 10" xfId="7496"/>
    <cellStyle name="常规 2 2 8 2 11" xfId="34628"/>
    <cellStyle name="常规 2 2 8 2 2" xfId="6966"/>
    <cellStyle name="常规 2 2 8 2 2 2" xfId="7498"/>
    <cellStyle name="常规 2 2 8 2 2 2 2" xfId="5201"/>
    <cellStyle name="常规 2 2 8 2 2 2 2 2" xfId="7500"/>
    <cellStyle name="常规 2 2 8 2 2 2 3" xfId="5206"/>
    <cellStyle name="常规 2 2 8 2 2 2 4" xfId="5210"/>
    <cellStyle name="常规 2 2 8 2 2 2 5" xfId="5215"/>
    <cellStyle name="常规 2 2 8 2 2 2 6" xfId="5222"/>
    <cellStyle name="常规 2 2 8 2 2 2 7" xfId="7502"/>
    <cellStyle name="常规 2 2 8 2 2 3" xfId="7503"/>
    <cellStyle name="常规 2 2 8 2 2 3 2" xfId="5229"/>
    <cellStyle name="常规 2 2 8 2 2 3 2 2" xfId="7505"/>
    <cellStyle name="常规 2 2 8 2 2 3 3" xfId="7507"/>
    <cellStyle name="常规 2 2 8 2 2 3 4" xfId="7509"/>
    <cellStyle name="常规 2 2 8 2 2 3 5" xfId="7511"/>
    <cellStyle name="常规 2 2 8 2 2 3 6" xfId="7513"/>
    <cellStyle name="常规 2 2 8 2 2 3 7" xfId="7515"/>
    <cellStyle name="常规 2 2 8 2 2 4" xfId="7518"/>
    <cellStyle name="常规 2 2 8 2 2 4 2" xfId="5833"/>
    <cellStyle name="常规 2 2 8 2 2 5" xfId="7520"/>
    <cellStyle name="常规 2 2 8 2 2 6" xfId="7522"/>
    <cellStyle name="常规 2 2 8 2 2 7" xfId="7524"/>
    <cellStyle name="常规 2 2 8 2 2 8" xfId="7527"/>
    <cellStyle name="常规 2 2 8 2 2 9" xfId="7529"/>
    <cellStyle name="常规 2 2 8 2 3" xfId="7531"/>
    <cellStyle name="常规 2 2 8 2 3 2" xfId="7533"/>
    <cellStyle name="常规 2 2 8 2 3 2 2" xfId="3378"/>
    <cellStyle name="常规 2 2 8 2 3 3" xfId="7535"/>
    <cellStyle name="常规 2 2 8 2 3 4" xfId="1769"/>
    <cellStyle name="常规 2 2 8 2 3 5" xfId="1786"/>
    <cellStyle name="常规 2 2 8 2 3 6" xfId="1795"/>
    <cellStyle name="常规 2 2 8 2 3 7" xfId="1801"/>
    <cellStyle name="常规 2 2 8 2 4" xfId="7537"/>
    <cellStyle name="常规 2 2 8 2 4 2" xfId="7538"/>
    <cellStyle name="常规 2 2 8 2 4 3" xfId="7539"/>
    <cellStyle name="常规 2 2 8 2 5" xfId="7542"/>
    <cellStyle name="常规 2 2 8 2 6" xfId="7545"/>
    <cellStyle name="常规 2 2 8 2 7" xfId="7547"/>
    <cellStyle name="常规 2 2 8 2 8" xfId="7549"/>
    <cellStyle name="常规 2 2 8 2 9" xfId="7552"/>
    <cellStyle name="常规 2 2 8 3" xfId="7555"/>
    <cellStyle name="常规 2 2 8 3 2" xfId="7559"/>
    <cellStyle name="常规 2 2 8 3 2 2" xfId="7561"/>
    <cellStyle name="常规 2 2 8 3 2 2 2" xfId="7562"/>
    <cellStyle name="常规 2 2 8 3 2 3" xfId="7563"/>
    <cellStyle name="常规 2 2 8 3 2 4" xfId="7566"/>
    <cellStyle name="常规 2 2 8 3 2 5" xfId="7568"/>
    <cellStyle name="常规 2 2 8 3 2 6" xfId="7570"/>
    <cellStyle name="常规 2 2 8 3 2 7" xfId="7572"/>
    <cellStyle name="常规 2 2 8 3 3" xfId="7574"/>
    <cellStyle name="常规 2 2 8 3 3 2" xfId="7576"/>
    <cellStyle name="常规 2 2 8 3 3 2 2" xfId="7577"/>
    <cellStyle name="常规 2 2 8 3 3 3" xfId="7578"/>
    <cellStyle name="常规 2 2 8 3 3 4" xfId="1997"/>
    <cellStyle name="常规 2 2 8 3 3 5" xfId="2006"/>
    <cellStyle name="常规 2 2 8 3 3 6" xfId="2011"/>
    <cellStyle name="常规 2 2 8 3 3 7" xfId="2017"/>
    <cellStyle name="常规 2 2 8 3 4" xfId="7580"/>
    <cellStyle name="常规 2 2 8 3 4 2" xfId="7581"/>
    <cellStyle name="常规 2 2 8 3 5" xfId="7584"/>
    <cellStyle name="常规 2 2 8 3 6" xfId="7586"/>
    <cellStyle name="常规 2 2 8 3 7" xfId="7588"/>
    <cellStyle name="常规 2 2 8 3 8" xfId="7589"/>
    <cellStyle name="常规 2 2 8 3 9" xfId="7590"/>
    <cellStyle name="常规 2 2 8 4" xfId="7591"/>
    <cellStyle name="常规 2 2 8 4 2" xfId="7593"/>
    <cellStyle name="常规 2 2 8 4 2 2" xfId="7594"/>
    <cellStyle name="常规 2 2 8 4 3" xfId="4197"/>
    <cellStyle name="常规 2 2 8 4 4" xfId="7595"/>
    <cellStyle name="常规 2 2 8 4 5" xfId="7597"/>
    <cellStyle name="常规 2 2 8 4 6" xfId="7598"/>
    <cellStyle name="常规 2 2 8 4 7" xfId="7599"/>
    <cellStyle name="常规 2 2 8 5" xfId="7600"/>
    <cellStyle name="常规 2 2 8 5 2" xfId="2697"/>
    <cellStyle name="常规 2 2 8 5 3" xfId="2727"/>
    <cellStyle name="常规 2 2 8 6" xfId="3245"/>
    <cellStyle name="常规 2 2 8 7" xfId="3249"/>
    <cellStyle name="常规 2 2 8 8" xfId="3253"/>
    <cellStyle name="常规 2 2 8 9" xfId="3256"/>
    <cellStyle name="常规 2 2 9" xfId="7601"/>
    <cellStyle name="常规 2 2 9 10" xfId="7602"/>
    <cellStyle name="常规 2 2 9 11" xfId="34548"/>
    <cellStyle name="常规 2 2 9 2" xfId="7603"/>
    <cellStyle name="常规 2 2 9 2 2" xfId="6094"/>
    <cellStyle name="常规 2 2 9 2 2 2" xfId="102"/>
    <cellStyle name="常规 2 2 9 2 2 2 2" xfId="398"/>
    <cellStyle name="常规 2 2 9 2 2 3" xfId="408"/>
    <cellStyle name="常规 2 2 9 2 2 4" xfId="453"/>
    <cellStyle name="常规 2 2 9 2 2 5" xfId="7604"/>
    <cellStyle name="常规 2 2 9 2 2 6" xfId="4357"/>
    <cellStyle name="常规 2 2 9 2 2 7" xfId="4452"/>
    <cellStyle name="常规 2 2 9 2 3" xfId="6101"/>
    <cellStyle name="常规 2 2 9 2 3 2" xfId="6705"/>
    <cellStyle name="常规 2 2 9 2 3 2 2" xfId="6707"/>
    <cellStyle name="常规 2 2 9 2 3 3" xfId="6709"/>
    <cellStyle name="常规 2 2 9 2 3 4" xfId="6711"/>
    <cellStyle name="常规 2 2 9 2 3 5" xfId="6716"/>
    <cellStyle name="常规 2 2 9 2 3 6" xfId="4510"/>
    <cellStyle name="常规 2 2 9 2 3 7" xfId="4533"/>
    <cellStyle name="常规 2 2 9 2 4" xfId="6108"/>
    <cellStyle name="常规 2 2 9 2 4 2" xfId="6720"/>
    <cellStyle name="常规 2 2 9 2 5" xfId="6728"/>
    <cellStyle name="常规 2 2 9 2 6" xfId="6736"/>
    <cellStyle name="常规 2 2 9 2 7" xfId="6744"/>
    <cellStyle name="常规 2 2 9 2 8" xfId="6753"/>
    <cellStyle name="常规 2 2 9 2 9" xfId="6761"/>
    <cellStyle name="常规 2 2 9 3" xfId="7606"/>
    <cellStyle name="常规 2 2 9 3 2" xfId="7611"/>
    <cellStyle name="常规 2 2 9 3 2 2" xfId="7613"/>
    <cellStyle name="常规 2 2 9 3 3" xfId="6774"/>
    <cellStyle name="常规 2 2 9 3 4" xfId="6780"/>
    <cellStyle name="常规 2 2 9 3 5" xfId="6785"/>
    <cellStyle name="常规 2 2 9 3 6" xfId="6791"/>
    <cellStyle name="常规 2 2 9 3 7" xfId="6796"/>
    <cellStyle name="常规 2 2 9 4" xfId="7615"/>
    <cellStyle name="常规 2 2 9 4 2" xfId="7621"/>
    <cellStyle name="常规 2 2 9 4 3" xfId="6804"/>
    <cellStyle name="常规 2 2 9 5" xfId="7623"/>
    <cellStyle name="常规 2 2 9 6" xfId="3266"/>
    <cellStyle name="常规 2 2 9 7" xfId="7626"/>
    <cellStyle name="常规 2 2 9 8" xfId="7629"/>
    <cellStyle name="常规 2 2 9 9" xfId="7633"/>
    <cellStyle name="常规 2 20" xfId="5788"/>
    <cellStyle name="常规 2 21" xfId="5811"/>
    <cellStyle name="常规 2 22" xfId="5829"/>
    <cellStyle name="常规 2 23" xfId="5844"/>
    <cellStyle name="常规 2 24" xfId="5847"/>
    <cellStyle name="常规 2 25" xfId="7635"/>
    <cellStyle name="常规 2 26" xfId="34406"/>
    <cellStyle name="常规 2 3" xfId="7351"/>
    <cellStyle name="常规 2 3 10" xfId="1695"/>
    <cellStyle name="常规 2 3 10 10" xfId="6302"/>
    <cellStyle name="常规 2 3 10 11" xfId="6309"/>
    <cellStyle name="常规 2 3 10 12" xfId="34702"/>
    <cellStyle name="常规 2 3 10 2" xfId="1592"/>
    <cellStyle name="常规 2 3 10 2 2" xfId="1596"/>
    <cellStyle name="常规 2 3 10 2 2 2" xfId="7637"/>
    <cellStyle name="常规 2 3 10 2 2 2 2" xfId="6961"/>
    <cellStyle name="常规 2 3 10 2 2 3" xfId="7639"/>
    <cellStyle name="常规 2 3 10 2 2 4" xfId="7109"/>
    <cellStyle name="常规 2 3 10 2 2 5" xfId="7113"/>
    <cellStyle name="常规 2 3 10 2 2 6" xfId="2673"/>
    <cellStyle name="常规 2 3 10 2 2 7" xfId="7642"/>
    <cellStyle name="常规 2 3 10 2 3" xfId="7644"/>
    <cellStyle name="常规 2 3 10 2 3 2" xfId="7646"/>
    <cellStyle name="常规 2 3 10 2 4" xfId="7649"/>
    <cellStyle name="常规 2 3 10 2 5" xfId="7651"/>
    <cellStyle name="常规 2 3 10 2 6" xfId="7653"/>
    <cellStyle name="常规 2 3 10 2 7" xfId="7655"/>
    <cellStyle name="常规 2 3 10 2 8" xfId="5957"/>
    <cellStyle name="常规 2 3 10 3" xfId="1599"/>
    <cellStyle name="常规 2 3 10 3 2" xfId="5570"/>
    <cellStyle name="常规 2 3 10 3 2 2" xfId="7658"/>
    <cellStyle name="常规 2 3 10 3 2 2 2" xfId="7664"/>
    <cellStyle name="常规 2 3 10 3 2 3" xfId="7668"/>
    <cellStyle name="常规 2 3 10 3 2 4" xfId="7234"/>
    <cellStyle name="常规 2 3 10 3 2 5" xfId="7237"/>
    <cellStyle name="常规 2 3 10 3 2 6" xfId="7240"/>
    <cellStyle name="常规 2 3 10 3 2 7" xfId="7247"/>
    <cellStyle name="常规 2 3 10 3 3" xfId="5581"/>
    <cellStyle name="常规 2 3 10 3 3 2" xfId="7670"/>
    <cellStyle name="常规 2 3 10 3 3 2 2" xfId="7525"/>
    <cellStyle name="常规 2 3 10 3 3 3" xfId="7672"/>
    <cellStyle name="常规 2 3 10 3 3 4" xfId="7253"/>
    <cellStyle name="常规 2 3 10 3 3 5" xfId="7255"/>
    <cellStyle name="常规 2 3 10 3 3 6" xfId="7674"/>
    <cellStyle name="常规 2 3 10 3 3 7" xfId="7676"/>
    <cellStyle name="常规 2 3 10 3 4" xfId="5586"/>
    <cellStyle name="常规 2 3 10 3 4 2" xfId="7678"/>
    <cellStyle name="常规 2 3 10 3 5" xfId="3426"/>
    <cellStyle name="常规 2 3 10 3 6" xfId="3454"/>
    <cellStyle name="常规 2 3 10 3 7" xfId="3471"/>
    <cellStyle name="常规 2 3 10 3 8" xfId="3478"/>
    <cellStyle name="常规 2 3 10 3 9" xfId="3485"/>
    <cellStyle name="常规 2 3 10 4" xfId="1603"/>
    <cellStyle name="常规 2 3 10 4 2" xfId="5614"/>
    <cellStyle name="常规 2 3 10 4 2 2" xfId="5676"/>
    <cellStyle name="常规 2 3 10 4 3" xfId="5624"/>
    <cellStyle name="常规 2 3 10 4 4" xfId="2585"/>
    <cellStyle name="常规 2 3 10 4 5" xfId="2601"/>
    <cellStyle name="常规 2 3 10 4 6" xfId="2610"/>
    <cellStyle name="常规 2 3 10 4 7" xfId="2623"/>
    <cellStyle name="常规 2 3 10 5" xfId="1610"/>
    <cellStyle name="常规 2 3 10 5 2" xfId="6527"/>
    <cellStyle name="常规 2 3 10 5 3" xfId="7106"/>
    <cellStyle name="常规 2 3 10 6" xfId="1618"/>
    <cellStyle name="常规 2 3 10 7" xfId="728"/>
    <cellStyle name="常规 2 3 10 8" xfId="7040"/>
    <cellStyle name="常规 2 3 10 9" xfId="7051"/>
    <cellStyle name="常规 2 3 11" xfId="105"/>
    <cellStyle name="常规 2 3 11 2" xfId="1162"/>
    <cellStyle name="常规 2 3 11 2 2" xfId="95"/>
    <cellStyle name="常规 2 3 11 2 2 2" xfId="401"/>
    <cellStyle name="常规 2 3 11 2 3" xfId="409"/>
    <cellStyle name="常规 2 3 11 2 4" xfId="6502"/>
    <cellStyle name="常规 2 3 11 2 5" xfId="6505"/>
    <cellStyle name="常规 2 3 11 2 6" xfId="7679"/>
    <cellStyle name="常规 2 3 11 2 7" xfId="7680"/>
    <cellStyle name="常规 2 3 11 3" xfId="1168"/>
    <cellStyle name="常规 2 3 11 3 2" xfId="6621"/>
    <cellStyle name="常规 2 3 11 3 2 2" xfId="7683"/>
    <cellStyle name="常规 2 3 11 3 3" xfId="6625"/>
    <cellStyle name="常规 2 3 11 3 4" xfId="6629"/>
    <cellStyle name="常规 2 3 11 3 5" xfId="3534"/>
    <cellStyle name="常规 2 3 11 3 6" xfId="3544"/>
    <cellStyle name="常规 2 3 11 3 7" xfId="3549"/>
    <cellStyle name="常规 2 3 11 4" xfId="1173"/>
    <cellStyle name="常规 2 3 11 4 2" xfId="6645"/>
    <cellStyle name="常规 2 3 11 5" xfId="469"/>
    <cellStyle name="常规 2 3 11 6" xfId="483"/>
    <cellStyle name="常规 2 3 11 7" xfId="69"/>
    <cellStyle name="常规 2 3 11 8" xfId="7065"/>
    <cellStyle name="常规 2 3 11 9" xfId="7257"/>
    <cellStyle name="常规 2 3 12" xfId="1701"/>
    <cellStyle name="常规 2 3 12 2" xfId="1208"/>
    <cellStyle name="常规 2 3 12 2 2" xfId="1707"/>
    <cellStyle name="常规 2 3 12 3" xfId="61"/>
    <cellStyle name="常规 2 3 12 4" xfId="1217"/>
    <cellStyle name="常规 2 3 12 5" xfId="1730"/>
    <cellStyle name="常规 2 3 12 6" xfId="1734"/>
    <cellStyle name="常规 2 3 12 7" xfId="1739"/>
    <cellStyle name="常规 2 3 13" xfId="1705"/>
    <cellStyle name="常规 2 3 13 2" xfId="1297"/>
    <cellStyle name="常规 2 3 13 3" xfId="1303"/>
    <cellStyle name="常规 2 3 14" xfId="7685"/>
    <cellStyle name="常规 2 3 15" xfId="7688"/>
    <cellStyle name="常规 2 3 16" xfId="7691"/>
    <cellStyle name="常规 2 3 17" xfId="7694"/>
    <cellStyle name="常规 2 3 18" xfId="7697"/>
    <cellStyle name="常规 2 3 19" xfId="7700"/>
    <cellStyle name="常规 2 3 2" xfId="7702"/>
    <cellStyle name="常规 2 3 2 10" xfId="1032"/>
    <cellStyle name="常规 2 3 2 11" xfId="7703"/>
    <cellStyle name="常规 2 3 2 12" xfId="34415"/>
    <cellStyle name="常规 2 3 2 2" xfId="559"/>
    <cellStyle name="常规 2 3 2 2 2" xfId="569"/>
    <cellStyle name="常规 2 3 2 2 2 2" xfId="688"/>
    <cellStyle name="常规 2 3 2 2 2 2 2" xfId="7704"/>
    <cellStyle name="常规 2 3 2 2 2 3" xfId="693"/>
    <cellStyle name="常规 2 3 2 2 2 4" xfId="7705"/>
    <cellStyle name="常规 2 3 2 2 2 5" xfId="7707"/>
    <cellStyle name="常规 2 3 2 2 2 6" xfId="7709"/>
    <cellStyle name="常规 2 3 2 2 2 7" xfId="7710"/>
    <cellStyle name="常规 2 3 2 2 3" xfId="584"/>
    <cellStyle name="常规 2 3 2 2 3 2" xfId="7712"/>
    <cellStyle name="常规 2 3 2 2 3 2 2" xfId="3147"/>
    <cellStyle name="常规 2 3 2 2 3 3" xfId="7713"/>
    <cellStyle name="常规 2 3 2 2 3 4" xfId="7714"/>
    <cellStyle name="常规 2 3 2 2 3 5" xfId="7716"/>
    <cellStyle name="常规 2 3 2 2 3 6" xfId="7718"/>
    <cellStyle name="常规 2 3 2 2 3 7" xfId="7719"/>
    <cellStyle name="常规 2 3 2 2 4" xfId="598"/>
    <cellStyle name="常规 2 3 2 2 4 2" xfId="5971"/>
    <cellStyle name="常规 2 3 2 2 5" xfId="250"/>
    <cellStyle name="常规 2 3 2 2 6" xfId="263"/>
    <cellStyle name="常规 2 3 2 2 7" xfId="5"/>
    <cellStyle name="常规 2 3 2 2 8" xfId="310"/>
    <cellStyle name="常规 2 3 2 2 9" xfId="224"/>
    <cellStyle name="常规 2 3 2 3" xfId="609"/>
    <cellStyle name="常规 2 3 2 3 2" xfId="3017"/>
    <cellStyle name="常规 2 3 2 3 2 2" xfId="6985"/>
    <cellStyle name="常规 2 3 2 3 3" xfId="3021"/>
    <cellStyle name="常规 2 3 2 3 4" xfId="7721"/>
    <cellStyle name="常规 2 3 2 3 5" xfId="7725"/>
    <cellStyle name="常规 2 3 2 3 6" xfId="6354"/>
    <cellStyle name="常规 2 3 2 3 7" xfId="921"/>
    <cellStyle name="常规 2 3 2 4" xfId="615"/>
    <cellStyle name="常规 2 3 2 4 2" xfId="1635"/>
    <cellStyle name="常规 2 3 2 4 3" xfId="1637"/>
    <cellStyle name="常规 2 3 2 5" xfId="622"/>
    <cellStyle name="常规 2 3 2 6" xfId="629"/>
    <cellStyle name="常规 2 3 2 7" xfId="641"/>
    <cellStyle name="常规 2 3 2 8" xfId="7729"/>
    <cellStyle name="常规 2 3 2 9" xfId="7731"/>
    <cellStyle name="常规 2 3 20" xfId="7687"/>
    <cellStyle name="常规 2 3 21" xfId="34405"/>
    <cellStyle name="常规 2 3 3" xfId="7732"/>
    <cellStyle name="常规 2 3 3 10" xfId="7733"/>
    <cellStyle name="常规 2 3 3 11" xfId="7734"/>
    <cellStyle name="常规 2 3 3 12" xfId="34427"/>
    <cellStyle name="常规 2 3 3 2" xfId="649"/>
    <cellStyle name="常规 2 3 3 2 2" xfId="6480"/>
    <cellStyle name="常规 2 3 3 2 2 2" xfId="7735"/>
    <cellStyle name="常规 2 3 3 2 2 2 2" xfId="7736"/>
    <cellStyle name="常规 2 3 3 2 2 3" xfId="7738"/>
    <cellStyle name="常规 2 3 3 2 2 4" xfId="7739"/>
    <cellStyle name="常规 2 3 3 2 2 5" xfId="7741"/>
    <cellStyle name="常规 2 3 3 2 2 6" xfId="7743"/>
    <cellStyle name="常规 2 3 3 2 2 7" xfId="7744"/>
    <cellStyle name="常规 2 3 3 2 3" xfId="6483"/>
    <cellStyle name="常规 2 3 3 2 3 2" xfId="7746"/>
    <cellStyle name="常规 2 3 3 2 3 2 2" xfId="7747"/>
    <cellStyle name="常规 2 3 3 2 3 3" xfId="7749"/>
    <cellStyle name="常规 2 3 3 2 3 4" xfId="7750"/>
    <cellStyle name="常规 2 3 3 2 3 5" xfId="7752"/>
    <cellStyle name="常规 2 3 3 2 3 6" xfId="7753"/>
    <cellStyle name="常规 2 3 3 2 3 7" xfId="7754"/>
    <cellStyle name="常规 2 3 3 2 4" xfId="6486"/>
    <cellStyle name="常规 2 3 3 2 4 2" xfId="7756"/>
    <cellStyle name="常规 2 3 3 2 5" xfId="3751"/>
    <cellStyle name="常规 2 3 3 2 6" xfId="3759"/>
    <cellStyle name="常规 2 3 3 2 7" xfId="3764"/>
    <cellStyle name="常规 2 3 3 2 8" xfId="3769"/>
    <cellStyle name="常规 2 3 3 2 9" xfId="3776"/>
    <cellStyle name="常规 2 3 3 3" xfId="656"/>
    <cellStyle name="常规 2 3 3 3 2" xfId="3062"/>
    <cellStyle name="常规 2 3 3 3 2 2" xfId="7757"/>
    <cellStyle name="常规 2 3 3 3 3" xfId="3068"/>
    <cellStyle name="常规 2 3 3 3 4" xfId="6495"/>
    <cellStyle name="常规 2 3 3 3 5" xfId="3783"/>
    <cellStyle name="常规 2 3 3 3 6" xfId="3792"/>
    <cellStyle name="常规 2 3 3 3 7" xfId="7759"/>
    <cellStyle name="常规 2 3 3 4" xfId="660"/>
    <cellStyle name="常规 2 3 3 4 2" xfId="3100"/>
    <cellStyle name="常规 2 3 3 4 3" xfId="3105"/>
    <cellStyle name="常规 2 3 3 5" xfId="665"/>
    <cellStyle name="常规 2 3 3 6" xfId="7074"/>
    <cellStyle name="常规 2 3 3 7" xfId="7760"/>
    <cellStyle name="常规 2 3 3 8" xfId="5711"/>
    <cellStyle name="常规 2 3 3 9" xfId="7762"/>
    <cellStyle name="常规 2 3 4" xfId="7763"/>
    <cellStyle name="常规 2 3 4 10" xfId="3213"/>
    <cellStyle name="常规 2 3 4 11" xfId="1624"/>
    <cellStyle name="常规 2 3 4 12" xfId="34458"/>
    <cellStyle name="常规 2 3 4 2" xfId="7766"/>
    <cellStyle name="常规 2 3 4 2 10" xfId="7767"/>
    <cellStyle name="常规 2 3 4 2 11" xfId="34582"/>
    <cellStyle name="常规 2 3 4 2 2" xfId="7771"/>
    <cellStyle name="常规 2 3 4 2 2 2" xfId="7773"/>
    <cellStyle name="常规 2 3 4 2 2 2 2" xfId="7777"/>
    <cellStyle name="常规 2 3 4 2 2 2 2 2" xfId="7780"/>
    <cellStyle name="常规 2 3 4 2 2 2 3" xfId="7783"/>
    <cellStyle name="常规 2 3 4 2 2 2 4" xfId="7786"/>
    <cellStyle name="常规 2 3 4 2 2 2 5" xfId="7789"/>
    <cellStyle name="常规 2 3 4 2 2 2 6" xfId="7792"/>
    <cellStyle name="常规 2 3 4 2 2 2 7" xfId="7796"/>
    <cellStyle name="常规 2 3 4 2 2 3" xfId="7799"/>
    <cellStyle name="常规 2 3 4 2 2 3 2" xfId="7804"/>
    <cellStyle name="常规 2 3 4 2 2 3 2 2" xfId="7808"/>
    <cellStyle name="常规 2 3 4 2 2 3 3" xfId="7812"/>
    <cellStyle name="常规 2 3 4 2 2 3 4" xfId="2999"/>
    <cellStyle name="常规 2 3 4 2 2 3 5" xfId="7817"/>
    <cellStyle name="常规 2 3 4 2 2 3 6" xfId="7821"/>
    <cellStyle name="常规 2 3 4 2 2 3 7" xfId="7825"/>
    <cellStyle name="常规 2 3 4 2 2 4" xfId="7827"/>
    <cellStyle name="常规 2 3 4 2 2 4 2" xfId="7831"/>
    <cellStyle name="常规 2 3 4 2 2 5" xfId="7834"/>
    <cellStyle name="常规 2 3 4 2 2 6" xfId="7839"/>
    <cellStyle name="常规 2 3 4 2 2 7" xfId="7845"/>
    <cellStyle name="常规 2 3 4 2 2 8" xfId="7849"/>
    <cellStyle name="常规 2 3 4 2 2 9" xfId="7852"/>
    <cellStyle name="常规 2 3 4 2 3" xfId="7855"/>
    <cellStyle name="常规 2 3 4 2 3 2" xfId="7857"/>
    <cellStyle name="常规 2 3 4 2 3 2 2" xfId="7860"/>
    <cellStyle name="常规 2 3 4 2 3 3" xfId="7862"/>
    <cellStyle name="常规 2 3 4 2 3 4" xfId="7865"/>
    <cellStyle name="常规 2 3 4 2 3 5" xfId="7869"/>
    <cellStyle name="常规 2 3 4 2 3 6" xfId="7875"/>
    <cellStyle name="常规 2 3 4 2 3 7" xfId="7879"/>
    <cellStyle name="常规 2 3 4 2 4" xfId="2781"/>
    <cellStyle name="常规 2 3 4 2 4 2" xfId="4990"/>
    <cellStyle name="常规 2 3 4 2 4 3" xfId="5068"/>
    <cellStyle name="常规 2 3 4 2 5" xfId="3838"/>
    <cellStyle name="常规 2 3 4 2 6" xfId="3854"/>
    <cellStyle name="常规 2 3 4 2 7" xfId="3860"/>
    <cellStyle name="常规 2 3 4 2 8" xfId="3865"/>
    <cellStyle name="常规 2 3 4 2 9" xfId="3872"/>
    <cellStyle name="常规 2 3 4 3" xfId="7883"/>
    <cellStyle name="常规 2 3 4 3 2" xfId="7887"/>
    <cellStyle name="常规 2 3 4 3 2 2" xfId="7888"/>
    <cellStyle name="常规 2 3 4 3 2 2 2" xfId="4236"/>
    <cellStyle name="常规 2 3 4 3 2 3" xfId="7889"/>
    <cellStyle name="常规 2 3 4 3 2 4" xfId="7890"/>
    <cellStyle name="常规 2 3 4 3 2 5" xfId="4365"/>
    <cellStyle name="常规 2 3 4 3 2 6" xfId="4377"/>
    <cellStyle name="常规 2 3 4 3 2 7" xfId="4382"/>
    <cellStyle name="常规 2 3 4 3 3" xfId="7893"/>
    <cellStyle name="常规 2 3 4 3 3 2" xfId="3151"/>
    <cellStyle name="常规 2 3 4 3 3 2 2" xfId="4492"/>
    <cellStyle name="常规 2 3 4 3 3 3" xfId="3154"/>
    <cellStyle name="常规 2 3 4 3 3 4" xfId="3157"/>
    <cellStyle name="常规 2 3 4 3 3 5" xfId="3162"/>
    <cellStyle name="常规 2 3 4 3 3 6" xfId="4408"/>
    <cellStyle name="常规 2 3 4 3 3 7" xfId="4413"/>
    <cellStyle name="常规 2 3 4 3 4" xfId="5248"/>
    <cellStyle name="常规 2 3 4 3 4 2" xfId="3269"/>
    <cellStyle name="常规 2 3 4 3 5" xfId="3886"/>
    <cellStyle name="常规 2 3 4 3 6" xfId="5331"/>
    <cellStyle name="常规 2 3 4 3 7" xfId="5341"/>
    <cellStyle name="常规 2 3 4 3 8" xfId="5346"/>
    <cellStyle name="常规 2 3 4 3 9" xfId="5350"/>
    <cellStyle name="常规 2 3 4 4" xfId="7896"/>
    <cellStyle name="常规 2 3 4 4 2" xfId="7898"/>
    <cellStyle name="常规 2 3 4 4 2 2" xfId="5960"/>
    <cellStyle name="常规 2 3 4 4 3" xfId="7900"/>
    <cellStyle name="常规 2 3 4 4 4" xfId="7902"/>
    <cellStyle name="常规 2 3 4 4 5" xfId="7904"/>
    <cellStyle name="常规 2 3 4 4 6" xfId="7906"/>
    <cellStyle name="常规 2 3 4 4 7" xfId="7907"/>
    <cellStyle name="常规 2 3 4 5" xfId="7908"/>
    <cellStyle name="常规 2 3 4 5 2" xfId="259"/>
    <cellStyle name="常规 2 3 4 5 3" xfId="284"/>
    <cellStyle name="常规 2 3 4 6" xfId="7909"/>
    <cellStyle name="常规 2 3 4 7" xfId="7910"/>
    <cellStyle name="常规 2 3 4 8" xfId="7911"/>
    <cellStyle name="常规 2 3 4 9" xfId="1139"/>
    <cellStyle name="常规 2 3 5" xfId="7913"/>
    <cellStyle name="常规 2 3 5 10" xfId="4916"/>
    <cellStyle name="常规 2 3 5 11" xfId="4921"/>
    <cellStyle name="常规 2 3 5 12" xfId="34478"/>
    <cellStyle name="常规 2 3 5 2" xfId="7917"/>
    <cellStyle name="常规 2 3 5 2 10" xfId="7919"/>
    <cellStyle name="常规 2 3 5 2 11" xfId="34602"/>
    <cellStyle name="常规 2 3 5 2 2" xfId="7920"/>
    <cellStyle name="常规 2 3 5 2 2 2" xfId="2934"/>
    <cellStyle name="常规 2 3 5 2 2 2 2" xfId="4135"/>
    <cellStyle name="常规 2 3 5 2 2 2 2 2" xfId="530"/>
    <cellStyle name="常规 2 3 5 2 2 2 3" xfId="190"/>
    <cellStyle name="常规 2 3 5 2 2 2 4" xfId="7921"/>
    <cellStyle name="常规 2 3 5 2 2 2 5" xfId="3531"/>
    <cellStyle name="常规 2 3 5 2 2 2 6" xfId="3577"/>
    <cellStyle name="常规 2 3 5 2 2 2 7" xfId="3606"/>
    <cellStyle name="常规 2 3 5 2 2 3" xfId="7923"/>
    <cellStyle name="常规 2 3 5 2 2 3 2" xfId="4353"/>
    <cellStyle name="常规 2 3 5 2 2 3 2 2" xfId="159"/>
    <cellStyle name="常规 2 3 5 2 2 3 3" xfId="7926"/>
    <cellStyle name="常规 2 3 5 2 2 3 4" xfId="7928"/>
    <cellStyle name="常规 2 3 5 2 2 3 5" xfId="3631"/>
    <cellStyle name="常规 2 3 5 2 2 3 6" xfId="3637"/>
    <cellStyle name="常规 2 3 5 2 2 3 7" xfId="3640"/>
    <cellStyle name="常规 2 3 5 2 2 4" xfId="7929"/>
    <cellStyle name="常规 2 3 5 2 2 4 2" xfId="4668"/>
    <cellStyle name="常规 2 3 5 2 2 5" xfId="7931"/>
    <cellStyle name="常规 2 3 5 2 2 6" xfId="7933"/>
    <cellStyle name="常规 2 3 5 2 2 7" xfId="1505"/>
    <cellStyle name="常规 2 3 5 2 2 8" xfId="1515"/>
    <cellStyle name="常规 2 3 5 2 2 9" xfId="1547"/>
    <cellStyle name="常规 2 3 5 2 3" xfId="7934"/>
    <cellStyle name="常规 2 3 5 2 3 2" xfId="6340"/>
    <cellStyle name="常规 2 3 5 2 3 2 2" xfId="7935"/>
    <cellStyle name="常规 2 3 5 2 3 3" xfId="6342"/>
    <cellStyle name="常规 2 3 5 2 3 4" xfId="6344"/>
    <cellStyle name="常规 2 3 5 2 3 5" xfId="7938"/>
    <cellStyle name="常规 2 3 5 2 3 6" xfId="7940"/>
    <cellStyle name="常规 2 3 5 2 3 7" xfId="877"/>
    <cellStyle name="常规 2 3 5 2 4" xfId="2824"/>
    <cellStyle name="常规 2 3 5 2 4 2" xfId="223"/>
    <cellStyle name="常规 2 3 5 2 4 3" xfId="176"/>
    <cellStyle name="常规 2 3 5 2 5" xfId="5267"/>
    <cellStyle name="常规 2 3 5 2 6" xfId="7941"/>
    <cellStyle name="常规 2 3 5 2 7" xfId="7942"/>
    <cellStyle name="常规 2 3 5 2 8" xfId="7943"/>
    <cellStyle name="常规 2 3 5 2 9" xfId="7945"/>
    <cellStyle name="常规 2 3 5 3" xfId="7950"/>
    <cellStyle name="常规 2 3 5 3 2" xfId="7952"/>
    <cellStyle name="常规 2 3 5 3 2 2" xfId="7953"/>
    <cellStyle name="常规 2 3 5 3 2 2 2" xfId="1054"/>
    <cellStyle name="常规 2 3 5 3 2 3" xfId="7954"/>
    <cellStyle name="常规 2 3 5 3 2 4" xfId="7955"/>
    <cellStyle name="常规 2 3 5 3 2 5" xfId="3983"/>
    <cellStyle name="常规 2 3 5 3 2 6" xfId="3987"/>
    <cellStyle name="常规 2 3 5 3 2 7" xfId="7956"/>
    <cellStyle name="常规 2 3 5 3 3" xfId="7959"/>
    <cellStyle name="常规 2 3 5 3 3 2" xfId="3738"/>
    <cellStyle name="常规 2 3 5 3 3 2 2" xfId="7960"/>
    <cellStyle name="常规 2 3 5 3 3 3" xfId="3740"/>
    <cellStyle name="常规 2 3 5 3 3 4" xfId="3742"/>
    <cellStyle name="常规 2 3 5 3 3 5" xfId="3745"/>
    <cellStyle name="常规 2 3 5 3 3 6" xfId="7961"/>
    <cellStyle name="常规 2 3 5 3 3 7" xfId="7962"/>
    <cellStyle name="常规 2 3 5 3 4" xfId="7966"/>
    <cellStyle name="常规 2 3 5 3 4 2" xfId="3774"/>
    <cellStyle name="常规 2 3 5 3 5" xfId="7262"/>
    <cellStyle name="常规 2 3 5 3 6" xfId="7269"/>
    <cellStyle name="常规 2 3 5 3 7" xfId="7275"/>
    <cellStyle name="常规 2 3 5 3 8" xfId="7278"/>
    <cellStyle name="常规 2 3 5 3 9" xfId="7281"/>
    <cellStyle name="常规 2 3 5 4" xfId="7970"/>
    <cellStyle name="常规 2 3 5 4 2" xfId="7971"/>
    <cellStyle name="常规 2 3 5 4 2 2" xfId="4656"/>
    <cellStyle name="常规 2 3 5 4 3" xfId="7972"/>
    <cellStyle name="常规 2 3 5 4 4" xfId="7974"/>
    <cellStyle name="常规 2 3 5 4 5" xfId="7287"/>
    <cellStyle name="常规 2 3 5 4 6" xfId="7291"/>
    <cellStyle name="常规 2 3 5 4 7" xfId="7295"/>
    <cellStyle name="常规 2 3 5 5" xfId="7977"/>
    <cellStyle name="常规 2 3 5 5 2" xfId="7978"/>
    <cellStyle name="常规 2 3 5 5 3" xfId="7980"/>
    <cellStyle name="常规 2 3 5 6" xfId="7983"/>
    <cellStyle name="常规 2 3 5 7" xfId="7985"/>
    <cellStyle name="常规 2 3 5 8" xfId="3052"/>
    <cellStyle name="常规 2 3 5 9" xfId="3055"/>
    <cellStyle name="常规 2 3 6" xfId="381"/>
    <cellStyle name="常规 2 3 6 10" xfId="7534"/>
    <cellStyle name="常规 2 3 6 11" xfId="1766"/>
    <cellStyle name="常规 2 3 6 12" xfId="34489"/>
    <cellStyle name="常规 2 3 6 2" xfId="1283"/>
    <cellStyle name="常规 2 3 6 2 10" xfId="7886"/>
    <cellStyle name="常规 2 3 6 2 11" xfId="34613"/>
    <cellStyle name="常规 2 3 6 2 2" xfId="7988"/>
    <cellStyle name="常规 2 3 6 2 2 2" xfId="7990"/>
    <cellStyle name="常规 2 3 6 2 2 2 2" xfId="7222"/>
    <cellStyle name="常规 2 3 6 2 2 2 2 2" xfId="7994"/>
    <cellStyle name="常规 2 3 6 2 2 2 3" xfId="7227"/>
    <cellStyle name="常规 2 3 6 2 2 2 4" xfId="7231"/>
    <cellStyle name="常规 2 3 6 2 2 2 5" xfId="7996"/>
    <cellStyle name="常规 2 3 6 2 2 2 6" xfId="7999"/>
    <cellStyle name="常规 2 3 6 2 2 2 7" xfId="2393"/>
    <cellStyle name="常规 2 3 6 2 2 3" xfId="8002"/>
    <cellStyle name="常规 2 3 6 2 2 3 2" xfId="7251"/>
    <cellStyle name="常规 2 3 6 2 2 3 2 2" xfId="5262"/>
    <cellStyle name="常规 2 3 6 2 2 3 3" xfId="8004"/>
    <cellStyle name="常规 2 3 6 2 2 3 4" xfId="8006"/>
    <cellStyle name="常规 2 3 6 2 2 3 5" xfId="8008"/>
    <cellStyle name="常规 2 3 6 2 2 3 6" xfId="8011"/>
    <cellStyle name="常规 2 3 6 2 2 3 7" xfId="2424"/>
    <cellStyle name="常规 2 3 6 2 2 4" xfId="8013"/>
    <cellStyle name="常规 2 3 6 2 2 4 2" xfId="8017"/>
    <cellStyle name="常规 2 3 6 2 2 5" xfId="8020"/>
    <cellStyle name="常规 2 3 6 2 2 6" xfId="7992"/>
    <cellStyle name="常规 2 3 6 2 2 7" xfId="8022"/>
    <cellStyle name="常规 2 3 6 2 2 8" xfId="8025"/>
    <cellStyle name="常规 2 3 6 2 2 9" xfId="8027"/>
    <cellStyle name="常规 2 3 6 2 3" xfId="8029"/>
    <cellStyle name="常规 2 3 6 2 3 2" xfId="6405"/>
    <cellStyle name="常规 2 3 6 2 3 2 2" xfId="7384"/>
    <cellStyle name="常规 2 3 6 2 3 3" xfId="6408"/>
    <cellStyle name="常规 2 3 6 2 3 4" xfId="6411"/>
    <cellStyle name="常规 2 3 6 2 3 5" xfId="8032"/>
    <cellStyle name="常规 2 3 6 2 3 6" xfId="8034"/>
    <cellStyle name="常规 2 3 6 2 3 7" xfId="8035"/>
    <cellStyle name="常规 2 3 6 2 4" xfId="8038"/>
    <cellStyle name="常规 2 3 6 2 4 2" xfId="6433"/>
    <cellStyle name="常规 2 3 6 2 4 3" xfId="6436"/>
    <cellStyle name="常规 2 3 6 2 5" xfId="8040"/>
    <cellStyle name="常规 2 3 6 2 6" xfId="8042"/>
    <cellStyle name="常规 2 3 6 2 7" xfId="8045"/>
    <cellStyle name="常规 2 3 6 2 8" xfId="8047"/>
    <cellStyle name="常规 2 3 6 2 9" xfId="8048"/>
    <cellStyle name="常规 2 3 6 3" xfId="8050"/>
    <cellStyle name="常规 2 3 6 3 2" xfId="8052"/>
    <cellStyle name="常规 2 3 6 3 2 2" xfId="8055"/>
    <cellStyle name="常规 2 3 6 3 2 2 2" xfId="7274"/>
    <cellStyle name="常规 2 3 6 3 2 3" xfId="8057"/>
    <cellStyle name="常规 2 3 6 3 2 4" xfId="8059"/>
    <cellStyle name="常规 2 3 6 3 2 5" xfId="5255"/>
    <cellStyle name="常规 2 3 6 3 2 6" xfId="5261"/>
    <cellStyle name="常规 2 3 6 3 2 7" xfId="8061"/>
    <cellStyle name="常规 2 3 6 3 3" xfId="8064"/>
    <cellStyle name="常规 2 3 6 3 3 2" xfId="4032"/>
    <cellStyle name="常规 2 3 6 3 3 2 2" xfId="8070"/>
    <cellStyle name="常规 2 3 6 3 3 3" xfId="4035"/>
    <cellStyle name="常规 2 3 6 3 3 4" xfId="4038"/>
    <cellStyle name="常规 2 3 6 3 3 5" xfId="4041"/>
    <cellStyle name="常规 2 3 6 3 3 6" xfId="8071"/>
    <cellStyle name="常规 2 3 6 3 3 7" xfId="6817"/>
    <cellStyle name="常规 2 3 6 3 4" xfId="2975"/>
    <cellStyle name="常规 2 3 6 3 4 2" xfId="4056"/>
    <cellStyle name="常规 2 3 6 3 5" xfId="2981"/>
    <cellStyle name="常规 2 3 6 3 6" xfId="2989"/>
    <cellStyle name="常规 2 3 6 3 7" xfId="8067"/>
    <cellStyle name="常规 2 3 6 3 8" xfId="8072"/>
    <cellStyle name="常规 2 3 6 3 9" xfId="8074"/>
    <cellStyle name="常规 2 3 6 4" xfId="8078"/>
    <cellStyle name="常规 2 3 6 4 2" xfId="1965"/>
    <cellStyle name="常规 2 3 6 4 2 2" xfId="7135"/>
    <cellStyle name="常规 2 3 6 4 3" xfId="1975"/>
    <cellStyle name="常规 2 3 6 4 4" xfId="7140"/>
    <cellStyle name="常规 2 3 6 4 5" xfId="7146"/>
    <cellStyle name="常规 2 3 6 4 6" xfId="7153"/>
    <cellStyle name="常规 2 3 6 4 7" xfId="7160"/>
    <cellStyle name="常规 2 3 6 5" xfId="8079"/>
    <cellStyle name="常规 2 3 6 5 2" xfId="2109"/>
    <cellStyle name="常规 2 3 6 5 3" xfId="2116"/>
    <cellStyle name="常规 2 3 6 6" xfId="3303"/>
    <cellStyle name="常规 2 3 6 7" xfId="3306"/>
    <cellStyle name="常规 2 3 6 8" xfId="3082"/>
    <cellStyle name="常规 2 3 6 9" xfId="3088"/>
    <cellStyle name="常规 2 3 7" xfId="390"/>
    <cellStyle name="常规 2 3 7 10" xfId="8080"/>
    <cellStyle name="常规 2 3 7 11" xfId="7127"/>
    <cellStyle name="常规 2 3 7 12" xfId="34508"/>
    <cellStyle name="常规 2 3 7 2" xfId="8081"/>
    <cellStyle name="常规 2 3 7 2 10" xfId="1817"/>
    <cellStyle name="常规 2 3 7 2 11" xfId="34632"/>
    <cellStyle name="常规 2 3 7 2 2" xfId="8085"/>
    <cellStyle name="常规 2 3 7 2 2 2" xfId="500"/>
    <cellStyle name="常规 2 3 7 2 2 2 2" xfId="1642"/>
    <cellStyle name="常规 2 3 7 2 2 2 2 2" xfId="1514"/>
    <cellStyle name="常规 2 3 7 2 2 2 3" xfId="1648"/>
    <cellStyle name="常规 2 3 7 2 2 2 4" xfId="1653"/>
    <cellStyle name="常规 2 3 7 2 2 2 5" xfId="1658"/>
    <cellStyle name="常规 2 3 7 2 2 2 6" xfId="1663"/>
    <cellStyle name="常规 2 3 7 2 2 2 7" xfId="8087"/>
    <cellStyle name="常规 2 3 7 2 2 3" xfId="516"/>
    <cellStyle name="常规 2 3 7 2 2 3 2" xfId="3255"/>
    <cellStyle name="常规 2 3 7 2 2 3 2 2" xfId="8089"/>
    <cellStyle name="常规 2 3 7 2 2 3 3" xfId="3258"/>
    <cellStyle name="常规 2 3 7 2 2 3 4" xfId="8090"/>
    <cellStyle name="常规 2 3 7 2 2 3 5" xfId="8091"/>
    <cellStyle name="常规 2 3 7 2 2 3 6" xfId="8093"/>
    <cellStyle name="常规 2 3 7 2 2 3 7" xfId="8095"/>
    <cellStyle name="常规 2 3 7 2 2 4" xfId="529"/>
    <cellStyle name="常规 2 3 7 2 2 4 2" xfId="7630"/>
    <cellStyle name="常规 2 3 7 2 2 5" xfId="544"/>
    <cellStyle name="常规 2 3 7 2 2 6" xfId="552"/>
    <cellStyle name="常规 2 3 7 2 2 7" xfId="1666"/>
    <cellStyle name="常规 2 3 7 2 2 8" xfId="8096"/>
    <cellStyle name="常规 2 3 7 2 2 9" xfId="8097"/>
    <cellStyle name="常规 2 3 7 2 3" xfId="8099"/>
    <cellStyle name="常规 2 3 7 2 3 2" xfId="562"/>
    <cellStyle name="常规 2 3 7 2 3 2 2" xfId="3324"/>
    <cellStyle name="常规 2 3 7 2 3 3" xfId="578"/>
    <cellStyle name="常规 2 3 7 2 3 4" xfId="591"/>
    <cellStyle name="常规 2 3 7 2 3 5" xfId="244"/>
    <cellStyle name="常规 2 3 7 2 3 6" xfId="6498"/>
    <cellStyle name="常规 2 3 7 2 3 7" xfId="8100"/>
    <cellStyle name="常规 2 3 7 2 4" xfId="8103"/>
    <cellStyle name="常规 2 3 7 2 4 2" xfId="410"/>
    <cellStyle name="常规 2 3 7 2 4 3" xfId="6503"/>
    <cellStyle name="常规 2 3 7 2 5" xfId="7495"/>
    <cellStyle name="常规 2 3 7 2 6" xfId="8105"/>
    <cellStyle name="常规 2 3 7 2 7" xfId="8107"/>
    <cellStyle name="常规 2 3 7 2 8" xfId="8108"/>
    <cellStyle name="常规 2 3 7 2 9" xfId="8109"/>
    <cellStyle name="常规 2 3 7 3" xfId="8111"/>
    <cellStyle name="常规 2 3 7 3 2" xfId="8115"/>
    <cellStyle name="常规 2 3 7 3 2 2" xfId="88"/>
    <cellStyle name="常规 2 3 7 3 2 2 2" xfId="7404"/>
    <cellStyle name="常规 2 3 7 3 2 3" xfId="51"/>
    <cellStyle name="常规 2 3 7 3 2 4" xfId="158"/>
    <cellStyle name="常规 2 3 7 3 2 5" xfId="351"/>
    <cellStyle name="常规 2 3 7 3 2 6" xfId="368"/>
    <cellStyle name="常规 2 3 7 3 2 7" xfId="8116"/>
    <cellStyle name="常规 2 3 7 3 3" xfId="8120"/>
    <cellStyle name="常规 2 3 7 3 3 2" xfId="1681"/>
    <cellStyle name="常规 2 3 7 3 3 2 2" xfId="1472"/>
    <cellStyle name="常规 2 3 7 3 3 3" xfId="1687"/>
    <cellStyle name="常规 2 3 7 3 3 4" xfId="1694"/>
    <cellStyle name="常规 2 3 7 3 3 5" xfId="104"/>
    <cellStyle name="常规 2 3 7 3 3 6" xfId="1700"/>
    <cellStyle name="常规 2 3 7 3 3 7" xfId="1703"/>
    <cellStyle name="常规 2 3 7 3 4" xfId="8121"/>
    <cellStyle name="常规 2 3 7 3 4 2" xfId="1715"/>
    <cellStyle name="常规 2 3 7 3 5" xfId="8125"/>
    <cellStyle name="常规 2 3 7 3 6" xfId="8131"/>
    <cellStyle name="常规 2 3 7 3 7" xfId="8134"/>
    <cellStyle name="常规 2 3 7 3 8" xfId="8136"/>
    <cellStyle name="常规 2 3 7 3 9" xfId="8138"/>
    <cellStyle name="常规 2 3 7 4" xfId="5794"/>
    <cellStyle name="常规 2 3 7 4 2" xfId="7179"/>
    <cellStyle name="常规 2 3 7 4 2 2" xfId="8139"/>
    <cellStyle name="常规 2 3 7 4 3" xfId="4254"/>
    <cellStyle name="常规 2 3 7 4 4" xfId="7182"/>
    <cellStyle name="常规 2 3 7 4 5" xfId="7185"/>
    <cellStyle name="常规 2 3 7 4 6" xfId="8140"/>
    <cellStyle name="常规 2 3 7 4 7" xfId="8141"/>
    <cellStyle name="常规 2 3 7 5" xfId="5797"/>
    <cellStyle name="常规 2 3 7 5 2" xfId="7198"/>
    <cellStyle name="常规 2 3 7 5 3" xfId="7203"/>
    <cellStyle name="常规 2 3 7 6" xfId="3314"/>
    <cellStyle name="常规 2 3 7 7" xfId="3317"/>
    <cellStyle name="常规 2 3 7 8" xfId="3320"/>
    <cellStyle name="常规 2 3 7 9" xfId="3322"/>
    <cellStyle name="常规 2 3 8" xfId="7770"/>
    <cellStyle name="常规 2 3 8 10" xfId="8142"/>
    <cellStyle name="常规 2 3 8 11" xfId="34550"/>
    <cellStyle name="常规 2 3 8 2" xfId="7772"/>
    <cellStyle name="常规 2 3 8 2 2" xfId="7776"/>
    <cellStyle name="常规 2 3 8 2 2 2" xfId="7779"/>
    <cellStyle name="常规 2 3 8 2 2 2 2" xfId="2186"/>
    <cellStyle name="常规 2 3 8 2 2 3" xfId="8143"/>
    <cellStyle name="常规 2 3 8 2 2 4" xfId="8145"/>
    <cellStyle name="常规 2 3 8 2 2 5" xfId="8146"/>
    <cellStyle name="常规 2 3 8 2 2 6" xfId="8147"/>
    <cellStyle name="常规 2 3 8 2 2 7" xfId="8148"/>
    <cellStyle name="常规 2 3 8 2 3" xfId="7782"/>
    <cellStyle name="常规 2 3 8 2 3 2" xfId="6581"/>
    <cellStyle name="常规 2 3 8 2 3 2 2" xfId="2309"/>
    <cellStyle name="常规 2 3 8 2 3 3" xfId="6583"/>
    <cellStyle name="常规 2 3 8 2 3 4" xfId="6586"/>
    <cellStyle name="常规 2 3 8 2 3 5" xfId="6588"/>
    <cellStyle name="常规 2 3 8 2 3 6" xfId="6590"/>
    <cellStyle name="常规 2 3 8 2 3 7" xfId="8150"/>
    <cellStyle name="常规 2 3 8 2 4" xfId="7785"/>
    <cellStyle name="常规 2 3 8 2 4 2" xfId="6613"/>
    <cellStyle name="常规 2 3 8 2 5" xfId="7788"/>
    <cellStyle name="常规 2 3 8 2 6" xfId="7791"/>
    <cellStyle name="常规 2 3 8 2 7" xfId="7795"/>
    <cellStyle name="常规 2 3 8 2 8" xfId="8154"/>
    <cellStyle name="常规 2 3 8 2 9" xfId="8156"/>
    <cellStyle name="常规 2 3 8 3" xfId="7798"/>
    <cellStyle name="常规 2 3 8 3 2" xfId="7803"/>
    <cellStyle name="常规 2 3 8 3 2 2" xfId="7806"/>
    <cellStyle name="常规 2 3 8 3 3" xfId="7811"/>
    <cellStyle name="常规 2 3 8 3 4" xfId="2996"/>
    <cellStyle name="常规 2 3 8 3 5" xfId="7815"/>
    <cellStyle name="常规 2 3 8 3 6" xfId="7820"/>
    <cellStyle name="常规 2 3 8 3 7" xfId="7824"/>
    <cellStyle name="常规 2 3 8 4" xfId="7826"/>
    <cellStyle name="常规 2 3 8 4 2" xfId="7830"/>
    <cellStyle name="常规 2 3 8 4 3" xfId="4282"/>
    <cellStyle name="常规 2 3 8 5" xfId="7833"/>
    <cellStyle name="常规 2 3 8 6" xfId="7838"/>
    <cellStyle name="常规 2 3 8 7" xfId="7843"/>
    <cellStyle name="常规 2 3 8 8" xfId="7847"/>
    <cellStyle name="常规 2 3 8 9" xfId="7850"/>
    <cellStyle name="常规 2 3 9" xfId="7854"/>
    <cellStyle name="常规 2 3 9 10" xfId="3080"/>
    <cellStyle name="常规 2 3 9 11" xfId="34674"/>
    <cellStyle name="常规 2 3 9 2" xfId="7856"/>
    <cellStyle name="常规 2 3 9 2 2" xfId="7859"/>
    <cellStyle name="常规 2 3 9 2 2 2" xfId="6070"/>
    <cellStyle name="常规 2 3 9 2 2 2 2" xfId="8157"/>
    <cellStyle name="常规 2 3 9 2 2 3" xfId="7090"/>
    <cellStyle name="常规 2 3 9 2 2 4" xfId="8158"/>
    <cellStyle name="常规 2 3 9 2 2 5" xfId="8161"/>
    <cellStyle name="常规 2 3 9 2 2 6" xfId="8163"/>
    <cellStyle name="常规 2 3 9 2 2 7" xfId="8165"/>
    <cellStyle name="常规 2 3 9 2 3" xfId="6822"/>
    <cellStyle name="常规 2 3 9 2 3 2" xfId="6731"/>
    <cellStyle name="常规 2 3 9 2 3 2 2" xfId="6825"/>
    <cellStyle name="常规 2 3 9 2 3 3" xfId="6740"/>
    <cellStyle name="常规 2 3 9 2 3 4" xfId="6747"/>
    <cellStyle name="常规 2 3 9 2 3 5" xfId="6757"/>
    <cellStyle name="常规 2 3 9 2 3 6" xfId="6766"/>
    <cellStyle name="常规 2 3 9 2 3 7" xfId="6830"/>
    <cellStyle name="常规 2 3 9 2 4" xfId="6834"/>
    <cellStyle name="常规 2 3 9 2 4 2" xfId="6788"/>
    <cellStyle name="常规 2 3 9 2 5" xfId="6843"/>
    <cellStyle name="常规 2 3 9 2 6" xfId="5015"/>
    <cellStyle name="常规 2 3 9 2 7" xfId="5021"/>
    <cellStyle name="常规 2 3 9 2 8" xfId="5025"/>
    <cellStyle name="常规 2 3 9 2 9" xfId="5029"/>
    <cellStyle name="常规 2 3 9 3" xfId="7861"/>
    <cellStyle name="常规 2 3 9 3 2" xfId="1816"/>
    <cellStyle name="常规 2 3 9 3 2 2" xfId="8167"/>
    <cellStyle name="常规 2 3 9 3 3" xfId="6851"/>
    <cellStyle name="常规 2 3 9 3 4" xfId="6856"/>
    <cellStyle name="常规 2 3 9 3 5" xfId="6861"/>
    <cellStyle name="常规 2 3 9 3 6" xfId="5045"/>
    <cellStyle name="常规 2 3 9 3 7" xfId="6865"/>
    <cellStyle name="常规 2 3 9 4" xfId="7864"/>
    <cellStyle name="常规 2 3 9 4 2" xfId="1908"/>
    <cellStyle name="常规 2 3 9 4 3" xfId="1915"/>
    <cellStyle name="常规 2 3 9 5" xfId="7868"/>
    <cellStyle name="常规 2 3 9 6" xfId="7874"/>
    <cellStyle name="常规 2 3 9 7" xfId="7878"/>
    <cellStyle name="常规 2 3 9 8" xfId="8170"/>
    <cellStyle name="常规 2 3 9 9" xfId="1356"/>
    <cellStyle name="常规 2 4" xfId="7354"/>
    <cellStyle name="常规 2 4 10" xfId="7091"/>
    <cellStyle name="常规 2 4 11" xfId="7389"/>
    <cellStyle name="常规 2 4 12" xfId="34416"/>
    <cellStyle name="常规 2 4 2" xfId="7260"/>
    <cellStyle name="常规 2 4 2 10" xfId="8171"/>
    <cellStyle name="常规 2 4 2 2" xfId="3642"/>
    <cellStyle name="常规 2 4 2 2 2" xfId="7099"/>
    <cellStyle name="常规 2 4 2 2 2 2" xfId="8173"/>
    <cellStyle name="常规 2 4 2 2 3" xfId="8175"/>
    <cellStyle name="常规 2 4 2 2 4" xfId="8177"/>
    <cellStyle name="常规 2 4 2 2 5" xfId="8179"/>
    <cellStyle name="常规 2 4 2 2 6" xfId="6418"/>
    <cellStyle name="常规 2 4 2 2 7" xfId="6426"/>
    <cellStyle name="常规 2 4 2 3" xfId="3645"/>
    <cellStyle name="常规 2 4 2 3 2" xfId="3200"/>
    <cellStyle name="常规 2 4 2 3 2 2" xfId="8180"/>
    <cellStyle name="常规 2 4 2 3 3" xfId="3206"/>
    <cellStyle name="常规 2 4 2 3 4" xfId="8182"/>
    <cellStyle name="常规 2 4 2 3 5" xfId="8184"/>
    <cellStyle name="常规 2 4 2 3 6" xfId="5482"/>
    <cellStyle name="常规 2 4 2 3 7" xfId="1950"/>
    <cellStyle name="常规 2 4 2 4" xfId="3647"/>
    <cellStyle name="常规 2 4 2 4 2" xfId="1671"/>
    <cellStyle name="常规 2 4 2 5" xfId="8187"/>
    <cellStyle name="常规 2 4 2 6" xfId="8188"/>
    <cellStyle name="常规 2 4 2 7" xfId="8189"/>
    <cellStyle name="常规 2 4 2 8" xfId="8190"/>
    <cellStyle name="常规 2 4 2 9" xfId="274"/>
    <cellStyle name="常规 2 4 3" xfId="8191"/>
    <cellStyle name="常规 2 4 3 2" xfId="8192"/>
    <cellStyle name="常规 2 4 3 2 2" xfId="846"/>
    <cellStyle name="常规 2 4 3 3" xfId="8193"/>
    <cellStyle name="常规 2 4 3 4" xfId="8194"/>
    <cellStyle name="常规 2 4 3 5" xfId="6163"/>
    <cellStyle name="常规 2 4 3 6" xfId="7017"/>
    <cellStyle name="常规 2 4 3 7" xfId="7087"/>
    <cellStyle name="常规 2 4 3 8" xfId="5725"/>
    <cellStyle name="常规 2 4 4" xfId="8195"/>
    <cellStyle name="常规 2 4 4 2" xfId="8196"/>
    <cellStyle name="常规 2 4 4 3" xfId="8197"/>
    <cellStyle name="常规 2 4 4 4" xfId="8199"/>
    <cellStyle name="常规 2 4 5" xfId="8200"/>
    <cellStyle name="常规 2 4 6" xfId="394"/>
    <cellStyle name="常规 2 4 7" xfId="8201"/>
    <cellStyle name="常规 2 4 8" xfId="7884"/>
    <cellStyle name="常规 2 4 9" xfId="7892"/>
    <cellStyle name="常规 2 5" xfId="8202"/>
    <cellStyle name="常规 2 5 10" xfId="7431"/>
    <cellStyle name="常规 2 5 11" xfId="7434"/>
    <cellStyle name="常规 2 5 12" xfId="34422"/>
    <cellStyle name="常规 2 5 2" xfId="8204"/>
    <cellStyle name="常规 2 5 2 10" xfId="7979"/>
    <cellStyle name="常规 2 5 2 2" xfId="7317"/>
    <cellStyle name="常规 2 5 2 2 2" xfId="7168"/>
    <cellStyle name="常规 2 5 2 2 2 2" xfId="8206"/>
    <cellStyle name="常规 2 5 2 2 3" xfId="76"/>
    <cellStyle name="常规 2 5 2 2 4" xfId="372"/>
    <cellStyle name="常规 2 5 2 2 5" xfId="114"/>
    <cellStyle name="常规 2 5 2 2 6" xfId="131"/>
    <cellStyle name="常规 2 5 2 2 7" xfId="146"/>
    <cellStyle name="常规 2 5 2 3" xfId="7321"/>
    <cellStyle name="常规 2 5 2 3 2" xfId="3664"/>
    <cellStyle name="常规 2 5 2 3 2 2" xfId="8207"/>
    <cellStyle name="常规 2 5 2 3 3" xfId="3669"/>
    <cellStyle name="常规 2 5 2 3 4" xfId="6594"/>
    <cellStyle name="常规 2 5 2 3 5" xfId="5660"/>
    <cellStyle name="常规 2 5 2 3 6" xfId="5549"/>
    <cellStyle name="常规 2 5 2 3 7" xfId="6507"/>
    <cellStyle name="常规 2 5 2 4" xfId="7325"/>
    <cellStyle name="常规 2 5 2 4 2" xfId="8211"/>
    <cellStyle name="常规 2 5 2 5" xfId="7332"/>
    <cellStyle name="常规 2 5 2 6" xfId="8214"/>
    <cellStyle name="常规 2 5 2 7" xfId="8217"/>
    <cellStyle name="常规 2 5 2 8" xfId="8219"/>
    <cellStyle name="常规 2 5 2 9" xfId="6601"/>
    <cellStyle name="常规 2 5 3" xfId="3350"/>
    <cellStyle name="常规 2 5 3 2" xfId="8220"/>
    <cellStyle name="常规 2 5 3 2 2" xfId="7211"/>
    <cellStyle name="常规 2 5 3 3" xfId="8221"/>
    <cellStyle name="常规 2 5 3 4" xfId="8223"/>
    <cellStyle name="常规 2 5 3 5" xfId="8226"/>
    <cellStyle name="常规 2 5 3 6" xfId="8228"/>
    <cellStyle name="常规 2 5 3 7" xfId="8230"/>
    <cellStyle name="常规 2 5 4" xfId="3353"/>
    <cellStyle name="常规 2 5 4 2" xfId="8232"/>
    <cellStyle name="常规 2 5 4 3" xfId="8233"/>
    <cellStyle name="常规 2 5 5" xfId="3355"/>
    <cellStyle name="常规 2 5 6" xfId="399"/>
    <cellStyle name="常规 2 5 7" xfId="3357"/>
    <cellStyle name="常规 2 5 8" xfId="7897"/>
    <cellStyle name="常规 2 5 9" xfId="7899"/>
    <cellStyle name="常规 2 6" xfId="8234"/>
    <cellStyle name="常规 2 6 10" xfId="8235"/>
    <cellStyle name="常规 2 6 11" xfId="8236"/>
    <cellStyle name="常规 2 6 12" xfId="5722"/>
    <cellStyle name="常规 2 6 13" xfId="34460"/>
    <cellStyle name="常规 2 6 2" xfId="8237"/>
    <cellStyle name="常规 2 6 2 10" xfId="6256"/>
    <cellStyle name="常规 2 6 2 11" xfId="34584"/>
    <cellStyle name="常规 2 6 2 2" xfId="7362"/>
    <cellStyle name="常规 2 6 2 2 2" xfId="7329"/>
    <cellStyle name="常规 2 6 2 2 2 2" xfId="3418"/>
    <cellStyle name="常规 2 6 2 2 2 2 2" xfId="8239"/>
    <cellStyle name="常规 2 6 2 2 2 3" xfId="6653"/>
    <cellStyle name="常规 2 6 2 2 2 4" xfId="6657"/>
    <cellStyle name="常规 2 6 2 2 2 5" xfId="6663"/>
    <cellStyle name="常规 2 6 2 2 2 6" xfId="6667"/>
    <cellStyle name="常规 2 6 2 2 2 7" xfId="6671"/>
    <cellStyle name="常规 2 6 2 2 3" xfId="8212"/>
    <cellStyle name="常规 2 6 2 2 3 2" xfId="8240"/>
    <cellStyle name="常规 2 6 2 2 3 2 2" xfId="8243"/>
    <cellStyle name="常规 2 6 2 2 3 3" xfId="6681"/>
    <cellStyle name="常规 2 6 2 2 3 4" xfId="6685"/>
    <cellStyle name="常规 2 6 2 2 3 5" xfId="8247"/>
    <cellStyle name="常规 2 6 2 2 3 6" xfId="7659"/>
    <cellStyle name="常规 2 6 2 2 3 7" xfId="7666"/>
    <cellStyle name="常规 2 6 2 2 4" xfId="8215"/>
    <cellStyle name="常规 2 6 2 2 4 2" xfId="8249"/>
    <cellStyle name="常规 2 6 2 2 5" xfId="8218"/>
    <cellStyle name="常规 2 6 2 2 6" xfId="6599"/>
    <cellStyle name="常规 2 6 2 2 7" xfId="6606"/>
    <cellStyle name="常规 2 6 2 2 8" xfId="6609"/>
    <cellStyle name="常规 2 6 2 2 9" xfId="6612"/>
    <cellStyle name="常规 2 6 2 3" xfId="7367"/>
    <cellStyle name="常规 2 6 2 3 2" xfId="8224"/>
    <cellStyle name="常规 2 6 2 3 2 2" xfId="8250"/>
    <cellStyle name="常规 2 6 2 3 3" xfId="8227"/>
    <cellStyle name="常规 2 6 2 3 4" xfId="8229"/>
    <cellStyle name="常规 2 6 2 3 5" xfId="8251"/>
    <cellStyle name="常规 2 6 2 3 6" xfId="6615"/>
    <cellStyle name="常规 2 6 2 3 7" xfId="6618"/>
    <cellStyle name="常规 2 6 2 4" xfId="7370"/>
    <cellStyle name="常规 2 6 2 4 2" xfId="8252"/>
    <cellStyle name="常规 2 6 2 4 3" xfId="2228"/>
    <cellStyle name="常规 2 6 2 5" xfId="7374"/>
    <cellStyle name="常规 2 6 2 6" xfId="8255"/>
    <cellStyle name="常规 2 6 2 7" xfId="8258"/>
    <cellStyle name="常规 2 6 2 8" xfId="4454"/>
    <cellStyle name="常规 2 6 2 9" xfId="4466"/>
    <cellStyle name="常规 2 6 3" xfId="3362"/>
    <cellStyle name="常规 2 6 3 2" xfId="8259"/>
    <cellStyle name="常规 2 6 3 2 2" xfId="7372"/>
    <cellStyle name="常规 2 6 3 2 2 2" xfId="8261"/>
    <cellStyle name="常规 2 6 3 2 3" xfId="8253"/>
    <cellStyle name="常规 2 6 3 2 4" xfId="8256"/>
    <cellStyle name="常规 2 6 3 2 5" xfId="4453"/>
    <cellStyle name="常规 2 6 3 2 6" xfId="4465"/>
    <cellStyle name="常规 2 6 3 2 7" xfId="4472"/>
    <cellStyle name="常规 2 6 3 3" xfId="8262"/>
    <cellStyle name="常规 2 6 3 3 2" xfId="8264"/>
    <cellStyle name="常规 2 6 3 3 2 2" xfId="8267"/>
    <cellStyle name="常规 2 6 3 3 3" xfId="1744"/>
    <cellStyle name="常规 2 6 3 3 4" xfId="1983"/>
    <cellStyle name="常规 2 6 3 3 5" xfId="2123"/>
    <cellStyle name="常规 2 6 3 3 6" xfId="2218"/>
    <cellStyle name="常规 2 6 3 3 7" xfId="2342"/>
    <cellStyle name="常规 2 6 3 4" xfId="8268"/>
    <cellStyle name="常规 2 6 3 4 2" xfId="8270"/>
    <cellStyle name="常规 2 6 3 5" xfId="8263"/>
    <cellStyle name="常规 2 6 3 6" xfId="1743"/>
    <cellStyle name="常规 2 6 3 7" xfId="1982"/>
    <cellStyle name="常规 2 6 3 8" xfId="2122"/>
    <cellStyle name="常规 2 6 3 9" xfId="2217"/>
    <cellStyle name="常规 2 6 4" xfId="3364"/>
    <cellStyle name="常规 2 6 4 2" xfId="8271"/>
    <cellStyle name="常规 2 6 4 2 2" xfId="6146"/>
    <cellStyle name="常规 2 6 4 3" xfId="8272"/>
    <cellStyle name="常规 2 6 4 4" xfId="8273"/>
    <cellStyle name="常规 2 6 4 5" xfId="8269"/>
    <cellStyle name="常规 2 6 4 6" xfId="8274"/>
    <cellStyle name="常规 2 6 4 7" xfId="8275"/>
    <cellStyle name="常规 2 6 5" xfId="3367"/>
    <cellStyle name="常规 2 6 5 2" xfId="8276"/>
    <cellStyle name="常规 2 6 5 3" xfId="8277"/>
    <cellStyle name="常规 2 6 6" xfId="417"/>
    <cellStyle name="常规 2 6 7" xfId="3370"/>
    <cellStyle name="常规 2 6 8" xfId="258"/>
    <cellStyle name="常规 2 6 9" xfId="283"/>
    <cellStyle name="常规 2 7" xfId="4361"/>
    <cellStyle name="常规 2 7 10" xfId="4640"/>
    <cellStyle name="常规 2 7 11" xfId="4648"/>
    <cellStyle name="常规 2 7 12" xfId="8280"/>
    <cellStyle name="常规 2 7 13" xfId="34480"/>
    <cellStyle name="常规 2 7 2" xfId="4364"/>
    <cellStyle name="常规 2 7 2 10" xfId="899"/>
    <cellStyle name="常规 2 7 2 11" xfId="34604"/>
    <cellStyle name="常规 2 7 2 2" xfId="4370"/>
    <cellStyle name="常规 2 7 2 2 2" xfId="6113"/>
    <cellStyle name="常规 2 7 2 2 2 2" xfId="1234"/>
    <cellStyle name="常规 2 7 2 2 2 2 2" xfId="8282"/>
    <cellStyle name="常规 2 7 2 2 2 3" xfId="1292"/>
    <cellStyle name="常规 2 7 2 2 2 4" xfId="1296"/>
    <cellStyle name="常规 2 7 2 2 2 5" xfId="1302"/>
    <cellStyle name="常规 2 7 2 2 2 6" xfId="7395"/>
    <cellStyle name="常规 2 7 2 2 2 7" xfId="7452"/>
    <cellStyle name="常规 2 7 2 2 3" xfId="6118"/>
    <cellStyle name="常规 2 7 2 2 3 2" xfId="153"/>
    <cellStyle name="常规 2 7 2 2 3 2 2" xfId="8283"/>
    <cellStyle name="常规 2 7 2 2 3 3" xfId="91"/>
    <cellStyle name="常规 2 7 2 2 3 4" xfId="8285"/>
    <cellStyle name="常规 2 7 2 2 3 5" xfId="8289"/>
    <cellStyle name="常规 2 7 2 2 3 6" xfId="7493"/>
    <cellStyle name="常规 2 7 2 2 3 7" xfId="7553"/>
    <cellStyle name="常规 2 7 2 2 4" xfId="6122"/>
    <cellStyle name="常规 2 7 2 2 4 2" xfId="8290"/>
    <cellStyle name="常规 2 7 2 2 5" xfId="7607"/>
    <cellStyle name="常规 2 7 2 2 6" xfId="6772"/>
    <cellStyle name="常规 2 7 2 2 7" xfId="6778"/>
    <cellStyle name="常规 2 7 2 2 8" xfId="6783"/>
    <cellStyle name="常规 2 7 2 2 9" xfId="6787"/>
    <cellStyle name="常规 2 7 2 3" xfId="6127"/>
    <cellStyle name="常规 2 7 2 3 2" xfId="6131"/>
    <cellStyle name="常规 2 7 2 3 2 2" xfId="28"/>
    <cellStyle name="常规 2 7 2 3 3" xfId="6135"/>
    <cellStyle name="常规 2 7 2 3 4" xfId="8291"/>
    <cellStyle name="常规 2 7 2 3 5" xfId="7616"/>
    <cellStyle name="常规 2 7 2 3 6" xfId="6802"/>
    <cellStyle name="常规 2 7 2 3 7" xfId="422"/>
    <cellStyle name="常规 2 7 2 4" xfId="6139"/>
    <cellStyle name="常规 2 7 2 4 2" xfId="8292"/>
    <cellStyle name="常规 2 7 2 4 3" xfId="8293"/>
    <cellStyle name="常规 2 7 2 5" xfId="6143"/>
    <cellStyle name="常规 2 7 2 6" xfId="6149"/>
    <cellStyle name="常规 2 7 2 7" xfId="6157"/>
    <cellStyle name="常规 2 7 2 8" xfId="4537"/>
    <cellStyle name="常规 2 7 2 9" xfId="4548"/>
    <cellStyle name="常规 2 7 3" xfId="4376"/>
    <cellStyle name="常规 2 7 3 2" xfId="8294"/>
    <cellStyle name="常规 2 7 3 2 2" xfId="5910"/>
    <cellStyle name="常规 2 7 3 2 2 2" xfId="8298"/>
    <cellStyle name="常规 2 7 3 2 3" xfId="5916"/>
    <cellStyle name="常规 2 7 3 2 4" xfId="5921"/>
    <cellStyle name="常规 2 7 3 2 5" xfId="4761"/>
    <cellStyle name="常规 2 7 3 2 6" xfId="4768"/>
    <cellStyle name="常规 2 7 3 2 7" xfId="4776"/>
    <cellStyle name="常规 2 7 3 3" xfId="8299"/>
    <cellStyle name="常规 2 7 3 3 2" xfId="8301"/>
    <cellStyle name="常规 2 7 3 3 2 2" xfId="8303"/>
    <cellStyle name="常规 2 7 3 3 3" xfId="8307"/>
    <cellStyle name="常规 2 7 3 3 4" xfId="8311"/>
    <cellStyle name="常规 2 7 3 3 5" xfId="4798"/>
    <cellStyle name="常规 2 7 3 3 6" xfId="4804"/>
    <cellStyle name="常规 2 7 3 3 7" xfId="430"/>
    <cellStyle name="常规 2 7 3 4" xfId="8312"/>
    <cellStyle name="常规 2 7 3 4 2" xfId="8314"/>
    <cellStyle name="常规 2 7 3 5" xfId="8315"/>
    <cellStyle name="常规 2 7 3 6" xfId="6171"/>
    <cellStyle name="常规 2 7 3 7" xfId="8317"/>
    <cellStyle name="常规 2 7 3 8" xfId="4581"/>
    <cellStyle name="常规 2 7 3 9" xfId="8318"/>
    <cellStyle name="常规 2 7 4" xfId="4381"/>
    <cellStyle name="常规 2 7 4 2" xfId="8319"/>
    <cellStyle name="常规 2 7 4 2 2" xfId="6002"/>
    <cellStyle name="常规 2 7 4 3" xfId="8320"/>
    <cellStyle name="常规 2 7 4 4" xfId="8321"/>
    <cellStyle name="常规 2 7 4 5" xfId="8322"/>
    <cellStyle name="常规 2 7 4 6" xfId="8323"/>
    <cellStyle name="常规 2 7 4 7" xfId="8324"/>
    <cellStyle name="常规 2 7 5" xfId="4386"/>
    <cellStyle name="常规 2 7 5 2" xfId="8325"/>
    <cellStyle name="常规 2 7 5 3" xfId="8326"/>
    <cellStyle name="常规 2 7 6" xfId="4389"/>
    <cellStyle name="常规 2 7 7" xfId="4392"/>
    <cellStyle name="常规 2 7 8" xfId="8327"/>
    <cellStyle name="常规 2 7 9" xfId="8328"/>
    <cellStyle name="常规 2 8" xfId="4397"/>
    <cellStyle name="常规 2 8 10" xfId="8329"/>
    <cellStyle name="常规 2 8 11" xfId="8330"/>
    <cellStyle name="常规 2 8 12" xfId="8331"/>
    <cellStyle name="常规 2 8 13" xfId="34490"/>
    <cellStyle name="常规 2 8 2" xfId="3161"/>
    <cellStyle name="常规 2 8 2 10" xfId="1240"/>
    <cellStyle name="常规 2 8 2 11" xfId="8332"/>
    <cellStyle name="常规 2 8 2 12" xfId="34614"/>
    <cellStyle name="常规 2 8 2 2" xfId="4402"/>
    <cellStyle name="常规 2 8 2 2 2" xfId="1798"/>
    <cellStyle name="常规 2 8 2 2 2 2" xfId="925"/>
    <cellStyle name="常规 2 8 2 2 2 2 2" xfId="1359"/>
    <cellStyle name="常规 2 8 2 2 2 3" xfId="936"/>
    <cellStyle name="常规 2 8 2 2 2 4" xfId="948"/>
    <cellStyle name="常规 2 8 2 2 2 5" xfId="960"/>
    <cellStyle name="常规 2 8 2 2 2 6" xfId="1191"/>
    <cellStyle name="常规 2 8 2 2 2 7" xfId="1227"/>
    <cellStyle name="常规 2 8 2 2 3" xfId="1804"/>
    <cellStyle name="常规 2 8 2 2 3 2" xfId="611"/>
    <cellStyle name="常规 2 8 2 2 3 2 2" xfId="5401"/>
    <cellStyle name="常规 2 8 2 2 3 3" xfId="617"/>
    <cellStyle name="常规 2 8 2 2 3 4" xfId="626"/>
    <cellStyle name="常规 2 8 2 2 3 5" xfId="635"/>
    <cellStyle name="常规 2 8 2 2 3 6" xfId="8335"/>
    <cellStyle name="常规 2 8 2 2 3 7" xfId="8336"/>
    <cellStyle name="常规 2 8 2 2 4" xfId="1808"/>
    <cellStyle name="常规 2 8 2 2 4 2" xfId="8339"/>
    <cellStyle name="常规 2 8 2 2 5" xfId="1812"/>
    <cellStyle name="常规 2 8 2 2 6" xfId="6849"/>
    <cellStyle name="常规 2 8 2 2 7" xfId="6854"/>
    <cellStyle name="常规 2 8 2 2 8" xfId="6859"/>
    <cellStyle name="常规 2 8 2 2 9" xfId="5043"/>
    <cellStyle name="常规 2 8 2 3" xfId="8340"/>
    <cellStyle name="常规 2 8 2 3 2" xfId="1893"/>
    <cellStyle name="常规 2 8 2 3 2 2" xfId="1522"/>
    <cellStyle name="常规 2 8 2 3 3" xfId="1897"/>
    <cellStyle name="常规 2 8 2 3 4" xfId="1900"/>
    <cellStyle name="常规 2 8 2 3 5" xfId="1903"/>
    <cellStyle name="常规 2 8 2 3 6" xfId="1912"/>
    <cellStyle name="常规 2 8 2 3 7" xfId="6870"/>
    <cellStyle name="常规 2 8 2 4" xfId="8341"/>
    <cellStyle name="常规 2 8 2 4 2" xfId="1937"/>
    <cellStyle name="常规 2 8 2 4 3" xfId="1940"/>
    <cellStyle name="常规 2 8 2 5" xfId="8342"/>
    <cellStyle name="常规 2 8 2 6" xfId="6175"/>
    <cellStyle name="常规 2 8 2 7" xfId="6179"/>
    <cellStyle name="常规 2 8 2 8" xfId="6182"/>
    <cellStyle name="常规 2 8 2 9" xfId="6185"/>
    <cellStyle name="常规 2 8 3" xfId="4407"/>
    <cellStyle name="常规 2 8 3 2" xfId="8344"/>
    <cellStyle name="常规 2 8 3 2 2" xfId="2014"/>
    <cellStyle name="常规 2 8 3 2 2 2" xfId="1583"/>
    <cellStyle name="常规 2 8 3 2 3" xfId="2022"/>
    <cellStyle name="常规 2 8 3 2 4" xfId="2028"/>
    <cellStyle name="常规 2 8 3 2 5" xfId="3701"/>
    <cellStyle name="常规 2 8 3 2 6" xfId="3706"/>
    <cellStyle name="常规 2 8 3 2 7" xfId="5074"/>
    <cellStyle name="常规 2 8 3 3" xfId="8345"/>
    <cellStyle name="常规 2 8 3 3 2" xfId="2059"/>
    <cellStyle name="常规 2 8 3 3 2 2" xfId="8346"/>
    <cellStyle name="常规 2 8 3 3 3" xfId="2063"/>
    <cellStyle name="常规 2 8 3 3 4" xfId="2069"/>
    <cellStyle name="常规 2 8 3 3 5" xfId="3719"/>
    <cellStyle name="常规 2 8 3 3 6" xfId="3725"/>
    <cellStyle name="常规 2 8 3 3 7" xfId="6212"/>
    <cellStyle name="常规 2 8 3 4" xfId="8347"/>
    <cellStyle name="常规 2 8 3 4 2" xfId="8348"/>
    <cellStyle name="常规 2 8 3 5" xfId="8349"/>
    <cellStyle name="常规 2 8 3 6" xfId="6193"/>
    <cellStyle name="常规 2 8 3 7" xfId="6197"/>
    <cellStyle name="常规 2 8 3 8" xfId="6199"/>
    <cellStyle name="常规 2 8 3 9" xfId="6201"/>
    <cellStyle name="常规 2 8 4" xfId="4412"/>
    <cellStyle name="常规 2 8 4 2" xfId="8350"/>
    <cellStyle name="常规 2 8 4 2 2" xfId="2154"/>
    <cellStyle name="常规 2 8 4 3" xfId="8351"/>
    <cellStyle name="常规 2 8 4 4" xfId="8352"/>
    <cellStyle name="常规 2 8 4 5" xfId="8353"/>
    <cellStyle name="常规 2 8 4 6" xfId="6208"/>
    <cellStyle name="常规 2 8 4 7" xfId="8354"/>
    <cellStyle name="常规 2 8 5" xfId="4418"/>
    <cellStyle name="常规 2 8 5 2" xfId="8355"/>
    <cellStyle name="常规 2 8 5 3" xfId="8356"/>
    <cellStyle name="常规 2 8 6" xfId="4422"/>
    <cellStyle name="常规 2 8 7" xfId="4426"/>
    <cellStyle name="常规 2 8 8" xfId="8357"/>
    <cellStyle name="常规 2 8 9" xfId="8358"/>
    <cellStyle name="常规 2 9" xfId="4432"/>
    <cellStyle name="常规 2 9 10" xfId="4168"/>
    <cellStyle name="常规 2 9 11" xfId="4174"/>
    <cellStyle name="常规 2 9 12" xfId="4178"/>
    <cellStyle name="常规 2 9 13" xfId="34514"/>
    <cellStyle name="常规 2 9 2" xfId="3285"/>
    <cellStyle name="常规 2 9 2 10" xfId="6276"/>
    <cellStyle name="常规 2 9 2 11" xfId="8359"/>
    <cellStyle name="常规 2 9 2 12" xfId="34638"/>
    <cellStyle name="常规 2 9 2 2" xfId="8360"/>
    <cellStyle name="常规 2 9 2 2 2" xfId="8361"/>
    <cellStyle name="常规 2 9 2 2 2 2" xfId="4541"/>
    <cellStyle name="常规 2 9 2 2 2 2 2" xfId="8362"/>
    <cellStyle name="常规 2 9 2 2 2 3" xfId="4551"/>
    <cellStyle name="常规 2 9 2 2 2 4" xfId="4559"/>
    <cellStyle name="常规 2 9 2 2 2 5" xfId="4567"/>
    <cellStyle name="常规 2 9 2 2 2 6" xfId="8364"/>
    <cellStyle name="常规 2 9 2 2 2 7" xfId="8365"/>
    <cellStyle name="常规 2 9 2 2 3" xfId="8369"/>
    <cellStyle name="常规 2 9 2 2 3 2" xfId="8370"/>
    <cellStyle name="常规 2 9 2 2 3 2 2" xfId="8371"/>
    <cellStyle name="常规 2 9 2 2 3 3" xfId="8372"/>
    <cellStyle name="常规 2 9 2 2 3 4" xfId="8375"/>
    <cellStyle name="常规 2 9 2 2 3 5" xfId="8379"/>
    <cellStyle name="常规 2 9 2 2 3 6" xfId="8381"/>
    <cellStyle name="常规 2 9 2 2 3 7" xfId="8382"/>
    <cellStyle name="常规 2 9 2 2 4" xfId="8384"/>
    <cellStyle name="常规 2 9 2 2 4 2" xfId="8387"/>
    <cellStyle name="常规 2 9 2 2 5" xfId="8388"/>
    <cellStyle name="常规 2 9 2 2 6" xfId="8389"/>
    <cellStyle name="常规 2 9 2 2 7" xfId="8390"/>
    <cellStyle name="常规 2 9 2 2 8" xfId="8391"/>
    <cellStyle name="常规 2 9 2 2 9" xfId="8392"/>
    <cellStyle name="常规 2 9 2 3" xfId="8393"/>
    <cellStyle name="常规 2 9 2 3 2" xfId="8395"/>
    <cellStyle name="常规 2 9 2 3 2 2" xfId="6183"/>
    <cellStyle name="常规 2 9 2 3 3" xfId="8398"/>
    <cellStyle name="常规 2 9 2 3 4" xfId="8400"/>
    <cellStyle name="常规 2 9 2 3 5" xfId="8401"/>
    <cellStyle name="常规 2 9 2 3 6" xfId="8402"/>
    <cellStyle name="常规 2 9 2 3 7" xfId="8403"/>
    <cellStyle name="常规 2 9 2 4" xfId="8404"/>
    <cellStyle name="常规 2 9 2 4 2" xfId="8405"/>
    <cellStyle name="常规 2 9 2 4 3" xfId="8406"/>
    <cellStyle name="常规 2 9 2 5" xfId="8407"/>
    <cellStyle name="常规 2 9 2 6" xfId="8409"/>
    <cellStyle name="常规 2 9 2 7" xfId="8411"/>
    <cellStyle name="常规 2 9 2 8" xfId="8413"/>
    <cellStyle name="常规 2 9 2 9" xfId="8414"/>
    <cellStyle name="常规 2 9 3" xfId="8415"/>
    <cellStyle name="常规 2 9 3 2" xfId="8416"/>
    <cellStyle name="常规 2 9 3 2 2" xfId="8417"/>
    <cellStyle name="常规 2 9 3 2 2 2" xfId="4866"/>
    <cellStyle name="常规 2 9 3 2 3" xfId="8419"/>
    <cellStyle name="常规 2 9 3 2 4" xfId="8420"/>
    <cellStyle name="常规 2 9 3 2 5" xfId="8421"/>
    <cellStyle name="常规 2 9 3 2 6" xfId="8422"/>
    <cellStyle name="常规 2 9 3 2 7" xfId="8423"/>
    <cellStyle name="常规 2 9 3 3" xfId="8424"/>
    <cellStyle name="常规 2 9 3 3 2" xfId="8425"/>
    <cellStyle name="常规 2 9 3 3 2 2" xfId="6049"/>
    <cellStyle name="常规 2 9 3 3 3" xfId="8426"/>
    <cellStyle name="常规 2 9 3 3 4" xfId="8427"/>
    <cellStyle name="常规 2 9 3 3 5" xfId="8428"/>
    <cellStyle name="常规 2 9 3 3 6" xfId="8429"/>
    <cellStyle name="常规 2 9 3 3 7" xfId="8430"/>
    <cellStyle name="常规 2 9 3 4" xfId="8431"/>
    <cellStyle name="常规 2 9 3 4 2" xfId="8432"/>
    <cellStyle name="常规 2 9 3 5" xfId="8433"/>
    <cellStyle name="常规 2 9 3 6" xfId="8435"/>
    <cellStyle name="常规 2 9 3 7" xfId="8437"/>
    <cellStyle name="常规 2 9 3 8" xfId="8438"/>
    <cellStyle name="常规 2 9 3 9" xfId="8439"/>
    <cellStyle name="常规 2 9 4" xfId="8440"/>
    <cellStyle name="常规 2 9 4 2" xfId="8441"/>
    <cellStyle name="常规 2 9 4 2 2" xfId="8442"/>
    <cellStyle name="常规 2 9 4 3" xfId="8443"/>
    <cellStyle name="常规 2 9 4 4" xfId="8444"/>
    <cellStyle name="常规 2 9 4 5" xfId="8445"/>
    <cellStyle name="常规 2 9 4 6" xfId="8447"/>
    <cellStyle name="常规 2 9 4 7" xfId="8448"/>
    <cellStyle name="常规 2 9 5" xfId="8449"/>
    <cellStyle name="常规 2 9 5 2" xfId="8450"/>
    <cellStyle name="常规 2 9 5 3" xfId="8451"/>
    <cellStyle name="常规 2 9 6" xfId="8452"/>
    <cellStyle name="常规 2 9 7" xfId="8453"/>
    <cellStyle name="常规 2 9 8" xfId="8454"/>
    <cellStyle name="常规 2 9 9" xfId="8455"/>
    <cellStyle name="常规 20" xfId="4141"/>
    <cellStyle name="常规 20 10" xfId="4145"/>
    <cellStyle name="常规 20 11" xfId="2502"/>
    <cellStyle name="常规 20 12" xfId="4149"/>
    <cellStyle name="常规 20 13" xfId="34445"/>
    <cellStyle name="常规 20 2" xfId="4154"/>
    <cellStyle name="常规 20 2 10" xfId="197"/>
    <cellStyle name="常规 20 2 11" xfId="1256"/>
    <cellStyle name="常规 20 2 12" xfId="34569"/>
    <cellStyle name="常规 20 2 2" xfId="4157"/>
    <cellStyle name="常规 20 2 2 2" xfId="4161"/>
    <cellStyle name="常规 20 2 2 2 2" xfId="4165"/>
    <cellStyle name="常规 20 2 2 2 2 2" xfId="4167"/>
    <cellStyle name="常规 20 2 2 2 3" xfId="2295"/>
    <cellStyle name="常规 20 2 2 2 4" xfId="4173"/>
    <cellStyle name="常规 20 2 2 2 5" xfId="4177"/>
    <cellStyle name="常规 20 2 2 2 6" xfId="4181"/>
    <cellStyle name="常规 20 2 2 2 7" xfId="3992"/>
    <cellStyle name="常规 20 2 2 3" xfId="4184"/>
    <cellStyle name="常规 20 2 2 3 2" xfId="826"/>
    <cellStyle name="常规 20 2 2 3 2 2" xfId="833"/>
    <cellStyle name="常规 20 2 2 3 3" xfId="842"/>
    <cellStyle name="常规 20 2 2 3 4" xfId="849"/>
    <cellStyle name="常规 20 2 2 3 5" xfId="854"/>
    <cellStyle name="常规 20 2 2 3 6" xfId="858"/>
    <cellStyle name="常规 20 2 2 3 7" xfId="862"/>
    <cellStyle name="常规 20 2 2 4" xfId="4188"/>
    <cellStyle name="常规 20 2 2 4 2" xfId="1076"/>
    <cellStyle name="常规 20 2 2 5" xfId="1677"/>
    <cellStyle name="常规 20 2 2 6" xfId="1684"/>
    <cellStyle name="常规 20 2 2 7" xfId="1690"/>
    <cellStyle name="常规 20 2 2 8" xfId="1697"/>
    <cellStyle name="常规 20 2 2 9" xfId="107"/>
    <cellStyle name="常规 20 2 3" xfId="4191"/>
    <cellStyle name="常规 20 2 3 2" xfId="4196"/>
    <cellStyle name="常规 20 2 3 2 2" xfId="4199"/>
    <cellStyle name="常规 20 2 3 3" xfId="4204"/>
    <cellStyle name="常规 20 2 3 4" xfId="4209"/>
    <cellStyle name="常规 20 2 3 5" xfId="1712"/>
    <cellStyle name="常规 20 2 3 6" xfId="1717"/>
    <cellStyle name="常规 20 2 3 7" xfId="1721"/>
    <cellStyle name="常规 20 2 4" xfId="4212"/>
    <cellStyle name="常规 20 2 4 2" xfId="4222"/>
    <cellStyle name="常规 20 2 4 3" xfId="4229"/>
    <cellStyle name="常规 20 2 5" xfId="4235"/>
    <cellStyle name="常规 20 2 6" xfId="4238"/>
    <cellStyle name="常规 20 2 7" xfId="4240"/>
    <cellStyle name="常规 20 2 8" xfId="4243"/>
    <cellStyle name="常规 20 2 9" xfId="4246"/>
    <cellStyle name="常规 20 3" xfId="4248"/>
    <cellStyle name="常规 20 3 2" xfId="4250"/>
    <cellStyle name="常规 20 3 2 2" xfId="4253"/>
    <cellStyle name="常规 20 3 2 2 2" xfId="4259"/>
    <cellStyle name="常规 20 3 2 3" xfId="4262"/>
    <cellStyle name="常规 20 3 2 4" xfId="4266"/>
    <cellStyle name="常规 20 3 2 5" xfId="4269"/>
    <cellStyle name="常规 20 3 2 6" xfId="4272"/>
    <cellStyle name="常规 20 3 2 7" xfId="4275"/>
    <cellStyle name="常规 20 3 3" xfId="4277"/>
    <cellStyle name="常规 20 3 3 2" xfId="4281"/>
    <cellStyle name="常规 20 3 3 2 2" xfId="4286"/>
    <cellStyle name="常规 20 3 3 3" xfId="4290"/>
    <cellStyle name="常规 20 3 3 4" xfId="4294"/>
    <cellStyle name="常规 20 3 3 5" xfId="4298"/>
    <cellStyle name="常规 20 3 3 6" xfId="4301"/>
    <cellStyle name="常规 20 3 3 7" xfId="4304"/>
    <cellStyle name="常规 20 3 4" xfId="4307"/>
    <cellStyle name="常规 20 3 4 2" xfId="4315"/>
    <cellStyle name="常规 20 3 5" xfId="237"/>
    <cellStyle name="常规 20 3 6" xfId="185"/>
    <cellStyle name="常规 20 3 7" xfId="289"/>
    <cellStyle name="常规 20 3 8" xfId="297"/>
    <cellStyle name="常规 20 3 9" xfId="328"/>
    <cellStyle name="常规 20 4" xfId="4317"/>
    <cellStyle name="常规 20 4 2" xfId="27"/>
    <cellStyle name="常规 20 4 2 2" xfId="4323"/>
    <cellStyle name="常规 20 4 3" xfId="4325"/>
    <cellStyle name="常规 20 4 4" xfId="4331"/>
    <cellStyle name="常规 20 4 5" xfId="1384"/>
    <cellStyle name="常规 20 4 6" xfId="1393"/>
    <cellStyle name="常规 20 4 7" xfId="1396"/>
    <cellStyle name="常规 20 5" xfId="4333"/>
    <cellStyle name="常规 20 5 2" xfId="4337"/>
    <cellStyle name="常规 20 5 3" xfId="4340"/>
    <cellStyle name="常规 20 6" xfId="4343"/>
    <cellStyle name="常规 20 7" xfId="4347"/>
    <cellStyle name="常规 20 8" xfId="4351"/>
    <cellStyle name="常规 20 9" xfId="4356"/>
    <cellStyle name="常规 21" xfId="2470"/>
    <cellStyle name="常规 21 10" xfId="1456"/>
    <cellStyle name="常规 21 11" xfId="1461"/>
    <cellStyle name="常规 21 12" xfId="8457"/>
    <cellStyle name="常规 21 13" xfId="34446"/>
    <cellStyle name="常规 21 2" xfId="2475"/>
    <cellStyle name="常规 21 2 10" xfId="2561"/>
    <cellStyle name="常规 21 2 11" xfId="34570"/>
    <cellStyle name="常规 21 2 2" xfId="4360"/>
    <cellStyle name="常规 21 2 2 2" xfId="4363"/>
    <cellStyle name="常规 21 2 2 2 2" xfId="4369"/>
    <cellStyle name="常规 21 2 2 2 2 2" xfId="4375"/>
    <cellStyle name="常规 21 2 2 2 3" xfId="4380"/>
    <cellStyle name="常规 21 2 2 2 4" xfId="4385"/>
    <cellStyle name="常规 21 2 2 2 5" xfId="4388"/>
    <cellStyle name="常规 21 2 2 2 6" xfId="4391"/>
    <cellStyle name="常规 21 2 2 2 7" xfId="4396"/>
    <cellStyle name="常规 21 2 2 3" xfId="4399"/>
    <cellStyle name="常规 21 2 2 3 2" xfId="3168"/>
    <cellStyle name="常规 21 2 2 3 2 2" xfId="4406"/>
    <cellStyle name="常规 21 2 2 3 3" xfId="4411"/>
    <cellStyle name="常规 21 2 2 3 4" xfId="4417"/>
    <cellStyle name="常规 21 2 2 3 5" xfId="4421"/>
    <cellStyle name="常规 21 2 2 3 6" xfId="4425"/>
    <cellStyle name="常规 21 2 2 3 7" xfId="4431"/>
    <cellStyle name="常规 21 2 2 4" xfId="4434"/>
    <cellStyle name="常规 21 2 2 4 2" xfId="3291"/>
    <cellStyle name="常规 21 2 2 5" xfId="4437"/>
    <cellStyle name="常规 21 2 2 6" xfId="4440"/>
    <cellStyle name="常规 21 2 2 7" xfId="4443"/>
    <cellStyle name="常规 21 2 2 8" xfId="4446"/>
    <cellStyle name="常规 21 2 2 9" xfId="4449"/>
    <cellStyle name="常规 21 2 3" xfId="4451"/>
    <cellStyle name="常规 21 2 3 2" xfId="4458"/>
    <cellStyle name="常规 21 2 3 2 2" xfId="4463"/>
    <cellStyle name="常规 21 2 3 3" xfId="4470"/>
    <cellStyle name="常规 21 2 3 4" xfId="4475"/>
    <cellStyle name="常规 21 2 3 5" xfId="4479"/>
    <cellStyle name="常规 21 2 3 6" xfId="4482"/>
    <cellStyle name="常规 21 2 3 7" xfId="4485"/>
    <cellStyle name="常规 21 2 4" xfId="4488"/>
    <cellStyle name="常规 21 2 4 2" xfId="2126"/>
    <cellStyle name="常规 21 2 4 3" xfId="2221"/>
    <cellStyle name="常规 21 2 5" xfId="4491"/>
    <cellStyle name="常规 21 2 6" xfId="4494"/>
    <cellStyle name="常规 21 2 7" xfId="4496"/>
    <cellStyle name="常规 21 2 8" xfId="4499"/>
    <cellStyle name="常规 21 2 9" xfId="4502"/>
    <cellStyle name="常规 21 3" xfId="4505"/>
    <cellStyle name="常规 21 3 2" xfId="4509"/>
    <cellStyle name="常规 21 3 2 2" xfId="4515"/>
    <cellStyle name="常规 21 3 2 2 2" xfId="3985"/>
    <cellStyle name="常规 21 3 2 3" xfId="4517"/>
    <cellStyle name="常规 21 3 2 4" xfId="4520"/>
    <cellStyle name="常规 21 3 2 5" xfId="4523"/>
    <cellStyle name="常规 21 3 2 6" xfId="4527"/>
    <cellStyle name="常规 21 3 2 7" xfId="4530"/>
    <cellStyle name="常规 21 3 3" xfId="4532"/>
    <cellStyle name="常规 21 3 3 2" xfId="4544"/>
    <cellStyle name="常规 21 3 3 2 2" xfId="4546"/>
    <cellStyle name="常规 21 3 3 3" xfId="4557"/>
    <cellStyle name="常规 21 3 3 4" xfId="4564"/>
    <cellStyle name="常规 21 3 3 5" xfId="4571"/>
    <cellStyle name="常规 21 3 3 6" xfId="4574"/>
    <cellStyle name="常规 21 3 3 7" xfId="4577"/>
    <cellStyle name="常规 21 3 4" xfId="4580"/>
    <cellStyle name="常规 21 3 4 2" xfId="4585"/>
    <cellStyle name="常规 21 3 5" xfId="4588"/>
    <cellStyle name="常规 21 3 6" xfId="4591"/>
    <cellStyle name="常规 21 3 7" xfId="4593"/>
    <cellStyle name="常规 21 3 8" xfId="4596"/>
    <cellStyle name="常规 21 3 9" xfId="4599"/>
    <cellStyle name="常规 21 4" xfId="4603"/>
    <cellStyle name="常规 21 4 2" xfId="4608"/>
    <cellStyle name="常规 21 4 2 2" xfId="4611"/>
    <cellStyle name="常规 21 4 3" xfId="4615"/>
    <cellStyle name="常规 21 4 4" xfId="4620"/>
    <cellStyle name="常规 21 4 5" xfId="4625"/>
    <cellStyle name="常规 21 4 6" xfId="4628"/>
    <cellStyle name="常规 21 4 7" xfId="4632"/>
    <cellStyle name="常规 21 5" xfId="4639"/>
    <cellStyle name="常规 21 5 2" xfId="4645"/>
    <cellStyle name="常规 21 5 3" xfId="4651"/>
    <cellStyle name="常规 21 6" xfId="4655"/>
    <cellStyle name="常规 21 7" xfId="4660"/>
    <cellStyle name="常规 21 8" xfId="4663"/>
    <cellStyle name="常规 21 9" xfId="4671"/>
    <cellStyle name="常规 22" xfId="2479"/>
    <cellStyle name="常规 22 10" xfId="4673"/>
    <cellStyle name="常规 22 11" xfId="4675"/>
    <cellStyle name="常规 22 12" xfId="4677"/>
    <cellStyle name="常规 22 13" xfId="34447"/>
    <cellStyle name="常规 22 2" xfId="4680"/>
    <cellStyle name="常规 22 2 10" xfId="3908"/>
    <cellStyle name="常规 22 2 11" xfId="3913"/>
    <cellStyle name="常规 22 2 12" xfId="34571"/>
    <cellStyle name="常规 22 2 2" xfId="4683"/>
    <cellStyle name="常规 22 2 2 2" xfId="4688"/>
    <cellStyle name="常规 22 2 2 2 2" xfId="4690"/>
    <cellStyle name="常规 22 2 2 2 2 2" xfId="4692"/>
    <cellStyle name="常规 22 2 2 2 3" xfId="4694"/>
    <cellStyle name="常规 22 2 2 2 4" xfId="4696"/>
    <cellStyle name="常规 22 2 2 2 5" xfId="4143"/>
    <cellStyle name="常规 22 2 2 2 6" xfId="2500"/>
    <cellStyle name="常规 22 2 2 2 7" xfId="4147"/>
    <cellStyle name="常规 22 2 2 3" xfId="4699"/>
    <cellStyle name="常规 22 2 2 3 2" xfId="4705"/>
    <cellStyle name="常规 22 2 2 3 2 2" xfId="4709"/>
    <cellStyle name="常规 22 2 2 3 3" xfId="4712"/>
    <cellStyle name="常规 22 2 2 3 4" xfId="4715"/>
    <cellStyle name="常规 22 2 2 3 5" xfId="4718"/>
    <cellStyle name="常规 22 2 2 3 6" xfId="4721"/>
    <cellStyle name="常规 22 2 2 3 7" xfId="4724"/>
    <cellStyle name="常规 22 2 2 4" xfId="4727"/>
    <cellStyle name="常规 22 2 2 4 2" xfId="4733"/>
    <cellStyle name="常规 22 2 2 5" xfId="4736"/>
    <cellStyle name="常规 22 2 2 6" xfId="4741"/>
    <cellStyle name="常规 22 2 2 7" xfId="4745"/>
    <cellStyle name="常规 22 2 2 8" xfId="4749"/>
    <cellStyle name="常规 22 2 2 9" xfId="4753"/>
    <cellStyle name="常规 22 2 3" xfId="4756"/>
    <cellStyle name="常规 22 2 3 2" xfId="4764"/>
    <cellStyle name="常规 22 2 3 2 2" xfId="2911"/>
    <cellStyle name="常规 22 2 3 3" xfId="4770"/>
    <cellStyle name="常规 22 2 3 4" xfId="4778"/>
    <cellStyle name="常规 22 2 3 5" xfId="4782"/>
    <cellStyle name="常规 22 2 3 6" xfId="4786"/>
    <cellStyle name="常规 22 2 3 7" xfId="4790"/>
    <cellStyle name="常规 22 2 4" xfId="4794"/>
    <cellStyle name="常规 22 2 4 2" xfId="4800"/>
    <cellStyle name="常规 22 2 4 3" xfId="4806"/>
    <cellStyle name="常规 22 2 5" xfId="4810"/>
    <cellStyle name="常规 22 2 6" xfId="4814"/>
    <cellStyle name="常规 22 2 7" xfId="4818"/>
    <cellStyle name="常规 22 2 8" xfId="4823"/>
    <cellStyle name="常规 22 2 9" xfId="4827"/>
    <cellStyle name="常规 22 3" xfId="3812"/>
    <cellStyle name="常规 22 3 2" xfId="3815"/>
    <cellStyle name="常规 22 3 2 2" xfId="4832"/>
    <cellStyle name="常规 22 3 2 2 2" xfId="4834"/>
    <cellStyle name="常规 22 3 2 3" xfId="4839"/>
    <cellStyle name="常规 22 3 2 4" xfId="4845"/>
    <cellStyle name="常规 22 3 2 5" xfId="4850"/>
    <cellStyle name="常规 22 3 2 6" xfId="4856"/>
    <cellStyle name="常规 22 3 2 7" xfId="4861"/>
    <cellStyle name="常规 22 3 3" xfId="4864"/>
    <cellStyle name="常规 22 3 3 2" xfId="4869"/>
    <cellStyle name="常规 22 3 3 2 2" xfId="4872"/>
    <cellStyle name="常规 22 3 3 3" xfId="4877"/>
    <cellStyle name="常规 22 3 3 4" xfId="4883"/>
    <cellStyle name="常规 22 3 3 5" xfId="4887"/>
    <cellStyle name="常规 22 3 3 6" xfId="4891"/>
    <cellStyle name="常规 22 3 3 7" xfId="4895"/>
    <cellStyle name="常规 22 3 4" xfId="4899"/>
    <cellStyle name="常规 22 3 4 2" xfId="4903"/>
    <cellStyle name="常规 22 3 5" xfId="4906"/>
    <cellStyle name="常规 22 3 6" xfId="4911"/>
    <cellStyle name="常规 22 3 7" xfId="4915"/>
    <cellStyle name="常规 22 3 8" xfId="4920"/>
    <cellStyle name="常规 22 3 9" xfId="4925"/>
    <cellStyle name="常规 22 4" xfId="3818"/>
    <cellStyle name="常规 22 4 2" xfId="4927"/>
    <cellStyle name="常规 22 4 2 2" xfId="4932"/>
    <cellStyle name="常规 22 4 3" xfId="4934"/>
    <cellStyle name="常规 22 4 4" xfId="4938"/>
    <cellStyle name="常规 22 4 5" xfId="4942"/>
    <cellStyle name="常规 22 4 6" xfId="4947"/>
    <cellStyle name="常规 22 4 7" xfId="4952"/>
    <cellStyle name="常规 22 5" xfId="3821"/>
    <cellStyle name="常规 22 5 2" xfId="4954"/>
    <cellStyle name="常规 22 5 3" xfId="4956"/>
    <cellStyle name="常规 22 6" xfId="3825"/>
    <cellStyle name="常规 22 7" xfId="3829"/>
    <cellStyle name="常规 22 8" xfId="3833"/>
    <cellStyle name="常规 22 9" xfId="4958"/>
    <cellStyle name="常规 23" xfId="2486"/>
    <cellStyle name="常规 23 10" xfId="4960"/>
    <cellStyle name="常规 23 11" xfId="4963"/>
    <cellStyle name="常规 23 12" xfId="4967"/>
    <cellStyle name="常规 23 13" xfId="34448"/>
    <cellStyle name="常规 23 2" xfId="2785"/>
    <cellStyle name="常规 23 2 10" xfId="4979"/>
    <cellStyle name="常规 23 2 11" xfId="34572"/>
    <cellStyle name="常规 23 2 2" xfId="4994"/>
    <cellStyle name="常规 23 2 2 2" xfId="4997"/>
    <cellStyle name="常规 23 2 2 2 2" xfId="4999"/>
    <cellStyle name="常规 23 2 2 2 2 2" xfId="2762"/>
    <cellStyle name="常规 23 2 2 2 3" xfId="5001"/>
    <cellStyle name="常规 23 2 2 2 4" xfId="5003"/>
    <cellStyle name="常规 23 2 2 2 5" xfId="5005"/>
    <cellStyle name="常规 23 2 2 2 6" xfId="5007"/>
    <cellStyle name="常规 23 2 2 2 7" xfId="5009"/>
    <cellStyle name="常规 23 2 2 3" xfId="5012"/>
    <cellStyle name="常规 23 2 2 3 2" xfId="5017"/>
    <cellStyle name="常规 23 2 2 3 2 2" xfId="3402"/>
    <cellStyle name="常规 23 2 2 3 3" xfId="5024"/>
    <cellStyle name="常规 23 2 2 3 4" xfId="5028"/>
    <cellStyle name="常规 23 2 2 3 5" xfId="5032"/>
    <cellStyle name="常规 23 2 2 3 6" xfId="5035"/>
    <cellStyle name="常规 23 2 2 3 7" xfId="5038"/>
    <cellStyle name="常规 23 2 2 4" xfId="5040"/>
    <cellStyle name="常规 23 2 2 4 2" xfId="5049"/>
    <cellStyle name="常规 23 2 2 5" xfId="5051"/>
    <cellStyle name="常规 23 2 2 6" xfId="5055"/>
    <cellStyle name="常规 23 2 2 7" xfId="5059"/>
    <cellStyle name="常规 23 2 2 8" xfId="5063"/>
    <cellStyle name="常规 23 2 2 9" xfId="5067"/>
    <cellStyle name="常规 23 2 3" xfId="5071"/>
    <cellStyle name="常规 23 2 3 2" xfId="3704"/>
    <cellStyle name="常规 23 2 3 2 2" xfId="5073"/>
    <cellStyle name="常规 23 2 3 3" xfId="3708"/>
    <cellStyle name="常规 23 2 3 4" xfId="5076"/>
    <cellStyle name="常规 23 2 3 5" xfId="5081"/>
    <cellStyle name="常规 23 2 3 6" xfId="5085"/>
    <cellStyle name="常规 23 2 3 7" xfId="5090"/>
    <cellStyle name="常规 23 2 4" xfId="5093"/>
    <cellStyle name="常规 23 2 4 2" xfId="3723"/>
    <cellStyle name="常规 23 2 4 3" xfId="3728"/>
    <cellStyle name="常规 23 2 5" xfId="5096"/>
    <cellStyle name="常规 23 2 6" xfId="5101"/>
    <cellStyle name="常规 23 2 7" xfId="5108"/>
    <cellStyle name="常规 23 2 8" xfId="5115"/>
    <cellStyle name="常规 23 2 9" xfId="5122"/>
    <cellStyle name="常规 23 3" xfId="3846"/>
    <cellStyle name="常规 23 3 2" xfId="3851"/>
    <cellStyle name="常规 23 3 2 2" xfId="5125"/>
    <cellStyle name="常规 23 3 2 2 2" xfId="5127"/>
    <cellStyle name="常规 23 3 2 3" xfId="5131"/>
    <cellStyle name="常规 23 3 2 4" xfId="5135"/>
    <cellStyle name="常规 23 3 2 5" xfId="5139"/>
    <cellStyle name="常规 23 3 2 6" xfId="5146"/>
    <cellStyle name="常规 23 3 2 7" xfId="5153"/>
    <cellStyle name="常规 23 3 3" xfId="5155"/>
    <cellStyle name="常规 23 3 3 2" xfId="5157"/>
    <cellStyle name="常规 23 3 3 2 2" xfId="5159"/>
    <cellStyle name="常规 23 3 3 3" xfId="5162"/>
    <cellStyle name="常规 23 3 3 4" xfId="3678"/>
    <cellStyle name="常规 23 3 3 5" xfId="3685"/>
    <cellStyle name="常规 23 3 3 6" xfId="5167"/>
    <cellStyle name="常规 23 3 3 7" xfId="5174"/>
    <cellStyle name="常规 23 3 4" xfId="5177"/>
    <cellStyle name="常规 23 3 4 2" xfId="5179"/>
    <cellStyle name="常规 23 3 5" xfId="5182"/>
    <cellStyle name="常规 23 3 6" xfId="5186"/>
    <cellStyle name="常规 23 3 7" xfId="5191"/>
    <cellStyle name="常规 23 3 8" xfId="4972"/>
    <cellStyle name="常规 23 3 9" xfId="4983"/>
    <cellStyle name="常规 23 4" xfId="3857"/>
    <cellStyle name="常规 23 4 2" xfId="5194"/>
    <cellStyle name="常规 23 4 2 2" xfId="5200"/>
    <cellStyle name="常规 23 4 3" xfId="5203"/>
    <cellStyle name="常规 23 4 4" xfId="5208"/>
    <cellStyle name="常规 23 4 5" xfId="5212"/>
    <cellStyle name="常规 23 4 6" xfId="5219"/>
    <cellStyle name="常规 23 4 7" xfId="5225"/>
    <cellStyle name="常规 23 5" xfId="3862"/>
    <cellStyle name="常规 23 5 2" xfId="5228"/>
    <cellStyle name="常规 23 5 3" xfId="5231"/>
    <cellStyle name="常规 23 6" xfId="3868"/>
    <cellStyle name="常规 23 7" xfId="3876"/>
    <cellStyle name="常规 23 8" xfId="3881"/>
    <cellStyle name="常规 23 9" xfId="5233"/>
    <cellStyle name="常规 24" xfId="2789"/>
    <cellStyle name="常规 24 10" xfId="5235"/>
    <cellStyle name="常规 24 11" xfId="5238"/>
    <cellStyle name="常规 24 12" xfId="5247"/>
    <cellStyle name="常规 24 13" xfId="34449"/>
    <cellStyle name="常规 24 2" xfId="5252"/>
    <cellStyle name="常规 24 2 10" xfId="5259"/>
    <cellStyle name="常规 24 2 11" xfId="5266"/>
    <cellStyle name="常规 24 2 12" xfId="34573"/>
    <cellStyle name="常规 24 2 2" xfId="3275"/>
    <cellStyle name="常规 24 2 2 2" xfId="4812"/>
    <cellStyle name="常规 24 2 2 2 2" xfId="3836"/>
    <cellStyle name="常规 24 2 2 2 2 2" xfId="3841"/>
    <cellStyle name="常规 24 2 2 2 3" xfId="3884"/>
    <cellStyle name="常规 24 2 2 2 4" xfId="3894"/>
    <cellStyle name="常规 24 2 2 2 5" xfId="3897"/>
    <cellStyle name="常规 24 2 2 2 6" xfId="3903"/>
    <cellStyle name="常规 24 2 2 2 7" xfId="3906"/>
    <cellStyle name="常规 24 2 2 3" xfId="4816"/>
    <cellStyle name="常规 24 2 2 3 2" xfId="3927"/>
    <cellStyle name="常规 24 2 2 3 2 2" xfId="5269"/>
    <cellStyle name="常规 24 2 2 3 3" xfId="3932"/>
    <cellStyle name="常规 24 2 2 3 4" xfId="3940"/>
    <cellStyle name="常规 24 2 2 3 5" xfId="3948"/>
    <cellStyle name="常规 24 2 2 3 6" xfId="3954"/>
    <cellStyle name="常规 24 2 2 3 7" xfId="2888"/>
    <cellStyle name="常规 24 2 2 4" xfId="4821"/>
    <cellStyle name="常规 24 2 2 4 2" xfId="3959"/>
    <cellStyle name="常规 24 2 2 5" xfId="4825"/>
    <cellStyle name="常规 24 2 2 6" xfId="5272"/>
    <cellStyle name="常规 24 2 2 7" xfId="5275"/>
    <cellStyle name="常规 24 2 2 8" xfId="5277"/>
    <cellStyle name="常规 24 2 2 9" xfId="5279"/>
    <cellStyle name="常规 24 2 3" xfId="3278"/>
    <cellStyle name="常规 24 2 3 2" xfId="4909"/>
    <cellStyle name="常规 24 2 3 2 2" xfId="4089"/>
    <cellStyle name="常规 24 2 3 3" xfId="4913"/>
    <cellStyle name="常规 24 2 3 4" xfId="4918"/>
    <cellStyle name="常规 24 2 3 5" xfId="4923"/>
    <cellStyle name="常规 24 2 3 6" xfId="5281"/>
    <cellStyle name="常规 24 2 3 7" xfId="5283"/>
    <cellStyle name="常规 24 2 4" xfId="3282"/>
    <cellStyle name="常规 24 2 4 2" xfId="4945"/>
    <cellStyle name="常规 24 2 4 3" xfId="4950"/>
    <cellStyle name="常规 24 2 5" xfId="3288"/>
    <cellStyle name="常规 24 2 6" xfId="5287"/>
    <cellStyle name="常规 24 2 7" xfId="5289"/>
    <cellStyle name="常规 24 2 8" xfId="5291"/>
    <cellStyle name="常规 24 2 9" xfId="5293"/>
    <cellStyle name="常规 24 3" xfId="3891"/>
    <cellStyle name="常规 24 3 2" xfId="3333"/>
    <cellStyle name="常规 24 3 2 2" xfId="5099"/>
    <cellStyle name="常规 24 3 2 2 2" xfId="5298"/>
    <cellStyle name="常规 24 3 2 3" xfId="5106"/>
    <cellStyle name="常规 24 3 2 4" xfId="5113"/>
    <cellStyle name="常规 24 3 2 5" xfId="5120"/>
    <cellStyle name="常规 24 3 2 6" xfId="5304"/>
    <cellStyle name="常规 24 3 2 7" xfId="5312"/>
    <cellStyle name="常规 24 3 3" xfId="3337"/>
    <cellStyle name="常规 24 3 3 2" xfId="5184"/>
    <cellStyle name="常规 24 3 3 2 2" xfId="5314"/>
    <cellStyle name="常规 24 3 3 3" xfId="5189"/>
    <cellStyle name="常规 24 3 3 4" xfId="4970"/>
    <cellStyle name="常规 24 3 3 5" xfId="4981"/>
    <cellStyle name="常规 24 3 3 6" xfId="5317"/>
    <cellStyle name="常规 24 3 3 7" xfId="5320"/>
    <cellStyle name="常规 24 3 4" xfId="3342"/>
    <cellStyle name="常规 24 3 4 2" xfId="5217"/>
    <cellStyle name="常规 24 3 5" xfId="5322"/>
    <cellStyle name="常规 24 3 6" xfId="5324"/>
    <cellStyle name="常规 24 3 7" xfId="5326"/>
    <cellStyle name="常规 24 3 8" xfId="5328"/>
    <cellStyle name="常规 24 3 9" xfId="5330"/>
    <cellStyle name="常规 24 4" xfId="5333"/>
    <cellStyle name="常规 24 4 2" xfId="3375"/>
    <cellStyle name="常规 24 4 2 2" xfId="5285"/>
    <cellStyle name="常规 24 4 3" xfId="3380"/>
    <cellStyle name="常规 24 4 4" xfId="3382"/>
    <cellStyle name="常规 24 4 5" xfId="5336"/>
    <cellStyle name="常规 24 4 6" xfId="5338"/>
    <cellStyle name="常规 24 4 7" xfId="5340"/>
    <cellStyle name="常规 24 5" xfId="5343"/>
    <cellStyle name="常规 24 5 2" xfId="3396"/>
    <cellStyle name="常规 24 5 3" xfId="3399"/>
    <cellStyle name="常规 24 6" xfId="5349"/>
    <cellStyle name="常规 24 7" xfId="5354"/>
    <cellStyle name="常规 24 8" xfId="5357"/>
    <cellStyle name="常规 24 9" xfId="903"/>
    <cellStyle name="常规 25" xfId="2792"/>
    <cellStyle name="常规 25 10" xfId="8458"/>
    <cellStyle name="常规 25 11" xfId="8460"/>
    <cellStyle name="常规 25 12" xfId="8464"/>
    <cellStyle name="常规 25 13" xfId="34450"/>
    <cellStyle name="常规 25 2" xfId="8470"/>
    <cellStyle name="常规 25 2 10" xfId="8473"/>
    <cellStyle name="常规 25 2 11" xfId="34574"/>
    <cellStyle name="常规 25 2 2" xfId="8475"/>
    <cellStyle name="常规 25 2 2 2" xfId="8479"/>
    <cellStyle name="常规 25 2 2 2 2" xfId="8481"/>
    <cellStyle name="常规 25 2 2 2 2 2" xfId="8483"/>
    <cellStyle name="常规 25 2 2 2 3" xfId="8485"/>
    <cellStyle name="常规 25 2 2 2 4" xfId="8487"/>
    <cellStyle name="常规 25 2 2 2 5" xfId="8489"/>
    <cellStyle name="常规 25 2 2 2 6" xfId="8491"/>
    <cellStyle name="常规 25 2 2 2 7" xfId="8493"/>
    <cellStyle name="常规 25 2 2 3" xfId="7005"/>
    <cellStyle name="常规 25 2 2 3 2" xfId="8496"/>
    <cellStyle name="常规 25 2 2 3 2 2" xfId="8498"/>
    <cellStyle name="常规 25 2 2 3 3" xfId="8500"/>
    <cellStyle name="常规 25 2 2 3 4" xfId="8502"/>
    <cellStyle name="常规 25 2 2 3 5" xfId="8504"/>
    <cellStyle name="常规 25 2 2 3 6" xfId="8506"/>
    <cellStyle name="常规 25 2 2 3 7" xfId="8508"/>
    <cellStyle name="常规 25 2 2 4" xfId="8512"/>
    <cellStyle name="常规 25 2 2 4 2" xfId="8514"/>
    <cellStyle name="常规 25 2 2 5" xfId="8518"/>
    <cellStyle name="常规 25 2 2 6" xfId="8520"/>
    <cellStyle name="常规 25 2 2 7" xfId="8522"/>
    <cellStyle name="常规 25 2 2 8" xfId="8524"/>
    <cellStyle name="常规 25 2 2 9" xfId="8526"/>
    <cellStyle name="常规 25 2 3" xfId="8528"/>
    <cellStyle name="常规 25 2 3 2" xfId="8533"/>
    <cellStyle name="常规 25 2 3 2 2" xfId="1030"/>
    <cellStyle name="常规 25 2 3 3" xfId="8538"/>
    <cellStyle name="常规 25 2 3 4" xfId="8542"/>
    <cellStyle name="常规 25 2 3 5" xfId="8546"/>
    <cellStyle name="常规 25 2 3 6" xfId="8548"/>
    <cellStyle name="常规 25 2 3 7" xfId="8550"/>
    <cellStyle name="常规 25 2 4" xfId="8552"/>
    <cellStyle name="常规 25 2 4 2" xfId="8556"/>
    <cellStyle name="常规 25 2 4 3" xfId="8560"/>
    <cellStyle name="常规 25 2 5" xfId="8562"/>
    <cellStyle name="常规 25 2 6" xfId="8564"/>
    <cellStyle name="常规 25 2 7" xfId="8566"/>
    <cellStyle name="常规 25 2 8" xfId="8569"/>
    <cellStyle name="常规 25 2 9" xfId="8572"/>
    <cellStyle name="常规 25 3" xfId="8574"/>
    <cellStyle name="常规 25 3 2" xfId="8576"/>
    <cellStyle name="常规 25 3 2 2" xfId="8582"/>
    <cellStyle name="常规 25 3 2 2 2" xfId="8584"/>
    <cellStyle name="常规 25 3 2 3" xfId="8593"/>
    <cellStyle name="常规 25 3 2 4" xfId="8600"/>
    <cellStyle name="常规 25 3 2 5" xfId="8607"/>
    <cellStyle name="常规 25 3 2 6" xfId="8612"/>
    <cellStyle name="常规 25 3 2 7" xfId="8615"/>
    <cellStyle name="常规 25 3 3" xfId="8618"/>
    <cellStyle name="常规 25 3 3 2" xfId="8625"/>
    <cellStyle name="常规 25 3 3 2 2" xfId="1238"/>
    <cellStyle name="常规 25 3 3 3" xfId="8634"/>
    <cellStyle name="常规 25 3 3 4" xfId="8640"/>
    <cellStyle name="常规 25 3 3 5" xfId="8647"/>
    <cellStyle name="常规 25 3 3 6" xfId="8651"/>
    <cellStyle name="常规 25 3 3 7" xfId="8653"/>
    <cellStyle name="常规 25 3 4" xfId="8655"/>
    <cellStyle name="常规 25 3 4 2" xfId="8660"/>
    <cellStyle name="常规 25 3 5" xfId="8662"/>
    <cellStyle name="常规 25 3 6" xfId="8664"/>
    <cellStyle name="常规 25 3 7" xfId="8666"/>
    <cellStyle name="常规 25 3 8" xfId="8668"/>
    <cellStyle name="常规 25 3 9" xfId="8670"/>
    <cellStyle name="常规 25 4" xfId="8672"/>
    <cellStyle name="常规 25 4 2" xfId="8675"/>
    <cellStyle name="常规 25 4 2 2" xfId="8679"/>
    <cellStyle name="常规 25 4 3" xfId="8681"/>
    <cellStyle name="常规 25 4 4" xfId="8683"/>
    <cellStyle name="常规 25 4 5" xfId="8685"/>
    <cellStyle name="常规 25 4 6" xfId="8689"/>
    <cellStyle name="常规 25 4 7" xfId="8692"/>
    <cellStyle name="常规 25 5" xfId="8694"/>
    <cellStyle name="常规 25 5 2" xfId="8696"/>
    <cellStyle name="常规 25 5 3" xfId="8698"/>
    <cellStyle name="常规 25 6" xfId="8701"/>
    <cellStyle name="常规 25 7" xfId="8703"/>
    <cellStyle name="常规 25 8" xfId="8705"/>
    <cellStyle name="常规 25 9" xfId="8707"/>
    <cellStyle name="常规 26" xfId="2801"/>
    <cellStyle name="常规 26 10" xfId="8709"/>
    <cellStyle name="常规 26 11" xfId="8711"/>
    <cellStyle name="常规 26 12" xfId="8713"/>
    <cellStyle name="常规 26 13" xfId="34453"/>
    <cellStyle name="常规 26 2" xfId="8716"/>
    <cellStyle name="常规 26 2 10" xfId="8719"/>
    <cellStyle name="常规 26 2 11" xfId="8722"/>
    <cellStyle name="常规 26 2 12" xfId="34577"/>
    <cellStyle name="常规 26 2 2" xfId="8724"/>
    <cellStyle name="常规 26 2 2 2" xfId="8726"/>
    <cellStyle name="常规 26 2 2 2 2" xfId="8728"/>
    <cellStyle name="常规 26 2 2 2 2 2" xfId="8730"/>
    <cellStyle name="常规 26 2 2 2 3" xfId="8732"/>
    <cellStyle name="常规 26 2 2 2 4" xfId="8735"/>
    <cellStyle name="常规 26 2 2 2 5" xfId="8737"/>
    <cellStyle name="常规 26 2 2 2 6" xfId="8739"/>
    <cellStyle name="常规 26 2 2 2 7" xfId="8741"/>
    <cellStyle name="常规 26 2 2 3" xfId="8743"/>
    <cellStyle name="常规 26 2 2 3 2" xfId="8746"/>
    <cellStyle name="常规 26 2 2 3 2 2" xfId="8749"/>
    <cellStyle name="常规 26 2 2 3 3" xfId="8751"/>
    <cellStyle name="常规 26 2 2 3 4" xfId="8754"/>
    <cellStyle name="常规 26 2 2 3 5" xfId="8756"/>
    <cellStyle name="常规 26 2 2 3 6" xfId="8758"/>
    <cellStyle name="常规 26 2 2 3 7" xfId="8760"/>
    <cellStyle name="常规 26 2 2 4" xfId="8762"/>
    <cellStyle name="常规 26 2 2 4 2" xfId="8764"/>
    <cellStyle name="常规 26 2 2 5" xfId="8766"/>
    <cellStyle name="常规 26 2 2 6" xfId="8768"/>
    <cellStyle name="常规 26 2 2 7" xfId="8770"/>
    <cellStyle name="常规 26 2 2 8" xfId="8772"/>
    <cellStyle name="常规 26 2 2 9" xfId="8774"/>
    <cellStyle name="常规 26 2 3" xfId="8777"/>
    <cellStyle name="常规 26 2 3 2" xfId="8780"/>
    <cellStyle name="常规 26 2 3 2 2" xfId="8783"/>
    <cellStyle name="常规 26 2 3 3" xfId="8785"/>
    <cellStyle name="常规 26 2 3 4" xfId="8787"/>
    <cellStyle name="常规 26 2 3 5" xfId="8789"/>
    <cellStyle name="常规 26 2 3 6" xfId="8791"/>
    <cellStyle name="常规 26 2 3 7" xfId="8793"/>
    <cellStyle name="常规 26 2 4" xfId="8797"/>
    <cellStyle name="常规 26 2 4 2" xfId="8800"/>
    <cellStyle name="常规 26 2 4 3" xfId="8802"/>
    <cellStyle name="常规 26 2 5" xfId="8805"/>
    <cellStyle name="常规 26 2 6" xfId="8807"/>
    <cellStyle name="常规 26 2 7" xfId="8810"/>
    <cellStyle name="常规 26 2 8" xfId="8813"/>
    <cellStyle name="常规 26 2 9" xfId="8815"/>
    <cellStyle name="常规 26 3" xfId="8817"/>
    <cellStyle name="常规 26 3 2" xfId="8819"/>
    <cellStyle name="常规 26 3 2 2" xfId="8821"/>
    <cellStyle name="常规 26 3 2 2 2" xfId="8823"/>
    <cellStyle name="常规 26 3 2 3" xfId="8825"/>
    <cellStyle name="常规 26 3 2 4" xfId="8828"/>
    <cellStyle name="常规 26 3 2 5" xfId="8831"/>
    <cellStyle name="常规 26 3 2 6" xfId="8834"/>
    <cellStyle name="常规 26 3 2 7" xfId="8837"/>
    <cellStyle name="常规 26 3 3" xfId="8840"/>
    <cellStyle name="常规 26 3 3 2" xfId="8843"/>
    <cellStyle name="常规 26 3 3 2 2" xfId="8846"/>
    <cellStyle name="常规 26 3 3 3" xfId="8848"/>
    <cellStyle name="常规 26 3 3 4" xfId="8851"/>
    <cellStyle name="常规 26 3 3 5" xfId="8854"/>
    <cellStyle name="常规 26 3 3 6" xfId="8856"/>
    <cellStyle name="常规 26 3 3 7" xfId="8858"/>
    <cellStyle name="常规 26 3 4" xfId="8861"/>
    <cellStyle name="常规 26 3 4 2" xfId="8863"/>
    <cellStyle name="常规 26 3 5" xfId="8866"/>
    <cellStyle name="常规 26 3 6" xfId="8868"/>
    <cellStyle name="常规 26 3 7" xfId="8870"/>
    <cellStyle name="常规 26 3 8" xfId="8872"/>
    <cellStyle name="常规 26 3 9" xfId="8874"/>
    <cellStyle name="常规 26 4" xfId="8877"/>
    <cellStyle name="常规 26 4 2" xfId="8880"/>
    <cellStyle name="常规 26 4 2 2" xfId="8882"/>
    <cellStyle name="常规 26 4 3" xfId="8884"/>
    <cellStyle name="常规 26 4 4" xfId="8889"/>
    <cellStyle name="常规 26 4 5" xfId="8894"/>
    <cellStyle name="常规 26 4 6" xfId="8897"/>
    <cellStyle name="常规 26 4 7" xfId="8900"/>
    <cellStyle name="常规 26 5" xfId="8903"/>
    <cellStyle name="常规 26 5 2" xfId="8905"/>
    <cellStyle name="常规 26 5 3" xfId="8907"/>
    <cellStyle name="常规 26 6" xfId="8910"/>
    <cellStyle name="常规 26 7" xfId="8914"/>
    <cellStyle name="常规 26 8" xfId="8917"/>
    <cellStyle name="常规 26 9" xfId="8920"/>
    <cellStyle name="常规 27" xfId="2811"/>
    <cellStyle name="常规 27 10" xfId="8923"/>
    <cellStyle name="常规 27 11" xfId="8926"/>
    <cellStyle name="常规 27 12" xfId="8928"/>
    <cellStyle name="常规 27 13" xfId="34463"/>
    <cellStyle name="常规 27 2" xfId="8930"/>
    <cellStyle name="常规 27 2 10" xfId="8934"/>
    <cellStyle name="常规 27 2 11" xfId="8936"/>
    <cellStyle name="常规 27 2 12" xfId="34587"/>
    <cellStyle name="常规 27 2 2" xfId="8939"/>
    <cellStyle name="常规 27 2 2 2" xfId="8942"/>
    <cellStyle name="常规 27 2 2 2 2" xfId="8946"/>
    <cellStyle name="常规 27 2 2 2 2 2" xfId="8949"/>
    <cellStyle name="常规 27 2 2 2 3" xfId="8954"/>
    <cellStyle name="常规 27 2 2 2 4" xfId="8959"/>
    <cellStyle name="常规 27 2 2 2 5" xfId="8963"/>
    <cellStyle name="常规 27 2 2 2 6" xfId="8967"/>
    <cellStyle name="常规 27 2 2 2 7" xfId="8971"/>
    <cellStyle name="常规 27 2 2 3" xfId="8975"/>
    <cellStyle name="常规 27 2 2 3 2" xfId="8978"/>
    <cellStyle name="常规 27 2 2 3 2 2" xfId="8983"/>
    <cellStyle name="常规 27 2 2 3 3" xfId="8986"/>
    <cellStyle name="常规 27 2 2 3 4" xfId="8989"/>
    <cellStyle name="常规 27 2 2 3 5" xfId="8992"/>
    <cellStyle name="常规 27 2 2 3 6" xfId="8995"/>
    <cellStyle name="常规 27 2 2 3 7" xfId="8998"/>
    <cellStyle name="常规 27 2 2 4" xfId="9001"/>
    <cellStyle name="常规 27 2 2 4 2" xfId="9004"/>
    <cellStyle name="常规 27 2 2 5" xfId="9007"/>
    <cellStyle name="常规 27 2 2 6" xfId="9010"/>
    <cellStyle name="常规 27 2 2 7" xfId="9013"/>
    <cellStyle name="常规 27 2 2 8" xfId="9018"/>
    <cellStyle name="常规 27 2 2 9" xfId="9023"/>
    <cellStyle name="常规 27 2 3" xfId="9028"/>
    <cellStyle name="常规 27 2 3 2" xfId="9031"/>
    <cellStyle name="常规 27 2 3 2 2" xfId="9034"/>
    <cellStyle name="常规 27 2 3 3" xfId="9038"/>
    <cellStyle name="常规 27 2 3 4" xfId="9041"/>
    <cellStyle name="常规 27 2 3 5" xfId="9044"/>
    <cellStyle name="常规 27 2 3 6" xfId="9047"/>
    <cellStyle name="常规 27 2 3 7" xfId="9050"/>
    <cellStyle name="常规 27 2 4" xfId="9055"/>
    <cellStyle name="常规 27 2 4 2" xfId="9057"/>
    <cellStyle name="常规 27 2 4 3" xfId="9060"/>
    <cellStyle name="常规 27 2 5" xfId="9063"/>
    <cellStyle name="常规 27 2 6" xfId="9065"/>
    <cellStyle name="常规 27 2 7" xfId="9067"/>
    <cellStyle name="常规 27 2 8" xfId="9069"/>
    <cellStyle name="常规 27 2 9" xfId="9072"/>
    <cellStyle name="常规 27 3" xfId="9076"/>
    <cellStyle name="常规 27 3 10" xfId="3968"/>
    <cellStyle name="常规 27 3 2" xfId="9079"/>
    <cellStyle name="常规 27 3 2 2" xfId="9081"/>
    <cellStyle name="常规 27 3 2 2 2" xfId="9084"/>
    <cellStyle name="常规 27 3 2 3" xfId="9086"/>
    <cellStyle name="常规 27 3 2 4" xfId="9090"/>
    <cellStyle name="常规 27 3 2 5" xfId="9094"/>
    <cellStyle name="常规 27 3 2 6" xfId="9098"/>
    <cellStyle name="常规 27 3 2 7" xfId="2138"/>
    <cellStyle name="常规 27 3 3" xfId="9103"/>
    <cellStyle name="常规 27 3 3 2" xfId="9105"/>
    <cellStyle name="常规 27 3 3 2 2" xfId="9109"/>
    <cellStyle name="常规 27 3 3 3" xfId="9111"/>
    <cellStyle name="常规 27 3 3 4" xfId="9115"/>
    <cellStyle name="常规 27 3 3 5" xfId="9119"/>
    <cellStyle name="常规 27 3 3 6" xfId="9122"/>
    <cellStyle name="常规 27 3 3 7" xfId="2238"/>
    <cellStyle name="常规 27 3 4" xfId="9125"/>
    <cellStyle name="常规 27 3 4 2" xfId="9127"/>
    <cellStyle name="常规 27 3 5" xfId="9129"/>
    <cellStyle name="常规 27 3 6" xfId="9131"/>
    <cellStyle name="常规 27 3 7" xfId="9133"/>
    <cellStyle name="常规 27 3 8" xfId="9135"/>
    <cellStyle name="常规 27 3 9" xfId="9137"/>
    <cellStyle name="常规 27 4" xfId="9140"/>
    <cellStyle name="常规 27 4 2" xfId="9143"/>
    <cellStyle name="常规 27 4 2 2" xfId="9146"/>
    <cellStyle name="常规 27 4 3" xfId="9148"/>
    <cellStyle name="常规 27 4 4" xfId="9151"/>
    <cellStyle name="常规 27 4 5" xfId="9154"/>
    <cellStyle name="常规 27 4 6" xfId="9157"/>
    <cellStyle name="常规 27 4 7" xfId="9160"/>
    <cellStyle name="常规 27 5" xfId="9164"/>
    <cellStyle name="常规 27 5 2" xfId="6416"/>
    <cellStyle name="常规 27 5 3" xfId="6424"/>
    <cellStyle name="常规 27 6" xfId="5478"/>
    <cellStyle name="常规 27 7" xfId="5491"/>
    <cellStyle name="常规 27 8" xfId="2045"/>
    <cellStyle name="常规 27 9" xfId="1570"/>
    <cellStyle name="常规 28" xfId="2819"/>
    <cellStyle name="常规 28 10" xfId="9167"/>
    <cellStyle name="常规 28 11" xfId="9171"/>
    <cellStyle name="常规 28 12" xfId="9174"/>
    <cellStyle name="常规 28 13" xfId="34464"/>
    <cellStyle name="常规 28 2" xfId="9177"/>
    <cellStyle name="常规 28 2 10" xfId="9182"/>
    <cellStyle name="常规 28 2 11" xfId="9187"/>
    <cellStyle name="常规 28 2 12" xfId="34588"/>
    <cellStyle name="常规 28 2 2" xfId="9190"/>
    <cellStyle name="常规 28 2 2 2" xfId="9195"/>
    <cellStyle name="常规 28 2 2 2 2" xfId="4642"/>
    <cellStyle name="常规 28 2 2 2 2 2" xfId="9197"/>
    <cellStyle name="常规 28 2 2 2 3" xfId="4646"/>
    <cellStyle name="常规 28 2 2 2 4" xfId="8278"/>
    <cellStyle name="常规 28 2 2 2 5" xfId="9199"/>
    <cellStyle name="常规 28 2 2 2 6" xfId="9201"/>
    <cellStyle name="常规 28 2 2 2 7" xfId="9203"/>
    <cellStyle name="常规 28 2 2 3" xfId="9208"/>
    <cellStyle name="常规 28 2 2 3 2" xfId="1260"/>
    <cellStyle name="常规 28 2 2 3 2 2" xfId="9210"/>
    <cellStyle name="常规 28 2 2 3 3" xfId="1263"/>
    <cellStyle name="常规 28 2 2 3 4" xfId="9213"/>
    <cellStyle name="常规 28 2 2 3 5" xfId="9215"/>
    <cellStyle name="常规 28 2 2 3 6" xfId="9217"/>
    <cellStyle name="常规 28 2 2 3 7" xfId="9219"/>
    <cellStyle name="常规 28 2 2 4" xfId="9223"/>
    <cellStyle name="常规 28 2 2 4 2" xfId="1279"/>
    <cellStyle name="常规 28 2 2 5" xfId="9227"/>
    <cellStyle name="常规 28 2 2 6" xfId="4666"/>
    <cellStyle name="常规 28 2 2 7" xfId="9231"/>
    <cellStyle name="常规 28 2 2 8" xfId="9234"/>
    <cellStyle name="常规 28 2 2 9" xfId="3651"/>
    <cellStyle name="常规 28 2 3" xfId="9236"/>
    <cellStyle name="常规 28 2 3 2" xfId="9242"/>
    <cellStyle name="常规 28 2 3 2 2" xfId="9245"/>
    <cellStyle name="常规 28 2 3 3" xfId="9249"/>
    <cellStyle name="常规 28 2 3 4" xfId="9253"/>
    <cellStyle name="常规 28 2 3 5" xfId="9258"/>
    <cellStyle name="常规 28 2 3 6" xfId="9262"/>
    <cellStyle name="常规 28 2 3 7" xfId="9266"/>
    <cellStyle name="常规 28 2 4" xfId="9268"/>
    <cellStyle name="常规 28 2 4 2" xfId="9275"/>
    <cellStyle name="常规 28 2 4 3" xfId="9280"/>
    <cellStyle name="常规 28 2 5" xfId="9282"/>
    <cellStyle name="常规 28 2 6" xfId="9284"/>
    <cellStyle name="常规 28 2 7" xfId="9287"/>
    <cellStyle name="常规 28 2 8" xfId="9290"/>
    <cellStyle name="常规 28 2 9" xfId="9292"/>
    <cellStyle name="常规 28 3" xfId="9295"/>
    <cellStyle name="常规 28 3 2" xfId="9298"/>
    <cellStyle name="常规 28 3 2 2" xfId="9300"/>
    <cellStyle name="常规 28 3 2 2 2" xfId="9302"/>
    <cellStyle name="常规 28 3 2 3" xfId="9304"/>
    <cellStyle name="常规 28 3 2 4" xfId="9307"/>
    <cellStyle name="常规 28 3 2 5" xfId="9310"/>
    <cellStyle name="常规 28 3 2 6" xfId="9314"/>
    <cellStyle name="常规 28 3 2 7" xfId="9318"/>
    <cellStyle name="常规 28 3 3" xfId="9322"/>
    <cellStyle name="常规 28 3 3 2" xfId="9324"/>
    <cellStyle name="常规 28 3 3 2 2" xfId="9326"/>
    <cellStyle name="常规 28 3 3 3" xfId="9328"/>
    <cellStyle name="常规 28 3 3 4" xfId="9331"/>
    <cellStyle name="常规 28 3 3 5" xfId="9335"/>
    <cellStyle name="常规 28 3 3 6" xfId="9338"/>
    <cellStyle name="常规 28 3 3 7" xfId="9342"/>
    <cellStyle name="常规 28 3 4" xfId="9344"/>
    <cellStyle name="常规 28 3 4 2" xfId="9347"/>
    <cellStyle name="常规 28 3 5" xfId="9349"/>
    <cellStyle name="常规 28 3 6" xfId="9351"/>
    <cellStyle name="常规 28 3 7" xfId="9353"/>
    <cellStyle name="常规 28 3 8" xfId="9355"/>
    <cellStyle name="常规 28 3 9" xfId="9357"/>
    <cellStyle name="常规 28 4" xfId="9360"/>
    <cellStyle name="常规 28 4 2" xfId="9363"/>
    <cellStyle name="常规 28 4 2 2" xfId="9365"/>
    <cellStyle name="常规 28 4 3" xfId="9367"/>
    <cellStyle name="常规 28 4 4" xfId="9369"/>
    <cellStyle name="常规 28 4 5" xfId="9371"/>
    <cellStyle name="常规 28 4 6" xfId="9373"/>
    <cellStyle name="常规 28 4 7" xfId="9375"/>
    <cellStyle name="常规 28 5" xfId="9378"/>
    <cellStyle name="常规 28 5 2" xfId="9381"/>
    <cellStyle name="常规 28 5 3" xfId="9383"/>
    <cellStyle name="常规 28 6" xfId="5513"/>
    <cellStyle name="常规 28 7" xfId="9387"/>
    <cellStyle name="常规 28 8" xfId="9391"/>
    <cellStyle name="常规 28 9" xfId="6450"/>
    <cellStyle name="常规 29" xfId="9396"/>
    <cellStyle name="常规 29 10" xfId="9401"/>
    <cellStyle name="常规 29 11" xfId="9407"/>
    <cellStyle name="常规 29 12" xfId="9410"/>
    <cellStyle name="常规 29 13" xfId="34466"/>
    <cellStyle name="常规 29 2" xfId="9413"/>
    <cellStyle name="常规 29 2 10" xfId="9415"/>
    <cellStyle name="常规 29 2 11" xfId="9417"/>
    <cellStyle name="常规 29 2 12" xfId="34590"/>
    <cellStyle name="常规 29 2 2" xfId="9420"/>
    <cellStyle name="常规 29 2 2 2" xfId="9423"/>
    <cellStyle name="常规 29 2 2 2 2" xfId="9425"/>
    <cellStyle name="常规 29 2 2 2 2 2" xfId="9427"/>
    <cellStyle name="常规 29 2 2 2 3" xfId="9429"/>
    <cellStyle name="常规 29 2 2 2 4" xfId="9432"/>
    <cellStyle name="常规 29 2 2 2 5" xfId="9435"/>
    <cellStyle name="常规 29 2 2 2 6" xfId="9437"/>
    <cellStyle name="常规 29 2 2 2 7" xfId="9439"/>
    <cellStyle name="常规 29 2 2 3" xfId="9442"/>
    <cellStyle name="常规 29 2 2 3 2" xfId="9445"/>
    <cellStyle name="常规 29 2 2 3 2 2" xfId="9447"/>
    <cellStyle name="常规 29 2 2 3 3" xfId="9449"/>
    <cellStyle name="常规 29 2 2 3 4" xfId="9452"/>
    <cellStyle name="常规 29 2 2 3 5" xfId="9455"/>
    <cellStyle name="常规 29 2 2 3 6" xfId="9457"/>
    <cellStyle name="常规 29 2 2 3 7" xfId="9459"/>
    <cellStyle name="常规 29 2 2 4" xfId="9461"/>
    <cellStyle name="常规 29 2 2 4 2" xfId="9464"/>
    <cellStyle name="常规 29 2 2 5" xfId="9467"/>
    <cellStyle name="常规 29 2 2 6" xfId="9470"/>
    <cellStyle name="常规 29 2 2 7" xfId="9473"/>
    <cellStyle name="常规 29 2 2 8" xfId="9476"/>
    <cellStyle name="常规 29 2 2 9" xfId="9479"/>
    <cellStyle name="常规 29 2 3" xfId="9483"/>
    <cellStyle name="常规 29 2 3 2" xfId="9485"/>
    <cellStyle name="常规 29 2 3 2 2" xfId="9488"/>
    <cellStyle name="常规 29 2 3 3" xfId="9490"/>
    <cellStyle name="常规 29 2 3 4" xfId="9492"/>
    <cellStyle name="常规 29 2 3 5" xfId="9495"/>
    <cellStyle name="常规 29 2 3 6" xfId="9498"/>
    <cellStyle name="常规 29 2 3 7" xfId="9501"/>
    <cellStyle name="常规 29 2 4" xfId="9505"/>
    <cellStyle name="常规 29 2 4 2" xfId="9507"/>
    <cellStyle name="常规 29 2 4 3" xfId="9509"/>
    <cellStyle name="常规 29 2 4 4" xfId="9511"/>
    <cellStyle name="常规 29 2 5" xfId="9513"/>
    <cellStyle name="常规 29 2 5 2" xfId="9515"/>
    <cellStyle name="常规 29 2 5 3" xfId="9516"/>
    <cellStyle name="常规 29 2 6" xfId="9517"/>
    <cellStyle name="常规 29 2 7" xfId="9519"/>
    <cellStyle name="常规 29 2 8" xfId="9521"/>
    <cellStyle name="常规 29 2 9" xfId="9523"/>
    <cellStyle name="常规 29 3" xfId="9526"/>
    <cellStyle name="常规 29 3 10" xfId="9530"/>
    <cellStyle name="常规 29 3 2" xfId="9533"/>
    <cellStyle name="常规 29 3 2 2" xfId="9536"/>
    <cellStyle name="常规 29 3 2 2 2" xfId="9538"/>
    <cellStyle name="常规 29 3 2 3" xfId="9541"/>
    <cellStyle name="常规 29 3 2 4" xfId="9545"/>
    <cellStyle name="常规 29 3 2 5" xfId="9549"/>
    <cellStyle name="常规 29 3 2 6" xfId="9552"/>
    <cellStyle name="常规 29 3 2 7" xfId="9555"/>
    <cellStyle name="常规 29 3 2 8" xfId="9559"/>
    <cellStyle name="常规 29 3 3" xfId="9561"/>
    <cellStyle name="常规 29 3 3 2" xfId="9564"/>
    <cellStyle name="常规 29 3 3 2 2" xfId="9566"/>
    <cellStyle name="常规 29 3 3 3" xfId="9568"/>
    <cellStyle name="常规 29 3 3 4" xfId="9571"/>
    <cellStyle name="常规 29 3 3 5" xfId="9573"/>
    <cellStyle name="常规 29 3 3 6" xfId="9575"/>
    <cellStyle name="常规 29 3 3 7" xfId="9578"/>
    <cellStyle name="常规 29 3 4" xfId="9581"/>
    <cellStyle name="常规 29 3 4 2" xfId="9585"/>
    <cellStyle name="常规 29 3 5" xfId="9588"/>
    <cellStyle name="常规 29 3 6" xfId="9591"/>
    <cellStyle name="常规 29 3 7" xfId="9594"/>
    <cellStyle name="常规 29 3 8" xfId="9597"/>
    <cellStyle name="常规 29 3 9" xfId="9600"/>
    <cellStyle name="常规 29 4" xfId="9603"/>
    <cellStyle name="常规 29 4 2" xfId="9606"/>
    <cellStyle name="常规 29 4 2 2" xfId="9608"/>
    <cellStyle name="常规 29 4 3" xfId="9610"/>
    <cellStyle name="常规 29 4 4" xfId="9613"/>
    <cellStyle name="常规 29 4 5" xfId="9616"/>
    <cellStyle name="常规 29 4 6" xfId="9619"/>
    <cellStyle name="常规 29 4 7" xfId="9622"/>
    <cellStyle name="常规 29 5" xfId="9625"/>
    <cellStyle name="常规 29 5 2" xfId="9628"/>
    <cellStyle name="常规 29 5 3" xfId="9630"/>
    <cellStyle name="常规 29 6" xfId="9633"/>
    <cellStyle name="常规 29 7" xfId="9637"/>
    <cellStyle name="常规 29 8" xfId="3716"/>
    <cellStyle name="常规 29 9" xfId="7071"/>
    <cellStyle name="常规 3" xfId="9641"/>
    <cellStyle name="常规 3 10" xfId="9642"/>
    <cellStyle name="常规 3 10 10" xfId="9643"/>
    <cellStyle name="常规 3 10 11" xfId="34676"/>
    <cellStyle name="常规 3 10 2" xfId="9644"/>
    <cellStyle name="常规 3 10 2 2" xfId="8977"/>
    <cellStyle name="常规 3 10 2 2 2" xfId="8982"/>
    <cellStyle name="常规 3 10 2 2 2 2" xfId="8985"/>
    <cellStyle name="常规 3 10 2 2 3" xfId="8988"/>
    <cellStyle name="常规 3 10 2 2 4" xfId="8991"/>
    <cellStyle name="常规 3 10 2 2 5" xfId="8994"/>
    <cellStyle name="常规 3 10 2 2 6" xfId="8997"/>
    <cellStyle name="常规 3 10 2 2 7" xfId="9000"/>
    <cellStyle name="常规 3 10 2 3" xfId="9003"/>
    <cellStyle name="常规 3 10 2 3 2" xfId="9006"/>
    <cellStyle name="常规 3 10 2 3 2 2" xfId="9645"/>
    <cellStyle name="常规 3 10 2 3 3" xfId="9647"/>
    <cellStyle name="常规 3 10 2 3 4" xfId="9649"/>
    <cellStyle name="常规 3 10 2 3 5" xfId="9651"/>
    <cellStyle name="常规 3 10 2 3 6" xfId="9654"/>
    <cellStyle name="常规 3 10 2 3 7" xfId="9655"/>
    <cellStyle name="常规 3 10 2 4" xfId="9009"/>
    <cellStyle name="常规 3 10 2 4 2" xfId="9656"/>
    <cellStyle name="常规 3 10 2 5" xfId="9012"/>
    <cellStyle name="常规 3 10 2 6" xfId="9017"/>
    <cellStyle name="常规 3 10 2 7" xfId="9022"/>
    <cellStyle name="常规 3 10 2 8" xfId="9026"/>
    <cellStyle name="常规 3 10 2 9" xfId="9658"/>
    <cellStyle name="常规 3 10 3" xfId="9659"/>
    <cellStyle name="常规 3 10 3 2" xfId="9040"/>
    <cellStyle name="常规 3 10 3 2 2" xfId="9660"/>
    <cellStyle name="常规 3 10 3 3" xfId="9043"/>
    <cellStyle name="常规 3 10 3 4" xfId="9046"/>
    <cellStyle name="常规 3 10 3 5" xfId="9049"/>
    <cellStyle name="常规 3 10 3 6" xfId="9053"/>
    <cellStyle name="常规 3 10 3 7" xfId="9662"/>
    <cellStyle name="常规 3 10 4" xfId="9664"/>
    <cellStyle name="常规 3 10 4 2" xfId="9062"/>
    <cellStyle name="常规 3 10 4 3" xfId="9665"/>
    <cellStyle name="常规 3 10 5" xfId="9667"/>
    <cellStyle name="常规 3 10 6" xfId="9668"/>
    <cellStyle name="常规 3 10 7" xfId="9670"/>
    <cellStyle name="常规 3 10 8" xfId="9672"/>
    <cellStyle name="常规 3 10 9" xfId="9676"/>
    <cellStyle name="常规 3 11" xfId="9677"/>
    <cellStyle name="常规 3 11 10" xfId="9678"/>
    <cellStyle name="常规 3 11 11" xfId="9679"/>
    <cellStyle name="常规 3 11 12" xfId="34703"/>
    <cellStyle name="常规 3 11 2" xfId="9682"/>
    <cellStyle name="常规 3 11 2 2" xfId="9089"/>
    <cellStyle name="常规 3 11 2 2 2" xfId="9686"/>
    <cellStyle name="常规 3 11 2 2 2 2" xfId="9688"/>
    <cellStyle name="常规 3 11 2 2 3" xfId="9690"/>
    <cellStyle name="常规 3 11 2 2 4" xfId="9691"/>
    <cellStyle name="常规 3 11 2 2 5" xfId="9692"/>
    <cellStyle name="常规 3 11 2 2 6" xfId="9693"/>
    <cellStyle name="常规 3 11 2 2 7" xfId="9694"/>
    <cellStyle name="常规 3 11 2 3" xfId="9093"/>
    <cellStyle name="常规 3 11 2 3 2" xfId="9696"/>
    <cellStyle name="常规 3 11 2 4" xfId="9097"/>
    <cellStyle name="常规 3 11 2 5" xfId="9101"/>
    <cellStyle name="常规 3 11 2 6" xfId="2141"/>
    <cellStyle name="常规 3 11 2 7" xfId="2169"/>
    <cellStyle name="常规 3 11 2 8" xfId="2192"/>
    <cellStyle name="常规 3 11 3" xfId="9699"/>
    <cellStyle name="常规 3 11 3 2" xfId="9114"/>
    <cellStyle name="常规 3 11 3 2 2" xfId="9701"/>
    <cellStyle name="常规 3 11 3 2 2 2" xfId="9702"/>
    <cellStyle name="常规 3 11 3 2 3" xfId="9704"/>
    <cellStyle name="常规 3 11 3 2 4" xfId="9705"/>
    <cellStyle name="常规 3 11 3 2 5" xfId="9706"/>
    <cellStyle name="常规 3 11 3 2 6" xfId="9707"/>
    <cellStyle name="常规 3 11 3 2 7" xfId="9708"/>
    <cellStyle name="常规 3 11 3 3" xfId="9118"/>
    <cellStyle name="常规 3 11 3 3 2" xfId="9710"/>
    <cellStyle name="常规 3 11 3 3 2 2" xfId="9712"/>
    <cellStyle name="常规 3 11 3 3 3" xfId="9714"/>
    <cellStyle name="常规 3 11 3 3 4" xfId="9715"/>
    <cellStyle name="常规 3 11 3 3 5" xfId="9716"/>
    <cellStyle name="常规 3 11 3 3 6" xfId="9717"/>
    <cellStyle name="常规 3 11 3 3 7" xfId="9718"/>
    <cellStyle name="常规 3 11 3 4" xfId="9121"/>
    <cellStyle name="常规 3 11 3 4 2" xfId="9720"/>
    <cellStyle name="常规 3 11 3 5" xfId="9124"/>
    <cellStyle name="常规 3 11 3 6" xfId="2240"/>
    <cellStyle name="常规 3 11 3 7" xfId="2286"/>
    <cellStyle name="常规 3 11 3 8" xfId="2317"/>
    <cellStyle name="常规 3 11 3 9" xfId="2326"/>
    <cellStyle name="常规 3 11 4" xfId="9724"/>
    <cellStyle name="常规 3 11 4 2" xfId="9725"/>
    <cellStyle name="常规 3 11 4 2 2" xfId="9727"/>
    <cellStyle name="常规 3 11 4 3" xfId="9728"/>
    <cellStyle name="常规 3 11 4 4" xfId="9729"/>
    <cellStyle name="常规 3 11 4 5" xfId="9730"/>
    <cellStyle name="常规 3 11 4 6" xfId="2352"/>
    <cellStyle name="常规 3 11 4 7" xfId="2365"/>
    <cellStyle name="常规 3 11 5" xfId="9733"/>
    <cellStyle name="常规 3 11 5 2" xfId="9734"/>
    <cellStyle name="常规 3 11 5 3" xfId="9735"/>
    <cellStyle name="常规 3 11 6" xfId="9738"/>
    <cellStyle name="常规 3 11 7" xfId="9741"/>
    <cellStyle name="常规 3 11 8" xfId="9744"/>
    <cellStyle name="常规 3 11 9" xfId="9748"/>
    <cellStyle name="常规 3 12" xfId="9749"/>
    <cellStyle name="常规 3 12 10" xfId="9750"/>
    <cellStyle name="常规 3 12 2" xfId="9752"/>
    <cellStyle name="常规 3 12 2 2" xfId="9754"/>
    <cellStyle name="常规 3 12 2 2 2" xfId="1470"/>
    <cellStyle name="常规 3 12 2 3" xfId="9758"/>
    <cellStyle name="常规 3 12 2 4" xfId="9762"/>
    <cellStyle name="常规 3 12 2 5" xfId="9766"/>
    <cellStyle name="常规 3 12 2 6" xfId="9770"/>
    <cellStyle name="常规 3 12 2 7" xfId="9774"/>
    <cellStyle name="常规 3 12 3" xfId="9777"/>
    <cellStyle name="常规 3 12 3 2" xfId="9779"/>
    <cellStyle name="常规 3 12 3 2 2" xfId="1544"/>
    <cellStyle name="常规 3 12 3 3" xfId="9782"/>
    <cellStyle name="常规 3 12 3 4" xfId="9783"/>
    <cellStyle name="常规 3 12 3 5" xfId="9784"/>
    <cellStyle name="常规 3 12 3 6" xfId="9786"/>
    <cellStyle name="常规 3 12 3 7" xfId="9790"/>
    <cellStyle name="常规 3 12 4" xfId="9793"/>
    <cellStyle name="常规 3 12 4 2" xfId="9794"/>
    <cellStyle name="常规 3 12 4 3" xfId="9795"/>
    <cellStyle name="常规 3 12 5" xfId="9798"/>
    <cellStyle name="常规 3 12 5 2" xfId="9799"/>
    <cellStyle name="常规 3 12 6" xfId="9801"/>
    <cellStyle name="常规 3 12 6 2" xfId="9802"/>
    <cellStyle name="常规 3 12 6 3" xfId="9803"/>
    <cellStyle name="常规 3 12 7" xfId="9806"/>
    <cellStyle name="常规 3 12 7 2" xfId="9807"/>
    <cellStyle name="常规 3 12 7 3" xfId="35008"/>
    <cellStyle name="常规 3 12 8" xfId="9809"/>
    <cellStyle name="常规 3 12 8 2" xfId="9810"/>
    <cellStyle name="常规 3 12 9" xfId="9811"/>
    <cellStyle name="常规 3 13" xfId="9812"/>
    <cellStyle name="常规 3 13 2" xfId="9815"/>
    <cellStyle name="常规 3 13 2 2" xfId="9816"/>
    <cellStyle name="常规 3 13 3" xfId="9819"/>
    <cellStyle name="常规 3 13 4" xfId="208"/>
    <cellStyle name="常规 3 13 5" xfId="9821"/>
    <cellStyle name="常规 3 13 6" xfId="9823"/>
    <cellStyle name="常规 3 13 7" xfId="9824"/>
    <cellStyle name="常规 3 14" xfId="9826"/>
    <cellStyle name="常规 3 14 2" xfId="9828"/>
    <cellStyle name="常规 3 14 3" xfId="9829"/>
    <cellStyle name="常规 3 14 4" xfId="9831"/>
    <cellStyle name="常规 3 15" xfId="9833"/>
    <cellStyle name="常规 3 15 2" xfId="9835"/>
    <cellStyle name="常规 3 16" xfId="9836"/>
    <cellStyle name="常规 3 16 2" xfId="9841"/>
    <cellStyle name="常规 3 16 3" xfId="9844"/>
    <cellStyle name="常规 3 17" xfId="9845"/>
    <cellStyle name="常规 3 17 2" xfId="9849"/>
    <cellStyle name="常规 3 18" xfId="9851"/>
    <cellStyle name="常规 3 18 2" xfId="9853"/>
    <cellStyle name="常规 3 19" xfId="9855"/>
    <cellStyle name="常规 3 2" xfId="9856"/>
    <cellStyle name="常规 3 2 10" xfId="9857"/>
    <cellStyle name="常规 3 2 10 10" xfId="9070"/>
    <cellStyle name="常规 3 2 10 11" xfId="9073"/>
    <cellStyle name="常规 3 2 10 12" xfId="34696"/>
    <cellStyle name="常规 3 2 10 2" xfId="9859"/>
    <cellStyle name="常规 3 2 10 2 2" xfId="9838"/>
    <cellStyle name="常规 3 2 10 2 2 2" xfId="9840"/>
    <cellStyle name="常规 3 2 10 2 2 2 2" xfId="9860"/>
    <cellStyle name="常规 3 2 10 2 2 3" xfId="9843"/>
    <cellStyle name="常规 3 2 10 2 2 4" xfId="9862"/>
    <cellStyle name="常规 3 2 10 2 2 5" xfId="9864"/>
    <cellStyle name="常规 3 2 10 2 2 6" xfId="9866"/>
    <cellStyle name="常规 3 2 10 2 2 7" xfId="9867"/>
    <cellStyle name="常规 3 2 10 2 3" xfId="9847"/>
    <cellStyle name="常规 3 2 10 2 3 2" xfId="9848"/>
    <cellStyle name="常规 3 2 10 2 4" xfId="9850"/>
    <cellStyle name="常规 3 2 10 2 5" xfId="9854"/>
    <cellStyle name="常规 3 2 10 2 6" xfId="9868"/>
    <cellStyle name="常规 3 2 10 2 7" xfId="9869"/>
    <cellStyle name="常规 3 2 10 2 8" xfId="9871"/>
    <cellStyle name="常规 3 2 10 3" xfId="9872"/>
    <cellStyle name="常规 3 2 10 3 2" xfId="9873"/>
    <cellStyle name="常规 3 2 10 3 2 2" xfId="9874"/>
    <cellStyle name="常规 3 2 10 3 2 2 2" xfId="9875"/>
    <cellStyle name="常规 3 2 10 3 2 3" xfId="9876"/>
    <cellStyle name="常规 3 2 10 3 2 4" xfId="9877"/>
    <cellStyle name="常规 3 2 10 3 2 5" xfId="9879"/>
    <cellStyle name="常规 3 2 10 3 2 6" xfId="9881"/>
    <cellStyle name="常规 3 2 10 3 2 7" xfId="9882"/>
    <cellStyle name="常规 3 2 10 3 3" xfId="9883"/>
    <cellStyle name="常规 3 2 10 3 3 2" xfId="9884"/>
    <cellStyle name="常规 3 2 10 3 3 2 2" xfId="9885"/>
    <cellStyle name="常规 3 2 10 3 3 3" xfId="9886"/>
    <cellStyle name="常规 3 2 10 3 3 4" xfId="9887"/>
    <cellStyle name="常规 3 2 10 3 3 5" xfId="9888"/>
    <cellStyle name="常规 3 2 10 3 3 6" xfId="9889"/>
    <cellStyle name="常规 3 2 10 3 3 7" xfId="9890"/>
    <cellStyle name="常规 3 2 10 3 4" xfId="9891"/>
    <cellStyle name="常规 3 2 10 3 4 2" xfId="9892"/>
    <cellStyle name="常规 3 2 10 3 5" xfId="9895"/>
    <cellStyle name="常规 3 2 10 3 6" xfId="9898"/>
    <cellStyle name="常规 3 2 10 3 7" xfId="9901"/>
    <cellStyle name="常规 3 2 10 3 8" xfId="9904"/>
    <cellStyle name="常规 3 2 10 3 9" xfId="9907"/>
    <cellStyle name="常规 3 2 10 4" xfId="9908"/>
    <cellStyle name="常规 3 2 10 4 2" xfId="9909"/>
    <cellStyle name="常规 3 2 10 4 2 2" xfId="9910"/>
    <cellStyle name="常规 3 2 10 4 3" xfId="9912"/>
    <cellStyle name="常规 3 2 10 4 4" xfId="9914"/>
    <cellStyle name="常规 3 2 10 4 5" xfId="9918"/>
    <cellStyle name="常规 3 2 10 4 6" xfId="9924"/>
    <cellStyle name="常规 3 2 10 4 7" xfId="9930"/>
    <cellStyle name="常规 3 2 10 5" xfId="9931"/>
    <cellStyle name="常规 3 2 10 5 2" xfId="9932"/>
    <cellStyle name="常规 3 2 10 5 3" xfId="9934"/>
    <cellStyle name="常规 3 2 10 6" xfId="9936"/>
    <cellStyle name="常规 3 2 10 7" xfId="9938"/>
    <cellStyle name="常规 3 2 10 8" xfId="9940"/>
    <cellStyle name="常规 3 2 10 9" xfId="9942"/>
    <cellStyle name="常规 3 2 11" xfId="9944"/>
    <cellStyle name="常规 3 2 11 2" xfId="9947"/>
    <cellStyle name="常规 3 2 11 2 2" xfId="9948"/>
    <cellStyle name="常规 3 2 11 2 2 2" xfId="9949"/>
    <cellStyle name="常规 3 2 11 2 3" xfId="8338"/>
    <cellStyle name="常规 3 2 11 2 4" xfId="9950"/>
    <cellStyle name="常规 3 2 11 2 5" xfId="9951"/>
    <cellStyle name="常规 3 2 11 2 6" xfId="9952"/>
    <cellStyle name="常规 3 2 11 2 7" xfId="9953"/>
    <cellStyle name="常规 3 2 11 3" xfId="9954"/>
    <cellStyle name="常规 3 2 11 3 2" xfId="9956"/>
    <cellStyle name="常规 3 2 11 3 2 2" xfId="9958"/>
    <cellStyle name="常规 3 2 11 3 3" xfId="9960"/>
    <cellStyle name="常规 3 2 11 3 4" xfId="9962"/>
    <cellStyle name="常规 3 2 11 3 5" xfId="9966"/>
    <cellStyle name="常规 3 2 11 3 6" xfId="9968"/>
    <cellStyle name="常规 3 2 11 3 7" xfId="9970"/>
    <cellStyle name="常规 3 2 11 4" xfId="9972"/>
    <cellStyle name="常规 3 2 11 4 2" xfId="9974"/>
    <cellStyle name="常规 3 2 11 5" xfId="9976"/>
    <cellStyle name="常规 3 2 11 6" xfId="9979"/>
    <cellStyle name="常规 3 2 11 7" xfId="9981"/>
    <cellStyle name="常规 3 2 11 8" xfId="9982"/>
    <cellStyle name="常规 3 2 11 9" xfId="9984"/>
    <cellStyle name="常规 3 2 12" xfId="9987"/>
    <cellStyle name="常规 3 2 12 2" xfId="9989"/>
    <cellStyle name="常规 3 2 12 2 2" xfId="9990"/>
    <cellStyle name="常规 3 2 12 3" xfId="9991"/>
    <cellStyle name="常规 3 2 12 4" xfId="9993"/>
    <cellStyle name="常规 3 2 12 5" xfId="9995"/>
    <cellStyle name="常规 3 2 12 6" xfId="9997"/>
    <cellStyle name="常规 3 2 12 7" xfId="9998"/>
    <cellStyle name="常规 3 2 13" xfId="9999"/>
    <cellStyle name="常规 3 2 13 2" xfId="10001"/>
    <cellStyle name="常规 3 2 13 3" xfId="10002"/>
    <cellStyle name="常规 3 2 14" xfId="10003"/>
    <cellStyle name="常规 3 2 15" xfId="10005"/>
    <cellStyle name="常规 3 2 16" xfId="10008"/>
    <cellStyle name="常规 3 2 17" xfId="10010"/>
    <cellStyle name="常规 3 2 18" xfId="10013"/>
    <cellStyle name="常规 3 2 19" xfId="10015"/>
    <cellStyle name="常规 3 2 2" xfId="10017"/>
    <cellStyle name="常规 3 2 2 10" xfId="10019"/>
    <cellStyle name="常规 3 2 2 11" xfId="34412"/>
    <cellStyle name="常规 3 2 2 2" xfId="10021"/>
    <cellStyle name="常规 3 2 2 2 2" xfId="10023"/>
    <cellStyle name="常规 3 2 2 2 2 2" xfId="10025"/>
    <cellStyle name="常规 3 2 2 2 2 2 2" xfId="10026"/>
    <cellStyle name="常规 3 2 2 2 2 3" xfId="10028"/>
    <cellStyle name="常规 3 2 2 2 2 4" xfId="10030"/>
    <cellStyle name="常规 3 2 2 2 2 5" xfId="10031"/>
    <cellStyle name="常规 3 2 2 2 2 6" xfId="10032"/>
    <cellStyle name="常规 3 2 2 2 2 7" xfId="10033"/>
    <cellStyle name="常规 3 2 2 2 3" xfId="10034"/>
    <cellStyle name="常规 3 2 2 2 3 2" xfId="10036"/>
    <cellStyle name="常规 3 2 2 2 3 2 2" xfId="10037"/>
    <cellStyle name="常规 3 2 2 2 3 3" xfId="10040"/>
    <cellStyle name="常规 3 2 2 2 3 4" xfId="10042"/>
    <cellStyle name="常规 3 2 2 2 3 5" xfId="10043"/>
    <cellStyle name="常规 3 2 2 2 3 6" xfId="10044"/>
    <cellStyle name="常规 3 2 2 2 3 7" xfId="10045"/>
    <cellStyle name="常规 3 2 2 2 4" xfId="10046"/>
    <cellStyle name="常规 3 2 2 2 4 2" xfId="10050"/>
    <cellStyle name="常规 3 2 2 2 5" xfId="10053"/>
    <cellStyle name="常规 3 2 2 2 6" xfId="10055"/>
    <cellStyle name="常规 3 2 2 2 7" xfId="10057"/>
    <cellStyle name="常规 3 2 2 2 8" xfId="10058"/>
    <cellStyle name="常规 3 2 2 2 9" xfId="10059"/>
    <cellStyle name="常规 3 2 2 3" xfId="5404"/>
    <cellStyle name="常规 3 2 2 3 2" xfId="4837"/>
    <cellStyle name="常规 3 2 2 3 2 2" xfId="5407"/>
    <cellStyle name="常规 3 2 2 3 3" xfId="4843"/>
    <cellStyle name="常规 3 2 2 3 4" xfId="4847"/>
    <cellStyle name="常规 3 2 2 3 5" xfId="4853"/>
    <cellStyle name="常规 3 2 2 3 6" xfId="4859"/>
    <cellStyle name="常规 3 2 2 3 7" xfId="5421"/>
    <cellStyle name="常规 3 2 2 4" xfId="5427"/>
    <cellStyle name="常规 3 2 2 4 2" xfId="4875"/>
    <cellStyle name="常规 3 2 2 4 3" xfId="4881"/>
    <cellStyle name="常规 3 2 2 4 4" xfId="4885"/>
    <cellStyle name="常规 3 2 2 5" xfId="5433"/>
    <cellStyle name="常规 3 2 2 5 2" xfId="5436"/>
    <cellStyle name="常规 3 2 2 5 3" xfId="437"/>
    <cellStyle name="常规 3 2 2 6" xfId="5440"/>
    <cellStyle name="常规 3 2 2 7" xfId="5444"/>
    <cellStyle name="常规 3 2 2 8" xfId="5450"/>
    <cellStyle name="常规 3 2 2 9" xfId="5455"/>
    <cellStyle name="常规 3 2 20" xfId="34402"/>
    <cellStyle name="常规 3 2 3" xfId="10061"/>
    <cellStyle name="常规 3 2 3 10" xfId="8185"/>
    <cellStyle name="常规 3 2 3 11" xfId="34421"/>
    <cellStyle name="常规 3 2 3 2" xfId="10062"/>
    <cellStyle name="常规 3 2 3 2 2" xfId="10065"/>
    <cellStyle name="常规 3 2 3 2 2 2" xfId="10067"/>
    <cellStyle name="常规 3 2 3 2 2 2 2" xfId="6352"/>
    <cellStyle name="常规 3 2 3 2 2 3" xfId="10069"/>
    <cellStyle name="常规 3 2 3 2 2 4" xfId="10072"/>
    <cellStyle name="常规 3 2 3 2 2 5" xfId="10074"/>
    <cellStyle name="常规 3 2 3 2 2 6" xfId="10075"/>
    <cellStyle name="常规 3 2 3 2 2 7" xfId="10076"/>
    <cellStyle name="常规 3 2 3 2 3" xfId="10078"/>
    <cellStyle name="常规 3 2 3 2 3 2" xfId="10080"/>
    <cellStyle name="常规 3 2 3 2 3 2 2" xfId="3790"/>
    <cellStyle name="常规 3 2 3 2 3 3" xfId="10083"/>
    <cellStyle name="常规 3 2 3 2 3 4" xfId="10086"/>
    <cellStyle name="常规 3 2 3 2 3 5" xfId="6333"/>
    <cellStyle name="常规 3 2 3 2 3 6" xfId="6366"/>
    <cellStyle name="常规 3 2 3 2 3 7" xfId="6377"/>
    <cellStyle name="常规 3 2 3 2 4" xfId="10088"/>
    <cellStyle name="常规 3 2 3 2 4 2" xfId="10090"/>
    <cellStyle name="常规 3 2 3 2 5" xfId="10094"/>
    <cellStyle name="常规 3 2 3 2 6" xfId="10096"/>
    <cellStyle name="常规 3 2 3 2 7" xfId="10098"/>
    <cellStyle name="常规 3 2 3 2 8" xfId="10099"/>
    <cellStyle name="常规 3 2 3 2 9" xfId="10101"/>
    <cellStyle name="常规 3 2 3 3" xfId="5464"/>
    <cellStyle name="常规 3 2 3 3 2" xfId="5469"/>
    <cellStyle name="常规 3 2 3 3 2 2" xfId="5480"/>
    <cellStyle name="常规 3 2 3 3 3" xfId="5506"/>
    <cellStyle name="常规 3 2 3 3 4" xfId="5518"/>
    <cellStyle name="常规 3 2 3 3 5" xfId="5523"/>
    <cellStyle name="常规 3 2 3 3 6" xfId="5527"/>
    <cellStyle name="常规 3 2 3 3 7" xfId="5530"/>
    <cellStyle name="常规 3 2 3 4" xfId="5536"/>
    <cellStyle name="常规 3 2 3 4 2" xfId="5540"/>
    <cellStyle name="常规 3 2 3 4 3" xfId="5591"/>
    <cellStyle name="常规 3 2 3 5" xfId="5654"/>
    <cellStyle name="常规 3 2 3 6" xfId="5678"/>
    <cellStyle name="常规 3 2 3 7" xfId="5683"/>
    <cellStyle name="常规 3 2 3 8" xfId="5691"/>
    <cellStyle name="常规 3 2 3 9" xfId="5699"/>
    <cellStyle name="常规 3 2 4" xfId="10102"/>
    <cellStyle name="常规 3 2 4 10" xfId="10103"/>
    <cellStyle name="常规 3 2 4 11" xfId="10104"/>
    <cellStyle name="常规 3 2 4 12" xfId="34456"/>
    <cellStyle name="常规 3 2 4 2" xfId="10107"/>
    <cellStyle name="常规 3 2 4 2 10" xfId="10108"/>
    <cellStyle name="常规 3 2 4 2 11" xfId="34580"/>
    <cellStyle name="常规 3 2 4 2 2" xfId="10110"/>
    <cellStyle name="常规 3 2 4 2 2 2" xfId="10112"/>
    <cellStyle name="常规 3 2 4 2 2 2 2" xfId="5151"/>
    <cellStyle name="常规 3 2 4 2 2 2 2 2" xfId="10115"/>
    <cellStyle name="常规 3 2 4 2 2 2 3" xfId="10117"/>
    <cellStyle name="常规 3 2 4 2 2 2 4" xfId="10118"/>
    <cellStyle name="常规 3 2 4 2 2 2 5" xfId="10119"/>
    <cellStyle name="常规 3 2 4 2 2 2 6" xfId="10120"/>
    <cellStyle name="常规 3 2 4 2 2 2 7" xfId="10121"/>
    <cellStyle name="常规 3 2 4 2 2 3" xfId="10123"/>
    <cellStyle name="常规 3 2 4 2 2 3 2" xfId="5171"/>
    <cellStyle name="常规 3 2 4 2 2 3 2 2" xfId="10125"/>
    <cellStyle name="常规 3 2 4 2 2 3 3" xfId="10126"/>
    <cellStyle name="常规 3 2 4 2 2 3 4" xfId="10127"/>
    <cellStyle name="常规 3 2 4 2 2 3 5" xfId="10128"/>
    <cellStyle name="常规 3 2 4 2 2 3 6" xfId="10129"/>
    <cellStyle name="常规 3 2 4 2 2 3 7" xfId="10130"/>
    <cellStyle name="常规 3 2 4 2 2 4" xfId="10133"/>
    <cellStyle name="常规 3 2 4 2 2 4 2" xfId="10134"/>
    <cellStyle name="常规 3 2 4 2 2 5" xfId="10136"/>
    <cellStyle name="常规 3 2 4 2 2 6" xfId="10137"/>
    <cellStyle name="常规 3 2 4 2 2 7" xfId="10138"/>
    <cellStyle name="常规 3 2 4 2 2 8" xfId="10139"/>
    <cellStyle name="常规 3 2 4 2 2 9" xfId="10141"/>
    <cellStyle name="常规 3 2 4 2 3" xfId="10143"/>
    <cellStyle name="常规 3 2 4 2 3 2" xfId="10145"/>
    <cellStyle name="常规 3 2 4 2 3 2 2" xfId="10147"/>
    <cellStyle name="常规 3 2 4 2 3 3" xfId="10149"/>
    <cellStyle name="常规 3 2 4 2 3 4" xfId="10151"/>
    <cellStyle name="常规 3 2 4 2 3 5" xfId="570"/>
    <cellStyle name="常规 3 2 4 2 3 6" xfId="585"/>
    <cellStyle name="常规 3 2 4 2 3 7" xfId="599"/>
    <cellStyle name="常规 3 2 4 2 4" xfId="10153"/>
    <cellStyle name="常规 3 2 4 2 4 2" xfId="10155"/>
    <cellStyle name="常规 3 2 4 2 4 3" xfId="10157"/>
    <cellStyle name="常规 3 2 4 2 5" xfId="10160"/>
    <cellStyle name="常规 3 2 4 2 6" xfId="10164"/>
    <cellStyle name="常规 3 2 4 2 7" xfId="10166"/>
    <cellStyle name="常规 3 2 4 2 8" xfId="10167"/>
    <cellStyle name="常规 3 2 4 2 9" xfId="10168"/>
    <cellStyle name="常规 3 2 4 3" xfId="5706"/>
    <cellStyle name="常规 3 2 4 3 2" xfId="5709"/>
    <cellStyle name="常规 3 2 4 3 2 2" xfId="5714"/>
    <cellStyle name="常规 3 2 4 3 2 2 2" xfId="5310"/>
    <cellStyle name="常规 3 2 4 3 2 3" xfId="10169"/>
    <cellStyle name="常规 3 2 4 3 2 4" xfId="10170"/>
    <cellStyle name="常规 3 2 4 3 2 5" xfId="10171"/>
    <cellStyle name="常规 3 2 4 3 2 6" xfId="10172"/>
    <cellStyle name="常规 3 2 4 3 2 7" xfId="10173"/>
    <cellStyle name="常规 3 2 4 3 3" xfId="5715"/>
    <cellStyle name="常规 3 2 4 3 3 2" xfId="10174"/>
    <cellStyle name="常规 3 2 4 3 3 2 2" xfId="10176"/>
    <cellStyle name="常规 3 2 4 3 3 3" xfId="10177"/>
    <cellStyle name="常规 3 2 4 3 3 4" xfId="10178"/>
    <cellStyle name="常规 3 2 4 3 3 5" xfId="6481"/>
    <cellStyle name="常规 3 2 4 3 3 6" xfId="6484"/>
    <cellStyle name="常规 3 2 4 3 3 7" xfId="6487"/>
    <cellStyle name="常规 3 2 4 3 4" xfId="3048"/>
    <cellStyle name="常规 3 2 4 3 4 2" xfId="10179"/>
    <cellStyle name="常规 3 2 4 3 5" xfId="3074"/>
    <cellStyle name="常规 3 2 4 3 6" xfId="3109"/>
    <cellStyle name="常规 3 2 4 3 7" xfId="3113"/>
    <cellStyle name="常规 3 2 4 3 8" xfId="3117"/>
    <cellStyle name="常规 3 2 4 3 9" xfId="10180"/>
    <cellStyle name="常规 3 2 4 4" xfId="5720"/>
    <cellStyle name="常规 3 2 4 4 2" xfId="5723"/>
    <cellStyle name="常规 3 2 4 4 2 2" xfId="5727"/>
    <cellStyle name="常规 3 2 4 4 3" xfId="5729"/>
    <cellStyle name="常规 3 2 4 4 4" xfId="3125"/>
    <cellStyle name="常规 3 2 4 4 5" xfId="3131"/>
    <cellStyle name="常规 3 2 4 4 6" xfId="3137"/>
    <cellStyle name="常规 3 2 4 4 7" xfId="3143"/>
    <cellStyle name="常规 3 2 4 5" xfId="5734"/>
    <cellStyle name="常规 3 2 4 5 2" xfId="11"/>
    <cellStyle name="常规 3 2 4 5 3" xfId="10182"/>
    <cellStyle name="常规 3 2 4 6" xfId="5739"/>
    <cellStyle name="常规 3 2 4 7" xfId="5743"/>
    <cellStyle name="常规 3 2 4 8" xfId="5750"/>
    <cellStyle name="常规 3 2 4 9" xfId="5757"/>
    <cellStyle name="常规 3 2 5" xfId="10183"/>
    <cellStyle name="常规 3 2 5 10" xfId="10184"/>
    <cellStyle name="常规 3 2 5 11" xfId="10187"/>
    <cellStyle name="常规 3 2 5 12" xfId="34476"/>
    <cellStyle name="常规 3 2 5 2" xfId="10195"/>
    <cellStyle name="常规 3 2 5 2 10" xfId="10197"/>
    <cellStyle name="常规 3 2 5 2 11" xfId="34600"/>
    <cellStyle name="常规 3 2 5 2 2" xfId="10199"/>
    <cellStyle name="常规 3 2 5 2 2 2" xfId="10201"/>
    <cellStyle name="常规 3 2 5 2 2 2 2" xfId="10205"/>
    <cellStyle name="常规 3 2 5 2 2 2 2 2" xfId="10207"/>
    <cellStyle name="常规 3 2 5 2 2 2 3" xfId="10209"/>
    <cellStyle name="常规 3 2 5 2 2 2 4" xfId="10211"/>
    <cellStyle name="常规 3 2 5 2 2 2 5" xfId="10213"/>
    <cellStyle name="常规 3 2 5 2 2 2 6" xfId="10214"/>
    <cellStyle name="常规 3 2 5 2 2 2 7" xfId="10215"/>
    <cellStyle name="常规 3 2 5 2 2 3" xfId="10218"/>
    <cellStyle name="常规 3 2 5 2 2 3 2" xfId="10221"/>
    <cellStyle name="常规 3 2 5 2 2 3 2 2" xfId="10223"/>
    <cellStyle name="常规 3 2 5 2 2 3 3" xfId="10224"/>
    <cellStyle name="常规 3 2 5 2 2 3 4" xfId="10225"/>
    <cellStyle name="常规 3 2 5 2 2 3 5" xfId="10226"/>
    <cellStyle name="常规 3 2 5 2 2 3 6" xfId="10227"/>
    <cellStyle name="常规 3 2 5 2 2 3 7" xfId="10228"/>
    <cellStyle name="常规 3 2 5 2 2 4" xfId="10231"/>
    <cellStyle name="常规 3 2 5 2 2 4 2" xfId="10232"/>
    <cellStyle name="常规 3 2 5 2 2 5" xfId="10234"/>
    <cellStyle name="常规 3 2 5 2 2 6" xfId="10236"/>
    <cellStyle name="常规 3 2 5 2 2 7" xfId="10237"/>
    <cellStyle name="常规 3 2 5 2 2 8" xfId="10238"/>
    <cellStyle name="常规 3 2 5 2 2 9" xfId="9145"/>
    <cellStyle name="常规 3 2 5 2 3" xfId="10239"/>
    <cellStyle name="常规 3 2 5 2 3 2" xfId="10241"/>
    <cellStyle name="常规 3 2 5 2 3 2 2" xfId="8397"/>
    <cellStyle name="常规 3 2 5 2 3 3" xfId="10244"/>
    <cellStyle name="常规 3 2 5 2 3 4" xfId="10247"/>
    <cellStyle name="常规 3 2 5 2 3 5" xfId="7100"/>
    <cellStyle name="常规 3 2 5 2 3 6" xfId="8176"/>
    <cellStyle name="常规 3 2 5 2 3 7" xfId="8178"/>
    <cellStyle name="常规 3 2 5 2 4" xfId="10248"/>
    <cellStyle name="常规 3 2 5 2 4 2" xfId="10250"/>
    <cellStyle name="常规 3 2 5 2 4 3" xfId="10252"/>
    <cellStyle name="常规 3 2 5 2 5" xfId="10254"/>
    <cellStyle name="常规 3 2 5 2 6" xfId="10258"/>
    <cellStyle name="常规 3 2 5 2 7" xfId="10260"/>
    <cellStyle name="常规 3 2 5 2 8" xfId="10261"/>
    <cellStyle name="常规 3 2 5 2 9" xfId="10263"/>
    <cellStyle name="常规 3 2 5 3" xfId="5243"/>
    <cellStyle name="常规 3 2 5 3 2" xfId="5768"/>
    <cellStyle name="常规 3 2 5 3 2 2" xfId="10264"/>
    <cellStyle name="常规 3 2 5 3 2 2 2" xfId="10268"/>
    <cellStyle name="常规 3 2 5 3 2 3" xfId="10269"/>
    <cellStyle name="常规 3 2 5 3 2 4" xfId="10270"/>
    <cellStyle name="常规 3 2 5 3 2 5" xfId="10271"/>
    <cellStyle name="常规 3 2 5 3 2 6" xfId="10273"/>
    <cellStyle name="常规 3 2 5 3 2 7" xfId="10274"/>
    <cellStyle name="常规 3 2 5 3 3" xfId="5774"/>
    <cellStyle name="常规 3 2 5 3 3 2" xfId="10275"/>
    <cellStyle name="常规 3 2 5 3 3 2 2" xfId="10278"/>
    <cellStyle name="常规 3 2 5 3 3 3" xfId="10279"/>
    <cellStyle name="常规 3 2 5 3 3 4" xfId="10280"/>
    <cellStyle name="常规 3 2 5 3 3 5" xfId="847"/>
    <cellStyle name="常规 3 2 5 3 3 6" xfId="10282"/>
    <cellStyle name="常规 3 2 5 3 3 7" xfId="10283"/>
    <cellStyle name="常规 3 2 5 3 4" xfId="10285"/>
    <cellStyle name="常规 3 2 5 3 4 2" xfId="10286"/>
    <cellStyle name="常规 3 2 5 3 5" xfId="10288"/>
    <cellStyle name="常规 3 2 5 3 6" xfId="10291"/>
    <cellStyle name="常规 3 2 5 3 7" xfId="10293"/>
    <cellStyle name="常规 3 2 5 3 8" xfId="10294"/>
    <cellStyle name="常规 3 2 5 3 9" xfId="10295"/>
    <cellStyle name="常规 3 2 5 4" xfId="5778"/>
    <cellStyle name="常规 3 2 5 4 2" xfId="10296"/>
    <cellStyle name="常规 3 2 5 4 2 2" xfId="10297"/>
    <cellStyle name="常规 3 2 5 4 3" xfId="10298"/>
    <cellStyle name="常规 3 2 5 4 4" xfId="10299"/>
    <cellStyle name="常规 3 2 5 4 5" xfId="10301"/>
    <cellStyle name="常规 3 2 5 4 6" xfId="10303"/>
    <cellStyle name="常规 3 2 5 4 7" xfId="10304"/>
    <cellStyle name="常规 3 2 5 5" xfId="5782"/>
    <cellStyle name="常规 3 2 5 5 2" xfId="10305"/>
    <cellStyle name="常规 3 2 5 5 3" xfId="10306"/>
    <cellStyle name="常规 3 2 5 6" xfId="2595"/>
    <cellStyle name="常规 3 2 5 7" xfId="5785"/>
    <cellStyle name="常规 3 2 5 8" xfId="3190"/>
    <cellStyle name="常规 3 2 5 9" xfId="10308"/>
    <cellStyle name="常规 3 2 6" xfId="10309"/>
    <cellStyle name="常规 3 2 6 10" xfId="10310"/>
    <cellStyle name="常规 3 2 6 11" xfId="9687"/>
    <cellStyle name="常规 3 2 6 12" xfId="34486"/>
    <cellStyle name="常规 3 2 6 2" xfId="10312"/>
    <cellStyle name="常规 3 2 6 2 10" xfId="10313"/>
    <cellStyle name="常规 3 2 6 2 11" xfId="34610"/>
    <cellStyle name="常规 3 2 6 2 2" xfId="10314"/>
    <cellStyle name="常规 3 2 6 2 2 2" xfId="10315"/>
    <cellStyle name="常规 3 2 6 2 2 2 2" xfId="9462"/>
    <cellStyle name="常规 3 2 6 2 2 2 2 2" xfId="9465"/>
    <cellStyle name="常规 3 2 6 2 2 2 3" xfId="9468"/>
    <cellStyle name="常规 3 2 6 2 2 2 4" xfId="9471"/>
    <cellStyle name="常规 3 2 6 2 2 2 5" xfId="9474"/>
    <cellStyle name="常规 3 2 6 2 2 2 6" xfId="9477"/>
    <cellStyle name="常规 3 2 6 2 2 2 7" xfId="9480"/>
    <cellStyle name="常规 3 2 6 2 2 3" xfId="10316"/>
    <cellStyle name="常规 3 2 6 2 2 3 2" xfId="9493"/>
    <cellStyle name="常规 3 2 6 2 2 3 2 2" xfId="10317"/>
    <cellStyle name="常规 3 2 6 2 2 3 3" xfId="9496"/>
    <cellStyle name="常规 3 2 6 2 2 3 4" xfId="9499"/>
    <cellStyle name="常规 3 2 6 2 2 3 5" xfId="9502"/>
    <cellStyle name="常规 3 2 6 2 2 3 6" xfId="10318"/>
    <cellStyle name="常规 3 2 6 2 2 3 7" xfId="10319"/>
    <cellStyle name="常规 3 2 6 2 2 4" xfId="10320"/>
    <cellStyle name="常规 3 2 6 2 2 4 2" xfId="9512"/>
    <cellStyle name="常规 3 2 6 2 2 5" xfId="10321"/>
    <cellStyle name="常规 3 2 6 2 2 6" xfId="10322"/>
    <cellStyle name="常规 3 2 6 2 2 7" xfId="10323"/>
    <cellStyle name="常规 3 2 6 2 2 8" xfId="10324"/>
    <cellStyle name="常规 3 2 6 2 2 9" xfId="10328"/>
    <cellStyle name="常规 3 2 6 2 3" xfId="10329"/>
    <cellStyle name="常规 3 2 6 2 3 2" xfId="10330"/>
    <cellStyle name="常规 3 2 6 2 3 2 2" xfId="9546"/>
    <cellStyle name="常规 3 2 6 2 3 3" xfId="10331"/>
    <cellStyle name="常规 3 2 6 2 3 4" xfId="10332"/>
    <cellStyle name="常规 3 2 6 2 3 5" xfId="7169"/>
    <cellStyle name="常规 3 2 6 2 3 6" xfId="77"/>
    <cellStyle name="常规 3 2 6 2 3 7" xfId="373"/>
    <cellStyle name="常规 3 2 6 2 4" xfId="10333"/>
    <cellStyle name="常规 3 2 6 2 4 2" xfId="10334"/>
    <cellStyle name="常规 3 2 6 2 4 3" xfId="10337"/>
    <cellStyle name="常规 3 2 6 2 5" xfId="10340"/>
    <cellStyle name="常规 3 2 6 2 6" xfId="3086"/>
    <cellStyle name="常规 3 2 6 2 7" xfId="3093"/>
    <cellStyle name="常规 3 2 6 2 8" xfId="3096"/>
    <cellStyle name="常规 3 2 6 2 9" xfId="3101"/>
    <cellStyle name="常规 3 2 6 3" xfId="5792"/>
    <cellStyle name="常规 3 2 6 3 2" xfId="5795"/>
    <cellStyle name="常规 3 2 6 3 2 2" xfId="10341"/>
    <cellStyle name="常规 3 2 6 3 2 2 2" xfId="10342"/>
    <cellStyle name="常规 3 2 6 3 2 3" xfId="10345"/>
    <cellStyle name="常规 3 2 6 3 2 4" xfId="10346"/>
    <cellStyle name="常规 3 2 6 3 2 5" xfId="10347"/>
    <cellStyle name="常规 3 2 6 3 2 6" xfId="10348"/>
    <cellStyle name="常规 3 2 6 3 2 7" xfId="10349"/>
    <cellStyle name="常规 3 2 6 3 3" xfId="5798"/>
    <cellStyle name="常规 3 2 6 3 3 2" xfId="10350"/>
    <cellStyle name="常规 3 2 6 3 3 2 2" xfId="10352"/>
    <cellStyle name="常规 3 2 6 3 3 3" xfId="10355"/>
    <cellStyle name="常规 3 2 6 3 3 4" xfId="10356"/>
    <cellStyle name="常规 3 2 6 3 3 5" xfId="7212"/>
    <cellStyle name="常规 3 2 6 3 3 6" xfId="10357"/>
    <cellStyle name="常规 3 2 6 3 3 7" xfId="10358"/>
    <cellStyle name="常规 3 2 6 3 4" xfId="10359"/>
    <cellStyle name="常规 3 2 6 3 4 2" xfId="10360"/>
    <cellStyle name="常规 3 2 6 3 5" xfId="10363"/>
    <cellStyle name="常规 3 2 6 3 6" xfId="10366"/>
    <cellStyle name="常规 3 2 6 3 7" xfId="10368"/>
    <cellStyle name="常规 3 2 6 3 8" xfId="10370"/>
    <cellStyle name="常规 3 2 6 3 9" xfId="10371"/>
    <cellStyle name="常规 3 2 6 4" xfId="5801"/>
    <cellStyle name="常规 3 2 6 4 2" xfId="10372"/>
    <cellStyle name="常规 3 2 6 4 2 2" xfId="10373"/>
    <cellStyle name="常规 3 2 6 4 3" xfId="10374"/>
    <cellStyle name="常规 3 2 6 4 4" xfId="10375"/>
    <cellStyle name="常规 3 2 6 4 5" xfId="10378"/>
    <cellStyle name="常规 3 2 6 4 6" xfId="10381"/>
    <cellStyle name="常规 3 2 6 4 7" xfId="10383"/>
    <cellStyle name="常规 3 2 6 5" xfId="5803"/>
    <cellStyle name="常规 3 2 6 5 2" xfId="10384"/>
    <cellStyle name="常规 3 2 6 5 3" xfId="10385"/>
    <cellStyle name="常规 3 2 6 6" xfId="3505"/>
    <cellStyle name="常规 3 2 6 7" xfId="5805"/>
    <cellStyle name="常规 3 2 6 8" xfId="5808"/>
    <cellStyle name="常规 3 2 6 9" xfId="1555"/>
    <cellStyle name="常规 3 2 7" xfId="10386"/>
    <cellStyle name="常规 3 2 7 10" xfId="10387"/>
    <cellStyle name="常规 3 2 7 11" xfId="10388"/>
    <cellStyle name="常规 3 2 7 12" xfId="34506"/>
    <cellStyle name="常规 3 2 7 2" xfId="10390"/>
    <cellStyle name="常规 3 2 7 2 10" xfId="10391"/>
    <cellStyle name="常规 3 2 7 2 11" xfId="34630"/>
    <cellStyle name="常规 3 2 7 2 2" xfId="10392"/>
    <cellStyle name="常规 3 2 7 2 2 2" xfId="3946"/>
    <cellStyle name="常规 3 2 7 2 2 2 2" xfId="10393"/>
    <cellStyle name="常规 3 2 7 2 2 2 2 2" xfId="7280"/>
    <cellStyle name="常规 3 2 7 2 2 2 3" xfId="10399"/>
    <cellStyle name="常规 3 2 7 2 2 2 4" xfId="10406"/>
    <cellStyle name="常规 3 2 7 2 2 2 5" xfId="10411"/>
    <cellStyle name="常规 3 2 7 2 2 2 6" xfId="10416"/>
    <cellStyle name="常规 3 2 7 2 2 2 7" xfId="10417"/>
    <cellStyle name="常规 3 2 7 2 2 3" xfId="3952"/>
    <cellStyle name="常规 3 2 7 2 2 3 2" xfId="10420"/>
    <cellStyle name="常规 3 2 7 2 2 3 2 2" xfId="8076"/>
    <cellStyle name="常规 3 2 7 2 2 3 3" xfId="10423"/>
    <cellStyle name="常规 3 2 7 2 2 3 4" xfId="10427"/>
    <cellStyle name="常规 3 2 7 2 2 3 5" xfId="10430"/>
    <cellStyle name="常规 3 2 7 2 2 3 6" xfId="10431"/>
    <cellStyle name="常规 3 2 7 2 2 3 7" xfId="10432"/>
    <cellStyle name="常规 3 2 7 2 2 4" xfId="2886"/>
    <cellStyle name="常规 3 2 7 2 2 4 2" xfId="10435"/>
    <cellStyle name="常规 3 2 7 2 2 5" xfId="10436"/>
    <cellStyle name="常规 3 2 7 2 2 6" xfId="10437"/>
    <cellStyle name="常规 3 2 7 2 2 7" xfId="10438"/>
    <cellStyle name="常规 3 2 7 2 2 8" xfId="10439"/>
    <cellStyle name="常规 3 2 7 2 2 9" xfId="10441"/>
    <cellStyle name="常规 3 2 7 2 3" xfId="10442"/>
    <cellStyle name="常规 3 2 7 2 3 2" xfId="10443"/>
    <cellStyle name="常规 3 2 7 2 3 2 2" xfId="10444"/>
    <cellStyle name="常规 3 2 7 2 3 3" xfId="10450"/>
    <cellStyle name="常规 3 2 7 2 3 4" xfId="10451"/>
    <cellStyle name="常规 3 2 7 2 3 5" xfId="7330"/>
    <cellStyle name="常规 3 2 7 2 3 6" xfId="8213"/>
    <cellStyle name="常规 3 2 7 2 3 7" xfId="8216"/>
    <cellStyle name="常规 3 2 7 2 4" xfId="10452"/>
    <cellStyle name="常规 3 2 7 2 4 2" xfId="10453"/>
    <cellStyle name="常规 3 2 7 2 4 3" xfId="10456"/>
    <cellStyle name="常规 3 2 7 2 5" xfId="10459"/>
    <cellStyle name="常规 3 2 7 2 6" xfId="10462"/>
    <cellStyle name="常规 3 2 7 2 7" xfId="405"/>
    <cellStyle name="常规 3 2 7 2 8" xfId="10464"/>
    <cellStyle name="常规 3 2 7 2 9" xfId="10465"/>
    <cellStyle name="常规 3 2 7 3" xfId="5816"/>
    <cellStyle name="常规 3 2 7 3 2" xfId="10466"/>
    <cellStyle name="常规 3 2 7 3 2 2" xfId="10467"/>
    <cellStyle name="常规 3 2 7 3 2 2 2" xfId="10469"/>
    <cellStyle name="常规 3 2 7 3 2 3" xfId="10472"/>
    <cellStyle name="常规 3 2 7 3 2 4" xfId="10473"/>
    <cellStyle name="常规 3 2 7 3 2 5" xfId="10474"/>
    <cellStyle name="常规 3 2 7 3 2 6" xfId="10475"/>
    <cellStyle name="常规 3 2 7 3 2 7" xfId="10476"/>
    <cellStyle name="常规 3 2 7 3 3" xfId="10477"/>
    <cellStyle name="常规 3 2 7 3 3 2" xfId="10478"/>
    <cellStyle name="常规 3 2 7 3 3 2 2" xfId="10480"/>
    <cellStyle name="常规 3 2 7 3 3 3" xfId="10483"/>
    <cellStyle name="常规 3 2 7 3 3 4" xfId="10484"/>
    <cellStyle name="常规 3 2 7 3 3 5" xfId="7373"/>
    <cellStyle name="常规 3 2 7 3 3 6" xfId="8254"/>
    <cellStyle name="常规 3 2 7 3 3 7" xfId="8257"/>
    <cellStyle name="常规 3 2 7 3 4" xfId="10485"/>
    <cellStyle name="常规 3 2 7 3 4 2" xfId="10486"/>
    <cellStyle name="常规 3 2 7 3 5" xfId="10489"/>
    <cellStyle name="常规 3 2 7 3 6" xfId="10492"/>
    <cellStyle name="常规 3 2 7 3 7" xfId="420"/>
    <cellStyle name="常规 3 2 7 3 8" xfId="10493"/>
    <cellStyle name="常规 3 2 7 3 9" xfId="10494"/>
    <cellStyle name="常规 3 2 7 4" xfId="5819"/>
    <cellStyle name="常规 3 2 7 4 2" xfId="10495"/>
    <cellStyle name="常规 3 2 7 4 2 2" xfId="10496"/>
    <cellStyle name="常规 3 2 7 4 3" xfId="10497"/>
    <cellStyle name="常规 3 2 7 4 4" xfId="10498"/>
    <cellStyle name="常规 3 2 7 4 5" xfId="10501"/>
    <cellStyle name="常规 3 2 7 4 6" xfId="10504"/>
    <cellStyle name="常规 3 2 7 4 7" xfId="10505"/>
    <cellStyle name="常规 3 2 7 5" xfId="5822"/>
    <cellStyle name="常规 3 2 7 5 2" xfId="10507"/>
    <cellStyle name="常规 3 2 7 5 3" xfId="10508"/>
    <cellStyle name="常规 3 2 7 6" xfId="5825"/>
    <cellStyle name="常规 3 2 7 7" xfId="7397"/>
    <cellStyle name="常规 3 2 7 8" xfId="7401"/>
    <cellStyle name="常规 3 2 7 9" xfId="7406"/>
    <cellStyle name="常规 3 2 8" xfId="10509"/>
    <cellStyle name="常规 3 2 8 10" xfId="7331"/>
    <cellStyle name="常规 3 2 8 11" xfId="34547"/>
    <cellStyle name="常规 3 2 8 2" xfId="10511"/>
    <cellStyle name="常规 3 2 8 2 2" xfId="10513"/>
    <cellStyle name="常规 3 2 8 2 2 2" xfId="10514"/>
    <cellStyle name="常规 3 2 8 2 2 2 2" xfId="10516"/>
    <cellStyle name="常规 3 2 8 2 2 3" xfId="10517"/>
    <cellStyle name="常规 3 2 8 2 2 4" xfId="10518"/>
    <cellStyle name="常规 3 2 8 2 2 5" xfId="10519"/>
    <cellStyle name="常规 3 2 8 2 2 6" xfId="10520"/>
    <cellStyle name="常规 3 2 8 2 2 7" xfId="10521"/>
    <cellStyle name="常规 3 2 8 2 3" xfId="10523"/>
    <cellStyle name="常规 3 2 8 2 3 2" xfId="10524"/>
    <cellStyle name="常规 3 2 8 2 3 2 2" xfId="10525"/>
    <cellStyle name="常规 3 2 8 2 3 3" xfId="10526"/>
    <cellStyle name="常规 3 2 8 2 3 4" xfId="10527"/>
    <cellStyle name="常规 3 2 8 2 3 5" xfId="6114"/>
    <cellStyle name="常规 3 2 8 2 3 6" xfId="6119"/>
    <cellStyle name="常规 3 2 8 2 3 7" xfId="6123"/>
    <cellStyle name="常规 3 2 8 2 4" xfId="10529"/>
    <cellStyle name="常规 3 2 8 2 4 2" xfId="10530"/>
    <cellStyle name="常规 3 2 8 2 5" xfId="10535"/>
    <cellStyle name="常规 3 2 8 2 6" xfId="10538"/>
    <cellStyle name="常规 3 2 8 2 7" xfId="10541"/>
    <cellStyle name="常规 3 2 8 2 8" xfId="10542"/>
    <cellStyle name="常规 3 2 8 2 9" xfId="10544"/>
    <cellStyle name="常规 3 2 8 3" xfId="5835"/>
    <cellStyle name="常规 3 2 8 3 2" xfId="5838"/>
    <cellStyle name="常规 3 2 8 3 2 2" xfId="10546"/>
    <cellStyle name="常规 3 2 8 3 3" xfId="10548"/>
    <cellStyle name="常规 3 2 8 3 4" xfId="10550"/>
    <cellStyle name="常规 3 2 8 3 5" xfId="10554"/>
    <cellStyle name="常规 3 2 8 3 6" xfId="10557"/>
    <cellStyle name="常规 3 2 8 3 7" xfId="10558"/>
    <cellStyle name="常规 3 2 8 4" xfId="5840"/>
    <cellStyle name="常规 3 2 8 4 2" xfId="5966"/>
    <cellStyle name="常规 3 2 8 4 3" xfId="4460"/>
    <cellStyle name="常规 3 2 8 5" xfId="10559"/>
    <cellStyle name="常规 3 2 8 6" xfId="10560"/>
    <cellStyle name="常规 3 2 8 7" xfId="7417"/>
    <cellStyle name="常规 3 2 8 8" xfId="7421"/>
    <cellStyle name="常规 3 2 8 9" xfId="7424"/>
    <cellStyle name="常规 3 2 9" xfId="10561"/>
    <cellStyle name="常规 3 2 9 10" xfId="10564"/>
    <cellStyle name="常规 3 2 9 11" xfId="34671"/>
    <cellStyle name="常规 3 2 9 2" xfId="10565"/>
    <cellStyle name="常规 3 2 9 2 2" xfId="10566"/>
    <cellStyle name="常规 3 2 9 2 2 2" xfId="10567"/>
    <cellStyle name="常规 3 2 9 2 2 2 2" xfId="5828"/>
    <cellStyle name="常规 3 2 9 2 2 3" xfId="10568"/>
    <cellStyle name="常规 3 2 9 2 2 4" xfId="10569"/>
    <cellStyle name="常规 3 2 9 2 2 5" xfId="10570"/>
    <cellStyle name="常规 3 2 9 2 2 6" xfId="10571"/>
    <cellStyle name="常规 3 2 9 2 2 7" xfId="10572"/>
    <cellStyle name="常规 3 2 9 2 3" xfId="10575"/>
    <cellStyle name="常规 3 2 9 2 3 2" xfId="1765"/>
    <cellStyle name="常规 3 2 9 2 3 2 2" xfId="10577"/>
    <cellStyle name="常规 3 2 9 2 3 3" xfId="10578"/>
    <cellStyle name="常规 3 2 9 2 3 4" xfId="10579"/>
    <cellStyle name="常规 3 2 9 2 3 5" xfId="1799"/>
    <cellStyle name="常规 3 2 9 2 3 6" xfId="1805"/>
    <cellStyle name="常规 3 2 9 2 3 7" xfId="1809"/>
    <cellStyle name="常规 3 2 9 2 4" xfId="10582"/>
    <cellStyle name="常规 3 2 9 2 4 2" xfId="10583"/>
    <cellStyle name="常规 3 2 9 2 5" xfId="10588"/>
    <cellStyle name="常规 3 2 9 2 6" xfId="10592"/>
    <cellStyle name="常规 3 2 9 2 7" xfId="10595"/>
    <cellStyle name="常规 3 2 9 2 8" xfId="10597"/>
    <cellStyle name="常规 3 2 9 2 9" xfId="10598"/>
    <cellStyle name="常规 3 2 9 3" xfId="10600"/>
    <cellStyle name="常规 3 2 9 3 2" xfId="10603"/>
    <cellStyle name="常规 3 2 9 3 2 2" xfId="10607"/>
    <cellStyle name="常规 3 2 9 3 3" xfId="10611"/>
    <cellStyle name="常规 3 2 9 3 4" xfId="10616"/>
    <cellStyle name="常规 3 2 9 3 5" xfId="10621"/>
    <cellStyle name="常规 3 2 9 3 6" xfId="10626"/>
    <cellStyle name="常规 3 2 9 3 7" xfId="10629"/>
    <cellStyle name="常规 3 2 9 4" xfId="10632"/>
    <cellStyle name="常规 3 2 9 4 2" xfId="5994"/>
    <cellStyle name="常规 3 2 9 4 3" xfId="2134"/>
    <cellStyle name="常规 3 2 9 5" xfId="10635"/>
    <cellStyle name="常规 3 2 9 6" xfId="10637"/>
    <cellStyle name="常规 3 2 9 7" xfId="7440"/>
    <cellStyle name="常规 3 2 9 8" xfId="10641"/>
    <cellStyle name="常规 3 2 9 9" xfId="10645"/>
    <cellStyle name="常规 3 20" xfId="9834"/>
    <cellStyle name="常规 3 21" xfId="9837"/>
    <cellStyle name="常规 3 22" xfId="9846"/>
    <cellStyle name="常规 3 23" xfId="34407"/>
    <cellStyle name="常规 3 3" xfId="10646"/>
    <cellStyle name="常规 3 3 10" xfId="10647"/>
    <cellStyle name="常规 3 3 11" xfId="10648"/>
    <cellStyle name="常规 3 3 12" xfId="34417"/>
    <cellStyle name="常规 3 3 2" xfId="10649"/>
    <cellStyle name="常规 3 3 2 2" xfId="10650"/>
    <cellStyle name="常规 3 3 2 2 2" xfId="10651"/>
    <cellStyle name="常规 3 3 2 2 2 2" xfId="10654"/>
    <cellStyle name="常规 3 3 2 2 3" xfId="10655"/>
    <cellStyle name="常规 3 3 2 2 4" xfId="10658"/>
    <cellStyle name="常规 3 3 2 2 5" xfId="10663"/>
    <cellStyle name="常规 3 3 2 2 6" xfId="10666"/>
    <cellStyle name="常规 3 3 2 2 7" xfId="10668"/>
    <cellStyle name="常规 3 3 2 3" xfId="6907"/>
    <cellStyle name="常规 3 3 2 3 2" xfId="5128"/>
    <cellStyle name="常规 3 3 2 3 2 2" xfId="10670"/>
    <cellStyle name="常规 3 3 2 3 3" xfId="5133"/>
    <cellStyle name="常规 3 3 2 3 4" xfId="5136"/>
    <cellStyle name="常规 3 3 2 3 5" xfId="5143"/>
    <cellStyle name="常规 3 3 2 3 6" xfId="5150"/>
    <cellStyle name="常规 3 3 2 3 7" xfId="10116"/>
    <cellStyle name="常规 3 3 2 4" xfId="6909"/>
    <cellStyle name="常规 3 3 2 4 2" xfId="5160"/>
    <cellStyle name="常规 3 3 2 5" xfId="6912"/>
    <cellStyle name="常规 3 3 2 6" xfId="6914"/>
    <cellStyle name="常规 3 3 2 7" xfId="6916"/>
    <cellStyle name="常规 3 3 2 8" xfId="6921"/>
    <cellStyle name="常规 3 3 2 9" xfId="10672"/>
    <cellStyle name="常规 3 3 3" xfId="10673"/>
    <cellStyle name="常规 3 3 3 2" xfId="10674"/>
    <cellStyle name="常规 3 3 3 2 2" xfId="10675"/>
    <cellStyle name="常规 3 3 3 3" xfId="6923"/>
    <cellStyle name="常规 3 3 3 4" xfId="6925"/>
    <cellStyle name="常规 3 3 3 5" xfId="10677"/>
    <cellStyle name="常规 3 3 3 6" xfId="10678"/>
    <cellStyle name="常规 3 3 3 7" xfId="10679"/>
    <cellStyle name="常规 3 3 4" xfId="10680"/>
    <cellStyle name="常规 3 3 4 2" xfId="10683"/>
    <cellStyle name="常规 3 3 4 3" xfId="10686"/>
    <cellStyle name="常规 3 3 5" xfId="10687"/>
    <cellStyle name="常规 3 3 6" xfId="10688"/>
    <cellStyle name="常规 3 3 7" xfId="10689"/>
    <cellStyle name="常规 3 3 8" xfId="10690"/>
    <cellStyle name="常规 3 3 9" xfId="10691"/>
    <cellStyle name="常规 3 4" xfId="10692"/>
    <cellStyle name="常规 3 4 10" xfId="10693"/>
    <cellStyle name="常规 3 4 11" xfId="10695"/>
    <cellStyle name="常规 3 4 12" xfId="34428"/>
    <cellStyle name="常规 3 4 2" xfId="10697"/>
    <cellStyle name="常规 3 4 2 10" xfId="10698"/>
    <cellStyle name="常规 3 4 2 2" xfId="10699"/>
    <cellStyle name="常规 3 4 2 2 2" xfId="10700"/>
    <cellStyle name="常规 3 4 2 2 2 2" xfId="10703"/>
    <cellStyle name="常规 3 4 2 2 3" xfId="10704"/>
    <cellStyle name="常规 3 4 2 2 4" xfId="1357"/>
    <cellStyle name="常规 3 4 2 2 5" xfId="10707"/>
    <cellStyle name="常规 3 4 2 2 6" xfId="10709"/>
    <cellStyle name="常规 3 4 2 2 7" xfId="10711"/>
    <cellStyle name="常规 3 4 2 3" xfId="6968"/>
    <cellStyle name="常规 3 4 2 3 2" xfId="5104"/>
    <cellStyle name="常规 3 4 2 3 2 2" xfId="10714"/>
    <cellStyle name="常规 3 4 2 3 3" xfId="5111"/>
    <cellStyle name="常规 3 4 2 3 4" xfId="5118"/>
    <cellStyle name="常规 3 4 2 3 5" xfId="5302"/>
    <cellStyle name="常规 3 4 2 3 6" xfId="5309"/>
    <cellStyle name="常规 3 4 2 3 7" xfId="10715"/>
    <cellStyle name="常规 3 4 2 4" xfId="6970"/>
    <cellStyle name="常规 3 4 2 4 2" xfId="5187"/>
    <cellStyle name="常规 3 4 2 4 3" xfId="4968"/>
    <cellStyle name="常规 3 4 2 5" xfId="10717"/>
    <cellStyle name="常规 3 4 2 5 2" xfId="5223"/>
    <cellStyle name="常规 3 4 2 6" xfId="10718"/>
    <cellStyle name="常规 3 4 2 6 2" xfId="10719"/>
    <cellStyle name="常规 3 4 2 6 3" xfId="10720"/>
    <cellStyle name="常规 3 4 2 7" xfId="10721"/>
    <cellStyle name="常规 3 4 2 7 2" xfId="10722"/>
    <cellStyle name="常规 3 4 2 8" xfId="10724"/>
    <cellStyle name="常规 3 4 2 9" xfId="10726"/>
    <cellStyle name="常规 3 4 3" xfId="10727"/>
    <cellStyle name="常规 3 4 3 2" xfId="10728"/>
    <cellStyle name="常规 3 4 3 2 2" xfId="10729"/>
    <cellStyle name="常规 3 4 3 3" xfId="10730"/>
    <cellStyle name="常规 3 4 3 4" xfId="10731"/>
    <cellStyle name="常规 3 4 3 5" xfId="10733"/>
    <cellStyle name="常规 3 4 3 6" xfId="10734"/>
    <cellStyle name="常规 3 4 3 7" xfId="10736"/>
    <cellStyle name="常规 3 4 4" xfId="10737"/>
    <cellStyle name="常规 3 4 4 2" xfId="10738"/>
    <cellStyle name="常规 3 4 4 3" xfId="10739"/>
    <cellStyle name="常规 3 4 5" xfId="10740"/>
    <cellStyle name="常规 3 4 6" xfId="10741"/>
    <cellStyle name="常规 3 4 7" xfId="10742"/>
    <cellStyle name="常规 3 4 8" xfId="10743"/>
    <cellStyle name="常规 3 4 9" xfId="10744"/>
    <cellStyle name="常规 3 5" xfId="10745"/>
    <cellStyle name="常规 3 5 10" xfId="10746"/>
    <cellStyle name="常规 3 5 11" xfId="10747"/>
    <cellStyle name="常规 3 5 12" xfId="10748"/>
    <cellStyle name="常规 3 5 13" xfId="34461"/>
    <cellStyle name="常规 3 5 2" xfId="10749"/>
    <cellStyle name="常规 3 5 2 10" xfId="10750"/>
    <cellStyle name="常规 3 5 2 11" xfId="34585"/>
    <cellStyle name="常规 3 5 2 2" xfId="10751"/>
    <cellStyle name="常规 3 5 2 2 2" xfId="10753"/>
    <cellStyle name="常规 3 5 2 2 2 2" xfId="10757"/>
    <cellStyle name="常规 3 5 2 2 2 2 2" xfId="10758"/>
    <cellStyle name="常规 3 5 2 2 2 3" xfId="10761"/>
    <cellStyle name="常规 3 5 2 2 2 4" xfId="10762"/>
    <cellStyle name="常规 3 5 2 2 2 5" xfId="10763"/>
    <cellStyle name="常规 3 5 2 2 2 6" xfId="10764"/>
    <cellStyle name="常规 3 5 2 2 2 7" xfId="10765"/>
    <cellStyle name="常规 3 5 2 2 3" xfId="10766"/>
    <cellStyle name="常规 3 5 2 2 3 2" xfId="10770"/>
    <cellStyle name="常规 3 5 2 2 3 2 2" xfId="10772"/>
    <cellStyle name="常规 3 5 2 2 3 3" xfId="10775"/>
    <cellStyle name="常规 3 5 2 2 3 4" xfId="10777"/>
    <cellStyle name="常规 3 5 2 2 3 5" xfId="10778"/>
    <cellStyle name="常规 3 5 2 2 3 6" xfId="10779"/>
    <cellStyle name="常规 3 5 2 2 3 7" xfId="10780"/>
    <cellStyle name="常规 3 5 2 2 4" xfId="10781"/>
    <cellStyle name="常规 3 5 2 2 4 2" xfId="10783"/>
    <cellStyle name="常规 3 5 2 2 5" xfId="10786"/>
    <cellStyle name="常规 3 5 2 2 6" xfId="10787"/>
    <cellStyle name="常规 3 5 2 2 7" xfId="10788"/>
    <cellStyle name="常规 3 5 2 2 8" xfId="10789"/>
    <cellStyle name="常规 3 5 2 2 9" xfId="10790"/>
    <cellStyle name="常规 3 5 2 3" xfId="955"/>
    <cellStyle name="常规 3 5 2 3 2" xfId="8587"/>
    <cellStyle name="常规 3 5 2 3 2 2" xfId="10793"/>
    <cellStyle name="常规 3 5 2 3 3" xfId="8602"/>
    <cellStyle name="常规 3 5 2 3 4" xfId="8609"/>
    <cellStyle name="常规 3 5 2 3 5" xfId="8614"/>
    <cellStyle name="常规 3 5 2 3 6" xfId="8617"/>
    <cellStyle name="常规 3 5 2 3 7" xfId="10794"/>
    <cellStyle name="常规 3 5 2 4" xfId="1186"/>
    <cellStyle name="常规 3 5 2 4 2" xfId="8627"/>
    <cellStyle name="常规 3 5 2 4 3" xfId="8642"/>
    <cellStyle name="常规 3 5 2 5" xfId="10795"/>
    <cellStyle name="常规 3 5 2 6" xfId="10797"/>
    <cellStyle name="常规 3 5 2 7" xfId="10799"/>
    <cellStyle name="常规 3 5 2 8" xfId="10801"/>
    <cellStyle name="常规 3 5 2 9" xfId="10804"/>
    <cellStyle name="常规 3 5 3" xfId="10805"/>
    <cellStyle name="常规 3 5 3 2" xfId="10806"/>
    <cellStyle name="常规 3 5 3 2 2" xfId="10808"/>
    <cellStyle name="常规 3 5 3 2 2 2" xfId="10811"/>
    <cellStyle name="常规 3 5 3 2 3" xfId="10812"/>
    <cellStyle name="常规 3 5 3 2 4" xfId="10814"/>
    <cellStyle name="常规 3 5 3 2 5" xfId="10817"/>
    <cellStyle name="常规 3 5 3 2 6" xfId="10818"/>
    <cellStyle name="常规 3 5 3 2 7" xfId="10819"/>
    <cellStyle name="常规 3 5 3 3" xfId="10820"/>
    <cellStyle name="常规 3 5 3 3 2" xfId="10822"/>
    <cellStyle name="常规 3 5 3 3 2 2" xfId="10827"/>
    <cellStyle name="常规 3 5 3 3 3" xfId="10830"/>
    <cellStyle name="常规 3 5 3 3 4" xfId="10833"/>
    <cellStyle name="常规 3 5 3 3 5" xfId="10834"/>
    <cellStyle name="常规 3 5 3 3 6" xfId="10835"/>
    <cellStyle name="常规 3 5 3 3 7" xfId="10836"/>
    <cellStyle name="常规 3 5 3 4" xfId="10837"/>
    <cellStyle name="常规 3 5 3 4 2" xfId="10839"/>
    <cellStyle name="常规 3 5 3 5" xfId="10843"/>
    <cellStyle name="常规 3 5 3 6" xfId="10845"/>
    <cellStyle name="常规 3 5 3 7" xfId="10847"/>
    <cellStyle name="常规 3 5 3 8" xfId="10849"/>
    <cellStyle name="常规 3 5 3 9" xfId="10851"/>
    <cellStyle name="常规 3 5 4" xfId="10853"/>
    <cellStyle name="常规 3 5 4 2" xfId="10855"/>
    <cellStyle name="常规 3 5 4 2 2" xfId="10857"/>
    <cellStyle name="常规 3 5 4 3" xfId="10859"/>
    <cellStyle name="常规 3 5 4 4" xfId="10861"/>
    <cellStyle name="常规 3 5 4 5" xfId="10863"/>
    <cellStyle name="常规 3 5 4 6" xfId="10865"/>
    <cellStyle name="常规 3 5 4 7" xfId="10867"/>
    <cellStyle name="常规 3 5 5" xfId="10869"/>
    <cellStyle name="常规 3 5 5 2" xfId="10871"/>
    <cellStyle name="常规 3 5 5 3" xfId="10873"/>
    <cellStyle name="常规 3 5 6" xfId="10876"/>
    <cellStyle name="常规 3 5 7" xfId="10877"/>
    <cellStyle name="常规 3 5 8" xfId="10879"/>
    <cellStyle name="常规 3 5 9" xfId="10881"/>
    <cellStyle name="常规 3 6" xfId="10882"/>
    <cellStyle name="常规 3 6 10" xfId="10884"/>
    <cellStyle name="常规 3 6 11" xfId="10886"/>
    <cellStyle name="常规 3 6 12" xfId="34481"/>
    <cellStyle name="常规 3 6 2" xfId="10887"/>
    <cellStyle name="常规 3 6 2 10" xfId="5345"/>
    <cellStyle name="常规 3 6 2 11" xfId="34605"/>
    <cellStyle name="常规 3 6 2 2" xfId="10888"/>
    <cellStyle name="常规 3 6 2 2 2" xfId="10889"/>
    <cellStyle name="常规 3 6 2 2 2 2" xfId="10892"/>
    <cellStyle name="常规 3 6 2 2 2 2 2" xfId="10893"/>
    <cellStyle name="常规 3 6 2 2 2 3" xfId="10896"/>
    <cellStyle name="常规 3 6 2 2 2 4" xfId="10897"/>
    <cellStyle name="常规 3 6 2 2 2 5" xfId="10898"/>
    <cellStyle name="常规 3 6 2 2 2 6" xfId="10899"/>
    <cellStyle name="常规 3 6 2 2 2 7" xfId="10901"/>
    <cellStyle name="常规 3 6 2 2 3" xfId="10902"/>
    <cellStyle name="常规 3 6 2 2 3 2" xfId="10905"/>
    <cellStyle name="常规 3 6 2 2 3 2 2" xfId="10906"/>
    <cellStyle name="常规 3 6 2 2 3 3" xfId="10909"/>
    <cellStyle name="常规 3 6 2 2 3 4" xfId="10910"/>
    <cellStyle name="常规 3 6 2 2 3 5" xfId="10911"/>
    <cellStyle name="常规 3 6 2 2 3 6" xfId="10912"/>
    <cellStyle name="常规 3 6 2 2 3 7" xfId="10913"/>
    <cellStyle name="常规 3 6 2 2 4" xfId="10914"/>
    <cellStyle name="常规 3 6 2 2 4 2" xfId="10916"/>
    <cellStyle name="常规 3 6 2 2 5" xfId="10918"/>
    <cellStyle name="常规 3 6 2 2 6" xfId="10919"/>
    <cellStyle name="常规 3 6 2 2 7" xfId="10920"/>
    <cellStyle name="常规 3 6 2 2 8" xfId="10921"/>
    <cellStyle name="常规 3 6 2 2 9" xfId="10922"/>
    <cellStyle name="常规 3 6 2 3" xfId="10923"/>
    <cellStyle name="常规 3 6 2 3 2" xfId="8827"/>
    <cellStyle name="常规 3 6 2 3 2 2" xfId="10926"/>
    <cellStyle name="常规 3 6 2 3 3" xfId="8830"/>
    <cellStyle name="常规 3 6 2 3 4" xfId="8833"/>
    <cellStyle name="常规 3 6 2 3 5" xfId="8836"/>
    <cellStyle name="常规 3 6 2 3 6" xfId="8839"/>
    <cellStyle name="常规 3 6 2 3 7" xfId="10927"/>
    <cellStyle name="常规 3 6 2 4" xfId="10928"/>
    <cellStyle name="常规 3 6 2 4 2" xfId="8850"/>
    <cellStyle name="常规 3 6 2 4 3" xfId="8853"/>
    <cellStyle name="常规 3 6 2 5" xfId="10929"/>
    <cellStyle name="常规 3 6 2 6" xfId="10930"/>
    <cellStyle name="常规 3 6 2 7" xfId="10931"/>
    <cellStyle name="常规 3 6 2 8" xfId="10932"/>
    <cellStyle name="常规 3 6 2 9" xfId="10933"/>
    <cellStyle name="常规 3 6 3" xfId="10934"/>
    <cellStyle name="常规 3 6 3 2" xfId="10936"/>
    <cellStyle name="常规 3 6 3 2 2" xfId="10937"/>
    <cellStyle name="常规 3 6 3 2 2 2" xfId="10939"/>
    <cellStyle name="常规 3 6 3 2 3" xfId="10940"/>
    <cellStyle name="常规 3 6 3 2 4" xfId="10941"/>
    <cellStyle name="常规 3 6 3 2 5" xfId="10943"/>
    <cellStyle name="常规 3 6 3 2 6" xfId="10944"/>
    <cellStyle name="常规 3 6 3 2 7" xfId="10945"/>
    <cellStyle name="常规 3 6 3 3" xfId="10947"/>
    <cellStyle name="常规 3 6 3 3 2" xfId="10948"/>
    <cellStyle name="常规 3 6 3 3 2 2" xfId="10950"/>
    <cellStyle name="常规 3 6 3 3 3" xfId="10951"/>
    <cellStyle name="常规 3 6 3 3 4" xfId="10952"/>
    <cellStyle name="常规 3 6 3 3 5" xfId="10953"/>
    <cellStyle name="常规 3 6 3 3 6" xfId="10954"/>
    <cellStyle name="常规 3 6 3 3 7" xfId="10955"/>
    <cellStyle name="常规 3 6 3 4" xfId="10957"/>
    <cellStyle name="常规 3 6 3 4 2" xfId="10958"/>
    <cellStyle name="常规 3 6 3 5" xfId="10959"/>
    <cellStyle name="常规 3 6 3 6" xfId="10960"/>
    <cellStyle name="常规 3 6 3 7" xfId="10961"/>
    <cellStyle name="常规 3 6 3 8" xfId="10963"/>
    <cellStyle name="常规 3 6 3 9" xfId="10964"/>
    <cellStyle name="常规 3 6 4" xfId="10967"/>
    <cellStyle name="常规 3 6 4 2" xfId="10969"/>
    <cellStyle name="常规 3 6 4 2 2" xfId="10970"/>
    <cellStyle name="常规 3 6 4 3" xfId="10972"/>
    <cellStyle name="常规 3 6 4 4" xfId="10974"/>
    <cellStyle name="常规 3 6 4 5" xfId="10975"/>
    <cellStyle name="常规 3 6 4 6" xfId="10976"/>
    <cellStyle name="常规 3 6 4 7" xfId="10977"/>
    <cellStyle name="常规 3 6 5" xfId="10978"/>
    <cellStyle name="常规 3 6 5 2" xfId="10980"/>
    <cellStyle name="常规 3 6 5 3" xfId="10982"/>
    <cellStyle name="常规 3 6 6" xfId="10983"/>
    <cellStyle name="常规 3 6 7" xfId="10984"/>
    <cellStyle name="常规 3 6 8" xfId="10985"/>
    <cellStyle name="常规 3 6 9" xfId="10986"/>
    <cellStyle name="常规 3 7" xfId="10987"/>
    <cellStyle name="常规 3 7 10" xfId="10988"/>
    <cellStyle name="常规 3 7 11" xfId="10990"/>
    <cellStyle name="常规 3 7 12" xfId="34491"/>
    <cellStyle name="常规 3 7 2" xfId="9016"/>
    <cellStyle name="常规 3 7 2 10" xfId="10991"/>
    <cellStyle name="常规 3 7 2 11" xfId="34615"/>
    <cellStyle name="常规 3 7 2 2" xfId="10993"/>
    <cellStyle name="常规 3 7 2 2 2" xfId="10994"/>
    <cellStyle name="常规 3 7 2 2 2 2" xfId="10997"/>
    <cellStyle name="常规 3 7 2 2 2 2 2" xfId="10998"/>
    <cellStyle name="常规 3 7 2 2 2 3" xfId="6702"/>
    <cellStyle name="常规 3 7 2 2 2 4" xfId="10999"/>
    <cellStyle name="常规 3 7 2 2 2 5" xfId="11000"/>
    <cellStyle name="常规 3 7 2 2 2 6" xfId="11001"/>
    <cellStyle name="常规 3 7 2 2 2 7" xfId="11002"/>
    <cellStyle name="常规 3 7 2 2 3" xfId="11003"/>
    <cellStyle name="常规 3 7 2 2 3 2" xfId="11006"/>
    <cellStyle name="常规 3 7 2 2 3 2 2" xfId="11007"/>
    <cellStyle name="常规 3 7 2 2 3 3" xfId="11009"/>
    <cellStyle name="常规 3 7 2 2 3 4" xfId="11010"/>
    <cellStyle name="常规 3 7 2 2 3 5" xfId="11011"/>
    <cellStyle name="常规 3 7 2 2 3 6" xfId="11012"/>
    <cellStyle name="常规 3 7 2 2 3 7" xfId="11013"/>
    <cellStyle name="常规 3 7 2 2 4" xfId="11014"/>
    <cellStyle name="常规 3 7 2 2 4 2" xfId="11016"/>
    <cellStyle name="常规 3 7 2 2 5" xfId="11017"/>
    <cellStyle name="常规 3 7 2 2 6" xfId="1994"/>
    <cellStyle name="常规 3 7 2 2 7" xfId="2036"/>
    <cellStyle name="常规 3 7 2 2 8" xfId="2077"/>
    <cellStyle name="常规 3 7 2 2 9" xfId="2088"/>
    <cellStyle name="常规 3 7 2 3" xfId="9681"/>
    <cellStyle name="常规 3 7 2 3 2" xfId="9088"/>
    <cellStyle name="常规 3 7 2 3 2 2" xfId="9685"/>
    <cellStyle name="常规 3 7 2 3 3" xfId="9092"/>
    <cellStyle name="常规 3 7 2 3 4" xfId="9096"/>
    <cellStyle name="常规 3 7 2 3 5" xfId="9100"/>
    <cellStyle name="常规 3 7 2 3 6" xfId="2140"/>
    <cellStyle name="常规 3 7 2 3 7" xfId="2168"/>
    <cellStyle name="常规 3 7 2 4" xfId="9698"/>
    <cellStyle name="常规 3 7 2 4 2" xfId="9113"/>
    <cellStyle name="常规 3 7 2 4 3" xfId="9117"/>
    <cellStyle name="常规 3 7 2 5" xfId="9722"/>
    <cellStyle name="常规 3 7 2 6" xfId="9732"/>
    <cellStyle name="常规 3 7 2 7" xfId="9737"/>
    <cellStyle name="常规 3 7 2 8" xfId="9740"/>
    <cellStyle name="常规 3 7 2 9" xfId="9743"/>
    <cellStyle name="常规 3 7 3" xfId="9021"/>
    <cellStyle name="常规 3 7 3 2" xfId="11018"/>
    <cellStyle name="常规 3 7 3 2 2" xfId="11019"/>
    <cellStyle name="常规 3 7 3 2 2 2" xfId="1299"/>
    <cellStyle name="常规 3 7 3 2 3" xfId="11022"/>
    <cellStyle name="常规 3 7 3 2 4" xfId="11025"/>
    <cellStyle name="常规 3 7 3 2 5" xfId="11028"/>
    <cellStyle name="常规 3 7 3 2 6" xfId="11031"/>
    <cellStyle name="常规 3 7 3 2 7" xfId="11034"/>
    <cellStyle name="常规 3 7 3 3" xfId="9751"/>
    <cellStyle name="常规 3 7 3 3 2" xfId="9753"/>
    <cellStyle name="常规 3 7 3 3 2 2" xfId="1469"/>
    <cellStyle name="常规 3 7 3 3 3" xfId="9757"/>
    <cellStyle name="常规 3 7 3 3 4" xfId="9761"/>
    <cellStyle name="常规 3 7 3 3 5" xfId="9765"/>
    <cellStyle name="常规 3 7 3 3 6" xfId="9769"/>
    <cellStyle name="常规 3 7 3 3 7" xfId="9773"/>
    <cellStyle name="常规 3 7 3 4" xfId="9775"/>
    <cellStyle name="常规 3 7 3 4 2" xfId="9778"/>
    <cellStyle name="常规 3 7 3 5" xfId="9791"/>
    <cellStyle name="常规 3 7 3 6" xfId="9796"/>
    <cellStyle name="常规 3 7 3 7" xfId="9800"/>
    <cellStyle name="常规 3 7 3 8" xfId="9805"/>
    <cellStyle name="常规 3 7 3 9" xfId="9808"/>
    <cellStyle name="常规 3 7 4" xfId="9025"/>
    <cellStyle name="常规 3 7 4 2" xfId="11035"/>
    <cellStyle name="常规 3 7 4 2 2" xfId="11036"/>
    <cellStyle name="常规 3 7 4 3" xfId="9814"/>
    <cellStyle name="常规 3 7 4 4" xfId="9818"/>
    <cellStyle name="常规 3 7 4 5" xfId="207"/>
    <cellStyle name="常规 3 7 4 6" xfId="9820"/>
    <cellStyle name="常规 3 7 4 7" xfId="9822"/>
    <cellStyle name="常规 3 7 5" xfId="9657"/>
    <cellStyle name="常规 3 7 5 2" xfId="11037"/>
    <cellStyle name="常规 3 7 5 3" xfId="9827"/>
    <cellStyle name="常规 3 7 6" xfId="11038"/>
    <cellStyle name="常规 3 7 7" xfId="11039"/>
    <cellStyle name="常规 3 7 8" xfId="11040"/>
    <cellStyle name="常规 3 7 9" xfId="11041"/>
    <cellStyle name="常规 3 8" xfId="11042"/>
    <cellStyle name="常规 3 8 10" xfId="11043"/>
    <cellStyle name="常规 3 8 11" xfId="11044"/>
    <cellStyle name="常规 3 8 12" xfId="34515"/>
    <cellStyle name="常规 3 8 2" xfId="9052"/>
    <cellStyle name="常规 3 8 2 10" xfId="11046"/>
    <cellStyle name="常规 3 8 2 11" xfId="34639"/>
    <cellStyle name="常规 3 8 2 2" xfId="11047"/>
    <cellStyle name="常规 3 8 2 2 2" xfId="11048"/>
    <cellStyle name="常规 3 8 2 2 2 2" xfId="1407"/>
    <cellStyle name="常规 3 8 2 2 2 2 2" xfId="11049"/>
    <cellStyle name="常规 3 8 2 2 2 3" xfId="1411"/>
    <cellStyle name="常规 3 8 2 2 2 4" xfId="1413"/>
    <cellStyle name="常规 3 8 2 2 2 5" xfId="1415"/>
    <cellStyle name="常规 3 8 2 2 2 6" xfId="11051"/>
    <cellStyle name="常规 3 8 2 2 2 7" xfId="11052"/>
    <cellStyle name="常规 3 8 2 2 3" xfId="11053"/>
    <cellStyle name="常规 3 8 2 2 3 2" xfId="347"/>
    <cellStyle name="常规 3 8 2 2 3 2 2" xfId="11054"/>
    <cellStyle name="常规 3 8 2 2 3 3" xfId="364"/>
    <cellStyle name="常规 3 8 2 2 3 4" xfId="11055"/>
    <cellStyle name="常规 3 8 2 2 3 5" xfId="11056"/>
    <cellStyle name="常规 3 8 2 2 3 6" xfId="11057"/>
    <cellStyle name="常规 3 8 2 2 3 7" xfId="11058"/>
    <cellStyle name="常规 3 8 2 2 4" xfId="11059"/>
    <cellStyle name="常规 3 8 2 2 4 2" xfId="11061"/>
    <cellStyle name="常规 3 8 2 2 5" xfId="11062"/>
    <cellStyle name="常规 3 8 2 2 6" xfId="11064"/>
    <cellStyle name="常规 3 8 2 2 7" xfId="11065"/>
    <cellStyle name="常规 3 8 2 2 8" xfId="3956"/>
    <cellStyle name="常规 3 8 2 2 9" xfId="3960"/>
    <cellStyle name="常规 3 8 2 3" xfId="11066"/>
    <cellStyle name="常规 3 8 2 3 2" xfId="9306"/>
    <cellStyle name="常规 3 8 2 3 2 2" xfId="1443"/>
    <cellStyle name="常规 3 8 2 3 3" xfId="9309"/>
    <cellStyle name="常规 3 8 2 3 4" xfId="9312"/>
    <cellStyle name="常规 3 8 2 3 5" xfId="9316"/>
    <cellStyle name="常规 3 8 2 3 6" xfId="9320"/>
    <cellStyle name="常规 3 8 2 3 7" xfId="11068"/>
    <cellStyle name="常规 3 8 2 4" xfId="11069"/>
    <cellStyle name="常规 3 8 2 4 2" xfId="9330"/>
    <cellStyle name="常规 3 8 2 4 3" xfId="9333"/>
    <cellStyle name="常规 3 8 2 5" xfId="11070"/>
    <cellStyle name="常规 3 8 2 6" xfId="11072"/>
    <cellStyle name="常规 3 8 2 7" xfId="11074"/>
    <cellStyle name="常规 3 8 2 8" xfId="11077"/>
    <cellStyle name="常规 3 8 2 9" xfId="11079"/>
    <cellStyle name="常规 3 8 3" xfId="9661"/>
    <cellStyle name="常规 3 8 3 2" xfId="11080"/>
    <cellStyle name="常规 3 8 3 2 2" xfId="11081"/>
    <cellStyle name="常规 3 8 3 2 2 2" xfId="951"/>
    <cellStyle name="常规 3 8 3 2 3" xfId="11084"/>
    <cellStyle name="常规 3 8 3 2 4" xfId="11085"/>
    <cellStyle name="常规 3 8 3 2 5" xfId="11086"/>
    <cellStyle name="常规 3 8 3 2 6" xfId="11088"/>
    <cellStyle name="常规 3 8 3 2 7" xfId="11089"/>
    <cellStyle name="常规 3 8 3 3" xfId="11090"/>
    <cellStyle name="常规 3 8 3 3 2" xfId="11091"/>
    <cellStyle name="常规 3 8 3 3 2 2" xfId="1533"/>
    <cellStyle name="常规 3 8 3 3 3" xfId="11092"/>
    <cellStyle name="常规 3 8 3 3 4" xfId="11093"/>
    <cellStyle name="常规 3 8 3 3 5" xfId="11094"/>
    <cellStyle name="常规 3 8 3 3 6" xfId="11095"/>
    <cellStyle name="常规 3 8 3 3 7" xfId="11096"/>
    <cellStyle name="常规 3 8 3 4" xfId="11097"/>
    <cellStyle name="常规 3 8 3 4 2" xfId="11098"/>
    <cellStyle name="常规 3 8 3 5" xfId="11099"/>
    <cellStyle name="常规 3 8 3 6" xfId="11101"/>
    <cellStyle name="常规 3 8 3 7" xfId="11103"/>
    <cellStyle name="常规 3 8 3 8" xfId="11104"/>
    <cellStyle name="常规 3 8 3 9" xfId="11106"/>
    <cellStyle name="常规 3 8 4" xfId="11107"/>
    <cellStyle name="常规 3 8 4 2" xfId="11108"/>
    <cellStyle name="常规 3 8 4 2 2" xfId="11109"/>
    <cellStyle name="常规 3 8 4 3" xfId="11110"/>
    <cellStyle name="常规 3 8 4 4" xfId="11111"/>
    <cellStyle name="常规 3 8 4 5" xfId="11112"/>
    <cellStyle name="常规 3 8 4 6" xfId="11114"/>
    <cellStyle name="常规 3 8 4 7" xfId="11115"/>
    <cellStyle name="常规 3 8 5" xfId="11116"/>
    <cellStyle name="常规 3 8 5 2" xfId="11117"/>
    <cellStyle name="常规 3 8 5 3" xfId="11118"/>
    <cellStyle name="常规 3 8 6" xfId="11119"/>
    <cellStyle name="常规 3 8 7" xfId="11120"/>
    <cellStyle name="常规 3 8 8" xfId="11121"/>
    <cellStyle name="常规 3 8 9" xfId="11122"/>
    <cellStyle name="常规 3 9" xfId="11123"/>
    <cellStyle name="常规 3 9 10" xfId="11124"/>
    <cellStyle name="常规 3 9 11" xfId="34552"/>
    <cellStyle name="常规 3 9 2" xfId="11126"/>
    <cellStyle name="常规 3 9 2 2" xfId="11127"/>
    <cellStyle name="常规 3 9 2 2 2" xfId="11128"/>
    <cellStyle name="常规 3 9 2 2 2 2" xfId="4292"/>
    <cellStyle name="常规 3 9 2 2 3" xfId="11129"/>
    <cellStyle name="常规 3 9 2 2 4" xfId="11130"/>
    <cellStyle name="常规 3 9 2 2 5" xfId="11131"/>
    <cellStyle name="常规 3 9 2 2 6" xfId="11132"/>
    <cellStyle name="常规 3 9 2 2 7" xfId="11133"/>
    <cellStyle name="常规 3 9 2 3" xfId="11134"/>
    <cellStyle name="常规 3 9 2 3 2" xfId="9543"/>
    <cellStyle name="常规 3 9 2 3 2 2" xfId="11136"/>
    <cellStyle name="常规 3 9 2 3 3" xfId="9548"/>
    <cellStyle name="常规 3 9 2 3 4" xfId="9551"/>
    <cellStyle name="常规 3 9 2 3 5" xfId="9554"/>
    <cellStyle name="常规 3 9 2 3 6" xfId="9557"/>
    <cellStyle name="常规 3 9 2 3 7" xfId="9558"/>
    <cellStyle name="常规 3 9 2 4" xfId="11137"/>
    <cellStyle name="常规 3 9 2 4 2" xfId="9570"/>
    <cellStyle name="常规 3 9 2 5" xfId="11138"/>
    <cellStyle name="常规 3 9 2 6" xfId="11140"/>
    <cellStyle name="常规 3 9 2 7" xfId="11142"/>
    <cellStyle name="常规 3 9 2 8" xfId="11144"/>
    <cellStyle name="常规 3 9 2 9" xfId="11145"/>
    <cellStyle name="常规 3 9 3" xfId="11146"/>
    <cellStyle name="常规 3 9 3 2" xfId="11147"/>
    <cellStyle name="常规 3 9 3 2 2" xfId="11148"/>
    <cellStyle name="常规 3 9 3 3" xfId="11149"/>
    <cellStyle name="常规 3 9 3 4" xfId="11150"/>
    <cellStyle name="常规 3 9 3 5" xfId="11151"/>
    <cellStyle name="常规 3 9 3 6" xfId="11153"/>
    <cellStyle name="常规 3 9 3 7" xfId="11156"/>
    <cellStyle name="常规 3 9 4" xfId="11157"/>
    <cellStyle name="常规 3 9 4 2" xfId="11158"/>
    <cellStyle name="常规 3 9 4 3" xfId="11159"/>
    <cellStyle name="常规 3 9 5" xfId="11160"/>
    <cellStyle name="常规 3 9 6" xfId="11161"/>
    <cellStyle name="常规 3 9 7" xfId="11162"/>
    <cellStyle name="常规 3 9 8" xfId="11163"/>
    <cellStyle name="常规 3 9 9" xfId="11164"/>
    <cellStyle name="常规 30" xfId="2793"/>
    <cellStyle name="常规 30 10" xfId="8459"/>
    <cellStyle name="常规 30 11" xfId="8461"/>
    <cellStyle name="常规 30 12" xfId="8465"/>
    <cellStyle name="常规 30 13" xfId="34469"/>
    <cellStyle name="常规 30 2" xfId="8471"/>
    <cellStyle name="常规 30 2 10" xfId="8474"/>
    <cellStyle name="常规 30 2 11" xfId="11166"/>
    <cellStyle name="常规 30 2 12" xfId="34593"/>
    <cellStyle name="常规 30 2 2" xfId="8476"/>
    <cellStyle name="常规 30 2 2 2" xfId="8480"/>
    <cellStyle name="常规 30 2 2 2 2" xfId="8482"/>
    <cellStyle name="常规 30 2 2 2 2 2" xfId="8484"/>
    <cellStyle name="常规 30 2 2 2 3" xfId="8486"/>
    <cellStyle name="常规 30 2 2 2 4" xfId="8488"/>
    <cellStyle name="常规 30 2 2 2 5" xfId="8490"/>
    <cellStyle name="常规 30 2 2 2 6" xfId="8492"/>
    <cellStyle name="常规 30 2 2 2 7" xfId="8494"/>
    <cellStyle name="常规 30 2 2 3" xfId="7006"/>
    <cellStyle name="常规 30 2 2 3 2" xfId="8497"/>
    <cellStyle name="常规 30 2 2 3 2 2" xfId="8499"/>
    <cellStyle name="常规 30 2 2 3 3" xfId="8501"/>
    <cellStyle name="常规 30 2 2 3 4" xfId="8503"/>
    <cellStyle name="常规 30 2 2 3 5" xfId="8505"/>
    <cellStyle name="常规 30 2 2 3 6" xfId="8507"/>
    <cellStyle name="常规 30 2 2 3 7" xfId="8509"/>
    <cellStyle name="常规 30 2 2 4" xfId="8513"/>
    <cellStyle name="常规 30 2 2 4 2" xfId="8515"/>
    <cellStyle name="常规 30 2 2 5" xfId="8519"/>
    <cellStyle name="常规 30 2 2 6" xfId="8521"/>
    <cellStyle name="常规 30 2 2 7" xfId="8523"/>
    <cellStyle name="常规 30 2 2 8" xfId="8525"/>
    <cellStyle name="常规 30 2 2 9" xfId="8527"/>
    <cellStyle name="常规 30 2 3" xfId="8529"/>
    <cellStyle name="常规 30 2 3 2" xfId="8534"/>
    <cellStyle name="常规 30 2 3 2 2" xfId="1031"/>
    <cellStyle name="常规 30 2 3 3" xfId="8539"/>
    <cellStyle name="常规 30 2 3 4" xfId="8543"/>
    <cellStyle name="常规 30 2 3 5" xfId="8547"/>
    <cellStyle name="常规 30 2 3 6" xfId="8549"/>
    <cellStyle name="常规 30 2 3 7" xfId="8551"/>
    <cellStyle name="常规 30 2 4" xfId="8553"/>
    <cellStyle name="常规 30 2 4 2" xfId="8557"/>
    <cellStyle name="常规 30 2 4 3" xfId="8561"/>
    <cellStyle name="常规 30 2 5" xfId="8563"/>
    <cellStyle name="常规 30 2 6" xfId="8565"/>
    <cellStyle name="常规 30 2 7" xfId="8567"/>
    <cellStyle name="常规 30 2 8" xfId="8570"/>
    <cellStyle name="常规 30 2 9" xfId="8573"/>
    <cellStyle name="常规 30 3" xfId="8575"/>
    <cellStyle name="常规 30 3 2" xfId="8577"/>
    <cellStyle name="常规 30 3 2 2" xfId="8583"/>
    <cellStyle name="常规 30 3 2 2 2" xfId="8585"/>
    <cellStyle name="常规 30 3 2 3" xfId="8594"/>
    <cellStyle name="常规 30 3 2 4" xfId="8601"/>
    <cellStyle name="常规 30 3 2 5" xfId="8608"/>
    <cellStyle name="常规 30 3 2 6" xfId="8613"/>
    <cellStyle name="常规 30 3 2 7" xfId="8616"/>
    <cellStyle name="常规 30 3 3" xfId="8619"/>
    <cellStyle name="常规 30 3 3 2" xfId="8626"/>
    <cellStyle name="常规 30 3 3 2 2" xfId="1239"/>
    <cellStyle name="常规 30 3 3 3" xfId="8635"/>
    <cellStyle name="常规 30 3 3 4" xfId="8641"/>
    <cellStyle name="常规 30 3 3 5" xfId="8648"/>
    <cellStyle name="常规 30 3 3 6" xfId="8652"/>
    <cellStyle name="常规 30 3 3 7" xfId="8654"/>
    <cellStyle name="常规 30 3 4" xfId="8656"/>
    <cellStyle name="常规 30 3 4 2" xfId="8661"/>
    <cellStyle name="常规 30 3 5" xfId="8663"/>
    <cellStyle name="常规 30 3 6" xfId="8665"/>
    <cellStyle name="常规 30 3 7" xfId="8667"/>
    <cellStyle name="常规 30 3 8" xfId="8669"/>
    <cellStyle name="常规 30 3 9" xfId="8671"/>
    <cellStyle name="常规 30 4" xfId="8673"/>
    <cellStyle name="常规 30 4 2" xfId="8676"/>
    <cellStyle name="常规 30 4 2 2" xfId="8680"/>
    <cellStyle name="常规 30 4 3" xfId="8682"/>
    <cellStyle name="常规 30 4 4" xfId="8684"/>
    <cellStyle name="常规 30 4 5" xfId="8686"/>
    <cellStyle name="常规 30 4 6" xfId="8690"/>
    <cellStyle name="常规 30 4 7" xfId="8693"/>
    <cellStyle name="常规 30 5" xfId="8695"/>
    <cellStyle name="常规 30 5 2" xfId="8697"/>
    <cellStyle name="常规 30 5 3" xfId="8699"/>
    <cellStyle name="常规 30 6" xfId="8702"/>
    <cellStyle name="常规 30 7" xfId="8704"/>
    <cellStyle name="常规 30 8" xfId="8706"/>
    <cellStyle name="常规 30 9" xfId="8708"/>
    <cellStyle name="常规 31" xfId="2802"/>
    <cellStyle name="常规 31 10" xfId="8710"/>
    <cellStyle name="常规 31 11" xfId="8712"/>
    <cellStyle name="常规 31 12" xfId="8714"/>
    <cellStyle name="常规 31 13" xfId="34468"/>
    <cellStyle name="常规 31 2" xfId="8717"/>
    <cellStyle name="常规 31 2 10" xfId="8720"/>
    <cellStyle name="常规 31 2 11" xfId="8723"/>
    <cellStyle name="常规 31 2 12" xfId="34592"/>
    <cellStyle name="常规 31 2 2" xfId="8725"/>
    <cellStyle name="常规 31 2 2 2" xfId="8727"/>
    <cellStyle name="常规 31 2 2 2 2" xfId="8729"/>
    <cellStyle name="常规 31 2 2 2 2 2" xfId="8731"/>
    <cellStyle name="常规 31 2 2 2 3" xfId="8733"/>
    <cellStyle name="常规 31 2 2 2 4" xfId="8736"/>
    <cellStyle name="常规 31 2 2 2 5" xfId="8738"/>
    <cellStyle name="常规 31 2 2 2 6" xfId="8740"/>
    <cellStyle name="常规 31 2 2 2 7" xfId="8742"/>
    <cellStyle name="常规 31 2 2 3" xfId="8744"/>
    <cellStyle name="常规 31 2 2 3 2" xfId="8747"/>
    <cellStyle name="常规 31 2 2 3 2 2" xfId="8750"/>
    <cellStyle name="常规 31 2 2 3 3" xfId="8752"/>
    <cellStyle name="常规 31 2 2 3 4" xfId="8755"/>
    <cellStyle name="常规 31 2 2 3 5" xfId="8757"/>
    <cellStyle name="常规 31 2 2 3 6" xfId="8759"/>
    <cellStyle name="常规 31 2 2 3 7" xfId="8761"/>
    <cellStyle name="常规 31 2 2 4" xfId="8763"/>
    <cellStyle name="常规 31 2 2 4 2" xfId="8765"/>
    <cellStyle name="常规 31 2 2 5" xfId="8767"/>
    <cellStyle name="常规 31 2 2 6" xfId="8769"/>
    <cellStyle name="常规 31 2 2 7" xfId="8771"/>
    <cellStyle name="常规 31 2 2 8" xfId="8773"/>
    <cellStyle name="常规 31 2 2 9" xfId="8775"/>
    <cellStyle name="常规 31 2 3" xfId="8778"/>
    <cellStyle name="常规 31 2 3 2" xfId="8781"/>
    <cellStyle name="常规 31 2 3 2 2" xfId="8784"/>
    <cellStyle name="常规 31 2 3 3" xfId="8786"/>
    <cellStyle name="常规 31 2 3 4" xfId="8788"/>
    <cellStyle name="常规 31 2 3 5" xfId="8790"/>
    <cellStyle name="常规 31 2 3 6" xfId="8792"/>
    <cellStyle name="常规 31 2 3 7" xfId="8794"/>
    <cellStyle name="常规 31 2 4" xfId="8798"/>
    <cellStyle name="常规 31 2 4 2" xfId="8801"/>
    <cellStyle name="常规 31 2 4 3" xfId="8803"/>
    <cellStyle name="常规 31 2 5" xfId="8806"/>
    <cellStyle name="常规 31 2 6" xfId="8808"/>
    <cellStyle name="常规 31 2 7" xfId="8811"/>
    <cellStyle name="常规 31 2 8" xfId="8814"/>
    <cellStyle name="常规 31 2 9" xfId="8816"/>
    <cellStyle name="常规 31 3" xfId="8818"/>
    <cellStyle name="常规 31 3 2" xfId="8820"/>
    <cellStyle name="常规 31 3 2 2" xfId="8822"/>
    <cellStyle name="常规 31 3 2 2 2" xfId="8824"/>
    <cellStyle name="常规 31 3 2 3" xfId="8826"/>
    <cellStyle name="常规 31 3 2 4" xfId="8829"/>
    <cellStyle name="常规 31 3 2 5" xfId="8832"/>
    <cellStyle name="常规 31 3 2 6" xfId="8835"/>
    <cellStyle name="常规 31 3 2 7" xfId="8838"/>
    <cellStyle name="常规 31 3 3" xfId="8841"/>
    <cellStyle name="常规 31 3 3 2" xfId="8844"/>
    <cellStyle name="常规 31 3 3 2 2" xfId="8847"/>
    <cellStyle name="常规 31 3 3 3" xfId="8849"/>
    <cellStyle name="常规 31 3 3 4" xfId="8852"/>
    <cellStyle name="常规 31 3 3 5" xfId="8855"/>
    <cellStyle name="常规 31 3 3 6" xfId="8857"/>
    <cellStyle name="常规 31 3 3 7" xfId="8859"/>
    <cellStyle name="常规 31 3 4" xfId="8862"/>
    <cellStyle name="常规 31 3 4 2" xfId="8864"/>
    <cellStyle name="常规 31 3 5" xfId="8867"/>
    <cellStyle name="常规 31 3 6" xfId="8869"/>
    <cellStyle name="常规 31 3 7" xfId="8871"/>
    <cellStyle name="常规 31 3 8" xfId="8873"/>
    <cellStyle name="常规 31 3 9" xfId="8875"/>
    <cellStyle name="常规 31 4" xfId="8878"/>
    <cellStyle name="常规 31 4 2" xfId="8881"/>
    <cellStyle name="常规 31 4 2 2" xfId="8883"/>
    <cellStyle name="常规 31 4 3" xfId="8885"/>
    <cellStyle name="常规 31 4 4" xfId="8890"/>
    <cellStyle name="常规 31 4 5" xfId="8895"/>
    <cellStyle name="常规 31 4 6" xfId="8898"/>
    <cellStyle name="常规 31 4 7" xfId="8901"/>
    <cellStyle name="常规 31 5" xfId="8904"/>
    <cellStyle name="常规 31 5 2" xfId="8906"/>
    <cellStyle name="常规 31 5 3" xfId="8908"/>
    <cellStyle name="常规 31 6" xfId="8911"/>
    <cellStyle name="常规 31 7" xfId="8915"/>
    <cellStyle name="常规 31 8" xfId="8918"/>
    <cellStyle name="常规 31 9" xfId="8921"/>
    <cellStyle name="常规 32" xfId="2812"/>
    <cellStyle name="常规 32 10" xfId="8924"/>
    <cellStyle name="常规 32 11" xfId="8927"/>
    <cellStyle name="常规 32 12" xfId="8929"/>
    <cellStyle name="常规 32 13" xfId="34470"/>
    <cellStyle name="常规 32 2" xfId="8931"/>
    <cellStyle name="常规 32 2 10" xfId="8935"/>
    <cellStyle name="常规 32 2 11" xfId="8937"/>
    <cellStyle name="常规 32 2 12" xfId="34594"/>
    <cellStyle name="常规 32 2 2" xfId="8940"/>
    <cellStyle name="常规 32 2 2 2" xfId="8943"/>
    <cellStyle name="常规 32 2 2 2 2" xfId="8947"/>
    <cellStyle name="常规 32 2 2 2 2 2" xfId="8950"/>
    <cellStyle name="常规 32 2 2 2 3" xfId="8955"/>
    <cellStyle name="常规 32 2 2 2 4" xfId="8960"/>
    <cellStyle name="常规 32 2 2 2 5" xfId="8964"/>
    <cellStyle name="常规 32 2 2 2 6" xfId="8968"/>
    <cellStyle name="常规 32 2 2 2 7" xfId="8972"/>
    <cellStyle name="常规 32 2 2 3" xfId="8976"/>
    <cellStyle name="常规 32 2 2 3 2" xfId="8979"/>
    <cellStyle name="常规 32 2 2 3 2 2" xfId="8984"/>
    <cellStyle name="常规 32 2 2 3 3" xfId="8987"/>
    <cellStyle name="常规 32 2 2 3 4" xfId="8990"/>
    <cellStyle name="常规 32 2 2 3 5" xfId="8993"/>
    <cellStyle name="常规 32 2 2 3 6" xfId="8996"/>
    <cellStyle name="常规 32 2 2 3 7" xfId="8999"/>
    <cellStyle name="常规 32 2 2 4" xfId="9002"/>
    <cellStyle name="常规 32 2 2 4 2" xfId="9005"/>
    <cellStyle name="常规 32 2 2 5" xfId="9008"/>
    <cellStyle name="常规 32 2 2 6" xfId="9011"/>
    <cellStyle name="常规 32 2 2 7" xfId="9014"/>
    <cellStyle name="常规 32 2 2 8" xfId="9019"/>
    <cellStyle name="常规 32 2 2 9" xfId="9024"/>
    <cellStyle name="常规 32 2 3" xfId="9029"/>
    <cellStyle name="常规 32 2 3 2" xfId="9032"/>
    <cellStyle name="常规 32 2 3 2 2" xfId="9035"/>
    <cellStyle name="常规 32 2 3 3" xfId="9039"/>
    <cellStyle name="常规 32 2 3 4" xfId="9042"/>
    <cellStyle name="常规 32 2 3 5" xfId="9045"/>
    <cellStyle name="常规 32 2 3 6" xfId="9048"/>
    <cellStyle name="常规 32 2 3 7" xfId="9051"/>
    <cellStyle name="常规 32 2 4" xfId="9056"/>
    <cellStyle name="常规 32 2 4 2" xfId="9058"/>
    <cellStyle name="常规 32 2 4 3" xfId="9061"/>
    <cellStyle name="常规 32 2 5" xfId="9064"/>
    <cellStyle name="常规 32 2 6" xfId="9066"/>
    <cellStyle name="常规 32 2 7" xfId="9068"/>
    <cellStyle name="常规 32 2 8" xfId="9071"/>
    <cellStyle name="常规 32 2 9" xfId="9074"/>
    <cellStyle name="常规 32 3" xfId="9077"/>
    <cellStyle name="常规 32 3 10" xfId="3969"/>
    <cellStyle name="常规 32 3 2" xfId="9080"/>
    <cellStyle name="常规 32 3 2 2" xfId="9082"/>
    <cellStyle name="常规 32 3 2 2 2" xfId="9085"/>
    <cellStyle name="常规 32 3 2 3" xfId="9087"/>
    <cellStyle name="常规 32 3 2 4" xfId="9091"/>
    <cellStyle name="常规 32 3 2 5" xfId="9095"/>
    <cellStyle name="常规 32 3 2 6" xfId="9099"/>
    <cellStyle name="常规 32 3 2 7" xfId="2139"/>
    <cellStyle name="常规 32 3 3" xfId="9104"/>
    <cellStyle name="常规 32 3 3 2" xfId="9106"/>
    <cellStyle name="常规 32 3 3 2 2" xfId="9110"/>
    <cellStyle name="常规 32 3 3 3" xfId="9112"/>
    <cellStyle name="常规 32 3 3 4" xfId="9116"/>
    <cellStyle name="常规 32 3 3 5" xfId="9120"/>
    <cellStyle name="常规 32 3 3 6" xfId="9123"/>
    <cellStyle name="常规 32 3 3 7" xfId="2239"/>
    <cellStyle name="常规 32 3 4" xfId="9126"/>
    <cellStyle name="常规 32 3 4 2" xfId="9128"/>
    <cellStyle name="常规 32 3 5" xfId="9130"/>
    <cellStyle name="常规 32 3 6" xfId="9132"/>
    <cellStyle name="常规 32 3 7" xfId="9134"/>
    <cellStyle name="常规 32 3 8" xfId="9136"/>
    <cellStyle name="常规 32 3 9" xfId="9138"/>
    <cellStyle name="常规 32 4" xfId="9141"/>
    <cellStyle name="常规 32 4 2" xfId="9144"/>
    <cellStyle name="常规 32 4 2 2" xfId="9147"/>
    <cellStyle name="常规 32 4 3" xfId="9149"/>
    <cellStyle name="常规 32 4 4" xfId="9152"/>
    <cellStyle name="常规 32 4 5" xfId="9155"/>
    <cellStyle name="常规 32 4 6" xfId="9158"/>
    <cellStyle name="常规 32 4 7" xfId="9161"/>
    <cellStyle name="常规 32 5" xfId="9165"/>
    <cellStyle name="常规 32 5 2" xfId="6417"/>
    <cellStyle name="常规 32 5 3" xfId="6425"/>
    <cellStyle name="常规 32 6" xfId="5479"/>
    <cellStyle name="常规 32 7" xfId="5492"/>
    <cellStyle name="常规 32 8" xfId="2046"/>
    <cellStyle name="常规 32 9" xfId="1571"/>
    <cellStyle name="常规 33" xfId="2820"/>
    <cellStyle name="常规 33 10" xfId="9168"/>
    <cellStyle name="常规 33 11" xfId="9172"/>
    <cellStyle name="常规 33 12" xfId="9175"/>
    <cellStyle name="常规 33 13" xfId="34472"/>
    <cellStyle name="常规 33 2" xfId="9178"/>
    <cellStyle name="常规 33 2 10" xfId="9183"/>
    <cellStyle name="常规 33 2 11" xfId="9188"/>
    <cellStyle name="常规 33 2 12" xfId="34596"/>
    <cellStyle name="常规 33 2 2" xfId="9191"/>
    <cellStyle name="常规 33 2 2 2" xfId="9196"/>
    <cellStyle name="常规 33 2 2 2 2" xfId="4643"/>
    <cellStyle name="常规 33 2 2 2 2 2" xfId="9198"/>
    <cellStyle name="常规 33 2 2 2 3" xfId="4647"/>
    <cellStyle name="常规 33 2 2 2 4" xfId="8279"/>
    <cellStyle name="常规 33 2 2 2 5" xfId="9200"/>
    <cellStyle name="常规 33 2 2 2 6" xfId="9202"/>
    <cellStyle name="常规 33 2 2 2 7" xfId="9204"/>
    <cellStyle name="常规 33 2 2 3" xfId="9209"/>
    <cellStyle name="常规 33 2 2 3 2" xfId="1261"/>
    <cellStyle name="常规 33 2 2 3 2 2" xfId="9211"/>
    <cellStyle name="常规 33 2 2 3 3" xfId="1264"/>
    <cellStyle name="常规 33 2 2 3 4" xfId="9214"/>
    <cellStyle name="常规 33 2 2 3 5" xfId="9216"/>
    <cellStyle name="常规 33 2 2 3 6" xfId="9218"/>
    <cellStyle name="常规 33 2 2 3 7" xfId="9220"/>
    <cellStyle name="常规 33 2 2 4" xfId="9224"/>
    <cellStyle name="常规 33 2 2 4 2" xfId="1280"/>
    <cellStyle name="常规 33 2 2 5" xfId="9228"/>
    <cellStyle name="常规 33 2 2 6" xfId="4667"/>
    <cellStyle name="常规 33 2 2 7" xfId="9232"/>
    <cellStyle name="常规 33 2 2 8" xfId="9235"/>
    <cellStyle name="常规 33 2 2 9" xfId="3652"/>
    <cellStyle name="常规 33 2 3" xfId="9237"/>
    <cellStyle name="常规 33 2 3 2" xfId="9243"/>
    <cellStyle name="常规 33 2 3 2 2" xfId="9246"/>
    <cellStyle name="常规 33 2 3 3" xfId="9250"/>
    <cellStyle name="常规 33 2 3 4" xfId="9254"/>
    <cellStyle name="常规 33 2 3 5" xfId="9259"/>
    <cellStyle name="常规 33 2 3 6" xfId="9263"/>
    <cellStyle name="常规 33 2 3 7" xfId="9267"/>
    <cellStyle name="常规 33 2 4" xfId="9269"/>
    <cellStyle name="常规 33 2 4 2" xfId="9276"/>
    <cellStyle name="常规 33 2 4 3" xfId="9281"/>
    <cellStyle name="常规 33 2 5" xfId="9283"/>
    <cellStyle name="常规 33 2 6" xfId="9285"/>
    <cellStyle name="常规 33 2 7" xfId="9288"/>
    <cellStyle name="常规 33 2 8" xfId="9291"/>
    <cellStyle name="常规 33 2 9" xfId="9293"/>
    <cellStyle name="常规 33 3" xfId="9296"/>
    <cellStyle name="常规 33 3 10" xfId="11168"/>
    <cellStyle name="常规 33 3 2" xfId="9299"/>
    <cellStyle name="常规 33 3 2 2" xfId="9301"/>
    <cellStyle name="常规 33 3 2 2 2" xfId="9303"/>
    <cellStyle name="常规 33 3 2 3" xfId="9305"/>
    <cellStyle name="常规 33 3 2 4" xfId="9308"/>
    <cellStyle name="常规 33 3 2 5" xfId="9311"/>
    <cellStyle name="常规 33 3 2 6" xfId="9315"/>
    <cellStyle name="常规 33 3 2 7" xfId="9319"/>
    <cellStyle name="常规 33 3 3" xfId="9323"/>
    <cellStyle name="常规 33 3 3 2" xfId="9325"/>
    <cellStyle name="常规 33 3 3 2 2" xfId="9327"/>
    <cellStyle name="常规 33 3 3 3" xfId="9329"/>
    <cellStyle name="常规 33 3 3 4" xfId="9332"/>
    <cellStyle name="常规 33 3 3 5" xfId="9336"/>
    <cellStyle name="常规 33 3 3 6" xfId="9339"/>
    <cellStyle name="常规 33 3 3 7" xfId="9343"/>
    <cellStyle name="常规 33 3 4" xfId="9345"/>
    <cellStyle name="常规 33 3 4 2" xfId="9348"/>
    <cellStyle name="常规 33 3 5" xfId="9350"/>
    <cellStyle name="常规 33 3 6" xfId="9352"/>
    <cellStyle name="常规 33 3 7" xfId="9354"/>
    <cellStyle name="常规 33 3 8" xfId="9356"/>
    <cellStyle name="常规 33 3 9" xfId="9358"/>
    <cellStyle name="常规 33 4" xfId="9361"/>
    <cellStyle name="常规 33 4 2" xfId="9364"/>
    <cellStyle name="常规 33 4 2 2" xfId="9366"/>
    <cellStyle name="常规 33 4 3" xfId="9368"/>
    <cellStyle name="常规 33 4 4" xfId="9370"/>
    <cellStyle name="常规 33 4 5" xfId="9372"/>
    <cellStyle name="常规 33 4 6" xfId="9374"/>
    <cellStyle name="常规 33 4 7" xfId="9376"/>
    <cellStyle name="常规 33 4 8" xfId="11169"/>
    <cellStyle name="常规 33 5" xfId="9379"/>
    <cellStyle name="常规 33 5 2" xfId="9382"/>
    <cellStyle name="常规 33 5 3" xfId="9384"/>
    <cellStyle name="常规 33 6" xfId="5514"/>
    <cellStyle name="常规 33 7" xfId="9388"/>
    <cellStyle name="常规 33 8" xfId="9392"/>
    <cellStyle name="常规 33 9" xfId="6451"/>
    <cellStyle name="常规 34" xfId="9397"/>
    <cellStyle name="常规 34 10" xfId="9402"/>
    <cellStyle name="常规 34 11" xfId="9408"/>
    <cellStyle name="常规 34 12" xfId="9411"/>
    <cellStyle name="常规 34 13" xfId="34471"/>
    <cellStyle name="常规 34 2" xfId="9414"/>
    <cellStyle name="常规 34 2 10" xfId="9416"/>
    <cellStyle name="常规 34 2 11" xfId="9418"/>
    <cellStyle name="常规 34 2 12" xfId="34595"/>
    <cellStyle name="常规 34 2 2" xfId="9421"/>
    <cellStyle name="常规 34 2 2 2" xfId="9424"/>
    <cellStyle name="常规 34 2 2 2 2" xfId="9426"/>
    <cellStyle name="常规 34 2 2 2 2 2" xfId="9428"/>
    <cellStyle name="常规 34 2 2 2 3" xfId="9430"/>
    <cellStyle name="常规 34 2 2 2 4" xfId="9433"/>
    <cellStyle name="常规 34 2 2 2 5" xfId="9436"/>
    <cellStyle name="常规 34 2 2 2 6" xfId="9438"/>
    <cellStyle name="常规 34 2 2 2 7" xfId="9440"/>
    <cellStyle name="常规 34 2 2 3" xfId="9443"/>
    <cellStyle name="常规 34 2 2 3 2" xfId="9446"/>
    <cellStyle name="常规 34 2 2 3 2 2" xfId="9448"/>
    <cellStyle name="常规 34 2 2 3 3" xfId="9450"/>
    <cellStyle name="常规 34 2 2 3 4" xfId="9453"/>
    <cellStyle name="常规 34 2 2 3 5" xfId="9456"/>
    <cellStyle name="常规 34 2 2 3 6" xfId="9458"/>
    <cellStyle name="常规 34 2 2 3 7" xfId="9460"/>
    <cellStyle name="常规 34 2 2 4" xfId="9463"/>
    <cellStyle name="常规 34 2 2 4 2" xfId="9466"/>
    <cellStyle name="常规 34 2 2 5" xfId="9469"/>
    <cellStyle name="常规 34 2 2 6" xfId="9472"/>
    <cellStyle name="常规 34 2 2 7" xfId="9475"/>
    <cellStyle name="常规 34 2 2 8" xfId="9478"/>
    <cellStyle name="常规 34 2 2 9" xfId="9481"/>
    <cellStyle name="常规 34 2 3" xfId="9484"/>
    <cellStyle name="常规 34 2 3 2" xfId="9486"/>
    <cellStyle name="常规 34 2 3 2 2" xfId="9489"/>
    <cellStyle name="常规 34 2 3 3" xfId="9491"/>
    <cellStyle name="常规 34 2 3 4" xfId="9494"/>
    <cellStyle name="常规 34 2 3 5" xfId="9497"/>
    <cellStyle name="常规 34 2 3 6" xfId="9500"/>
    <cellStyle name="常规 34 2 3 7" xfId="9503"/>
    <cellStyle name="常规 34 2 4" xfId="9506"/>
    <cellStyle name="常规 34 2 4 2" xfId="9508"/>
    <cellStyle name="常规 34 2 4 3" xfId="9510"/>
    <cellStyle name="常规 34 2 5" xfId="9514"/>
    <cellStyle name="常规 34 2 6" xfId="9518"/>
    <cellStyle name="常规 34 2 7" xfId="9520"/>
    <cellStyle name="常规 34 2 8" xfId="9522"/>
    <cellStyle name="常规 34 2 9" xfId="9524"/>
    <cellStyle name="常规 34 3" xfId="9527"/>
    <cellStyle name="常规 34 3 10" xfId="9531"/>
    <cellStyle name="常规 34 3 2" xfId="9534"/>
    <cellStyle name="常规 34 3 2 2" xfId="9537"/>
    <cellStyle name="常规 34 3 2 2 2" xfId="9539"/>
    <cellStyle name="常规 34 3 2 3" xfId="9542"/>
    <cellStyle name="常规 34 3 2 4" xfId="9547"/>
    <cellStyle name="常规 34 3 2 5" xfId="9550"/>
    <cellStyle name="常规 34 3 2 6" xfId="9553"/>
    <cellStyle name="常规 34 3 2 7" xfId="9556"/>
    <cellStyle name="常规 34 3 3" xfId="9562"/>
    <cellStyle name="常规 34 3 3 2" xfId="9565"/>
    <cellStyle name="常规 34 3 3 2 2" xfId="9567"/>
    <cellStyle name="常规 34 3 3 3" xfId="9569"/>
    <cellStyle name="常规 34 3 3 4" xfId="9572"/>
    <cellStyle name="常规 34 3 3 5" xfId="9574"/>
    <cellStyle name="常规 34 3 3 6" xfId="9576"/>
    <cellStyle name="常规 34 3 3 7" xfId="9579"/>
    <cellStyle name="常规 34 3 4" xfId="9582"/>
    <cellStyle name="常规 34 3 4 2" xfId="9586"/>
    <cellStyle name="常规 34 3 5" xfId="9589"/>
    <cellStyle name="常规 34 3 6" xfId="9592"/>
    <cellStyle name="常规 34 3 7" xfId="9595"/>
    <cellStyle name="常规 34 3 8" xfId="9598"/>
    <cellStyle name="常规 34 3 9" xfId="9601"/>
    <cellStyle name="常规 34 4" xfId="9604"/>
    <cellStyle name="常规 34 4 2" xfId="9607"/>
    <cellStyle name="常规 34 4 2 2" xfId="9609"/>
    <cellStyle name="常规 34 4 3" xfId="9611"/>
    <cellStyle name="常规 34 4 4" xfId="9614"/>
    <cellStyle name="常规 34 4 5" xfId="9617"/>
    <cellStyle name="常规 34 4 6" xfId="9620"/>
    <cellStyle name="常规 34 4 7" xfId="9623"/>
    <cellStyle name="常规 34 5" xfId="9626"/>
    <cellStyle name="常规 34 5 2" xfId="9629"/>
    <cellStyle name="常规 34 5 3" xfId="9631"/>
    <cellStyle name="常规 34 6" xfId="9634"/>
    <cellStyle name="常规 34 7" xfId="9638"/>
    <cellStyle name="常规 34 8" xfId="3717"/>
    <cellStyle name="常规 34 9" xfId="7072"/>
    <cellStyle name="常规 35" xfId="11172"/>
    <cellStyle name="常规 35 10" xfId="11174"/>
    <cellStyle name="常规 35 11" xfId="11176"/>
    <cellStyle name="常规 35 12" xfId="11180"/>
    <cellStyle name="常规 35 13" xfId="34473"/>
    <cellStyle name="常规 35 2" xfId="11185"/>
    <cellStyle name="常规 35 2 10" xfId="11187"/>
    <cellStyle name="常规 35 2 11" xfId="11190"/>
    <cellStyle name="常规 35 2 12" xfId="34597"/>
    <cellStyle name="常规 35 2 2" xfId="9922"/>
    <cellStyle name="常规 35 2 2 2" xfId="11193"/>
    <cellStyle name="常规 35 2 2 2 2" xfId="10335"/>
    <cellStyle name="常规 35 2 2 2 2 2" xfId="11195"/>
    <cellStyle name="常规 35 2 2 2 3" xfId="11197"/>
    <cellStyle name="常规 35 2 2 2 4" xfId="3662"/>
    <cellStyle name="常规 35 2 2 2 5" xfId="3667"/>
    <cellStyle name="常规 35 2 2 2 6" xfId="6592"/>
    <cellStyle name="常规 35 2 2 2 7" xfId="5658"/>
    <cellStyle name="常规 35 2 2 3" xfId="11199"/>
    <cellStyle name="常规 35 2 2 3 2" xfId="11203"/>
    <cellStyle name="常规 35 2 2 3 2 2" xfId="11206"/>
    <cellStyle name="常规 35 2 2 3 3" xfId="11209"/>
    <cellStyle name="常规 35 2 2 3 4" xfId="8209"/>
    <cellStyle name="常规 35 2 2 3 5" xfId="11211"/>
    <cellStyle name="常规 35 2 2 3 6" xfId="11213"/>
    <cellStyle name="常规 35 2 2 3 7" xfId="11217"/>
    <cellStyle name="常规 35 2 2 4" xfId="10343"/>
    <cellStyle name="常规 35 2 2 4 2" xfId="11220"/>
    <cellStyle name="常规 35 2 2 5" xfId="11222"/>
    <cellStyle name="常规 35 2 2 6" xfId="11224"/>
    <cellStyle name="常规 35 2 2 7" xfId="11226"/>
    <cellStyle name="常规 35 2 2 8" xfId="11228"/>
    <cellStyle name="常规 35 2 2 9" xfId="11230"/>
    <cellStyle name="常规 35 2 3" xfId="9928"/>
    <cellStyle name="常规 35 2 3 2" xfId="11233"/>
    <cellStyle name="常规 35 2 3 2 2" xfId="11236"/>
    <cellStyle name="常规 35 2 3 3" xfId="11239"/>
    <cellStyle name="常规 35 2 3 4" xfId="11242"/>
    <cellStyle name="常规 35 2 3 5" xfId="11244"/>
    <cellStyle name="常规 35 2 3 6" xfId="11246"/>
    <cellStyle name="常规 35 2 3 7" xfId="11248"/>
    <cellStyle name="常规 35 2 4" xfId="11252"/>
    <cellStyle name="常规 35 2 4 2" xfId="11255"/>
    <cellStyle name="常规 35 2 4 3" xfId="11258"/>
    <cellStyle name="常规 35 2 5" xfId="11264"/>
    <cellStyle name="常规 35 2 6" xfId="11270"/>
    <cellStyle name="常规 35 2 7" xfId="11274"/>
    <cellStyle name="常规 35 2 8" xfId="11280"/>
    <cellStyle name="常规 35 2 9" xfId="703"/>
    <cellStyle name="常规 35 3" xfId="11283"/>
    <cellStyle name="常规 35 3 2" xfId="11285"/>
    <cellStyle name="常规 35 3 2 2" xfId="11287"/>
    <cellStyle name="常规 35 3 2 2 2" xfId="10454"/>
    <cellStyle name="常规 35 3 2 3" xfId="11290"/>
    <cellStyle name="常规 35 3 2 4" xfId="10353"/>
    <cellStyle name="常规 35 3 2 5" xfId="11292"/>
    <cellStyle name="常规 35 3 2 6" xfId="11294"/>
    <cellStyle name="常规 35 3 2 7" xfId="11296"/>
    <cellStyle name="常规 35 3 3" xfId="11298"/>
    <cellStyle name="常规 35 3 3 2" xfId="11300"/>
    <cellStyle name="常规 35 3 3 2 2" xfId="11302"/>
    <cellStyle name="常规 35 3 3 3" xfId="11304"/>
    <cellStyle name="常规 35 3 3 4" xfId="11306"/>
    <cellStyle name="常规 35 3 3 5" xfId="11308"/>
    <cellStyle name="常规 35 3 3 6" xfId="11310"/>
    <cellStyle name="常规 35 3 3 7" xfId="11313"/>
    <cellStyle name="常规 35 3 4" xfId="11316"/>
    <cellStyle name="常规 35 3 4 2" xfId="11319"/>
    <cellStyle name="常规 35 3 5" xfId="11324"/>
    <cellStyle name="常规 35 3 6" xfId="11329"/>
    <cellStyle name="常规 35 3 7" xfId="11335"/>
    <cellStyle name="常规 35 3 8" xfId="11341"/>
    <cellStyle name="常规 35 3 9" xfId="2570"/>
    <cellStyle name="常规 35 4" xfId="11344"/>
    <cellStyle name="常规 35 4 2" xfId="11346"/>
    <cellStyle name="常规 35 4 2 2" xfId="11348"/>
    <cellStyle name="常规 35 4 3" xfId="11350"/>
    <cellStyle name="常规 35 4 4" xfId="11353"/>
    <cellStyle name="常规 35 4 5" xfId="11358"/>
    <cellStyle name="常规 35 4 6" xfId="11365"/>
    <cellStyle name="常规 35 4 7" xfId="11372"/>
    <cellStyle name="常规 35 5" xfId="11374"/>
    <cellStyle name="常规 35 5 2" xfId="11376"/>
    <cellStyle name="常规 35 5 3" xfId="11378"/>
    <cellStyle name="常规 35 6" xfId="11380"/>
    <cellStyle name="常规 35 7" xfId="11383"/>
    <cellStyle name="常规 35 8" xfId="11386"/>
    <cellStyle name="常规 35 9" xfId="7082"/>
    <cellStyle name="常规 36" xfId="11389"/>
    <cellStyle name="常规 36 10" xfId="11391"/>
    <cellStyle name="常规 36 11" xfId="11393"/>
    <cellStyle name="常规 36 12" xfId="11395"/>
    <cellStyle name="常规 36 13" xfId="34483"/>
    <cellStyle name="常规 36 2" xfId="11399"/>
    <cellStyle name="常规 36 2 10" xfId="11403"/>
    <cellStyle name="常规 36 2 11" xfId="11405"/>
    <cellStyle name="常规 36 2 12" xfId="34607"/>
    <cellStyle name="常规 36 2 2" xfId="11407"/>
    <cellStyle name="常规 36 2 2 2" xfId="11411"/>
    <cellStyle name="常规 36 2 2 2 2" xfId="11413"/>
    <cellStyle name="常规 36 2 2 2 2 2" xfId="11418"/>
    <cellStyle name="常规 36 2 2 2 3" xfId="8578"/>
    <cellStyle name="常规 36 2 2 2 4" xfId="8589"/>
    <cellStyle name="常规 36 2 2 2 5" xfId="8596"/>
    <cellStyle name="常规 36 2 2 2 6" xfId="8603"/>
    <cellStyle name="常规 36 2 2 2 7" xfId="8610"/>
    <cellStyle name="常规 36 2 2 3" xfId="11422"/>
    <cellStyle name="常规 36 2 2 3 2" xfId="11426"/>
    <cellStyle name="常规 36 2 2 3 2 2" xfId="11431"/>
    <cellStyle name="常规 36 2 2 3 3" xfId="8621"/>
    <cellStyle name="常规 36 2 2 3 4" xfId="8630"/>
    <cellStyle name="常规 36 2 2 3 5" xfId="8636"/>
    <cellStyle name="常规 36 2 2 3 6" xfId="8643"/>
    <cellStyle name="常规 36 2 2 3 7" xfId="8649"/>
    <cellStyle name="常规 36 2 2 4" xfId="11433"/>
    <cellStyle name="常规 36 2 2 4 2" xfId="11436"/>
    <cellStyle name="常规 36 2 2 5" xfId="11440"/>
    <cellStyle name="常规 36 2 2 6" xfId="11442"/>
    <cellStyle name="常规 36 2 2 7" xfId="11444"/>
    <cellStyle name="常规 36 2 2 8" xfId="11447"/>
    <cellStyle name="常规 36 2 2 9" xfId="11450"/>
    <cellStyle name="常规 36 2 3" xfId="11452"/>
    <cellStyle name="常规 36 2 3 2" xfId="11457"/>
    <cellStyle name="常规 36 2 3 2 2" xfId="11459"/>
    <cellStyle name="常规 36 2 3 3" xfId="11466"/>
    <cellStyle name="常规 36 2 3 4" xfId="11469"/>
    <cellStyle name="常规 36 2 3 5" xfId="11471"/>
    <cellStyle name="常规 36 2 3 6" xfId="11473"/>
    <cellStyle name="常规 36 2 3 7" xfId="11475"/>
    <cellStyle name="常规 36 2 4" xfId="11478"/>
    <cellStyle name="常规 36 2 4 2" xfId="11481"/>
    <cellStyle name="常规 36 2 4 3" xfId="11484"/>
    <cellStyle name="常规 36 2 5" xfId="11488"/>
    <cellStyle name="常规 36 2 6" xfId="11492"/>
    <cellStyle name="常规 36 2 7" xfId="11496"/>
    <cellStyle name="常规 36 2 8" xfId="11500"/>
    <cellStyle name="常规 36 2 9" xfId="11506"/>
    <cellStyle name="常规 36 3" xfId="11510"/>
    <cellStyle name="常规 36 3 2" xfId="11512"/>
    <cellStyle name="常规 36 3 2 2" xfId="11514"/>
    <cellStyle name="常规 36 3 2 2 2" xfId="11516"/>
    <cellStyle name="常规 36 3 2 3" xfId="11518"/>
    <cellStyle name="常规 36 3 2 4" xfId="11520"/>
    <cellStyle name="常规 36 3 2 5" xfId="11522"/>
    <cellStyle name="常规 36 3 2 6" xfId="11524"/>
    <cellStyle name="常规 36 3 2 7" xfId="11526"/>
    <cellStyle name="常规 36 3 3" xfId="11528"/>
    <cellStyle name="常规 36 3 3 2" xfId="11530"/>
    <cellStyle name="常规 36 3 3 2 2" xfId="11532"/>
    <cellStyle name="常规 36 3 3 3" xfId="11534"/>
    <cellStyle name="常规 36 3 3 4" xfId="11536"/>
    <cellStyle name="常规 36 3 3 5" xfId="11538"/>
    <cellStyle name="常规 36 3 3 6" xfId="11540"/>
    <cellStyle name="常规 36 3 3 7" xfId="11543"/>
    <cellStyle name="常规 36 3 4" xfId="11546"/>
    <cellStyle name="常规 36 3 4 2" xfId="11549"/>
    <cellStyle name="常规 36 3 5" xfId="11554"/>
    <cellStyle name="常规 36 3 6" xfId="11559"/>
    <cellStyle name="常规 36 3 7" xfId="11565"/>
    <cellStyle name="常规 36 3 8" xfId="11571"/>
    <cellStyle name="常规 36 3 9" xfId="11580"/>
    <cellStyle name="常规 36 4" xfId="11583"/>
    <cellStyle name="常规 36 4 2" xfId="11586"/>
    <cellStyle name="常规 36 4 2 2" xfId="11589"/>
    <cellStyle name="常规 36 4 3" xfId="11592"/>
    <cellStyle name="常规 36 4 4" xfId="11597"/>
    <cellStyle name="常规 36 4 5" xfId="11606"/>
    <cellStyle name="常规 36 4 6" xfId="11610"/>
    <cellStyle name="常规 36 4 7" xfId="11615"/>
    <cellStyle name="常规 36 5" xfId="11619"/>
    <cellStyle name="常规 36 5 2" xfId="11622"/>
    <cellStyle name="常规 36 5 3" xfId="11625"/>
    <cellStyle name="常规 36 6" xfId="11628"/>
    <cellStyle name="常规 36 7" xfId="11631"/>
    <cellStyle name="常规 36 8" xfId="11634"/>
    <cellStyle name="常规 36 9" xfId="11636"/>
    <cellStyle name="常规 37" xfId="11639"/>
    <cellStyle name="常规 37 10" xfId="11641"/>
    <cellStyle name="常规 37 11" xfId="11643"/>
    <cellStyle name="常规 37 12" xfId="11645"/>
    <cellStyle name="常规 37 13" xfId="34493"/>
    <cellStyle name="常规 37 2" xfId="11649"/>
    <cellStyle name="常规 37 2 10" xfId="11651"/>
    <cellStyle name="常规 37 2 11" xfId="11653"/>
    <cellStyle name="常规 37 2 12" xfId="34617"/>
    <cellStyle name="常规 37 2 2" xfId="11655"/>
    <cellStyle name="常规 37 2 2 2" xfId="11657"/>
    <cellStyle name="常规 37 2 2 2 2" xfId="11660"/>
    <cellStyle name="常规 37 2 2 2 2 2" xfId="9788"/>
    <cellStyle name="常规 37 2 2 2 3" xfId="11664"/>
    <cellStyle name="常规 37 2 2 2 4" xfId="1790"/>
    <cellStyle name="常规 37 2 2 2 5" xfId="11667"/>
    <cellStyle name="常规 37 2 2 2 6" xfId="11671"/>
    <cellStyle name="常规 37 2 2 2 7" xfId="11675"/>
    <cellStyle name="常规 37 2 2 3" xfId="11678"/>
    <cellStyle name="常规 37 2 2 3 2" xfId="11684"/>
    <cellStyle name="常规 37 2 2 3 2 2" xfId="11690"/>
    <cellStyle name="常规 37 2 2 3 3" xfId="11694"/>
    <cellStyle name="常规 37 2 2 3 4" xfId="11699"/>
    <cellStyle name="常规 37 2 2 3 5" xfId="11704"/>
    <cellStyle name="常规 37 2 2 3 6" xfId="11709"/>
    <cellStyle name="常规 37 2 2 3 7" xfId="11713"/>
    <cellStyle name="常规 37 2 2 4" xfId="11716"/>
    <cellStyle name="常规 37 2 2 4 2" xfId="11721"/>
    <cellStyle name="常规 37 2 2 5" xfId="11724"/>
    <cellStyle name="常规 37 2 2 6" xfId="11727"/>
    <cellStyle name="常规 37 2 2 7" xfId="11730"/>
    <cellStyle name="常规 37 2 2 8" xfId="11734"/>
    <cellStyle name="常规 37 2 2 9" xfId="11739"/>
    <cellStyle name="常规 37 2 3" xfId="11742"/>
    <cellStyle name="常规 37 2 3 2" xfId="9674"/>
    <cellStyle name="常规 37 2 3 2 2" xfId="11744"/>
    <cellStyle name="常规 37 2 3 3" xfId="11747"/>
    <cellStyle name="常规 37 2 3 4" xfId="11751"/>
    <cellStyle name="常规 37 2 3 5" xfId="11755"/>
    <cellStyle name="常规 37 2 3 6" xfId="11759"/>
    <cellStyle name="常规 37 2 3 7" xfId="11762"/>
    <cellStyle name="常规 37 2 4" xfId="11766"/>
    <cellStyle name="常规 37 2 4 2" xfId="9746"/>
    <cellStyle name="常规 37 2 4 3" xfId="11769"/>
    <cellStyle name="常规 37 2 5" xfId="11774"/>
    <cellStyle name="常规 37 2 6" xfId="11776"/>
    <cellStyle name="常规 37 2 7" xfId="11778"/>
    <cellStyle name="常规 37 2 8" xfId="11780"/>
    <cellStyle name="常规 37 2 9" xfId="11782"/>
    <cellStyle name="常规 37 3" xfId="11786"/>
    <cellStyle name="常规 37 3 2" xfId="11788"/>
    <cellStyle name="常规 37 3 2 2" xfId="11791"/>
    <cellStyle name="常规 37 3 2 2 2" xfId="11794"/>
    <cellStyle name="常规 37 3 2 3" xfId="11797"/>
    <cellStyle name="常规 37 3 2 4" xfId="11801"/>
    <cellStyle name="常规 37 3 2 5" xfId="11805"/>
    <cellStyle name="常规 37 3 2 6" xfId="11810"/>
    <cellStyle name="常规 37 3 2 7" xfId="11815"/>
    <cellStyle name="常规 37 3 3" xfId="11818"/>
    <cellStyle name="常规 37 3 3 2" xfId="11821"/>
    <cellStyle name="常规 37 3 3 2 2" xfId="11823"/>
    <cellStyle name="常规 37 3 3 3" xfId="11826"/>
    <cellStyle name="常规 37 3 3 4" xfId="11830"/>
    <cellStyle name="常规 37 3 3 5" xfId="11833"/>
    <cellStyle name="常规 37 3 3 6" xfId="11836"/>
    <cellStyle name="常规 37 3 3 7" xfId="11840"/>
    <cellStyle name="常规 37 3 4" xfId="11844"/>
    <cellStyle name="常规 37 3 4 2" xfId="11848"/>
    <cellStyle name="常规 37 3 5" xfId="11851"/>
    <cellStyle name="常规 37 3 6" xfId="11854"/>
    <cellStyle name="常规 37 3 7" xfId="1370"/>
    <cellStyle name="常规 37 3 8" xfId="1375"/>
    <cellStyle name="常规 37 3 9" xfId="1401"/>
    <cellStyle name="常规 37 4" xfId="11856"/>
    <cellStyle name="常规 37 4 2" xfId="11859"/>
    <cellStyle name="常规 37 4 2 2" xfId="11864"/>
    <cellStyle name="常规 37 4 3" xfId="11867"/>
    <cellStyle name="常规 37 4 4" xfId="11871"/>
    <cellStyle name="常规 37 4 5" xfId="11875"/>
    <cellStyle name="常规 37 4 6" xfId="11879"/>
    <cellStyle name="常规 37 4 7" xfId="280"/>
    <cellStyle name="常规 37 5" xfId="11882"/>
    <cellStyle name="常规 37 5 2" xfId="11885"/>
    <cellStyle name="常规 37 5 3" xfId="11888"/>
    <cellStyle name="常规 37 6" xfId="11891"/>
    <cellStyle name="常规 37 7" xfId="11894"/>
    <cellStyle name="常规 37 8" xfId="11897"/>
    <cellStyle name="常规 37 9" xfId="11899"/>
    <cellStyle name="常规 38" xfId="11902"/>
    <cellStyle name="常规 38 10" xfId="11904"/>
    <cellStyle name="常规 38 11" xfId="11907"/>
    <cellStyle name="常规 38 12" xfId="11909"/>
    <cellStyle name="常规 38 13" xfId="34494"/>
    <cellStyle name="常规 38 2" xfId="11913"/>
    <cellStyle name="常规 38 2 10" xfId="11920"/>
    <cellStyle name="常规 38 2 11" xfId="11925"/>
    <cellStyle name="常规 38 2 12" xfId="34618"/>
    <cellStyle name="常规 38 2 2" xfId="11927"/>
    <cellStyle name="常规 38 2 2 2" xfId="11929"/>
    <cellStyle name="常规 38 2 2 2 2" xfId="11932"/>
    <cellStyle name="常规 38 2 2 2 2 2" xfId="11934"/>
    <cellStyle name="常规 38 2 2 2 3" xfId="11936"/>
    <cellStyle name="常规 38 2 2 2 4" xfId="11938"/>
    <cellStyle name="常规 38 2 2 2 5" xfId="11940"/>
    <cellStyle name="常规 38 2 2 2 6" xfId="11409"/>
    <cellStyle name="常规 38 2 2 2 7" xfId="11420"/>
    <cellStyle name="常规 38 2 2 3" xfId="11943"/>
    <cellStyle name="常规 38 2 2 3 2" xfId="11947"/>
    <cellStyle name="常规 38 2 2 3 2 2" xfId="11950"/>
    <cellStyle name="常规 38 2 2 3 3" xfId="11953"/>
    <cellStyle name="常规 38 2 2 3 4" xfId="11956"/>
    <cellStyle name="常规 38 2 2 3 5" xfId="11959"/>
    <cellStyle name="常规 38 2 2 3 6" xfId="11455"/>
    <cellStyle name="常规 38 2 2 3 7" xfId="11464"/>
    <cellStyle name="常规 38 2 2 4" xfId="11961"/>
    <cellStyle name="常规 38 2 2 4 2" xfId="6151"/>
    <cellStyle name="常规 38 2 2 5" xfId="11964"/>
    <cellStyle name="常规 38 2 2 6" xfId="11966"/>
    <cellStyle name="常规 38 2 2 7" xfId="11968"/>
    <cellStyle name="常规 38 2 2 8" xfId="11970"/>
    <cellStyle name="常规 38 2 2 9" xfId="11972"/>
    <cellStyle name="常规 38 2 3" xfId="11975"/>
    <cellStyle name="常规 38 2 3 2" xfId="11978"/>
    <cellStyle name="常规 38 2 3 2 2" xfId="11980"/>
    <cellStyle name="常规 38 2 3 3" xfId="11983"/>
    <cellStyle name="常规 38 2 3 4" xfId="11987"/>
    <cellStyle name="常规 38 2 3 5" xfId="11991"/>
    <cellStyle name="常规 38 2 3 6" xfId="11995"/>
    <cellStyle name="常规 38 2 3 7" xfId="11998"/>
    <cellStyle name="常规 38 2 4" xfId="12001"/>
    <cellStyle name="常规 38 2 4 2" xfId="3680"/>
    <cellStyle name="常规 38 2 4 3" xfId="3687"/>
    <cellStyle name="常规 38 2 5" xfId="12003"/>
    <cellStyle name="常规 38 2 6" xfId="5371"/>
    <cellStyle name="常规 38 2 7" xfId="12006"/>
    <cellStyle name="常规 38 2 8" xfId="12009"/>
    <cellStyle name="常规 38 2 9" xfId="12011"/>
    <cellStyle name="常规 38 3" xfId="12014"/>
    <cellStyle name="常规 38 3 2" xfId="12016"/>
    <cellStyle name="常规 38 3 2 2" xfId="12020"/>
    <cellStyle name="常规 38 3 2 2 2" xfId="12023"/>
    <cellStyle name="常规 38 3 2 3" xfId="12028"/>
    <cellStyle name="常规 38 3 2 4" xfId="12032"/>
    <cellStyle name="常规 38 3 2 5" xfId="12036"/>
    <cellStyle name="常规 38 3 2 6" xfId="12040"/>
    <cellStyle name="常规 38 3 2 7" xfId="12042"/>
    <cellStyle name="常规 38 3 3" xfId="12044"/>
    <cellStyle name="常规 38 3 3 2" xfId="12047"/>
    <cellStyle name="常规 38 3 3 2 2" xfId="12049"/>
    <cellStyle name="常规 38 3 3 3" xfId="12052"/>
    <cellStyle name="常规 38 3 3 4" xfId="12056"/>
    <cellStyle name="常规 38 3 3 5" xfId="12059"/>
    <cellStyle name="常规 38 3 3 6" xfId="12062"/>
    <cellStyle name="常规 38 3 3 7" xfId="12066"/>
    <cellStyle name="常规 38 3 4" xfId="12069"/>
    <cellStyle name="常规 38 3 4 2" xfId="12073"/>
    <cellStyle name="常规 38 3 5" xfId="12076"/>
    <cellStyle name="常规 38 3 6" xfId="12079"/>
    <cellStyle name="常规 38 3 7" xfId="1427"/>
    <cellStyle name="常规 38 3 8" xfId="1432"/>
    <cellStyle name="常规 38 3 9" xfId="1437"/>
    <cellStyle name="常规 38 4" xfId="12081"/>
    <cellStyle name="常规 38 4 2" xfId="12084"/>
    <cellStyle name="常规 38 4 2 2" xfId="12087"/>
    <cellStyle name="常规 38 4 3" xfId="12090"/>
    <cellStyle name="常规 38 4 4" xfId="12095"/>
    <cellStyle name="常规 38 4 5" xfId="12100"/>
    <cellStyle name="常规 38 4 6" xfId="12103"/>
    <cellStyle name="常规 38 4 7" xfId="1449"/>
    <cellStyle name="常规 38 5" xfId="12105"/>
    <cellStyle name="常规 38 5 2" xfId="12108"/>
    <cellStyle name="常规 38 5 3" xfId="12111"/>
    <cellStyle name="常规 38 6" xfId="12114"/>
    <cellStyle name="常规 38 7" xfId="12117"/>
    <cellStyle name="常规 38 8" xfId="12120"/>
    <cellStyle name="常规 38 9" xfId="12122"/>
    <cellStyle name="常规 39" xfId="12125"/>
    <cellStyle name="常规 39 10" xfId="12130"/>
    <cellStyle name="常规 39 11" xfId="12134"/>
    <cellStyle name="常规 39 12" xfId="12137"/>
    <cellStyle name="常规 39 13" xfId="34499"/>
    <cellStyle name="常规 39 2" xfId="12139"/>
    <cellStyle name="常规 39 2 10" xfId="12142"/>
    <cellStyle name="常规 39 2 11" xfId="12145"/>
    <cellStyle name="常规 39 2 12" xfId="34623"/>
    <cellStyle name="常规 39 2 2" xfId="12148"/>
    <cellStyle name="常规 39 2 2 2" xfId="12151"/>
    <cellStyle name="常规 39 2 2 2 2" xfId="12154"/>
    <cellStyle name="常规 39 2 2 2 2 2" xfId="12158"/>
    <cellStyle name="常规 39 2 2 2 3" xfId="12161"/>
    <cellStyle name="常规 39 2 2 2 4" xfId="12164"/>
    <cellStyle name="常规 39 2 2 2 5" xfId="12167"/>
    <cellStyle name="常规 39 2 2 2 6" xfId="12173"/>
    <cellStyle name="常规 39 2 2 2 7" xfId="12178"/>
    <cellStyle name="常规 39 2 2 3" xfId="12181"/>
    <cellStyle name="常规 39 2 2 3 2" xfId="12185"/>
    <cellStyle name="常规 39 2 2 3 2 2" xfId="12190"/>
    <cellStyle name="常规 39 2 2 3 3" xfId="12194"/>
    <cellStyle name="常规 39 2 2 3 4" xfId="12197"/>
    <cellStyle name="常规 39 2 2 3 5" xfId="12200"/>
    <cellStyle name="常规 39 2 2 3 6" xfId="12206"/>
    <cellStyle name="常规 39 2 2 3 7" xfId="12209"/>
    <cellStyle name="常规 39 2 2 4" xfId="12212"/>
    <cellStyle name="常规 39 2 2 4 2" xfId="12217"/>
    <cellStyle name="常规 39 2 2 5" xfId="12221"/>
    <cellStyle name="常规 39 2 2 6" xfId="12225"/>
    <cellStyle name="常规 39 2 2 7" xfId="12229"/>
    <cellStyle name="常规 39 2 2 8" xfId="12232"/>
    <cellStyle name="常规 39 2 2 9" xfId="12235"/>
    <cellStyle name="常规 39 2 3" xfId="12238"/>
    <cellStyle name="常规 39 2 3 2" xfId="12242"/>
    <cellStyle name="常规 39 2 3 2 2" xfId="12245"/>
    <cellStyle name="常规 39 2 3 3" xfId="12249"/>
    <cellStyle name="常规 39 2 3 4" xfId="12254"/>
    <cellStyle name="常规 39 2 3 5" xfId="12259"/>
    <cellStyle name="常规 39 2 3 6" xfId="12265"/>
    <cellStyle name="常规 39 2 3 7" xfId="12269"/>
    <cellStyle name="常规 39 2 4" xfId="12272"/>
    <cellStyle name="常规 39 2 4 2" xfId="4975"/>
    <cellStyle name="常规 39 2 4 3" xfId="4986"/>
    <cellStyle name="常规 39 2 5" xfId="12275"/>
    <cellStyle name="常规 39 2 6" xfId="12278"/>
    <cellStyle name="常规 39 2 7" xfId="12280"/>
    <cellStyle name="常规 39 2 8" xfId="12282"/>
    <cellStyle name="常规 39 2 9" xfId="12284"/>
    <cellStyle name="常规 39 3" xfId="12286"/>
    <cellStyle name="常规 39 3 2" xfId="12289"/>
    <cellStyle name="常规 39 3 2 2" xfId="12292"/>
    <cellStyle name="常规 39 3 2 2 2" xfId="12295"/>
    <cellStyle name="常规 39 3 2 3" xfId="12299"/>
    <cellStyle name="常规 39 3 2 4" xfId="12303"/>
    <cellStyle name="常规 39 3 2 5" xfId="12306"/>
    <cellStyle name="常规 39 3 2 6" xfId="12309"/>
    <cellStyle name="常规 39 3 2 7" xfId="12312"/>
    <cellStyle name="常规 39 3 3" xfId="12315"/>
    <cellStyle name="常规 39 3 3 2" xfId="12319"/>
    <cellStyle name="常规 39 3 3 2 2" xfId="12322"/>
    <cellStyle name="常规 39 3 3 3" xfId="12326"/>
    <cellStyle name="常规 39 3 3 4" xfId="12331"/>
    <cellStyle name="常规 39 3 3 5" xfId="12335"/>
    <cellStyle name="常规 39 3 3 6" xfId="12340"/>
    <cellStyle name="常规 39 3 3 7" xfId="12345"/>
    <cellStyle name="常规 39 3 4" xfId="12349"/>
    <cellStyle name="常规 39 3 4 2" xfId="12354"/>
    <cellStyle name="常规 39 3 5" xfId="12359"/>
    <cellStyle name="常规 39 3 6" xfId="12363"/>
    <cellStyle name="常规 39 3 7" xfId="12366"/>
    <cellStyle name="常规 39 3 8" xfId="12369"/>
    <cellStyle name="常规 39 3 9" xfId="12372"/>
    <cellStyle name="常规 39 4" xfId="12374"/>
    <cellStyle name="常规 39 4 2" xfId="12378"/>
    <cellStyle name="常规 39 4 2 2" xfId="12382"/>
    <cellStyle name="常规 39 4 3" xfId="12386"/>
    <cellStyle name="常规 39 4 4" xfId="12390"/>
    <cellStyle name="常规 39 4 5" xfId="12394"/>
    <cellStyle name="常规 39 4 6" xfId="12398"/>
    <cellStyle name="常规 39 4 7" xfId="12402"/>
    <cellStyle name="常规 39 5" xfId="12404"/>
    <cellStyle name="常规 39 5 2" xfId="12408"/>
    <cellStyle name="常规 39 5 3" xfId="12412"/>
    <cellStyle name="常规 39 6" xfId="12414"/>
    <cellStyle name="常规 39 7" xfId="12417"/>
    <cellStyle name="常规 39 8" xfId="12419"/>
    <cellStyle name="常规 39 9" xfId="12421"/>
    <cellStyle name="常规 4" xfId="12425"/>
    <cellStyle name="常规 4 10" xfId="12426"/>
    <cellStyle name="常规 4 10 10" xfId="12427"/>
    <cellStyle name="常规 4 10 11" xfId="12428"/>
    <cellStyle name="常规 4 10 12" xfId="34695"/>
    <cellStyle name="常规 4 10 2" xfId="12429"/>
    <cellStyle name="常规 4 10 2 2" xfId="11681"/>
    <cellStyle name="常规 4 10 2 2 2" xfId="11686"/>
    <cellStyle name="常规 4 10 2 2 2 2" xfId="11687"/>
    <cellStyle name="常规 4 10 2 2 3" xfId="11696"/>
    <cellStyle name="常规 4 10 2 2 4" xfId="11701"/>
    <cellStyle name="常规 4 10 2 2 5" xfId="11706"/>
    <cellStyle name="常规 4 10 2 2 6" xfId="11711"/>
    <cellStyle name="常规 4 10 2 2 7" xfId="11715"/>
    <cellStyle name="常规 4 10 2 3" xfId="11719"/>
    <cellStyle name="常规 4 10 2 3 2" xfId="11723"/>
    <cellStyle name="常规 4 10 2 4" xfId="11726"/>
    <cellStyle name="常规 4 10 2 5" xfId="11729"/>
    <cellStyle name="常规 4 10 2 6" xfId="11733"/>
    <cellStyle name="常规 4 10 2 7" xfId="11737"/>
    <cellStyle name="常规 4 10 2 8" xfId="11741"/>
    <cellStyle name="常规 4 10 3" xfId="12430"/>
    <cellStyle name="常规 4 10 3 2" xfId="11749"/>
    <cellStyle name="常规 4 10 3 2 2" xfId="12432"/>
    <cellStyle name="常规 4 10 3 2 2 2" xfId="12433"/>
    <cellStyle name="常规 4 10 3 2 3" xfId="12437"/>
    <cellStyle name="常规 4 10 3 2 4" xfId="1891"/>
    <cellStyle name="常规 4 10 3 2 5" xfId="12438"/>
    <cellStyle name="常规 4 10 3 2 6" xfId="12439"/>
    <cellStyle name="常规 4 10 3 2 7" xfId="12440"/>
    <cellStyle name="常规 4 10 3 3" xfId="11753"/>
    <cellStyle name="常规 4 10 3 3 2" xfId="12442"/>
    <cellStyle name="常规 4 10 3 3 2 2" xfId="12443"/>
    <cellStyle name="常规 4 10 3 3 3" xfId="12445"/>
    <cellStyle name="常规 4 10 3 3 4" xfId="11189"/>
    <cellStyle name="常规 4 10 3 3 5" xfId="11192"/>
    <cellStyle name="常规 4 10 3 3 6" xfId="12446"/>
    <cellStyle name="常规 4 10 3 3 7" xfId="12447"/>
    <cellStyle name="常规 4 10 3 4" xfId="11757"/>
    <cellStyle name="常规 4 10 3 4 2" xfId="12448"/>
    <cellStyle name="常规 4 10 3 5" xfId="11761"/>
    <cellStyle name="常规 4 10 3 6" xfId="11765"/>
    <cellStyle name="常规 4 10 3 7" xfId="12450"/>
    <cellStyle name="常规 4 10 3 8" xfId="12452"/>
    <cellStyle name="常规 4 10 3 9" xfId="12454"/>
    <cellStyle name="常规 4 10 4" xfId="12455"/>
    <cellStyle name="常规 4 10 4 2" xfId="11771"/>
    <cellStyle name="常规 4 10 4 2 2" xfId="12457"/>
    <cellStyle name="常规 4 10 4 3" xfId="12459"/>
    <cellStyle name="常规 4 10 4 4" xfId="12460"/>
    <cellStyle name="常规 4 10 4 5" xfId="12461"/>
    <cellStyle name="常规 4 10 4 6" xfId="12463"/>
    <cellStyle name="常规 4 10 4 7" xfId="12464"/>
    <cellStyle name="常规 4 10 5" xfId="12465"/>
    <cellStyle name="常规 4 10 5 2" xfId="10694"/>
    <cellStyle name="常规 4 10 5 3" xfId="10696"/>
    <cellStyle name="常规 4 10 6" xfId="12466"/>
    <cellStyle name="常规 4 10 7" xfId="12467"/>
    <cellStyle name="常规 4 10 8" xfId="12468"/>
    <cellStyle name="常规 4 10 9" xfId="12469"/>
    <cellStyle name="常规 4 11" xfId="12470"/>
    <cellStyle name="常规 4 11 2" xfId="12472"/>
    <cellStyle name="常规 4 11 2 2" xfId="11799"/>
    <cellStyle name="常规 4 11 2 2 2" xfId="12476"/>
    <cellStyle name="常规 4 11 2 3" xfId="11803"/>
    <cellStyle name="常规 4 11 2 4" xfId="11807"/>
    <cellStyle name="常规 4 11 2 5" xfId="11812"/>
    <cellStyle name="常规 4 11 2 6" xfId="11817"/>
    <cellStyle name="常规 4 11 2 7" xfId="12479"/>
    <cellStyle name="常规 4 11 3" xfId="12481"/>
    <cellStyle name="常规 4 11 3 2" xfId="11828"/>
    <cellStyle name="常规 4 11 3 2 2" xfId="12483"/>
    <cellStyle name="常规 4 11 3 3" xfId="11832"/>
    <cellStyle name="常规 4 11 3 4" xfId="11835"/>
    <cellStyle name="常规 4 11 3 5" xfId="11838"/>
    <cellStyle name="常规 4 11 3 6" xfId="11842"/>
    <cellStyle name="常规 4 11 3 7" xfId="12486"/>
    <cellStyle name="常规 4 11 4" xfId="12488"/>
    <cellStyle name="常规 4 11 4 2" xfId="12489"/>
    <cellStyle name="常规 4 11 5" xfId="12493"/>
    <cellStyle name="常规 4 11 6" xfId="12495"/>
    <cellStyle name="常规 4 11 7" xfId="12496"/>
    <cellStyle name="常规 4 11 8" xfId="12497"/>
    <cellStyle name="常规 4 11 9" xfId="12498"/>
    <cellStyle name="常规 4 12" xfId="12499"/>
    <cellStyle name="常规 4 12 2" xfId="12501"/>
    <cellStyle name="常规 4 12 2 2" xfId="12504"/>
    <cellStyle name="常规 4 12 3" xfId="12506"/>
    <cellStyle name="常规 4 12 4" xfId="12507"/>
    <cellStyle name="常规 4 12 5" xfId="12508"/>
    <cellStyle name="常规 4 12 6" xfId="12509"/>
    <cellStyle name="常规 4 12 7" xfId="12510"/>
    <cellStyle name="常规 4 13" xfId="12511"/>
    <cellStyle name="常规 4 13 2" xfId="12514"/>
    <cellStyle name="常规 4 13 3" xfId="12517"/>
    <cellStyle name="常规 4 14" xfId="12518"/>
    <cellStyle name="常规 4 14 2" xfId="12519"/>
    <cellStyle name="常规 4 15" xfId="12520"/>
    <cellStyle name="常规 4 16" xfId="12522"/>
    <cellStyle name="常规 4 17" xfId="12525"/>
    <cellStyle name="常规 4 18" xfId="12527"/>
    <cellStyle name="常规 4 19" xfId="12528"/>
    <cellStyle name="常规 4 2" xfId="12529"/>
    <cellStyle name="常规 4 2 10" xfId="12530"/>
    <cellStyle name="常规 4 2 11" xfId="34418"/>
    <cellStyle name="常规 4 2 2" xfId="12531"/>
    <cellStyle name="常规 4 2 2 2" xfId="12533"/>
    <cellStyle name="常规 4 2 2 2 2" xfId="12534"/>
    <cellStyle name="常规 4 2 2 2 2 2" xfId="12536"/>
    <cellStyle name="常规 4 2 2 2 3" xfId="12537"/>
    <cellStyle name="常规 4 2 2 2 4" xfId="12538"/>
    <cellStyle name="常规 4 2 2 2 5" xfId="12539"/>
    <cellStyle name="常规 4 2 2 2 6" xfId="12540"/>
    <cellStyle name="常规 4 2 2 2 7" xfId="12541"/>
    <cellStyle name="常规 4 2 2 3" xfId="12543"/>
    <cellStyle name="常规 4 2 2 3 2" xfId="12547"/>
    <cellStyle name="常规 4 2 2 3 2 2" xfId="12549"/>
    <cellStyle name="常规 4 2 2 3 3" xfId="12553"/>
    <cellStyle name="常规 4 2 2 3 4" xfId="12555"/>
    <cellStyle name="常规 4 2 2 3 5" xfId="12559"/>
    <cellStyle name="常规 4 2 2 3 6" xfId="12565"/>
    <cellStyle name="常规 4 2 2 3 7" xfId="12566"/>
    <cellStyle name="常规 4 2 2 4" xfId="12569"/>
    <cellStyle name="常规 4 2 2 4 2" xfId="12572"/>
    <cellStyle name="常规 4 2 2 5" xfId="12575"/>
    <cellStyle name="常规 4 2 2 6" xfId="12577"/>
    <cellStyle name="常规 4 2 2 7" xfId="12579"/>
    <cellStyle name="常规 4 2 2 8" xfId="12580"/>
    <cellStyle name="常规 4 2 2 9" xfId="12582"/>
    <cellStyle name="常规 4 2 3" xfId="12583"/>
    <cellStyle name="常规 4 2 3 2" xfId="10574"/>
    <cellStyle name="常规 4 2 3 2 2" xfId="1764"/>
    <cellStyle name="常规 4 2 3 3" xfId="10581"/>
    <cellStyle name="常规 4 2 3 4" xfId="10587"/>
    <cellStyle name="常规 4 2 3 5" xfId="10591"/>
    <cellStyle name="常规 4 2 3 6" xfId="10594"/>
    <cellStyle name="常规 4 2 3 7" xfId="10596"/>
    <cellStyle name="常规 4 2 4" xfId="12584"/>
    <cellStyle name="常规 4 2 4 2" xfId="10610"/>
    <cellStyle name="常规 4 2 4 3" xfId="10615"/>
    <cellStyle name="常规 4 2 5" xfId="12585"/>
    <cellStyle name="常规 4 2 6" xfId="12586"/>
    <cellStyle name="常规 4 2 7" xfId="12587"/>
    <cellStyle name="常规 4 2 8" xfId="12588"/>
    <cellStyle name="常规 4 2 9" xfId="12589"/>
    <cellStyle name="常规 4 20" xfId="12521"/>
    <cellStyle name="常规 4 21" xfId="12523"/>
    <cellStyle name="常规 4 22" xfId="12526"/>
    <cellStyle name="常规 4 23" xfId="34408"/>
    <cellStyle name="常规 4 3" xfId="12590"/>
    <cellStyle name="常规 4 3 10" xfId="12591"/>
    <cellStyle name="常规 4 3 11" xfId="34419"/>
    <cellStyle name="常规 4 3 2" xfId="12593"/>
    <cellStyle name="常规 4 3 2 2" xfId="12594"/>
    <cellStyle name="常规 4 3 2 2 2" xfId="12595"/>
    <cellStyle name="常规 4 3 2 2 2 2" xfId="12596"/>
    <cellStyle name="常规 4 3 2 2 3" xfId="12599"/>
    <cellStyle name="常规 4 3 2 2 4" xfId="12600"/>
    <cellStyle name="常规 4 3 2 2 5" xfId="12601"/>
    <cellStyle name="常规 4 3 2 2 6" xfId="12603"/>
    <cellStyle name="常规 4 3 2 2 7" xfId="12604"/>
    <cellStyle name="常规 4 3 2 3" xfId="12605"/>
    <cellStyle name="常规 4 3 2 3 2" xfId="12608"/>
    <cellStyle name="常规 4 3 2 3 2 2" xfId="12609"/>
    <cellStyle name="常规 4 3 2 3 3" xfId="12613"/>
    <cellStyle name="常规 4 3 2 3 4" xfId="12614"/>
    <cellStyle name="常规 4 3 2 3 5" xfId="12618"/>
    <cellStyle name="常规 4 3 2 3 6" xfId="10204"/>
    <cellStyle name="常规 4 3 2 3 7" xfId="10208"/>
    <cellStyle name="常规 4 3 2 4" xfId="12622"/>
    <cellStyle name="常规 4 3 2 4 2" xfId="12625"/>
    <cellStyle name="常规 4 3 2 5" xfId="12627"/>
    <cellStyle name="常规 4 3 2 6" xfId="12628"/>
    <cellStyle name="常规 4 3 2 7" xfId="12629"/>
    <cellStyle name="常规 4 3 2 8" xfId="12630"/>
    <cellStyle name="常规 4 3 2 9" xfId="12632"/>
    <cellStyle name="常规 4 3 3" xfId="12633"/>
    <cellStyle name="常规 4 3 3 2" xfId="12634"/>
    <cellStyle name="常规 4 3 3 2 2" xfId="12635"/>
    <cellStyle name="常规 4 3 3 3" xfId="12636"/>
    <cellStyle name="常规 4 3 3 4" xfId="12638"/>
    <cellStyle name="常规 4 3 3 5" xfId="12641"/>
    <cellStyle name="常规 4 3 3 6" xfId="12642"/>
    <cellStyle name="常规 4 3 3 7" xfId="12643"/>
    <cellStyle name="常规 4 3 4" xfId="12644"/>
    <cellStyle name="常规 4 3 4 2" xfId="12647"/>
    <cellStyle name="常规 4 3 4 3" xfId="12650"/>
    <cellStyle name="常规 4 3 5" xfId="12651"/>
    <cellStyle name="常规 4 3 6" xfId="12652"/>
    <cellStyle name="常规 4 3 7" xfId="12653"/>
    <cellStyle name="常规 4 3 8" xfId="12654"/>
    <cellStyle name="常规 4 3 9" xfId="12655"/>
    <cellStyle name="常规 4 4" xfId="12657"/>
    <cellStyle name="常规 4 4 10" xfId="12658"/>
    <cellStyle name="常规 4 4 11" xfId="12659"/>
    <cellStyle name="常规 4 4 12" xfId="34462"/>
    <cellStyle name="常规 4 4 2" xfId="12660"/>
    <cellStyle name="常规 4 4 2 10" xfId="12661"/>
    <cellStyle name="常规 4 4 2 11" xfId="34586"/>
    <cellStyle name="常规 4 4 2 2" xfId="12664"/>
    <cellStyle name="常规 4 4 2 2 2" xfId="12667"/>
    <cellStyle name="常规 4 4 2 2 2 2" xfId="12668"/>
    <cellStyle name="常规 4 4 2 2 2 2 2" xfId="7243"/>
    <cellStyle name="常规 4 4 2 2 2 3" xfId="12672"/>
    <cellStyle name="常规 4 4 2 2 2 4" xfId="12676"/>
    <cellStyle name="常规 4 4 2 2 2 5" xfId="12680"/>
    <cellStyle name="常规 4 4 2 2 2 6" xfId="12682"/>
    <cellStyle name="常规 4 4 2 2 2 7" xfId="12684"/>
    <cellStyle name="常规 4 4 2 2 3" xfId="12688"/>
    <cellStyle name="常规 4 4 2 2 3 2" xfId="12689"/>
    <cellStyle name="常规 4 4 2 2 3 2 2" xfId="12694"/>
    <cellStyle name="常规 4 4 2 2 3 3" xfId="12695"/>
    <cellStyle name="常规 4 4 2 2 3 4" xfId="12699"/>
    <cellStyle name="常规 4 4 2 2 3 5" xfId="12702"/>
    <cellStyle name="常规 4 4 2 2 3 6" xfId="12704"/>
    <cellStyle name="常规 4 4 2 2 3 7" xfId="12708"/>
    <cellStyle name="常规 4 4 2 2 4" xfId="12711"/>
    <cellStyle name="常规 4 4 2 2 4 2" xfId="12712"/>
    <cellStyle name="常规 4 4 2 2 5" xfId="12718"/>
    <cellStyle name="常规 4 4 2 2 6" xfId="12721"/>
    <cellStyle name="常规 4 4 2 2 7" xfId="12724"/>
    <cellStyle name="常规 4 4 2 2 8" xfId="12727"/>
    <cellStyle name="常规 4 4 2 2 9" xfId="12730"/>
    <cellStyle name="常规 4 4 2 3" xfId="12733"/>
    <cellStyle name="常规 4 4 2 3 2" xfId="12738"/>
    <cellStyle name="常规 4 4 2 3 2 2" xfId="3934"/>
    <cellStyle name="常规 4 4 2 3 3" xfId="12743"/>
    <cellStyle name="常规 4 4 2 3 4" xfId="12748"/>
    <cellStyle name="常规 4 4 2 3 5" xfId="12751"/>
    <cellStyle name="常规 4 4 2 3 6" xfId="10267"/>
    <cellStyle name="常规 4 4 2 3 7" xfId="12752"/>
    <cellStyle name="常规 4 4 2 4" xfId="12755"/>
    <cellStyle name="常规 4 4 2 4 2" xfId="12760"/>
    <cellStyle name="常规 4 4 2 4 3" xfId="12765"/>
    <cellStyle name="常规 4 4 2 5" xfId="12769"/>
    <cellStyle name="常规 4 4 2 6" xfId="12772"/>
    <cellStyle name="常规 4 4 2 7" xfId="12775"/>
    <cellStyle name="常规 4 4 2 8" xfId="12776"/>
    <cellStyle name="常规 4 4 2 9" xfId="12778"/>
    <cellStyle name="常规 4 4 3" xfId="12779"/>
    <cellStyle name="常规 4 4 3 2" xfId="12782"/>
    <cellStyle name="常规 4 4 3 2 2" xfId="12785"/>
    <cellStyle name="常规 4 4 3 2 2 2" xfId="12786"/>
    <cellStyle name="常规 4 4 3 2 3" xfId="12790"/>
    <cellStyle name="常规 4 4 3 2 4" xfId="12792"/>
    <cellStyle name="常规 4 4 3 2 5" xfId="12794"/>
    <cellStyle name="常规 4 4 3 2 6" xfId="12796"/>
    <cellStyle name="常规 4 4 3 2 7" xfId="12798"/>
    <cellStyle name="常规 4 4 3 3" xfId="12801"/>
    <cellStyle name="常规 4 4 3 3 2" xfId="12804"/>
    <cellStyle name="常规 4 4 3 3 2 2" xfId="7415"/>
    <cellStyle name="常规 4 4 3 3 3" xfId="12806"/>
    <cellStyle name="常规 4 4 3 3 4" xfId="12808"/>
    <cellStyle name="常规 4 4 3 3 5" xfId="12810"/>
    <cellStyle name="常规 4 4 3 3 6" xfId="10277"/>
    <cellStyle name="常规 4 4 3 3 7" xfId="12812"/>
    <cellStyle name="常规 4 4 3 4" xfId="12816"/>
    <cellStyle name="常规 4 4 3 4 2" xfId="12819"/>
    <cellStyle name="常规 4 4 3 5" xfId="12824"/>
    <cellStyle name="常规 4 4 3 6" xfId="12827"/>
    <cellStyle name="常规 4 4 3 7" xfId="12831"/>
    <cellStyle name="常规 4 4 3 8" xfId="12833"/>
    <cellStyle name="常规 4 4 3 9" xfId="12835"/>
    <cellStyle name="常规 4 4 4" xfId="12836"/>
    <cellStyle name="常规 4 4 4 2" xfId="12839"/>
    <cellStyle name="常规 4 4 4 2 2" xfId="12841"/>
    <cellStyle name="常规 4 4 4 3" xfId="12844"/>
    <cellStyle name="常规 4 4 4 4" xfId="12847"/>
    <cellStyle name="常规 4 4 4 5" xfId="12849"/>
    <cellStyle name="常规 4 4 4 6" xfId="12851"/>
    <cellStyle name="常规 4 4 4 7" xfId="12853"/>
    <cellStyle name="常规 4 4 5" xfId="12854"/>
    <cellStyle name="常规 4 4 5 2" xfId="911"/>
    <cellStyle name="常规 4 4 5 3" xfId="974"/>
    <cellStyle name="常规 4 4 6" xfId="12855"/>
    <cellStyle name="常规 4 4 7" xfId="12856"/>
    <cellStyle name="常规 4 4 8" xfId="12857"/>
    <cellStyle name="常规 4 4 9" xfId="12858"/>
    <cellStyle name="常规 4 5" xfId="1749"/>
    <cellStyle name="常规 4 5 10" xfId="1754"/>
    <cellStyle name="常规 4 5 11" xfId="1760"/>
    <cellStyle name="常规 4 5 12" xfId="34482"/>
    <cellStyle name="常规 4 5 2" xfId="1763"/>
    <cellStyle name="常规 4 5 2 10" xfId="12859"/>
    <cellStyle name="常规 4 5 2 11" xfId="34606"/>
    <cellStyle name="常规 4 5 2 2" xfId="1771"/>
    <cellStyle name="常规 4 5 2 2 2" xfId="1773"/>
    <cellStyle name="常规 4 5 2 2 2 2" xfId="1775"/>
    <cellStyle name="常规 4 5 2 2 2 2 2" xfId="2901"/>
    <cellStyle name="常规 4 5 2 2 2 3" xfId="2401"/>
    <cellStyle name="常规 4 5 2 2 2 4" xfId="2405"/>
    <cellStyle name="常规 4 5 2 2 2 5" xfId="2409"/>
    <cellStyle name="常规 4 5 2 2 2 6" xfId="2413"/>
    <cellStyle name="常规 4 5 2 2 2 7" xfId="2915"/>
    <cellStyle name="常规 4 5 2 2 3" xfId="1780"/>
    <cellStyle name="常规 4 5 2 2 3 2" xfId="2431"/>
    <cellStyle name="常规 4 5 2 2 3 2 2" xfId="539"/>
    <cellStyle name="常规 4 5 2 2 3 3" xfId="2435"/>
    <cellStyle name="常规 4 5 2 2 3 4" xfId="2439"/>
    <cellStyle name="常规 4 5 2 2 3 5" xfId="2442"/>
    <cellStyle name="常规 4 5 2 2 3 6" xfId="2445"/>
    <cellStyle name="常规 4 5 2 2 3 7" xfId="2939"/>
    <cellStyle name="常规 4 5 2 2 4" xfId="1782"/>
    <cellStyle name="常规 4 5 2 2 4 2" xfId="2457"/>
    <cellStyle name="常规 4 5 2 2 5" xfId="1751"/>
    <cellStyle name="常规 4 5 2 2 6" xfId="1756"/>
    <cellStyle name="常规 4 5 2 2 7" xfId="1784"/>
    <cellStyle name="常规 4 5 2 2 8" xfId="12860"/>
    <cellStyle name="常规 4 5 2 2 9" xfId="12862"/>
    <cellStyle name="常规 4 5 2 3" xfId="1788"/>
    <cellStyle name="常规 4 5 2 3 2" xfId="1793"/>
    <cellStyle name="常规 4 5 2 3 2 2" xfId="8000"/>
    <cellStyle name="常规 4 5 2 3 3" xfId="11669"/>
    <cellStyle name="常规 4 5 2 3 4" xfId="11673"/>
    <cellStyle name="常规 4 5 2 3 5" xfId="11677"/>
    <cellStyle name="常规 4 5 2 3 6" xfId="12864"/>
    <cellStyle name="常规 4 5 2 3 7" xfId="12865"/>
    <cellStyle name="常规 4 5 2 4" xfId="1797"/>
    <cellStyle name="常规 4 5 2 4 2" xfId="11702"/>
    <cellStyle name="常规 4 5 2 4 3" xfId="11707"/>
    <cellStyle name="常规 4 5 2 5" xfId="1803"/>
    <cellStyle name="常规 4 5 2 6" xfId="1807"/>
    <cellStyle name="常规 4 5 2 7" xfId="1811"/>
    <cellStyle name="常规 4 5 2 8" xfId="1819"/>
    <cellStyle name="常规 4 5 2 9" xfId="12867"/>
    <cellStyle name="常规 4 5 3" xfId="1826"/>
    <cellStyle name="常规 4 5 3 2" xfId="1828"/>
    <cellStyle name="常规 4 5 3 2 2" xfId="1832"/>
    <cellStyle name="常规 4 5 3 2 2 2" xfId="772"/>
    <cellStyle name="常规 4 5 3 2 3" xfId="1836"/>
    <cellStyle name="常规 4 5 3 2 4" xfId="1840"/>
    <cellStyle name="常规 4 5 3 2 5" xfId="1843"/>
    <cellStyle name="常规 4 5 3 2 6" xfId="1849"/>
    <cellStyle name="常规 4 5 3 2 7" xfId="1854"/>
    <cellStyle name="常规 4 5 3 3" xfId="1856"/>
    <cellStyle name="常规 4 5 3 3 2" xfId="1859"/>
    <cellStyle name="常规 4 5 3 3 2 2" xfId="515"/>
    <cellStyle name="常规 4 5 3 3 3" xfId="1862"/>
    <cellStyle name="常规 4 5 3 3 4" xfId="1865"/>
    <cellStyle name="常规 4 5 3 3 5" xfId="1868"/>
    <cellStyle name="常规 4 5 3 3 6" xfId="1876"/>
    <cellStyle name="常规 4 5 3 3 7" xfId="1885"/>
    <cellStyle name="常规 4 5 3 4" xfId="1887"/>
    <cellStyle name="常规 4 5 3 4 2" xfId="1892"/>
    <cellStyle name="常规 4 5 3 5" xfId="1895"/>
    <cellStyle name="常规 4 5 3 6" xfId="1899"/>
    <cellStyle name="常规 4 5 3 7" xfId="1902"/>
    <cellStyle name="常规 4 5 3 8" xfId="1910"/>
    <cellStyle name="常规 4 5 3 9" xfId="1920"/>
    <cellStyle name="常规 4 5 4" xfId="1924"/>
    <cellStyle name="常规 4 5 4 2" xfId="1927"/>
    <cellStyle name="常规 4 5 4 2 2" xfId="1932"/>
    <cellStyle name="常规 4 5 4 3" xfId="1934"/>
    <cellStyle name="常规 4 5 4 4" xfId="1936"/>
    <cellStyle name="常规 4 5 4 5" xfId="1939"/>
    <cellStyle name="常规 4 5 4 6" xfId="1942"/>
    <cellStyle name="常规 4 5 4 7" xfId="1944"/>
    <cellStyle name="常规 4 5 5" xfId="1948"/>
    <cellStyle name="常规 4 5 5 2" xfId="709"/>
    <cellStyle name="常规 4 5 5 3" xfId="716"/>
    <cellStyle name="常规 4 5 6" xfId="1955"/>
    <cellStyle name="常规 4 5 7" xfId="1963"/>
    <cellStyle name="常规 4 5 8" xfId="1973"/>
    <cellStyle name="常规 4 5 9" xfId="1981"/>
    <cellStyle name="常规 4 6" xfId="1988"/>
    <cellStyle name="常规 4 6 10" xfId="1991"/>
    <cellStyle name="常规 4 6 11" xfId="12868"/>
    <cellStyle name="常规 4 6 12" xfId="34492"/>
    <cellStyle name="常规 4 6 2" xfId="1993"/>
    <cellStyle name="常规 4 6 2 10" xfId="12871"/>
    <cellStyle name="常规 4 6 2 11" xfId="34616"/>
    <cellStyle name="常规 4 6 2 2" xfId="1999"/>
    <cellStyle name="常规 4 6 2 2 2" xfId="2004"/>
    <cellStyle name="常规 4 6 2 2 2 2" xfId="12872"/>
    <cellStyle name="常规 4 6 2 2 2 2 2" xfId="12875"/>
    <cellStyle name="常规 4 6 2 2 2 3" xfId="12877"/>
    <cellStyle name="常规 4 6 2 2 2 4" xfId="12879"/>
    <cellStyle name="常规 4 6 2 2 2 5" xfId="12881"/>
    <cellStyle name="常规 4 6 2 2 2 6" xfId="12883"/>
    <cellStyle name="常规 4 6 2 2 2 7" xfId="12885"/>
    <cellStyle name="常规 4 6 2 2 3" xfId="12888"/>
    <cellStyle name="常规 4 6 2 2 3 2" xfId="12889"/>
    <cellStyle name="常规 4 6 2 2 3 2 2" xfId="12893"/>
    <cellStyle name="常规 4 6 2 2 3 3" xfId="12894"/>
    <cellStyle name="常规 4 6 2 2 3 4" xfId="12896"/>
    <cellStyle name="常规 4 6 2 2 3 5" xfId="12897"/>
    <cellStyle name="常规 4 6 2 2 3 6" xfId="12898"/>
    <cellStyle name="常规 4 6 2 2 3 7" xfId="12901"/>
    <cellStyle name="常规 4 6 2 2 4" xfId="12903"/>
    <cellStyle name="常规 4 6 2 2 4 2" xfId="12904"/>
    <cellStyle name="常规 4 6 2 2 5" xfId="12907"/>
    <cellStyle name="常规 4 6 2 2 6" xfId="12909"/>
    <cellStyle name="常规 4 6 2 2 7" xfId="12911"/>
    <cellStyle name="常规 4 6 2 2 8" xfId="12912"/>
    <cellStyle name="常规 4 6 2 2 9" xfId="12913"/>
    <cellStyle name="常规 4 6 2 3" xfId="2008"/>
    <cellStyle name="常规 4 6 2 3 2" xfId="12916"/>
    <cellStyle name="常规 4 6 2 3 2 2" xfId="12917"/>
    <cellStyle name="常规 4 6 2 3 3" xfId="12922"/>
    <cellStyle name="常规 4 6 2 3 4" xfId="12925"/>
    <cellStyle name="常规 4 6 2 3 5" xfId="12928"/>
    <cellStyle name="常规 4 6 2 3 6" xfId="12931"/>
    <cellStyle name="常规 4 6 2 3 7" xfId="12933"/>
    <cellStyle name="常规 4 6 2 4" xfId="2013"/>
    <cellStyle name="常规 4 6 2 4 2" xfId="12936"/>
    <cellStyle name="常规 4 6 2 4 3" xfId="12939"/>
    <cellStyle name="常规 4 6 2 5" xfId="2019"/>
    <cellStyle name="常规 4 6 2 6" xfId="2027"/>
    <cellStyle name="常规 4 6 2 7" xfId="2033"/>
    <cellStyle name="常规 4 6 2 8" xfId="12940"/>
    <cellStyle name="常规 4 6 2 9" xfId="12941"/>
    <cellStyle name="常规 4 6 3" xfId="2035"/>
    <cellStyle name="常规 4 6 3 2" xfId="2039"/>
    <cellStyle name="常规 4 6 3 2 2" xfId="2049"/>
    <cellStyle name="常规 4 6 3 2 2 2" xfId="12942"/>
    <cellStyle name="常规 4 6 3 2 3" xfId="12944"/>
    <cellStyle name="常规 4 6 3 2 4" xfId="12946"/>
    <cellStyle name="常规 4 6 3 2 5" xfId="12947"/>
    <cellStyle name="常规 4 6 3 2 6" xfId="12500"/>
    <cellStyle name="常规 4 6 3 2 7" xfId="12505"/>
    <cellStyle name="常规 4 6 3 3" xfId="2052"/>
    <cellStyle name="常规 4 6 3 3 2" xfId="12948"/>
    <cellStyle name="常规 4 6 3 3 2 2" xfId="12949"/>
    <cellStyle name="常规 4 6 3 3 3" xfId="12950"/>
    <cellStyle name="常规 4 6 3 3 4" xfId="12951"/>
    <cellStyle name="常规 4 6 3 3 5" xfId="12952"/>
    <cellStyle name="常规 4 6 3 3 6" xfId="12512"/>
    <cellStyle name="常规 4 6 3 3 7" xfId="12515"/>
    <cellStyle name="常规 4 6 3 4" xfId="2056"/>
    <cellStyle name="常规 4 6 3 4 2" xfId="12953"/>
    <cellStyle name="常规 4 6 3 5" xfId="2062"/>
    <cellStyle name="常规 4 6 3 6" xfId="2068"/>
    <cellStyle name="常规 4 6 3 7" xfId="2074"/>
    <cellStyle name="常规 4 6 3 8" xfId="12954"/>
    <cellStyle name="常规 4 6 3 9" xfId="12955"/>
    <cellStyle name="常规 4 6 4" xfId="2076"/>
    <cellStyle name="常规 4 6 4 2" xfId="2080"/>
    <cellStyle name="常规 4 6 4 2 2" xfId="12956"/>
    <cellStyle name="常规 4 6 4 3" xfId="2085"/>
    <cellStyle name="常规 4 6 4 4" xfId="12958"/>
    <cellStyle name="常规 4 6 4 5" xfId="12959"/>
    <cellStyle name="常规 4 6 4 6" xfId="12960"/>
    <cellStyle name="常规 4 6 4 7" xfId="12961"/>
    <cellStyle name="常规 4 6 5" xfId="2087"/>
    <cellStyle name="常规 4 6 5 2" xfId="2091"/>
    <cellStyle name="常规 4 6 5 3" xfId="2094"/>
    <cellStyle name="常规 4 6 6" xfId="2099"/>
    <cellStyle name="常规 4 6 7" xfId="2107"/>
    <cellStyle name="常规 4 6 8" xfId="2114"/>
    <cellStyle name="常规 4 6 9" xfId="2121"/>
    <cellStyle name="常规 4 7" xfId="2130"/>
    <cellStyle name="常规 4 7 10" xfId="12963"/>
    <cellStyle name="常规 4 7 11" xfId="12965"/>
    <cellStyle name="常规 4 7 12" xfId="34516"/>
    <cellStyle name="常规 4 7 2" xfId="2137"/>
    <cellStyle name="常规 4 7 2 10" xfId="12966"/>
    <cellStyle name="常规 4 7 2 11" xfId="34640"/>
    <cellStyle name="常规 4 7 2 2" xfId="2143"/>
    <cellStyle name="常规 4 7 2 2 2" xfId="2147"/>
    <cellStyle name="常规 4 7 2 2 2 2" xfId="12967"/>
    <cellStyle name="常规 4 7 2 2 2 2 2" xfId="12969"/>
    <cellStyle name="常规 4 7 2 2 2 3" xfId="12972"/>
    <cellStyle name="常规 4 7 2 2 2 4" xfId="12974"/>
    <cellStyle name="常规 4 7 2 2 2 5" xfId="12976"/>
    <cellStyle name="常规 4 7 2 2 2 6" xfId="12978"/>
    <cellStyle name="常规 4 7 2 2 2 7" xfId="12980"/>
    <cellStyle name="常规 4 7 2 2 3" xfId="512"/>
    <cellStyle name="常规 4 7 2 2 3 2" xfId="12982"/>
    <cellStyle name="常规 4 7 2 2 3 2 2" xfId="12861"/>
    <cellStyle name="常规 4 7 2 2 3 3" xfId="12984"/>
    <cellStyle name="常规 4 7 2 2 3 4" xfId="12986"/>
    <cellStyle name="常规 4 7 2 2 3 5" xfId="12987"/>
    <cellStyle name="常规 4 7 2 2 3 6" xfId="12988"/>
    <cellStyle name="常规 4 7 2 2 3 7" xfId="12990"/>
    <cellStyle name="常规 4 7 2 2 4" xfId="526"/>
    <cellStyle name="常规 4 7 2 2 4 2" xfId="12991"/>
    <cellStyle name="常规 4 7 2 2 5" xfId="540"/>
    <cellStyle name="常规 4 7 2 2 6" xfId="549"/>
    <cellStyle name="常规 4 7 2 2 7" xfId="557"/>
    <cellStyle name="常规 4 7 2 2 8" xfId="12993"/>
    <cellStyle name="常规 4 7 2 2 9" xfId="12994"/>
    <cellStyle name="常规 4 7 2 3" xfId="2149"/>
    <cellStyle name="常规 4 7 2 3 2" xfId="12997"/>
    <cellStyle name="常规 4 7 2 3 2 2" xfId="12998"/>
    <cellStyle name="常规 4 7 2 3 3" xfId="576"/>
    <cellStyle name="常规 4 7 2 3 4" xfId="588"/>
    <cellStyle name="常规 4 7 2 3 5" xfId="602"/>
    <cellStyle name="常规 4 7 2 3 6" xfId="255"/>
    <cellStyle name="常规 4 7 2 3 7" xfId="267"/>
    <cellStyle name="常规 4 7 2 4" xfId="2153"/>
    <cellStyle name="常规 4 7 2 4 2" xfId="13002"/>
    <cellStyle name="常规 4 7 2 4 3" xfId="13005"/>
    <cellStyle name="常规 4 7 2 5" xfId="2156"/>
    <cellStyle name="常规 4 7 2 6" xfId="2158"/>
    <cellStyle name="常规 4 7 2 7" xfId="2160"/>
    <cellStyle name="常规 4 7 2 8" xfId="13007"/>
    <cellStyle name="常规 4 7 2 9" xfId="13009"/>
    <cellStyle name="常规 4 7 3" xfId="2167"/>
    <cellStyle name="常规 4 7 3 2" xfId="2172"/>
    <cellStyle name="常规 4 7 3 2 2" xfId="2174"/>
    <cellStyle name="常规 4 7 3 2 2 2" xfId="13010"/>
    <cellStyle name="常规 4 7 3 2 3" xfId="13014"/>
    <cellStyle name="常规 4 7 3 2 4" xfId="13017"/>
    <cellStyle name="常规 4 7 3 2 5" xfId="13021"/>
    <cellStyle name="常规 4 7 3 2 6" xfId="13025"/>
    <cellStyle name="常规 4 7 3 2 7" xfId="13028"/>
    <cellStyle name="常规 4 7 3 3" xfId="2177"/>
    <cellStyle name="常规 4 7 3 3 2" xfId="13029"/>
    <cellStyle name="常规 4 7 3 3 2 2" xfId="13030"/>
    <cellStyle name="常规 4 7 3 3 3" xfId="13034"/>
    <cellStyle name="常规 4 7 3 3 4" xfId="13037"/>
    <cellStyle name="常规 4 7 3 3 5" xfId="13040"/>
    <cellStyle name="常规 4 7 3 3 6" xfId="13043"/>
    <cellStyle name="常规 4 7 3 3 7" xfId="13046"/>
    <cellStyle name="常规 4 7 3 4" xfId="2179"/>
    <cellStyle name="常规 4 7 3 4 2" xfId="13047"/>
    <cellStyle name="常规 4 7 3 5" xfId="2182"/>
    <cellStyle name="常规 4 7 3 6" xfId="2185"/>
    <cellStyle name="常规 4 7 3 7" xfId="2189"/>
    <cellStyle name="常规 4 7 3 8" xfId="13049"/>
    <cellStyle name="常规 4 7 3 9" xfId="13050"/>
    <cellStyle name="常规 4 7 4" xfId="2191"/>
    <cellStyle name="常规 4 7 4 2" xfId="2194"/>
    <cellStyle name="常规 4 7 4 2 2" xfId="171"/>
    <cellStyle name="常规 4 7 4 3" xfId="2197"/>
    <cellStyle name="常规 4 7 4 4" xfId="13052"/>
    <cellStyle name="常规 4 7 4 5" xfId="13054"/>
    <cellStyle name="常规 4 7 4 6" xfId="13055"/>
    <cellStyle name="常规 4 7 4 7" xfId="13056"/>
    <cellStyle name="常规 4 7 5" xfId="2199"/>
    <cellStyle name="常规 4 7 5 2" xfId="2201"/>
    <cellStyle name="常规 4 7 5 3" xfId="2203"/>
    <cellStyle name="常规 4 7 6" xfId="2207"/>
    <cellStyle name="常规 4 7 7" xfId="2212"/>
    <cellStyle name="常规 4 7 8" xfId="2214"/>
    <cellStyle name="常规 4 7 9" xfId="2216"/>
    <cellStyle name="常规 4 8" xfId="2227"/>
    <cellStyle name="常规 4 8 10" xfId="2232"/>
    <cellStyle name="常规 4 8 11" xfId="34553"/>
    <cellStyle name="常规 4 8 2" xfId="2237"/>
    <cellStyle name="常规 4 8 2 2" xfId="2246"/>
    <cellStyle name="常规 4 8 2 2 2" xfId="2256"/>
    <cellStyle name="常规 4 8 2 2 2 2" xfId="13057"/>
    <cellStyle name="常规 4 8 2 2 3" xfId="13062"/>
    <cellStyle name="常规 4 8 2 2 4" xfId="13064"/>
    <cellStyle name="常规 4 8 2 2 5" xfId="13065"/>
    <cellStyle name="常规 4 8 2 2 6" xfId="13067"/>
    <cellStyle name="常规 4 8 2 2 7" xfId="13069"/>
    <cellStyle name="常规 4 8 2 3" xfId="2261"/>
    <cellStyle name="常规 4 8 2 3 2" xfId="13073"/>
    <cellStyle name="常规 4 8 2 3 2 2" xfId="13074"/>
    <cellStyle name="常规 4 8 2 3 3" xfId="13080"/>
    <cellStyle name="常规 4 8 2 3 4" xfId="13084"/>
    <cellStyle name="常规 4 8 2 3 5" xfId="13087"/>
    <cellStyle name="常规 4 8 2 3 6" xfId="13090"/>
    <cellStyle name="常规 4 8 2 3 7" xfId="13092"/>
    <cellStyle name="常规 4 8 2 4" xfId="2267"/>
    <cellStyle name="常规 4 8 2 4 2" xfId="13096"/>
    <cellStyle name="常规 4 8 2 5" xfId="2271"/>
    <cellStyle name="常规 4 8 2 6" xfId="2274"/>
    <cellStyle name="常规 4 8 2 7" xfId="2280"/>
    <cellStyle name="常规 4 8 2 8" xfId="13099"/>
    <cellStyle name="常规 4 8 2 9" xfId="13101"/>
    <cellStyle name="常规 4 8 3" xfId="2285"/>
    <cellStyle name="常规 4 8 3 2" xfId="2290"/>
    <cellStyle name="常规 4 8 3 2 2" xfId="2298"/>
    <cellStyle name="常规 4 8 3 3" xfId="2301"/>
    <cellStyle name="常规 4 8 3 4" xfId="2303"/>
    <cellStyle name="常规 4 8 3 5" xfId="2305"/>
    <cellStyle name="常规 4 8 3 6" xfId="2308"/>
    <cellStyle name="常规 4 8 3 7" xfId="2313"/>
    <cellStyle name="常规 4 8 4" xfId="2316"/>
    <cellStyle name="常规 4 8 4 2" xfId="2320"/>
    <cellStyle name="常规 4 8 4 3" xfId="2322"/>
    <cellStyle name="常规 4 8 5" xfId="2325"/>
    <cellStyle name="常规 4 8 6" xfId="2332"/>
    <cellStyle name="常规 4 8 7" xfId="2335"/>
    <cellStyle name="常规 4 8 8" xfId="2338"/>
    <cellStyle name="常规 4 8 9" xfId="2341"/>
    <cellStyle name="常规 4 9" xfId="2347"/>
    <cellStyle name="常规 4 9 10" xfId="13104"/>
    <cellStyle name="常规 4 9 11" xfId="34677"/>
    <cellStyle name="常规 4 9 2" xfId="2351"/>
    <cellStyle name="常规 4 9 2 2" xfId="2356"/>
    <cellStyle name="常规 4 9 2 2 2" xfId="13106"/>
    <cellStyle name="常规 4 9 2 2 2 2" xfId="13107"/>
    <cellStyle name="常规 4 9 2 2 3" xfId="13110"/>
    <cellStyle name="常规 4 9 2 2 4" xfId="13111"/>
    <cellStyle name="常规 4 9 2 2 5" xfId="13112"/>
    <cellStyle name="常规 4 9 2 2 6" xfId="13113"/>
    <cellStyle name="常规 4 9 2 2 7" xfId="13114"/>
    <cellStyle name="常规 4 9 2 3" xfId="2360"/>
    <cellStyle name="常规 4 9 2 3 2" xfId="13119"/>
    <cellStyle name="常规 4 9 2 3 2 2" xfId="13120"/>
    <cellStyle name="常规 4 9 2 3 3" xfId="10449"/>
    <cellStyle name="常规 4 9 2 3 4" xfId="83"/>
    <cellStyle name="常规 4 9 2 3 5" xfId="379"/>
    <cellStyle name="常规 4 9 2 3 6" xfId="120"/>
    <cellStyle name="常规 4 9 2 3 7" xfId="136"/>
    <cellStyle name="常规 4 9 2 4" xfId="13124"/>
    <cellStyle name="常规 4 9 2 4 2" xfId="13129"/>
    <cellStyle name="常规 4 9 2 5" xfId="13130"/>
    <cellStyle name="常规 4 9 2 6" xfId="13132"/>
    <cellStyle name="常规 4 9 2 7" xfId="13134"/>
    <cellStyle name="常规 4 9 2 8" xfId="13136"/>
    <cellStyle name="常规 4 9 2 9" xfId="13137"/>
    <cellStyle name="常规 4 9 3" xfId="2364"/>
    <cellStyle name="常规 4 9 3 2" xfId="2368"/>
    <cellStyle name="常规 4 9 3 2 2" xfId="13138"/>
    <cellStyle name="常规 4 9 3 3" xfId="2371"/>
    <cellStyle name="常规 4 9 3 4" xfId="13139"/>
    <cellStyle name="常规 4 9 3 5" xfId="13140"/>
    <cellStyle name="常规 4 9 3 6" xfId="13142"/>
    <cellStyle name="常规 4 9 3 7" xfId="13145"/>
    <cellStyle name="常规 4 9 4" xfId="2374"/>
    <cellStyle name="常规 4 9 4 2" xfId="13147"/>
    <cellStyle name="常规 4 9 4 3" xfId="13148"/>
    <cellStyle name="常规 4 9 5" xfId="2377"/>
    <cellStyle name="常规 4 9 6" xfId="2380"/>
    <cellStyle name="常规 4 9 7" xfId="2385"/>
    <cellStyle name="常规 4 9 8" xfId="13150"/>
    <cellStyle name="常规 4 9 9" xfId="13152"/>
    <cellStyle name="常规 40" xfId="11173"/>
    <cellStyle name="常规 40 10" xfId="11175"/>
    <cellStyle name="常规 40 11" xfId="11177"/>
    <cellStyle name="常规 40 12" xfId="11181"/>
    <cellStyle name="常规 40 13" xfId="34496"/>
    <cellStyle name="常规 40 2" xfId="11186"/>
    <cellStyle name="常规 40 2 10" xfId="11188"/>
    <cellStyle name="常规 40 2 11" xfId="11191"/>
    <cellStyle name="常规 40 2 12" xfId="34620"/>
    <cellStyle name="常规 40 2 2" xfId="9923"/>
    <cellStyle name="常规 40 2 2 2" xfId="11194"/>
    <cellStyle name="常规 40 2 2 2 2" xfId="10336"/>
    <cellStyle name="常规 40 2 2 2 2 2" xfId="11196"/>
    <cellStyle name="常规 40 2 2 2 3" xfId="11198"/>
    <cellStyle name="常规 40 2 2 2 4" xfId="3663"/>
    <cellStyle name="常规 40 2 2 2 5" xfId="3668"/>
    <cellStyle name="常规 40 2 2 2 6" xfId="6593"/>
    <cellStyle name="常规 40 2 2 2 7" xfId="5659"/>
    <cellStyle name="常规 40 2 2 3" xfId="11200"/>
    <cellStyle name="常规 40 2 2 3 2" xfId="11204"/>
    <cellStyle name="常规 40 2 2 3 2 2" xfId="11207"/>
    <cellStyle name="常规 40 2 2 3 3" xfId="11210"/>
    <cellStyle name="常规 40 2 2 3 4" xfId="8210"/>
    <cellStyle name="常规 40 2 2 3 5" xfId="11212"/>
    <cellStyle name="常规 40 2 2 3 6" xfId="11214"/>
    <cellStyle name="常规 40 2 2 3 7" xfId="11218"/>
    <cellStyle name="常规 40 2 2 4" xfId="10344"/>
    <cellStyle name="常规 40 2 2 4 2" xfId="11221"/>
    <cellStyle name="常规 40 2 2 5" xfId="11223"/>
    <cellStyle name="常规 40 2 2 6" xfId="11225"/>
    <cellStyle name="常规 40 2 2 7" xfId="11227"/>
    <cellStyle name="常规 40 2 2 8" xfId="11229"/>
    <cellStyle name="常规 40 2 2 9" xfId="11231"/>
    <cellStyle name="常规 40 2 3" xfId="9929"/>
    <cellStyle name="常规 40 2 3 2" xfId="11234"/>
    <cellStyle name="常规 40 2 3 2 2" xfId="11237"/>
    <cellStyle name="常规 40 2 3 3" xfId="11240"/>
    <cellStyle name="常规 40 2 3 4" xfId="11243"/>
    <cellStyle name="常规 40 2 3 5" xfId="11245"/>
    <cellStyle name="常规 40 2 3 6" xfId="11247"/>
    <cellStyle name="常规 40 2 3 7" xfId="11249"/>
    <cellStyle name="常规 40 2 4" xfId="11253"/>
    <cellStyle name="常规 40 2 4 2" xfId="11256"/>
    <cellStyle name="常规 40 2 4 3" xfId="11259"/>
    <cellStyle name="常规 40 2 5" xfId="11265"/>
    <cellStyle name="常规 40 2 6" xfId="11271"/>
    <cellStyle name="常规 40 2 7" xfId="11275"/>
    <cellStyle name="常规 40 2 8" xfId="11281"/>
    <cellStyle name="常规 40 2 9" xfId="704"/>
    <cellStyle name="常规 40 3" xfId="11284"/>
    <cellStyle name="常规 40 3 2" xfId="11286"/>
    <cellStyle name="常规 40 3 2 2" xfId="11288"/>
    <cellStyle name="常规 40 3 2 2 2" xfId="10455"/>
    <cellStyle name="常规 40 3 2 3" xfId="11291"/>
    <cellStyle name="常规 40 3 2 4" xfId="10354"/>
    <cellStyle name="常规 40 3 2 5" xfId="11293"/>
    <cellStyle name="常规 40 3 2 6" xfId="11295"/>
    <cellStyle name="常规 40 3 2 7" xfId="11297"/>
    <cellStyle name="常规 40 3 3" xfId="11299"/>
    <cellStyle name="常规 40 3 3 2" xfId="11301"/>
    <cellStyle name="常规 40 3 3 2 2" xfId="11303"/>
    <cellStyle name="常规 40 3 3 3" xfId="11305"/>
    <cellStyle name="常规 40 3 3 4" xfId="11307"/>
    <cellStyle name="常规 40 3 3 5" xfId="11309"/>
    <cellStyle name="常规 40 3 3 6" xfId="11311"/>
    <cellStyle name="常规 40 3 3 7" xfId="11314"/>
    <cellStyle name="常规 40 3 4" xfId="11317"/>
    <cellStyle name="常规 40 3 4 2" xfId="11320"/>
    <cellStyle name="常规 40 3 5" xfId="11325"/>
    <cellStyle name="常规 40 3 6" xfId="11330"/>
    <cellStyle name="常规 40 3 7" xfId="11336"/>
    <cellStyle name="常规 40 3 8" xfId="11342"/>
    <cellStyle name="常规 40 3 9" xfId="2571"/>
    <cellStyle name="常规 40 4" xfId="11345"/>
    <cellStyle name="常规 40 4 2" xfId="11347"/>
    <cellStyle name="常规 40 4 2 2" xfId="11349"/>
    <cellStyle name="常规 40 4 3" xfId="11351"/>
    <cellStyle name="常规 40 4 4" xfId="11354"/>
    <cellStyle name="常规 40 4 5" xfId="11359"/>
    <cellStyle name="常规 40 4 6" xfId="11366"/>
    <cellStyle name="常规 40 4 7" xfId="11373"/>
    <cellStyle name="常规 40 5" xfId="11375"/>
    <cellStyle name="常规 40 5 2" xfId="11377"/>
    <cellStyle name="常规 40 5 3" xfId="11379"/>
    <cellStyle name="常规 40 6" xfId="11381"/>
    <cellStyle name="常规 40 7" xfId="11384"/>
    <cellStyle name="常规 40 8" xfId="11387"/>
    <cellStyle name="常规 40 9" xfId="7083"/>
    <cellStyle name="常规 41" xfId="11390"/>
    <cellStyle name="常规 41 10" xfId="11392"/>
    <cellStyle name="常规 41 11" xfId="11394"/>
    <cellStyle name="常规 41 12" xfId="11396"/>
    <cellStyle name="常规 41 13" xfId="34498"/>
    <cellStyle name="常规 41 2" xfId="11400"/>
    <cellStyle name="常规 41 2 10" xfId="11404"/>
    <cellStyle name="常规 41 2 11" xfId="11406"/>
    <cellStyle name="常规 41 2 12" xfId="34622"/>
    <cellStyle name="常规 41 2 2" xfId="11408"/>
    <cellStyle name="常规 41 2 2 2" xfId="11412"/>
    <cellStyle name="常规 41 2 2 2 2" xfId="11414"/>
    <cellStyle name="常规 41 2 2 2 2 2" xfId="11419"/>
    <cellStyle name="常规 41 2 2 2 3" xfId="8579"/>
    <cellStyle name="常规 41 2 2 2 4" xfId="8590"/>
    <cellStyle name="常规 41 2 2 2 5" xfId="8597"/>
    <cellStyle name="常规 41 2 2 2 6" xfId="8604"/>
    <cellStyle name="常规 41 2 2 2 7" xfId="8611"/>
    <cellStyle name="常规 41 2 2 3" xfId="11423"/>
    <cellStyle name="常规 41 2 2 3 2" xfId="11427"/>
    <cellStyle name="常规 41 2 2 3 2 2" xfId="11432"/>
    <cellStyle name="常规 41 2 2 3 3" xfId="8622"/>
    <cellStyle name="常规 41 2 2 3 4" xfId="8631"/>
    <cellStyle name="常规 41 2 2 3 5" xfId="8637"/>
    <cellStyle name="常规 41 2 2 3 6" xfId="8644"/>
    <cellStyle name="常规 41 2 2 3 7" xfId="8650"/>
    <cellStyle name="常规 41 2 2 4" xfId="11434"/>
    <cellStyle name="常规 41 2 2 4 2" xfId="11437"/>
    <cellStyle name="常规 41 2 2 5" xfId="11441"/>
    <cellStyle name="常规 41 2 2 6" xfId="11443"/>
    <cellStyle name="常规 41 2 2 7" xfId="11445"/>
    <cellStyle name="常规 41 2 2 8" xfId="11448"/>
    <cellStyle name="常规 41 2 2 9" xfId="11451"/>
    <cellStyle name="常规 41 2 3" xfId="11453"/>
    <cellStyle name="常规 41 2 3 2" xfId="11458"/>
    <cellStyle name="常规 41 2 3 2 2" xfId="11460"/>
    <cellStyle name="常规 41 2 3 3" xfId="11467"/>
    <cellStyle name="常规 41 2 3 4" xfId="11470"/>
    <cellStyle name="常规 41 2 3 5" xfId="11472"/>
    <cellStyle name="常规 41 2 3 6" xfId="11474"/>
    <cellStyle name="常规 41 2 3 7" xfId="11476"/>
    <cellStyle name="常规 41 2 4" xfId="11479"/>
    <cellStyle name="常规 41 2 4 2" xfId="11482"/>
    <cellStyle name="常规 41 2 4 3" xfId="11485"/>
    <cellStyle name="常规 41 2 5" xfId="11489"/>
    <cellStyle name="常规 41 2 6" xfId="11493"/>
    <cellStyle name="常规 41 2 7" xfId="11497"/>
    <cellStyle name="常规 41 2 8" xfId="11501"/>
    <cellStyle name="常规 41 2 9" xfId="11507"/>
    <cellStyle name="常规 41 3" xfId="11511"/>
    <cellStyle name="常规 41 3 2" xfId="11513"/>
    <cellStyle name="常规 41 3 2 2" xfId="11515"/>
    <cellStyle name="常规 41 3 2 2 2" xfId="11517"/>
    <cellStyle name="常规 41 3 2 3" xfId="11519"/>
    <cellStyle name="常规 41 3 2 4" xfId="11521"/>
    <cellStyle name="常规 41 3 2 5" xfId="11523"/>
    <cellStyle name="常规 41 3 2 6" xfId="11525"/>
    <cellStyle name="常规 41 3 2 7" xfId="11527"/>
    <cellStyle name="常规 41 3 3" xfId="11529"/>
    <cellStyle name="常规 41 3 3 2" xfId="11531"/>
    <cellStyle name="常规 41 3 3 2 2" xfId="11533"/>
    <cellStyle name="常规 41 3 3 3" xfId="11535"/>
    <cellStyle name="常规 41 3 3 4" xfId="11537"/>
    <cellStyle name="常规 41 3 3 5" xfId="11539"/>
    <cellStyle name="常规 41 3 3 6" xfId="11541"/>
    <cellStyle name="常规 41 3 3 7" xfId="11544"/>
    <cellStyle name="常规 41 3 4" xfId="11547"/>
    <cellStyle name="常规 41 3 4 2" xfId="11550"/>
    <cellStyle name="常规 41 3 5" xfId="11555"/>
    <cellStyle name="常规 41 3 6" xfId="11560"/>
    <cellStyle name="常规 41 3 7" xfId="11566"/>
    <cellStyle name="常规 41 3 8" xfId="11572"/>
    <cellStyle name="常规 41 3 9" xfId="11581"/>
    <cellStyle name="常规 41 4" xfId="11584"/>
    <cellStyle name="常规 41 4 2" xfId="11587"/>
    <cellStyle name="常规 41 4 2 2" xfId="11590"/>
    <cellStyle name="常规 41 4 3" xfId="11593"/>
    <cellStyle name="常规 41 4 4" xfId="11598"/>
    <cellStyle name="常规 41 4 5" xfId="11607"/>
    <cellStyle name="常规 41 4 6" xfId="11611"/>
    <cellStyle name="常规 41 4 7" xfId="11616"/>
    <cellStyle name="常规 41 5" xfId="11620"/>
    <cellStyle name="常规 41 5 2" xfId="11623"/>
    <cellStyle name="常规 41 5 3" xfId="11626"/>
    <cellStyle name="常规 41 6" xfId="11629"/>
    <cellStyle name="常规 41 7" xfId="11632"/>
    <cellStyle name="常规 41 8" xfId="11635"/>
    <cellStyle name="常规 41 9" xfId="11637"/>
    <cellStyle name="常规 42" xfId="11640"/>
    <cellStyle name="常规 42 10" xfId="11642"/>
    <cellStyle name="常规 42 11" xfId="11644"/>
    <cellStyle name="常规 42 12" xfId="11646"/>
    <cellStyle name="常规 42 13" xfId="34502"/>
    <cellStyle name="常规 42 2" xfId="11650"/>
    <cellStyle name="常规 42 2 10" xfId="11652"/>
    <cellStyle name="常规 42 2 11" xfId="11654"/>
    <cellStyle name="常规 42 2 12" xfId="34626"/>
    <cellStyle name="常规 42 2 2" xfId="11656"/>
    <cellStyle name="常规 42 2 2 2" xfId="11658"/>
    <cellStyle name="常规 42 2 2 2 2" xfId="11661"/>
    <cellStyle name="常规 42 2 2 2 2 2" xfId="9789"/>
    <cellStyle name="常规 42 2 2 2 3" xfId="11665"/>
    <cellStyle name="常规 42 2 2 2 4" xfId="1791"/>
    <cellStyle name="常规 42 2 2 2 5" xfId="11668"/>
    <cellStyle name="常规 42 2 2 2 6" xfId="11672"/>
    <cellStyle name="常规 42 2 2 2 7" xfId="11676"/>
    <cellStyle name="常规 42 2 2 3" xfId="11679"/>
    <cellStyle name="常规 42 2 2 3 2" xfId="11685"/>
    <cellStyle name="常规 42 2 2 3 2 2" xfId="11691"/>
    <cellStyle name="常规 42 2 2 3 3" xfId="11695"/>
    <cellStyle name="常规 42 2 2 3 4" xfId="11700"/>
    <cellStyle name="常规 42 2 2 3 5" xfId="11705"/>
    <cellStyle name="常规 42 2 2 3 6" xfId="11710"/>
    <cellStyle name="常规 42 2 2 3 7" xfId="11714"/>
    <cellStyle name="常规 42 2 2 4" xfId="11717"/>
    <cellStyle name="常规 42 2 2 4 2" xfId="11722"/>
    <cellStyle name="常规 42 2 2 5" xfId="11725"/>
    <cellStyle name="常规 42 2 2 6" xfId="11728"/>
    <cellStyle name="常规 42 2 2 7" xfId="11731"/>
    <cellStyle name="常规 42 2 2 8" xfId="11735"/>
    <cellStyle name="常规 42 2 2 9" xfId="11740"/>
    <cellStyle name="常规 42 2 3" xfId="11743"/>
    <cellStyle name="常规 42 2 3 2" xfId="9675"/>
    <cellStyle name="常规 42 2 3 2 2" xfId="11745"/>
    <cellStyle name="常规 42 2 3 3" xfId="11748"/>
    <cellStyle name="常规 42 2 3 4" xfId="11752"/>
    <cellStyle name="常规 42 2 3 5" xfId="11756"/>
    <cellStyle name="常规 42 2 3 6" xfId="11760"/>
    <cellStyle name="常规 42 2 3 7" xfId="11763"/>
    <cellStyle name="常规 42 2 4" xfId="11767"/>
    <cellStyle name="常规 42 2 4 2" xfId="9747"/>
    <cellStyle name="常规 42 2 4 3" xfId="11770"/>
    <cellStyle name="常规 42 2 5" xfId="11775"/>
    <cellStyle name="常规 42 2 6" xfId="11777"/>
    <cellStyle name="常规 42 2 7" xfId="11779"/>
    <cellStyle name="常规 42 2 8" xfId="11781"/>
    <cellStyle name="常规 42 2 9" xfId="11783"/>
    <cellStyle name="常规 42 3" xfId="11787"/>
    <cellStyle name="常规 42 3 2" xfId="11789"/>
    <cellStyle name="常规 42 3 2 2" xfId="11792"/>
    <cellStyle name="常规 42 3 2 2 2" xfId="11795"/>
    <cellStyle name="常规 42 3 2 3" xfId="11798"/>
    <cellStyle name="常规 42 3 2 4" xfId="11802"/>
    <cellStyle name="常规 42 3 2 5" xfId="11806"/>
    <cellStyle name="常规 42 3 2 6" xfId="11811"/>
    <cellStyle name="常规 42 3 2 7" xfId="11816"/>
    <cellStyle name="常规 42 3 3" xfId="11819"/>
    <cellStyle name="常规 42 3 3 2" xfId="11822"/>
    <cellStyle name="常规 42 3 3 2 2" xfId="11824"/>
    <cellStyle name="常规 42 3 3 3" xfId="11827"/>
    <cellStyle name="常规 42 3 3 4" xfId="11831"/>
    <cellStyle name="常规 42 3 3 5" xfId="11834"/>
    <cellStyle name="常规 42 3 3 6" xfId="11837"/>
    <cellStyle name="常规 42 3 3 7" xfId="11841"/>
    <cellStyle name="常规 42 3 4" xfId="11845"/>
    <cellStyle name="常规 42 3 4 2" xfId="11849"/>
    <cellStyle name="常规 42 3 5" xfId="11852"/>
    <cellStyle name="常规 42 3 6" xfId="11855"/>
    <cellStyle name="常规 42 3 7" xfId="1371"/>
    <cellStyle name="常规 42 3 8" xfId="1376"/>
    <cellStyle name="常规 42 3 9" xfId="1402"/>
    <cellStyle name="常规 42 4" xfId="11857"/>
    <cellStyle name="常规 42 4 2" xfId="11860"/>
    <cellStyle name="常规 42 4 2 2" xfId="11865"/>
    <cellStyle name="常规 42 4 3" xfId="11868"/>
    <cellStyle name="常规 42 4 4" xfId="11872"/>
    <cellStyle name="常规 42 4 5" xfId="11876"/>
    <cellStyle name="常规 42 4 6" xfId="11880"/>
    <cellStyle name="常规 42 4 7" xfId="281"/>
    <cellStyle name="常规 42 5" xfId="11883"/>
    <cellStyle name="常规 42 5 2" xfId="11886"/>
    <cellStyle name="常规 42 5 3" xfId="11889"/>
    <cellStyle name="常规 42 6" xfId="11892"/>
    <cellStyle name="常规 42 7" xfId="11895"/>
    <cellStyle name="常规 42 8" xfId="11898"/>
    <cellStyle name="常规 42 9" xfId="11900"/>
    <cellStyle name="常规 43" xfId="11903"/>
    <cellStyle name="常规 43 10" xfId="11905"/>
    <cellStyle name="常规 43 11" xfId="11908"/>
    <cellStyle name="常规 43 12" xfId="11910"/>
    <cellStyle name="常规 43 13" xfId="34500"/>
    <cellStyle name="常规 43 2" xfId="11914"/>
    <cellStyle name="常规 43 2 10" xfId="11921"/>
    <cellStyle name="常规 43 2 11" xfId="11926"/>
    <cellStyle name="常规 43 2 12" xfId="34624"/>
    <cellStyle name="常规 43 2 2" xfId="11928"/>
    <cellStyle name="常规 43 2 2 2" xfId="11930"/>
    <cellStyle name="常规 43 2 2 2 2" xfId="11933"/>
    <cellStyle name="常规 43 2 2 2 2 2" xfId="11935"/>
    <cellStyle name="常规 43 2 2 2 3" xfId="11937"/>
    <cellStyle name="常规 43 2 2 2 4" xfId="11939"/>
    <cellStyle name="常规 43 2 2 2 5" xfId="11941"/>
    <cellStyle name="常规 43 2 2 2 6" xfId="11410"/>
    <cellStyle name="常规 43 2 2 2 7" xfId="11421"/>
    <cellStyle name="常规 43 2 2 3" xfId="11944"/>
    <cellStyle name="常规 43 2 2 3 2" xfId="11948"/>
    <cellStyle name="常规 43 2 2 3 2 2" xfId="11951"/>
    <cellStyle name="常规 43 2 2 3 3" xfId="11954"/>
    <cellStyle name="常规 43 2 2 3 4" xfId="11957"/>
    <cellStyle name="常规 43 2 2 3 5" xfId="11960"/>
    <cellStyle name="常规 43 2 2 3 6" xfId="11456"/>
    <cellStyle name="常规 43 2 2 3 7" xfId="11465"/>
    <cellStyle name="常规 43 2 2 4" xfId="11962"/>
    <cellStyle name="常规 43 2 2 4 2" xfId="6152"/>
    <cellStyle name="常规 43 2 2 5" xfId="11965"/>
    <cellStyle name="常规 43 2 2 6" xfId="11967"/>
    <cellStyle name="常规 43 2 2 7" xfId="11969"/>
    <cellStyle name="常规 43 2 2 8" xfId="11971"/>
    <cellStyle name="常规 43 2 2 9" xfId="11973"/>
    <cellStyle name="常规 43 2 3" xfId="11976"/>
    <cellStyle name="常规 43 2 3 2" xfId="11979"/>
    <cellStyle name="常规 43 2 3 2 2" xfId="11981"/>
    <cellStyle name="常规 43 2 3 3" xfId="11984"/>
    <cellStyle name="常规 43 2 3 4" xfId="11988"/>
    <cellStyle name="常规 43 2 3 5" xfId="11992"/>
    <cellStyle name="常规 43 2 3 6" xfId="11996"/>
    <cellStyle name="常规 43 2 3 7" xfId="11999"/>
    <cellStyle name="常规 43 2 4" xfId="12002"/>
    <cellStyle name="常规 43 2 4 2" xfId="3681"/>
    <cellStyle name="常规 43 2 4 3" xfId="3688"/>
    <cellStyle name="常规 43 2 5" xfId="12004"/>
    <cellStyle name="常规 43 2 6" xfId="5372"/>
    <cellStyle name="常规 43 2 7" xfId="12007"/>
    <cellStyle name="常规 43 2 8" xfId="12010"/>
    <cellStyle name="常规 43 2 9" xfId="12012"/>
    <cellStyle name="常规 43 3" xfId="12015"/>
    <cellStyle name="常规 43 3 2" xfId="12017"/>
    <cellStyle name="常规 43 3 2 2" xfId="12021"/>
    <cellStyle name="常规 43 3 2 2 2" xfId="12024"/>
    <cellStyle name="常规 43 3 2 3" xfId="12029"/>
    <cellStyle name="常规 43 3 2 4" xfId="12033"/>
    <cellStyle name="常规 43 3 2 5" xfId="12037"/>
    <cellStyle name="常规 43 3 2 6" xfId="12041"/>
    <cellStyle name="常规 43 3 2 7" xfId="12043"/>
    <cellStyle name="常规 43 3 3" xfId="12045"/>
    <cellStyle name="常规 43 3 3 2" xfId="12048"/>
    <cellStyle name="常规 43 3 3 2 2" xfId="12050"/>
    <cellStyle name="常规 43 3 3 3" xfId="12053"/>
    <cellStyle name="常规 43 3 3 4" xfId="12057"/>
    <cellStyle name="常规 43 3 3 5" xfId="12060"/>
    <cellStyle name="常规 43 3 3 6" xfId="12063"/>
    <cellStyle name="常规 43 3 3 7" xfId="12067"/>
    <cellStyle name="常规 43 3 4" xfId="12070"/>
    <cellStyle name="常规 43 3 4 2" xfId="12074"/>
    <cellStyle name="常规 43 3 5" xfId="12077"/>
    <cellStyle name="常规 43 3 6" xfId="12080"/>
    <cellStyle name="常规 43 3 7" xfId="1428"/>
    <cellStyle name="常规 43 3 8" xfId="1433"/>
    <cellStyle name="常规 43 3 9" xfId="1438"/>
    <cellStyle name="常规 43 4" xfId="12082"/>
    <cellStyle name="常规 43 4 2" xfId="12085"/>
    <cellStyle name="常规 43 4 2 2" xfId="12088"/>
    <cellStyle name="常规 43 4 3" xfId="12091"/>
    <cellStyle name="常规 43 4 4" xfId="12096"/>
    <cellStyle name="常规 43 4 5" xfId="12101"/>
    <cellStyle name="常规 43 4 6" xfId="12104"/>
    <cellStyle name="常规 43 4 7" xfId="1450"/>
    <cellStyle name="常规 43 5" xfId="12106"/>
    <cellStyle name="常规 43 5 2" xfId="12109"/>
    <cellStyle name="常规 43 5 3" xfId="12112"/>
    <cellStyle name="常规 43 6" xfId="12115"/>
    <cellStyle name="常规 43 7" xfId="12118"/>
    <cellStyle name="常规 43 8" xfId="12121"/>
    <cellStyle name="常规 43 9" xfId="12123"/>
    <cellStyle name="常规 44" xfId="12126"/>
    <cellStyle name="常规 44 10" xfId="12131"/>
    <cellStyle name="常规 44 11" xfId="12135"/>
    <cellStyle name="常规 44 12" xfId="12138"/>
    <cellStyle name="常规 44 13" xfId="34505"/>
    <cellStyle name="常规 44 2" xfId="12140"/>
    <cellStyle name="常规 44 2 10" xfId="12143"/>
    <cellStyle name="常规 44 2 11" xfId="12146"/>
    <cellStyle name="常规 44 2 12" xfId="34629"/>
    <cellStyle name="常规 44 2 2" xfId="12149"/>
    <cellStyle name="常规 44 2 2 2" xfId="12152"/>
    <cellStyle name="常规 44 2 2 2 2" xfId="12155"/>
    <cellStyle name="常规 44 2 2 2 2 2" xfId="12159"/>
    <cellStyle name="常规 44 2 2 2 3" xfId="12162"/>
    <cellStyle name="常规 44 2 2 2 4" xfId="12165"/>
    <cellStyle name="常规 44 2 2 2 5" xfId="12168"/>
    <cellStyle name="常规 44 2 2 2 6" xfId="12174"/>
    <cellStyle name="常规 44 2 2 2 7" xfId="12179"/>
    <cellStyle name="常规 44 2 2 3" xfId="12182"/>
    <cellStyle name="常规 44 2 2 3 2" xfId="12186"/>
    <cellStyle name="常规 44 2 2 3 2 2" xfId="12191"/>
    <cellStyle name="常规 44 2 2 3 3" xfId="12195"/>
    <cellStyle name="常规 44 2 2 3 4" xfId="12198"/>
    <cellStyle name="常规 44 2 2 3 5" xfId="12201"/>
    <cellStyle name="常规 44 2 2 3 6" xfId="12207"/>
    <cellStyle name="常规 44 2 2 3 7" xfId="12210"/>
    <cellStyle name="常规 44 2 2 4" xfId="12213"/>
    <cellStyle name="常规 44 2 2 4 2" xfId="12218"/>
    <cellStyle name="常规 44 2 2 5" xfId="12222"/>
    <cellStyle name="常规 44 2 2 6" xfId="12226"/>
    <cellStyle name="常规 44 2 2 7" xfId="12230"/>
    <cellStyle name="常规 44 2 2 8" xfId="12233"/>
    <cellStyle name="常规 44 2 2 9" xfId="12236"/>
    <cellStyle name="常规 44 2 3" xfId="12239"/>
    <cellStyle name="常规 44 2 3 2" xfId="12243"/>
    <cellStyle name="常规 44 2 3 2 2" xfId="12246"/>
    <cellStyle name="常规 44 2 3 3" xfId="12250"/>
    <cellStyle name="常规 44 2 3 4" xfId="12255"/>
    <cellStyle name="常规 44 2 3 5" xfId="12260"/>
    <cellStyle name="常规 44 2 3 6" xfId="12266"/>
    <cellStyle name="常规 44 2 3 7" xfId="12270"/>
    <cellStyle name="常规 44 2 4" xfId="12273"/>
    <cellStyle name="常规 44 2 4 2" xfId="4976"/>
    <cellStyle name="常规 44 2 4 3" xfId="4987"/>
    <cellStyle name="常规 44 2 5" xfId="12276"/>
    <cellStyle name="常规 44 2 6" xfId="12279"/>
    <cellStyle name="常规 44 2 7" xfId="12281"/>
    <cellStyle name="常规 44 2 8" xfId="12283"/>
    <cellStyle name="常规 44 2 9" xfId="12285"/>
    <cellStyle name="常规 44 3" xfId="12287"/>
    <cellStyle name="常规 44 3 2" xfId="12290"/>
    <cellStyle name="常规 44 3 2 2" xfId="12293"/>
    <cellStyle name="常规 44 3 2 2 2" xfId="12296"/>
    <cellStyle name="常规 44 3 2 3" xfId="12300"/>
    <cellStyle name="常规 44 3 2 4" xfId="12304"/>
    <cellStyle name="常规 44 3 2 5" xfId="12307"/>
    <cellStyle name="常规 44 3 2 6" xfId="12310"/>
    <cellStyle name="常规 44 3 2 7" xfId="12313"/>
    <cellStyle name="常规 44 3 3" xfId="12316"/>
    <cellStyle name="常规 44 3 3 2" xfId="12320"/>
    <cellStyle name="常规 44 3 3 2 2" xfId="12323"/>
    <cellStyle name="常规 44 3 3 3" xfId="12327"/>
    <cellStyle name="常规 44 3 3 4" xfId="12332"/>
    <cellStyle name="常规 44 3 3 5" xfId="12336"/>
    <cellStyle name="常规 44 3 3 6" xfId="12341"/>
    <cellStyle name="常规 44 3 3 7" xfId="12346"/>
    <cellStyle name="常规 44 3 4" xfId="12350"/>
    <cellStyle name="常规 44 3 4 2" xfId="12355"/>
    <cellStyle name="常规 44 3 5" xfId="12360"/>
    <cellStyle name="常规 44 3 6" xfId="12364"/>
    <cellStyle name="常规 44 3 7" xfId="12367"/>
    <cellStyle name="常规 44 3 8" xfId="12370"/>
    <cellStyle name="常规 44 3 9" xfId="12373"/>
    <cellStyle name="常规 44 4" xfId="12375"/>
    <cellStyle name="常规 44 4 2" xfId="12379"/>
    <cellStyle name="常规 44 4 2 2" xfId="12383"/>
    <cellStyle name="常规 44 4 3" xfId="12387"/>
    <cellStyle name="常规 44 4 4" xfId="12391"/>
    <cellStyle name="常规 44 4 5" xfId="12395"/>
    <cellStyle name="常规 44 4 6" xfId="12399"/>
    <cellStyle name="常规 44 4 7" xfId="12403"/>
    <cellStyle name="常规 44 5" xfId="12405"/>
    <cellStyle name="常规 44 5 2" xfId="12409"/>
    <cellStyle name="常规 44 5 3" xfId="12413"/>
    <cellStyle name="常规 44 6" xfId="12415"/>
    <cellStyle name="常规 44 7" xfId="12418"/>
    <cellStyle name="常规 44 8" xfId="12420"/>
    <cellStyle name="常规 44 9" xfId="12422"/>
    <cellStyle name="常规 45" xfId="13153"/>
    <cellStyle name="常规 45 10" xfId="13155"/>
    <cellStyle name="常规 45 11" xfId="13157"/>
    <cellStyle name="常规 45 12" xfId="13161"/>
    <cellStyle name="常规 45 13" xfId="34497"/>
    <cellStyle name="常规 45 2" xfId="13165"/>
    <cellStyle name="常规 45 2 10" xfId="13167"/>
    <cellStyle name="常规 45 2 11" xfId="13169"/>
    <cellStyle name="常规 45 2 12" xfId="34621"/>
    <cellStyle name="常规 45 2 2" xfId="13171"/>
    <cellStyle name="常规 45 2 2 2" xfId="13173"/>
    <cellStyle name="常规 45 2 2 2 2" xfId="13177"/>
    <cellStyle name="常规 45 2 2 2 2 2" xfId="13179"/>
    <cellStyle name="常规 45 2 2 2 3" xfId="13181"/>
    <cellStyle name="常规 45 2 2 2 4" xfId="13183"/>
    <cellStyle name="常规 45 2 2 2 5" xfId="13185"/>
    <cellStyle name="常规 45 2 2 2 6" xfId="13188"/>
    <cellStyle name="常规 45 2 2 2 7" xfId="13192"/>
    <cellStyle name="常规 45 2 2 3" xfId="13194"/>
    <cellStyle name="常规 45 2 2 3 2" xfId="13199"/>
    <cellStyle name="常规 45 2 2 3 2 2" xfId="13201"/>
    <cellStyle name="常规 45 2 2 3 3" xfId="13203"/>
    <cellStyle name="常规 45 2 2 3 4" xfId="13205"/>
    <cellStyle name="常规 45 2 2 3 5" xfId="13207"/>
    <cellStyle name="常规 45 2 2 3 6" xfId="13210"/>
    <cellStyle name="常规 45 2 2 3 7" xfId="13214"/>
    <cellStyle name="常规 45 2 2 4" xfId="13216"/>
    <cellStyle name="常规 45 2 2 4 2" xfId="5577"/>
    <cellStyle name="常规 45 2 2 5" xfId="1604"/>
    <cellStyle name="常规 45 2 2 6" xfId="1611"/>
    <cellStyle name="常规 45 2 2 7" xfId="1619"/>
    <cellStyle name="常规 45 2 2 8" xfId="729"/>
    <cellStyle name="常规 45 2 2 9" xfId="7041"/>
    <cellStyle name="常规 45 2 3" xfId="13219"/>
    <cellStyle name="常规 45 2 3 2" xfId="13223"/>
    <cellStyle name="常规 45 2 3 2 2" xfId="13227"/>
    <cellStyle name="常规 45 2 3 3" xfId="13231"/>
    <cellStyle name="常规 45 2 3 4" xfId="13237"/>
    <cellStyle name="常规 45 2 3 5" xfId="1177"/>
    <cellStyle name="常规 45 2 3 6" xfId="475"/>
    <cellStyle name="常规 45 2 3 7" xfId="487"/>
    <cellStyle name="常规 45 2 4" xfId="13241"/>
    <cellStyle name="常规 45 2 4 2" xfId="9179"/>
    <cellStyle name="常规 45 2 4 3" xfId="9184"/>
    <cellStyle name="常规 45 2 5" xfId="13243"/>
    <cellStyle name="常规 45 2 6" xfId="13245"/>
    <cellStyle name="常规 45 2 7" xfId="13247"/>
    <cellStyle name="常规 45 2 8" xfId="13251"/>
    <cellStyle name="常规 45 2 9" xfId="13254"/>
    <cellStyle name="常规 45 3" xfId="13256"/>
    <cellStyle name="常规 45 3 2" xfId="13258"/>
    <cellStyle name="常规 45 3 2 2" xfId="13260"/>
    <cellStyle name="常规 45 3 2 2 2" xfId="13262"/>
    <cellStyle name="常规 45 3 2 3" xfId="13264"/>
    <cellStyle name="常规 45 3 2 4" xfId="13266"/>
    <cellStyle name="常规 45 3 2 5" xfId="7764"/>
    <cellStyle name="常规 45 3 2 6" xfId="7881"/>
    <cellStyle name="常规 45 3 2 7" xfId="7894"/>
    <cellStyle name="常规 45 3 3" xfId="13268"/>
    <cellStyle name="常规 45 3 3 2" xfId="13270"/>
    <cellStyle name="常规 45 3 3 2 2" xfId="13273"/>
    <cellStyle name="常规 45 3 3 3" xfId="13275"/>
    <cellStyle name="常规 45 3 3 4" xfId="13279"/>
    <cellStyle name="常规 45 3 3 5" xfId="7915"/>
    <cellStyle name="常规 45 3 3 6" xfId="7948"/>
    <cellStyle name="常规 45 3 3 7" xfId="7968"/>
    <cellStyle name="常规 45 3 4" xfId="13283"/>
    <cellStyle name="常规 45 3 4 2" xfId="13286"/>
    <cellStyle name="常规 45 3 5" xfId="13290"/>
    <cellStyle name="常规 45 3 6" xfId="13293"/>
    <cellStyle name="常规 45 3 7" xfId="13296"/>
    <cellStyle name="常规 45 3 8" xfId="13299"/>
    <cellStyle name="常规 45 3 9" xfId="13302"/>
    <cellStyle name="常规 45 4" xfId="13304"/>
    <cellStyle name="常规 45 4 2" xfId="13307"/>
    <cellStyle name="常规 45 4 2 2" xfId="13309"/>
    <cellStyle name="常规 45 4 3" xfId="13312"/>
    <cellStyle name="常规 45 4 4" xfId="13315"/>
    <cellStyle name="常规 45 4 5" xfId="13318"/>
    <cellStyle name="常规 45 4 6" xfId="13323"/>
    <cellStyle name="常规 45 4 7" xfId="13326"/>
    <cellStyle name="常规 45 5" xfId="13328"/>
    <cellStyle name="常规 45 5 2" xfId="13331"/>
    <cellStyle name="常规 45 5 3" xfId="13334"/>
    <cellStyle name="常规 45 6" xfId="13336"/>
    <cellStyle name="常规 45 7" xfId="13338"/>
    <cellStyle name="常规 45 8" xfId="13340"/>
    <cellStyle name="常规 45 9" xfId="13342"/>
    <cellStyle name="常规 46" xfId="13344"/>
    <cellStyle name="常规 46 10" xfId="13346"/>
    <cellStyle name="常规 46 11" xfId="13348"/>
    <cellStyle name="常规 46 12" xfId="13350"/>
    <cellStyle name="常规 46 13" xfId="34501"/>
    <cellStyle name="常规 46 2" xfId="13352"/>
    <cellStyle name="常规 46 2 10" xfId="13356"/>
    <cellStyle name="常规 46 2 11" xfId="13358"/>
    <cellStyle name="常规 46 2 12" xfId="34625"/>
    <cellStyle name="常规 46 2 2" xfId="13360"/>
    <cellStyle name="常规 46 2 2 2" xfId="13362"/>
    <cellStyle name="常规 46 2 2 2 2" xfId="13364"/>
    <cellStyle name="常规 46 2 2 2 2 2" xfId="13367"/>
    <cellStyle name="常规 46 2 2 2 3" xfId="13369"/>
    <cellStyle name="常规 46 2 2 2 4" xfId="13372"/>
    <cellStyle name="常规 46 2 2 2 5" xfId="13376"/>
    <cellStyle name="常规 46 2 2 2 6" xfId="13381"/>
    <cellStyle name="常规 46 2 2 2 7" xfId="13386"/>
    <cellStyle name="常规 46 2 2 3" xfId="13388"/>
    <cellStyle name="常规 46 2 2 3 2" xfId="13390"/>
    <cellStyle name="常规 46 2 2 3 2 2" xfId="13393"/>
    <cellStyle name="常规 46 2 2 3 3" xfId="13395"/>
    <cellStyle name="常规 46 2 2 3 4" xfId="13398"/>
    <cellStyle name="常规 46 2 2 3 5" xfId="13402"/>
    <cellStyle name="常规 46 2 2 3 6" xfId="13406"/>
    <cellStyle name="常规 46 2 2 3 7" xfId="13409"/>
    <cellStyle name="常规 46 2 2 4" xfId="13411"/>
    <cellStyle name="常规 46 2 2 4 2" xfId="13415"/>
    <cellStyle name="常规 46 2 2 5" xfId="10105"/>
    <cellStyle name="常规 46 2 2 6" xfId="5704"/>
    <cellStyle name="常规 46 2 2 7" xfId="5718"/>
    <cellStyle name="常规 46 2 2 8" xfId="5732"/>
    <cellStyle name="常规 46 2 2 9" xfId="5737"/>
    <cellStyle name="常规 46 2 3" xfId="13417"/>
    <cellStyle name="常规 46 2 3 2" xfId="13419"/>
    <cellStyle name="常规 46 2 3 2 2" xfId="13423"/>
    <cellStyle name="常规 46 2 3 3" xfId="13425"/>
    <cellStyle name="常规 46 2 3 4" xfId="13430"/>
    <cellStyle name="常规 46 2 3 5" xfId="10193"/>
    <cellStyle name="常规 46 2 3 6" xfId="5241"/>
    <cellStyle name="常规 46 2 3 7" xfId="5776"/>
    <cellStyle name="常规 46 2 4" xfId="13434"/>
    <cellStyle name="常规 46 2 4 2" xfId="11915"/>
    <cellStyle name="常规 46 2 4 3" xfId="11922"/>
    <cellStyle name="常规 46 2 5" xfId="13437"/>
    <cellStyle name="常规 46 2 6" xfId="13439"/>
    <cellStyle name="常规 46 2 7" xfId="13441"/>
    <cellStyle name="常规 46 2 8" xfId="13444"/>
    <cellStyle name="常规 46 2 9" xfId="13446"/>
    <cellStyle name="常规 46 3" xfId="13448"/>
    <cellStyle name="常规 46 3 2" xfId="13450"/>
    <cellStyle name="常规 46 3 2 2" xfId="13452"/>
    <cellStyle name="常规 46 3 2 2 2" xfId="13454"/>
    <cellStyle name="常规 46 3 2 3" xfId="13456"/>
    <cellStyle name="常规 46 3 2 4" xfId="13458"/>
    <cellStyle name="常规 46 3 2 5" xfId="10681"/>
    <cellStyle name="常规 46 3 2 6" xfId="10684"/>
    <cellStyle name="常规 46 3 2 7" xfId="13460"/>
    <cellStyle name="常规 46 3 3" xfId="13462"/>
    <cellStyle name="常规 46 3 3 2" xfId="13464"/>
    <cellStyle name="常规 46 3 3 2 2" xfId="13467"/>
    <cellStyle name="常规 46 3 3 3" xfId="13469"/>
    <cellStyle name="常规 46 3 3 4" xfId="13473"/>
    <cellStyle name="常规 46 3 3 5" xfId="13476"/>
    <cellStyle name="常规 46 3 3 6" xfId="13480"/>
    <cellStyle name="常规 46 3 3 7" xfId="13483"/>
    <cellStyle name="常规 46 3 4" xfId="13487"/>
    <cellStyle name="常规 46 3 4 2" xfId="13490"/>
    <cellStyle name="常规 46 3 5" xfId="13495"/>
    <cellStyle name="常规 46 3 6" xfId="13498"/>
    <cellStyle name="常规 46 3 7" xfId="13500"/>
    <cellStyle name="常规 46 3 8" xfId="13504"/>
    <cellStyle name="常规 46 3 9" xfId="13507"/>
    <cellStyle name="常规 46 4" xfId="13511"/>
    <cellStyle name="常规 46 4 2" xfId="13515"/>
    <cellStyle name="常规 46 4 2 2" xfId="13517"/>
    <cellStyle name="常规 46 4 3" xfId="13521"/>
    <cellStyle name="常规 46 4 4" xfId="13526"/>
    <cellStyle name="常规 46 4 5" xfId="13531"/>
    <cellStyle name="常规 46 4 6" xfId="13534"/>
    <cellStyle name="常规 46 4 7" xfId="13537"/>
    <cellStyle name="常规 46 5" xfId="13542"/>
    <cellStyle name="常规 46 5 2" xfId="13545"/>
    <cellStyle name="常规 46 5 3" xfId="13548"/>
    <cellStyle name="常规 46 6" xfId="13552"/>
    <cellStyle name="常规 46 7" xfId="13554"/>
    <cellStyle name="常规 46 8" xfId="13556"/>
    <cellStyle name="常规 46 9" xfId="13558"/>
    <cellStyle name="常规 47" xfId="13560"/>
    <cellStyle name="常规 47 10" xfId="13562"/>
    <cellStyle name="常规 47 11" xfId="13564"/>
    <cellStyle name="常规 47 12" xfId="13566"/>
    <cellStyle name="常规 47 13" xfId="34503"/>
    <cellStyle name="常规 47 2" xfId="13568"/>
    <cellStyle name="常规 47 2 10" xfId="13570"/>
    <cellStyle name="常规 47 2 11" xfId="13572"/>
    <cellStyle name="常规 47 2 12" xfId="34627"/>
    <cellStyle name="常规 47 2 2" xfId="13573"/>
    <cellStyle name="常规 47 2 2 2" xfId="13575"/>
    <cellStyle name="常规 47 2 2 2 2" xfId="13577"/>
    <cellStyle name="常规 47 2 2 2 2 2" xfId="13580"/>
    <cellStyle name="常规 47 2 2 2 3" xfId="13582"/>
    <cellStyle name="常规 47 2 2 2 4" xfId="13584"/>
    <cellStyle name="常规 47 2 2 2 5" xfId="13586"/>
    <cellStyle name="常规 47 2 2 2 6" xfId="13588"/>
    <cellStyle name="常规 47 2 2 2 7" xfId="13590"/>
    <cellStyle name="常规 47 2 2 3" xfId="13592"/>
    <cellStyle name="常规 47 2 2 3 2" xfId="1502"/>
    <cellStyle name="常规 47 2 2 3 2 2" xfId="13596"/>
    <cellStyle name="常规 47 2 2 3 3" xfId="13598"/>
    <cellStyle name="常规 47 2 2 3 4" xfId="13600"/>
    <cellStyle name="常规 47 2 2 3 5" xfId="13602"/>
    <cellStyle name="常规 47 2 2 3 6" xfId="13604"/>
    <cellStyle name="常规 47 2 2 3 7" xfId="13606"/>
    <cellStyle name="常规 47 2 2 4" xfId="10601"/>
    <cellStyle name="常规 47 2 2 4 2" xfId="10605"/>
    <cellStyle name="常规 47 2 2 5" xfId="10608"/>
    <cellStyle name="常规 47 2 2 6" xfId="10613"/>
    <cellStyle name="常规 47 2 2 7" xfId="10619"/>
    <cellStyle name="常规 47 2 2 8" xfId="10624"/>
    <cellStyle name="常规 47 2 2 9" xfId="10627"/>
    <cellStyle name="常规 47 2 3" xfId="260"/>
    <cellStyle name="常规 47 2 3 2" xfId="5982"/>
    <cellStyle name="常规 47 2 3 2 2" xfId="13608"/>
    <cellStyle name="常规 47 2 3 3" xfId="5986"/>
    <cellStyle name="常规 47 2 3 4" xfId="5991"/>
    <cellStyle name="常规 47 2 3 5" xfId="2132"/>
    <cellStyle name="常规 47 2 3 6" xfId="2163"/>
    <cellStyle name="常规 47 2 3 7" xfId="13612"/>
    <cellStyle name="常规 47 2 4" xfId="286"/>
    <cellStyle name="常规 47 2 4 2" xfId="3560"/>
    <cellStyle name="常规 47 2 4 3" xfId="3568"/>
    <cellStyle name="常规 47 2 5" xfId="42"/>
    <cellStyle name="常规 47 2 6" xfId="325"/>
    <cellStyle name="常规 47 2 7" xfId="348"/>
    <cellStyle name="常规 47 2 8" xfId="366"/>
    <cellStyle name="常规 47 2 9" xfId="13614"/>
    <cellStyle name="常规 47 3" xfId="13616"/>
    <cellStyle name="常规 47 3 2" xfId="4393"/>
    <cellStyle name="常规 47 3 2 2" xfId="13618"/>
    <cellStyle name="常规 47 3 2 2 2" xfId="13620"/>
    <cellStyle name="常规 47 3 2 3" xfId="13622"/>
    <cellStyle name="常规 47 3 2 4" xfId="13624"/>
    <cellStyle name="常规 47 3 2 5" xfId="12645"/>
    <cellStyle name="常规 47 3 2 6" xfId="12648"/>
    <cellStyle name="常规 47 3 2 7" xfId="13627"/>
    <cellStyle name="常规 47 3 3" xfId="13629"/>
    <cellStyle name="常规 47 3 3 2" xfId="13631"/>
    <cellStyle name="常规 47 3 3 2 2" xfId="13633"/>
    <cellStyle name="常规 47 3 3 3" xfId="13635"/>
    <cellStyle name="常规 47 3 3 4" xfId="13638"/>
    <cellStyle name="常规 47 3 3 5" xfId="13641"/>
    <cellStyle name="常规 47 3 3 6" xfId="13645"/>
    <cellStyle name="常规 47 3 3 7" xfId="13648"/>
    <cellStyle name="常规 47 3 4" xfId="13651"/>
    <cellStyle name="常规 47 3 4 2" xfId="13653"/>
    <cellStyle name="常规 47 3 5" xfId="13655"/>
    <cellStyle name="常规 47 3 6" xfId="13657"/>
    <cellStyle name="常规 47 3 7" xfId="13659"/>
    <cellStyle name="常规 47 3 8" xfId="13662"/>
    <cellStyle name="常规 47 3 9" xfId="13664"/>
    <cellStyle name="常规 47 4" xfId="13667"/>
    <cellStyle name="常规 47 4 2" xfId="4428"/>
    <cellStyle name="常规 47 4 2 2" xfId="13669"/>
    <cellStyle name="常规 47 4 3" xfId="13672"/>
    <cellStyle name="常规 47 4 4" xfId="13675"/>
    <cellStyle name="常规 47 4 5" xfId="13678"/>
    <cellStyle name="常规 47 4 6" xfId="13681"/>
    <cellStyle name="常规 47 4 7" xfId="13684"/>
    <cellStyle name="常规 47 5" xfId="13688"/>
    <cellStyle name="常规 47 5 2" xfId="13691"/>
    <cellStyle name="常规 47 5 3" xfId="13694"/>
    <cellStyle name="常规 47 6" xfId="13697"/>
    <cellStyle name="常规 47 7" xfId="13699"/>
    <cellStyle name="常规 47 8" xfId="13701"/>
    <cellStyle name="常规 47 9" xfId="13703"/>
    <cellStyle name="常规 48" xfId="13705"/>
    <cellStyle name="常规 48 10" xfId="13707"/>
    <cellStyle name="常规 48 11" xfId="13710"/>
    <cellStyle name="常规 48 12" xfId="13712"/>
    <cellStyle name="常规 48 13" xfId="34507"/>
    <cellStyle name="常规 48 2" xfId="13714"/>
    <cellStyle name="常规 48 2 10" xfId="3558"/>
    <cellStyle name="常规 48 2 11" xfId="3571"/>
    <cellStyle name="常规 48 2 12" xfId="34631"/>
    <cellStyle name="常规 48 2 2" xfId="13716"/>
    <cellStyle name="常规 48 2 2 2" xfId="13718"/>
    <cellStyle name="常规 48 2 2 2 2" xfId="13720"/>
    <cellStyle name="常规 48 2 2 2 2 2" xfId="13724"/>
    <cellStyle name="常规 48 2 2 2 3" xfId="13726"/>
    <cellStyle name="常规 48 2 2 2 4" xfId="13729"/>
    <cellStyle name="常规 48 2 2 2 5" xfId="13732"/>
    <cellStyle name="常规 48 2 2 2 6" xfId="13735"/>
    <cellStyle name="常规 48 2 2 2 7" xfId="13737"/>
    <cellStyle name="常规 48 2 2 3" xfId="13739"/>
    <cellStyle name="常规 48 2 2 3 2" xfId="13741"/>
    <cellStyle name="常规 48 2 2 3 2 2" xfId="13745"/>
    <cellStyle name="常规 48 2 2 3 3" xfId="13747"/>
    <cellStyle name="常规 48 2 2 3 4" xfId="13750"/>
    <cellStyle name="常规 48 2 2 3 5" xfId="13753"/>
    <cellStyle name="常规 48 2 2 3 6" xfId="13755"/>
    <cellStyle name="常规 48 2 2 3 7" xfId="13757"/>
    <cellStyle name="常规 48 2 2 4" xfId="13759"/>
    <cellStyle name="常规 48 2 2 4 2" xfId="13762"/>
    <cellStyle name="常规 48 2 2 5" xfId="13764"/>
    <cellStyle name="常规 48 2 2 6" xfId="13767"/>
    <cellStyle name="常规 48 2 2 7" xfId="13771"/>
    <cellStyle name="常规 48 2 2 8" xfId="13774"/>
    <cellStyle name="常规 48 2 2 9" xfId="13777"/>
    <cellStyle name="常规 48 2 3" xfId="13780"/>
    <cellStyle name="常规 48 2 3 2" xfId="13782"/>
    <cellStyle name="常规 48 2 3 2 2" xfId="13784"/>
    <cellStyle name="常规 48 2 3 3" xfId="13786"/>
    <cellStyle name="常规 48 2 3 4" xfId="13789"/>
    <cellStyle name="常规 48 2 3 5" xfId="13792"/>
    <cellStyle name="常规 48 2 3 6" xfId="13797"/>
    <cellStyle name="常规 48 2 3 7" xfId="13800"/>
    <cellStyle name="常规 48 2 4" xfId="13806"/>
    <cellStyle name="常规 48 2 4 2" xfId="13812"/>
    <cellStyle name="常规 48 2 4 3" xfId="13814"/>
    <cellStyle name="常规 48 2 4 4" xfId="13817"/>
    <cellStyle name="常规 48 2 5" xfId="13821"/>
    <cellStyle name="常规 48 2 5 2" xfId="7944"/>
    <cellStyle name="常规 48 2 5 3" xfId="13823"/>
    <cellStyle name="常规 48 2 6" xfId="10396"/>
    <cellStyle name="常规 48 2 7" xfId="10402"/>
    <cellStyle name="常规 48 2 8" xfId="10409"/>
    <cellStyle name="常规 48 2 9" xfId="10414"/>
    <cellStyle name="常规 48 3" xfId="13824"/>
    <cellStyle name="常规 48 3 2" xfId="13826"/>
    <cellStyle name="常规 48 3 2 2" xfId="13828"/>
    <cellStyle name="常规 48 3 2 2 2" xfId="13830"/>
    <cellStyle name="常规 48 3 2 3" xfId="13832"/>
    <cellStyle name="常规 48 3 2 4" xfId="13834"/>
    <cellStyle name="常规 48 3 2 5" xfId="13836"/>
    <cellStyle name="常规 48 3 2 6" xfId="13838"/>
    <cellStyle name="常规 48 3 2 7" xfId="13840"/>
    <cellStyle name="常规 48 3 3" xfId="13842"/>
    <cellStyle name="常规 48 3 3 2" xfId="13844"/>
    <cellStyle name="常规 48 3 3 2 2" xfId="13846"/>
    <cellStyle name="常规 48 3 3 3" xfId="13848"/>
    <cellStyle name="常规 48 3 3 4" xfId="13851"/>
    <cellStyle name="常规 48 3 3 5" xfId="13854"/>
    <cellStyle name="常规 48 3 3 6" xfId="13858"/>
    <cellStyle name="常规 48 3 3 7" xfId="13861"/>
    <cellStyle name="常规 48 3 4" xfId="13866"/>
    <cellStyle name="常规 48 3 4 2" xfId="2953"/>
    <cellStyle name="常规 48 3 5" xfId="13868"/>
    <cellStyle name="常规 48 3 6" xfId="10418"/>
    <cellStyle name="常规 48 3 7" xfId="10421"/>
    <cellStyle name="常规 48 3 8" xfId="10425"/>
    <cellStyle name="常规 48 3 9" xfId="10428"/>
    <cellStyle name="常规 48 4" xfId="13871"/>
    <cellStyle name="常规 48 4 2" xfId="13874"/>
    <cellStyle name="常规 48 4 2 2" xfId="13876"/>
    <cellStyle name="常规 48 4 3" xfId="13879"/>
    <cellStyle name="常规 48 4 4" xfId="13881"/>
    <cellStyle name="常规 48 4 5" xfId="13883"/>
    <cellStyle name="常规 48 4 6" xfId="10433"/>
    <cellStyle name="常规 48 4 7" xfId="13885"/>
    <cellStyle name="常规 48 5" xfId="13887"/>
    <cellStyle name="常规 48 5 2" xfId="13890"/>
    <cellStyle name="常规 48 5 3" xfId="13893"/>
    <cellStyle name="常规 48 6" xfId="13895"/>
    <cellStyle name="常规 48 7" xfId="13897"/>
    <cellStyle name="常规 48 8" xfId="13899"/>
    <cellStyle name="常规 48 9" xfId="13901"/>
    <cellStyle name="常规 49" xfId="13903"/>
    <cellStyle name="常规 49 10" xfId="13905"/>
    <cellStyle name="常规 49 11" xfId="13908"/>
    <cellStyle name="常规 49 12" xfId="13910"/>
    <cellStyle name="常规 49 13" xfId="34495"/>
    <cellStyle name="常规 49 2" xfId="13912"/>
    <cellStyle name="常规 49 2 10" xfId="13914"/>
    <cellStyle name="常规 49 2 11" xfId="34619"/>
    <cellStyle name="常规 49 2 2" xfId="13916"/>
    <cellStyle name="常规 49 2 2 2" xfId="11262"/>
    <cellStyle name="常规 49 2 2 2 2" xfId="13918"/>
    <cellStyle name="常规 49 2 2 2 2 2" xfId="13921"/>
    <cellStyle name="常规 49 2 2 2 3" xfId="13923"/>
    <cellStyle name="常规 49 2 2 2 4" xfId="13925"/>
    <cellStyle name="常规 49 2 2 2 5" xfId="13927"/>
    <cellStyle name="常规 49 2 2 2 6" xfId="13929"/>
    <cellStyle name="常规 49 2 2 2 7" xfId="13931"/>
    <cellStyle name="常规 49 2 2 3" xfId="11268"/>
    <cellStyle name="常规 49 2 2 3 2" xfId="13934"/>
    <cellStyle name="常规 49 2 2 3 2 2" xfId="13938"/>
    <cellStyle name="常规 49 2 2 3 3" xfId="13941"/>
    <cellStyle name="常规 49 2 2 3 4" xfId="13944"/>
    <cellStyle name="常规 49 2 2 3 5" xfId="13947"/>
    <cellStyle name="常规 49 2 2 3 6" xfId="13950"/>
    <cellStyle name="常规 49 2 2 3 7" xfId="13953"/>
    <cellStyle name="常规 49 2 2 4" xfId="11272"/>
    <cellStyle name="常规 49 2 2 4 2" xfId="13956"/>
    <cellStyle name="常规 49 2 2 5" xfId="11278"/>
    <cellStyle name="常规 49 2 2 6" xfId="701"/>
    <cellStyle name="常规 49 2 2 7" xfId="872"/>
    <cellStyle name="常规 49 2 2 8" xfId="918"/>
    <cellStyle name="常规 49 2 2 9" xfId="933"/>
    <cellStyle name="常规 49 2 3" xfId="13958"/>
    <cellStyle name="常规 49 2 3 2" xfId="11322"/>
    <cellStyle name="常规 49 2 3 2 2" xfId="13961"/>
    <cellStyle name="常规 49 2 3 3" xfId="11327"/>
    <cellStyle name="常规 49 2 3 4" xfId="11333"/>
    <cellStyle name="常规 49 2 3 5" xfId="11339"/>
    <cellStyle name="常规 49 2 3 6" xfId="2568"/>
    <cellStyle name="常规 49 2 3 7" xfId="2774"/>
    <cellStyle name="常规 49 2 4" xfId="13965"/>
    <cellStyle name="常规 49 2 4 2" xfId="11362"/>
    <cellStyle name="常规 49 2 4 3" xfId="11368"/>
    <cellStyle name="常规 49 2 5" xfId="13117"/>
    <cellStyle name="常规 49 2 6" xfId="10447"/>
    <cellStyle name="常规 49 2 7" xfId="81"/>
    <cellStyle name="常规 49 2 8" xfId="377"/>
    <cellStyle name="常规 49 2 9" xfId="118"/>
    <cellStyle name="常规 49 3" xfId="13968"/>
    <cellStyle name="常规 49 3 2" xfId="13970"/>
    <cellStyle name="常规 49 3 2 2" xfId="11486"/>
    <cellStyle name="常规 49 3 2 2 2" xfId="13972"/>
    <cellStyle name="常规 49 3 2 3" xfId="11490"/>
    <cellStyle name="常规 49 3 2 4" xfId="11494"/>
    <cellStyle name="常规 49 3 2 5" xfId="11498"/>
    <cellStyle name="常规 49 3 2 6" xfId="11502"/>
    <cellStyle name="常规 49 3 2 7" xfId="13974"/>
    <cellStyle name="常规 49 3 3" xfId="13978"/>
    <cellStyle name="常规 49 3 3 2" xfId="11552"/>
    <cellStyle name="常规 49 3 3 2 2" xfId="13981"/>
    <cellStyle name="常规 49 3 3 3" xfId="11557"/>
    <cellStyle name="常规 49 3 3 4" xfId="11563"/>
    <cellStyle name="常规 49 3 3 5" xfId="11569"/>
    <cellStyle name="常规 49 3 3 6" xfId="11576"/>
    <cellStyle name="常规 49 3 3 7" xfId="13985"/>
    <cellStyle name="常规 49 3 4" xfId="13991"/>
    <cellStyle name="常规 49 3 4 2" xfId="11604"/>
    <cellStyle name="常规 49 3 5" xfId="13127"/>
    <cellStyle name="常规 49 3 6" xfId="13995"/>
    <cellStyle name="常规 49 3 7" xfId="13999"/>
    <cellStyle name="常规 49 3 8" xfId="14003"/>
    <cellStyle name="常规 49 3 9" xfId="14008"/>
    <cellStyle name="常规 49 4" xfId="14011"/>
    <cellStyle name="常规 49 4 2" xfId="14013"/>
    <cellStyle name="常规 49 4 2 2" xfId="11772"/>
    <cellStyle name="常规 49 4 3" xfId="14015"/>
    <cellStyle name="常规 49 4 4" xfId="14020"/>
    <cellStyle name="常规 49 4 5" xfId="14023"/>
    <cellStyle name="常规 49 4 6" xfId="14025"/>
    <cellStyle name="常规 49 4 7" xfId="14027"/>
    <cellStyle name="常规 49 5" xfId="14029"/>
    <cellStyle name="常规 49 5 2" xfId="14031"/>
    <cellStyle name="常规 49 5 3" xfId="14033"/>
    <cellStyle name="常规 49 6" xfId="14035"/>
    <cellStyle name="常规 49 7" xfId="14037"/>
    <cellStyle name="常规 49 8" xfId="14039"/>
    <cellStyle name="常规 49 9" xfId="14041"/>
    <cellStyle name="常规 5" xfId="14045"/>
    <cellStyle name="常规 5 10" xfId="14046"/>
    <cellStyle name="常规 5 11" xfId="14047"/>
    <cellStyle name="常规 5 12" xfId="34409"/>
    <cellStyle name="常规 5 2" xfId="14048"/>
    <cellStyle name="常规 5 2 10" xfId="5270"/>
    <cellStyle name="常规 5 2 11" xfId="5273"/>
    <cellStyle name="常规 5 2 2" xfId="14049"/>
    <cellStyle name="常规 5 2 2 10" xfId="4075"/>
    <cellStyle name="常规 5 2 2 10 10" xfId="14051"/>
    <cellStyle name="常规 5 2 2 10 11" xfId="34698"/>
    <cellStyle name="常规 5 2 2 10 2" xfId="14052"/>
    <cellStyle name="常规 5 2 2 10 2 2" xfId="14053"/>
    <cellStyle name="常规 5 2 2 10 2 2 2" xfId="14054"/>
    <cellStyle name="常规 5 2 2 10 2 2 3" xfId="14055"/>
    <cellStyle name="常规 5 2 2 10 2 2 4" xfId="14057"/>
    <cellStyle name="常规 5 2 2 10 2 2 5" xfId="14059"/>
    <cellStyle name="常规 5 2 2 10 2 2 6" xfId="14061"/>
    <cellStyle name="常规 5 2 2 10 2 3" xfId="494"/>
    <cellStyle name="常规 5 2 2 10 2 4" xfId="14063"/>
    <cellStyle name="常规 5 2 2 10 2 5" xfId="14065"/>
    <cellStyle name="常规 5 2 2 10 2 6" xfId="14067"/>
    <cellStyle name="常规 5 2 2 10 2 7" xfId="14068"/>
    <cellStyle name="常规 5 2 2 10 3" xfId="14070"/>
    <cellStyle name="常规 5 2 2 10 3 2" xfId="14073"/>
    <cellStyle name="常规 5 2 2 10 3 2 2" xfId="14074"/>
    <cellStyle name="常规 5 2 2 10 3 2 3" xfId="14075"/>
    <cellStyle name="常规 5 2 2 10 3 2 4" xfId="14076"/>
    <cellStyle name="常规 5 2 2 10 3 2 5" xfId="14077"/>
    <cellStyle name="常规 5 2 2 10 3 2 6" xfId="14078"/>
    <cellStyle name="常规 5 2 2 10 3 3" xfId="14079"/>
    <cellStyle name="常规 5 2 2 10 3 3 2" xfId="14080"/>
    <cellStyle name="常规 5 2 2 10 3 3 3" xfId="14081"/>
    <cellStyle name="常规 5 2 2 10 3 3 4" xfId="14082"/>
    <cellStyle name="常规 5 2 2 10 3 3 5" xfId="14083"/>
    <cellStyle name="常规 5 2 2 10 3 3 6" xfId="14084"/>
    <cellStyle name="常规 5 2 2 10 3 4" xfId="14086"/>
    <cellStyle name="常规 5 2 2 10 3 5" xfId="14089"/>
    <cellStyle name="常规 5 2 2 10 3 6" xfId="14091"/>
    <cellStyle name="常规 5 2 2 10 3 7" xfId="14093"/>
    <cellStyle name="常规 5 2 2 10 3 8" xfId="14095"/>
    <cellStyle name="常规 5 2 2 10 4" xfId="14097"/>
    <cellStyle name="常规 5 2 2 10 4 2" xfId="14099"/>
    <cellStyle name="常规 5 2 2 10 4 3" xfId="14100"/>
    <cellStyle name="常规 5 2 2 10 4 4" xfId="14102"/>
    <cellStyle name="常规 5 2 2 10 4 5" xfId="14104"/>
    <cellStyle name="常规 5 2 2 10 4 6" xfId="14105"/>
    <cellStyle name="常规 5 2 2 10 5" xfId="14106"/>
    <cellStyle name="常规 5 2 2 10 5 2" xfId="1479"/>
    <cellStyle name="常规 5 2 2 10 6" xfId="14107"/>
    <cellStyle name="常规 5 2 2 10 7" xfId="14109"/>
    <cellStyle name="常规 5 2 2 10 8" xfId="14111"/>
    <cellStyle name="常规 5 2 2 10 9" xfId="14112"/>
    <cellStyle name="常规 5 2 2 11" xfId="14113"/>
    <cellStyle name="常规 5 2 2 11 2" xfId="14114"/>
    <cellStyle name="常规 5 2 2 11 2 2" xfId="14115"/>
    <cellStyle name="常规 5 2 2 11 2 3" xfId="14116"/>
    <cellStyle name="常规 5 2 2 11 2 4" xfId="6694"/>
    <cellStyle name="常规 5 2 2 11 2 5" xfId="6697"/>
    <cellStyle name="常规 5 2 2 11 2 6" xfId="14118"/>
    <cellStyle name="常规 5 2 2 11 3" xfId="14119"/>
    <cellStyle name="常规 5 2 2 11 3 2" xfId="14123"/>
    <cellStyle name="常规 5 2 2 11 3 3" xfId="14125"/>
    <cellStyle name="常规 5 2 2 11 3 4" xfId="14129"/>
    <cellStyle name="常规 5 2 2 11 3 5" xfId="14133"/>
    <cellStyle name="常规 5 2 2 11 3 6" xfId="14135"/>
    <cellStyle name="常规 5 2 2 11 4" xfId="14136"/>
    <cellStyle name="常规 5 2 2 11 5" xfId="14137"/>
    <cellStyle name="常规 5 2 2 11 6" xfId="14138"/>
    <cellStyle name="常规 5 2 2 11 7" xfId="14139"/>
    <cellStyle name="常规 5 2 2 11 8" xfId="14140"/>
    <cellStyle name="常规 5 2 2 12" xfId="14141"/>
    <cellStyle name="常规 5 2 2 12 2" xfId="14143"/>
    <cellStyle name="常规 5 2 2 12 3" xfId="14144"/>
    <cellStyle name="常规 5 2 2 12 4" xfId="14146"/>
    <cellStyle name="常规 5 2 2 12 5" xfId="14148"/>
    <cellStyle name="常规 5 2 2 12 6" xfId="14150"/>
    <cellStyle name="常规 5 2 2 13" xfId="14151"/>
    <cellStyle name="常规 5 2 2 13 2" xfId="14152"/>
    <cellStyle name="常规 5 2 2 14" xfId="14153"/>
    <cellStyle name="常规 5 2 2 15" xfId="14154"/>
    <cellStyle name="常规 5 2 2 16" xfId="14155"/>
    <cellStyle name="常规 5 2 2 17" xfId="14157"/>
    <cellStyle name="常规 5 2 2 18" xfId="14158"/>
    <cellStyle name="常规 5 2 2 19" xfId="7463"/>
    <cellStyle name="常规 5 2 2 2" xfId="14159"/>
    <cellStyle name="常规 5 2 2 2 10" xfId="34410"/>
    <cellStyle name="常规 5 2 2 2 2" xfId="14161"/>
    <cellStyle name="常规 5 2 2 2 2 2" xfId="14163"/>
    <cellStyle name="常规 5 2 2 2 2 2 2" xfId="14164"/>
    <cellStyle name="常规 5 2 2 2 2 2 3" xfId="14165"/>
    <cellStyle name="常规 5 2 2 2 2 2 4" xfId="11232"/>
    <cellStyle name="常规 5 2 2 2 2 2 5" xfId="11238"/>
    <cellStyle name="常规 5 2 2 2 2 2 6" xfId="11241"/>
    <cellStyle name="常规 5 2 2 2 2 3" xfId="14167"/>
    <cellStyle name="常规 5 2 2 2 2 3 2" xfId="14168"/>
    <cellStyle name="常规 5 2 2 2 2 3 3" xfId="14169"/>
    <cellStyle name="常规 5 2 2 2 2 3 4" xfId="11254"/>
    <cellStyle name="常规 5 2 2 2 2 3 5" xfId="11257"/>
    <cellStyle name="常规 5 2 2 2 2 3 6" xfId="14170"/>
    <cellStyle name="常规 5 2 2 2 2 4" xfId="14171"/>
    <cellStyle name="常规 5 2 2 2 2 5" xfId="14173"/>
    <cellStyle name="常规 5 2 2 2 2 6" xfId="14175"/>
    <cellStyle name="常规 5 2 2 2 2 7" xfId="14177"/>
    <cellStyle name="常规 5 2 2 2 2 8" xfId="14179"/>
    <cellStyle name="常规 5 2 2 2 3" xfId="14182"/>
    <cellStyle name="常规 5 2 2 2 3 2" xfId="14184"/>
    <cellStyle name="常规 5 2 2 2 3 3" xfId="14186"/>
    <cellStyle name="常规 5 2 2 2 3 4" xfId="14187"/>
    <cellStyle name="常规 5 2 2 2 3 5" xfId="14189"/>
    <cellStyle name="常规 5 2 2 2 3 6" xfId="14191"/>
    <cellStyle name="常规 5 2 2 2 4" xfId="14193"/>
    <cellStyle name="常规 5 2 2 2 4 2" xfId="4335"/>
    <cellStyle name="常规 5 2 2 2 5" xfId="14195"/>
    <cellStyle name="常规 5 2 2 2 6" xfId="14197"/>
    <cellStyle name="常规 5 2 2 2 7" xfId="14199"/>
    <cellStyle name="常规 5 2 2 2 8" xfId="4352"/>
    <cellStyle name="常规 5 2 2 2 9" xfId="7924"/>
    <cellStyle name="常规 5 2 2 20" xfId="34399"/>
    <cellStyle name="常规 5 2 2 3" xfId="14200"/>
    <cellStyle name="常规 5 2 2 3 10" xfId="34424"/>
    <cellStyle name="常规 5 2 2 3 2" xfId="14202"/>
    <cellStyle name="常规 5 2 2 3 2 2" xfId="4513"/>
    <cellStyle name="常规 5 2 2 3 2 2 2" xfId="11955"/>
    <cellStyle name="常规 5 2 2 3 2 2 3" xfId="11958"/>
    <cellStyle name="常规 5 2 2 3 2 2 4" xfId="11454"/>
    <cellStyle name="常规 5 2 2 3 2 2 5" xfId="11463"/>
    <cellStyle name="常规 5 2 2 3 2 2 6" xfId="11468"/>
    <cellStyle name="常规 5 2 2 3 2 3" xfId="4535"/>
    <cellStyle name="常规 5 2 2 3 2 3 2" xfId="4536"/>
    <cellStyle name="常规 5 2 2 3 2 3 3" xfId="4547"/>
    <cellStyle name="常规 5 2 2 3 2 3 4" xfId="11480"/>
    <cellStyle name="常规 5 2 2 3 2 3 5" xfId="11483"/>
    <cellStyle name="常规 5 2 2 3 2 3 6" xfId="14203"/>
    <cellStyle name="常规 5 2 2 3 2 4" xfId="14204"/>
    <cellStyle name="常规 5 2 2 3 2 5" xfId="14205"/>
    <cellStyle name="常规 5 2 2 3 2 6" xfId="14206"/>
    <cellStyle name="常规 5 2 2 3 2 7" xfId="14207"/>
    <cellStyle name="常规 5 2 2 3 2 8" xfId="14208"/>
    <cellStyle name="常规 5 2 2 3 3" xfId="14210"/>
    <cellStyle name="常规 5 2 2 3 3 2" xfId="4606"/>
    <cellStyle name="常规 5 2 2 3 3 3" xfId="4613"/>
    <cellStyle name="常规 5 2 2 3 3 4" xfId="14211"/>
    <cellStyle name="常规 5 2 2 3 3 5" xfId="14212"/>
    <cellStyle name="常规 5 2 2 3 3 6" xfId="14213"/>
    <cellStyle name="常规 5 2 2 3 4" xfId="9193"/>
    <cellStyle name="常规 5 2 2 3 4 2" xfId="4641"/>
    <cellStyle name="常规 5 2 2 3 5" xfId="9206"/>
    <cellStyle name="常规 5 2 2 3 6" xfId="9222"/>
    <cellStyle name="常规 5 2 2 3 7" xfId="9226"/>
    <cellStyle name="常规 5 2 2 3 8" xfId="4665"/>
    <cellStyle name="常规 5 2 2 3 9" xfId="9230"/>
    <cellStyle name="常规 5 2 2 4" xfId="14215"/>
    <cellStyle name="常规 5 2 2 4 10" xfId="14217"/>
    <cellStyle name="常规 5 2 2 4 11" xfId="34454"/>
    <cellStyle name="常规 5 2 2 4 2" xfId="14219"/>
    <cellStyle name="常规 5 2 2 4 2 10" xfId="34578"/>
    <cellStyle name="常规 5 2 2 4 2 2" xfId="14221"/>
    <cellStyle name="常规 5 2 2 4 2 2 2" xfId="9669"/>
    <cellStyle name="常规 5 2 2 4 2 2 2 2" xfId="14222"/>
    <cellStyle name="常规 5 2 2 4 2 2 2 3" xfId="14223"/>
    <cellStyle name="常规 5 2 2 4 2 2 2 4" xfId="14224"/>
    <cellStyle name="常规 5 2 2 4 2 2 2 5" xfId="14225"/>
    <cellStyle name="常规 5 2 2 4 2 2 2 6" xfId="14226"/>
    <cellStyle name="常规 5 2 2 4 2 2 3" xfId="9671"/>
    <cellStyle name="常规 5 2 2 4 2 2 3 2" xfId="14227"/>
    <cellStyle name="常规 5 2 2 4 2 2 3 3" xfId="14228"/>
    <cellStyle name="常规 5 2 2 4 2 2 3 4" xfId="1830"/>
    <cellStyle name="常规 5 2 2 4 2 2 3 5" xfId="1834"/>
    <cellStyle name="常规 5 2 2 4 2 2 3 6" xfId="1838"/>
    <cellStyle name="常规 5 2 2 4 2 2 4" xfId="9673"/>
    <cellStyle name="常规 5 2 2 4 2 2 5" xfId="11746"/>
    <cellStyle name="常规 5 2 2 4 2 2 6" xfId="11750"/>
    <cellStyle name="常规 5 2 2 4 2 2 7" xfId="11754"/>
    <cellStyle name="常规 5 2 2 4 2 2 8" xfId="11758"/>
    <cellStyle name="常规 5 2 2 4 2 3" xfId="14229"/>
    <cellStyle name="常规 5 2 2 4 2 3 2" xfId="9739"/>
    <cellStyle name="常规 5 2 2 4 2 3 3" xfId="9742"/>
    <cellStyle name="常规 5 2 2 4 2 3 4" xfId="9745"/>
    <cellStyle name="常规 5 2 2 4 2 3 5" xfId="11768"/>
    <cellStyle name="常规 5 2 2 4 2 3 6" xfId="12458"/>
    <cellStyle name="常规 5 2 2 4 2 4" xfId="14230"/>
    <cellStyle name="常规 5 2 2 4 2 4 2" xfId="9804"/>
    <cellStyle name="常规 5 2 2 4 2 5" xfId="14231"/>
    <cellStyle name="常规 5 2 2 4 2 6" xfId="14232"/>
    <cellStyle name="常规 5 2 2 4 2 7" xfId="14233"/>
    <cellStyle name="常规 5 2 2 4 2 8" xfId="14234"/>
    <cellStyle name="常规 5 2 2 4 2 9" xfId="14235"/>
    <cellStyle name="常规 5 2 2 4 3" xfId="14237"/>
    <cellStyle name="常规 5 2 2 4 3 2" xfId="14239"/>
    <cellStyle name="常规 5 2 2 4 3 2 2" xfId="14240"/>
    <cellStyle name="常规 5 2 2 4 3 2 3" xfId="14241"/>
    <cellStyle name="常规 5 2 2 4 3 2 4" xfId="11820"/>
    <cellStyle name="常规 5 2 2 4 3 2 5" xfId="11825"/>
    <cellStyle name="常规 5 2 2 4 3 2 6" xfId="11829"/>
    <cellStyle name="常规 5 2 2 4 3 3" xfId="14242"/>
    <cellStyle name="常规 5 2 2 4 3 3 2" xfId="11076"/>
    <cellStyle name="常规 5 2 2 4 3 3 3" xfId="11078"/>
    <cellStyle name="常规 5 2 2 4 3 3 4" xfId="11847"/>
    <cellStyle name="常规 5 2 2 4 3 3 5" xfId="12491"/>
    <cellStyle name="常规 5 2 2 4 3 3 6" xfId="14244"/>
    <cellStyle name="常规 5 2 2 4 3 4" xfId="14245"/>
    <cellStyle name="常规 5 2 2 4 3 5" xfId="14246"/>
    <cellStyle name="常规 5 2 2 4 3 6" xfId="14247"/>
    <cellStyle name="常规 5 2 2 4 3 7" xfId="14248"/>
    <cellStyle name="常规 5 2 2 4 3 8" xfId="14249"/>
    <cellStyle name="常规 5 2 2 4 4" xfId="9241"/>
    <cellStyle name="常规 5 2 2 4 4 2" xfId="9244"/>
    <cellStyle name="常规 5 2 2 4 4 3" xfId="14250"/>
    <cellStyle name="常规 5 2 2 4 4 4" xfId="14251"/>
    <cellStyle name="常规 5 2 2 4 4 5" xfId="14252"/>
    <cellStyle name="常规 5 2 2 4 4 6" xfId="14253"/>
    <cellStyle name="常规 5 2 2 4 5" xfId="9248"/>
    <cellStyle name="常规 5 2 2 4 5 2" xfId="14254"/>
    <cellStyle name="常规 5 2 2 4 6" xfId="9252"/>
    <cellStyle name="常规 5 2 2 4 7" xfId="9256"/>
    <cellStyle name="常规 5 2 2 4 8" xfId="9260"/>
    <cellStyle name="常规 5 2 2 4 9" xfId="9264"/>
    <cellStyle name="常规 5 2 2 5" xfId="14256"/>
    <cellStyle name="常规 5 2 2 5 10" xfId="14259"/>
    <cellStyle name="常规 5 2 2 5 11" xfId="34474"/>
    <cellStyle name="常规 5 2 2 5 2" xfId="14262"/>
    <cellStyle name="常规 5 2 2 5 2 10" xfId="34598"/>
    <cellStyle name="常规 5 2 2 5 2 2" xfId="14264"/>
    <cellStyle name="常规 5 2 2 5 2 2 2" xfId="14265"/>
    <cellStyle name="常规 5 2 2 5 2 2 2 2" xfId="14266"/>
    <cellStyle name="常规 5 2 2 5 2 2 2 3" xfId="14267"/>
    <cellStyle name="常规 5 2 2 5 2 2 2 4" xfId="14268"/>
    <cellStyle name="常规 5 2 2 5 2 2 2 5" xfId="14269"/>
    <cellStyle name="常规 5 2 2 5 2 2 2 6" xfId="14270"/>
    <cellStyle name="常规 5 2 2 5 2 2 3" xfId="14271"/>
    <cellStyle name="常规 5 2 2 5 2 2 3 2" xfId="14272"/>
    <cellStyle name="常规 5 2 2 5 2 2 3 3" xfId="14273"/>
    <cellStyle name="常规 5 2 2 5 2 2 3 4" xfId="14274"/>
    <cellStyle name="常规 5 2 2 5 2 2 3 5" xfId="14275"/>
    <cellStyle name="常规 5 2 2 5 2 2 3 6" xfId="14276"/>
    <cellStyle name="常规 5 2 2 5 2 2 4" xfId="11977"/>
    <cellStyle name="常规 5 2 2 5 2 2 5" xfId="11982"/>
    <cellStyle name="常规 5 2 2 5 2 2 6" xfId="11986"/>
    <cellStyle name="常规 5 2 2 5 2 2 7" xfId="11990"/>
    <cellStyle name="常规 5 2 2 5 2 2 8" xfId="11994"/>
    <cellStyle name="常规 5 2 2 5 2 3" xfId="14277"/>
    <cellStyle name="常规 5 2 2 5 2 3 2" xfId="13006"/>
    <cellStyle name="常规 5 2 2 5 2 3 3" xfId="13008"/>
    <cellStyle name="常规 5 2 2 5 2 3 4" xfId="3679"/>
    <cellStyle name="常规 5 2 2 5 2 3 5" xfId="3686"/>
    <cellStyle name="常规 5 2 2 5 2 3 6" xfId="14279"/>
    <cellStyle name="常规 5 2 2 5 2 4" xfId="14280"/>
    <cellStyle name="常规 5 2 2 5 2 4 2" xfId="13048"/>
    <cellStyle name="常规 5 2 2 5 2 5" xfId="14281"/>
    <cellStyle name="常规 5 2 2 5 2 6" xfId="14283"/>
    <cellStyle name="常规 5 2 2 5 2 7" xfId="14285"/>
    <cellStyle name="常规 5 2 2 5 2 8" xfId="4977"/>
    <cellStyle name="常规 5 2 2 5 2 9" xfId="4988"/>
    <cellStyle name="常规 5 2 2 5 3" xfId="14288"/>
    <cellStyle name="常规 5 2 2 5 3 2" xfId="14291"/>
    <cellStyle name="常规 5 2 2 5 3 2 2" xfId="14292"/>
    <cellStyle name="常规 5 2 2 5 3 2 3" xfId="14295"/>
    <cellStyle name="常规 5 2 2 5 3 2 4" xfId="12046"/>
    <cellStyle name="常规 5 2 2 5 3 2 5" xfId="12051"/>
    <cellStyle name="常规 5 2 2 5 3 2 6" xfId="12055"/>
    <cellStyle name="常规 5 2 2 5 3 3" xfId="14297"/>
    <cellStyle name="常规 5 2 2 5 3 3 2" xfId="13098"/>
    <cellStyle name="常规 5 2 2 5 3 3 3" xfId="13100"/>
    <cellStyle name="常规 5 2 2 5 3 3 4" xfId="12072"/>
    <cellStyle name="常规 5 2 2 5 3 3 5" xfId="14299"/>
    <cellStyle name="常规 5 2 2 5 3 3 6" xfId="14302"/>
    <cellStyle name="常规 5 2 2 5 3 4" xfId="14303"/>
    <cellStyle name="常规 5 2 2 5 3 5" xfId="14304"/>
    <cellStyle name="常规 5 2 2 5 3 6" xfId="14307"/>
    <cellStyle name="常规 5 2 2 5 3 7" xfId="14309"/>
    <cellStyle name="常规 5 2 2 5 3 8" xfId="14311"/>
    <cellStyle name="常规 5 2 2 5 4" xfId="9274"/>
    <cellStyle name="常规 5 2 2 5 4 2" xfId="14313"/>
    <cellStyle name="常规 5 2 2 5 4 3" xfId="14315"/>
    <cellStyle name="常规 5 2 2 5 4 4" xfId="14317"/>
    <cellStyle name="常规 5 2 2 5 4 5" xfId="14319"/>
    <cellStyle name="常规 5 2 2 5 4 6" xfId="14321"/>
    <cellStyle name="常规 5 2 2 5 5" xfId="9279"/>
    <cellStyle name="常规 5 2 2 5 5 2" xfId="14322"/>
    <cellStyle name="常规 5 2 2 5 6" xfId="14325"/>
    <cellStyle name="常规 5 2 2 5 7" xfId="14327"/>
    <cellStyle name="常规 5 2 2 5 8" xfId="14329"/>
    <cellStyle name="常规 5 2 2 5 9" xfId="14331"/>
    <cellStyle name="常规 5 2 2 6" xfId="14332"/>
    <cellStyle name="常规 5 2 2 6 10" xfId="14336"/>
    <cellStyle name="常规 5 2 2 6 11" xfId="34484"/>
    <cellStyle name="常规 5 2 2 6 2" xfId="14338"/>
    <cellStyle name="常规 5 2 2 6 2 10" xfId="34608"/>
    <cellStyle name="常规 5 2 2 6 2 2" xfId="14340"/>
    <cellStyle name="常规 5 2 2 6 2 2 2" xfId="14341"/>
    <cellStyle name="常规 5 2 2 6 2 2 2 2" xfId="14343"/>
    <cellStyle name="常规 5 2 2 6 2 2 2 3" xfId="14345"/>
    <cellStyle name="常规 5 2 2 6 2 2 2 4" xfId="14347"/>
    <cellStyle name="常规 5 2 2 6 2 2 2 5" xfId="14349"/>
    <cellStyle name="常规 5 2 2 6 2 2 2 6" xfId="14352"/>
    <cellStyle name="常规 5 2 2 6 2 2 3" xfId="14353"/>
    <cellStyle name="常规 5 2 2 6 2 2 3 2" xfId="14354"/>
    <cellStyle name="常规 5 2 2 6 2 2 3 3" xfId="14355"/>
    <cellStyle name="常规 5 2 2 6 2 2 3 4" xfId="14356"/>
    <cellStyle name="常规 5 2 2 6 2 2 3 5" xfId="14357"/>
    <cellStyle name="常规 5 2 2 6 2 2 3 6" xfId="14358"/>
    <cellStyle name="常规 5 2 2 6 2 2 4" xfId="12241"/>
    <cellStyle name="常规 5 2 2 6 2 2 5" xfId="12248"/>
    <cellStyle name="常规 5 2 2 6 2 2 6" xfId="12253"/>
    <cellStyle name="常规 5 2 2 6 2 2 7" xfId="12258"/>
    <cellStyle name="常规 5 2 2 6 2 2 8" xfId="12263"/>
    <cellStyle name="常规 5 2 2 6 2 3" xfId="14359"/>
    <cellStyle name="常规 5 2 2 6 2 3 2" xfId="14282"/>
    <cellStyle name="常规 5 2 2 6 2 3 3" xfId="14284"/>
    <cellStyle name="常规 5 2 2 6 2 3 4" xfId="4974"/>
    <cellStyle name="常规 5 2 2 6 2 3 5" xfId="4985"/>
    <cellStyle name="常规 5 2 2 6 2 3 6" xfId="14362"/>
    <cellStyle name="常规 5 2 2 6 2 4" xfId="14364"/>
    <cellStyle name="常规 5 2 2 6 2 4 2" xfId="14306"/>
    <cellStyle name="常规 5 2 2 6 2 5" xfId="14366"/>
    <cellStyle name="常规 5 2 2 6 2 6" xfId="14369"/>
    <cellStyle name="常规 5 2 2 6 2 7" xfId="14371"/>
    <cellStyle name="常规 5 2 2 6 2 8" xfId="12356"/>
    <cellStyle name="常规 5 2 2 6 2 9" xfId="14375"/>
    <cellStyle name="常规 5 2 2 6 3" xfId="14378"/>
    <cellStyle name="常规 5 2 2 6 3 2" xfId="14379"/>
    <cellStyle name="常规 5 2 2 6 3 2 2" xfId="14380"/>
    <cellStyle name="常规 5 2 2 6 3 2 3" xfId="14381"/>
    <cellStyle name="常规 5 2 2 6 3 2 4" xfId="12318"/>
    <cellStyle name="常规 5 2 2 6 3 2 5" xfId="12325"/>
    <cellStyle name="常规 5 2 2 6 3 2 6" xfId="12330"/>
    <cellStyle name="常规 5 2 2 6 3 3" xfId="14382"/>
    <cellStyle name="常规 5 2 2 6 3 3 2" xfId="14368"/>
    <cellStyle name="常规 5 2 2 6 3 3 3" xfId="14370"/>
    <cellStyle name="常规 5 2 2 6 3 3 4" xfId="12353"/>
    <cellStyle name="常规 5 2 2 6 3 3 5" xfId="14374"/>
    <cellStyle name="常规 5 2 2 6 3 3 6" xfId="14386"/>
    <cellStyle name="常规 5 2 2 6 3 4" xfId="14388"/>
    <cellStyle name="常规 5 2 2 6 3 5" xfId="14390"/>
    <cellStyle name="常规 5 2 2 6 3 6" xfId="14391"/>
    <cellStyle name="常规 5 2 2 6 3 7" xfId="14392"/>
    <cellStyle name="常规 5 2 2 6 3 8" xfId="14395"/>
    <cellStyle name="常规 5 2 2 6 4" xfId="14397"/>
    <cellStyle name="常规 5 2 2 6 4 2" xfId="14399"/>
    <cellStyle name="常规 5 2 2 6 4 3" xfId="14401"/>
    <cellStyle name="常规 5 2 2 6 4 4" xfId="14404"/>
    <cellStyle name="常规 5 2 2 6 4 5" xfId="14406"/>
    <cellStyle name="常规 5 2 2 6 4 6" xfId="14408"/>
    <cellStyle name="常规 5 2 2 6 5" xfId="14409"/>
    <cellStyle name="常规 5 2 2 6 5 2" xfId="14410"/>
    <cellStyle name="常规 5 2 2 6 6" xfId="14411"/>
    <cellStyle name="常规 5 2 2 6 7" xfId="14412"/>
    <cellStyle name="常规 5 2 2 6 8" xfId="14414"/>
    <cellStyle name="常规 5 2 2 6 9" xfId="14415"/>
    <cellStyle name="常规 5 2 2 7" xfId="14416"/>
    <cellStyle name="常规 5 2 2 7 10" xfId="14420"/>
    <cellStyle name="常规 5 2 2 7 11" xfId="34512"/>
    <cellStyle name="常规 5 2 2 7 2" xfId="14421"/>
    <cellStyle name="常规 5 2 2 7 2 10" xfId="34636"/>
    <cellStyle name="常规 5 2 2 7 2 2" xfId="14423"/>
    <cellStyle name="常规 5 2 2 7 2 2 2" xfId="14426"/>
    <cellStyle name="常规 5 2 2 7 2 2 2 2" xfId="14428"/>
    <cellStyle name="常规 5 2 2 7 2 2 2 3" xfId="14430"/>
    <cellStyle name="常规 5 2 2 7 2 2 2 4" xfId="14431"/>
    <cellStyle name="常规 5 2 2 7 2 2 2 5" xfId="14432"/>
    <cellStyle name="常规 5 2 2 7 2 2 2 6" xfId="14433"/>
    <cellStyle name="常规 5 2 2 7 2 2 3" xfId="14436"/>
    <cellStyle name="常规 5 2 2 7 2 2 3 2" xfId="14438"/>
    <cellStyle name="常规 5 2 2 7 2 2 3 3" xfId="14440"/>
    <cellStyle name="常规 5 2 2 7 2 2 3 4" xfId="14441"/>
    <cellStyle name="常规 5 2 2 7 2 2 3 5" xfId="14442"/>
    <cellStyle name="常规 5 2 2 7 2 2 3 6" xfId="14443"/>
    <cellStyle name="常规 5 2 2 7 2 2 4" xfId="13225"/>
    <cellStyle name="常规 5 2 2 7 2 2 5" xfId="13233"/>
    <cellStyle name="常规 5 2 2 7 2 2 6" xfId="13239"/>
    <cellStyle name="常规 5 2 2 7 2 2 7" xfId="1179"/>
    <cellStyle name="常规 5 2 2 7 2 2 8" xfId="473"/>
    <cellStyle name="常规 5 2 2 7 2 3" xfId="14444"/>
    <cellStyle name="常规 5 2 2 7 2 3 2" xfId="14446"/>
    <cellStyle name="常规 5 2 2 7 2 3 3" xfId="14447"/>
    <cellStyle name="常规 5 2 2 7 2 3 4" xfId="9181"/>
    <cellStyle name="常规 5 2 2 7 2 3 5" xfId="9186"/>
    <cellStyle name="常规 5 2 2 7 2 3 6" xfId="14449"/>
    <cellStyle name="常规 5 2 2 7 2 4" xfId="14451"/>
    <cellStyle name="常规 5 2 2 7 2 4 2" xfId="14453"/>
    <cellStyle name="常规 5 2 2 7 2 5" xfId="14455"/>
    <cellStyle name="常规 5 2 2 7 2 6" xfId="14457"/>
    <cellStyle name="常规 5 2 2 7 2 7" xfId="14458"/>
    <cellStyle name="常规 5 2 2 7 2 8" xfId="14461"/>
    <cellStyle name="常规 5 2 2 7 2 9" xfId="14464"/>
    <cellStyle name="常规 5 2 2 7 3" xfId="14466"/>
    <cellStyle name="常规 5 2 2 7 3 2" xfId="14467"/>
    <cellStyle name="常规 5 2 2 7 3 2 2" xfId="14468"/>
    <cellStyle name="常规 5 2 2 7 3 2 3" xfId="14469"/>
    <cellStyle name="常规 5 2 2 7 3 2 4" xfId="13272"/>
    <cellStyle name="常规 5 2 2 7 3 2 5" xfId="13277"/>
    <cellStyle name="常规 5 2 2 7 3 2 6" xfId="13281"/>
    <cellStyle name="常规 5 2 2 7 3 3" xfId="14470"/>
    <cellStyle name="常规 5 2 2 7 3 3 2" xfId="14472"/>
    <cellStyle name="常规 5 2 2 7 3 3 3" xfId="14473"/>
    <cellStyle name="常规 5 2 2 7 3 3 4" xfId="13288"/>
    <cellStyle name="常规 5 2 2 7 3 3 5" xfId="14475"/>
    <cellStyle name="常规 5 2 2 7 3 3 6" xfId="14478"/>
    <cellStyle name="常规 5 2 2 7 3 4" xfId="14480"/>
    <cellStyle name="常规 5 2 2 7 3 5" xfId="14482"/>
    <cellStyle name="常规 5 2 2 7 3 6" xfId="14483"/>
    <cellStyle name="常规 5 2 2 7 3 7" xfId="14484"/>
    <cellStyle name="常规 5 2 2 7 3 8" xfId="14487"/>
    <cellStyle name="常规 5 2 2 7 4" xfId="14488"/>
    <cellStyle name="常规 5 2 2 7 4 2" xfId="9858"/>
    <cellStyle name="常规 5 2 2 7 4 3" xfId="9945"/>
    <cellStyle name="常规 5 2 2 7 4 4" xfId="9988"/>
    <cellStyle name="常规 5 2 2 7 4 5" xfId="10000"/>
    <cellStyle name="常规 5 2 2 7 4 6" xfId="10004"/>
    <cellStyle name="常规 5 2 2 7 5" xfId="14489"/>
    <cellStyle name="常规 5 2 2 7 5 2" xfId="14490"/>
    <cellStyle name="常规 5 2 2 7 6" xfId="14491"/>
    <cellStyle name="常规 5 2 2 7 7" xfId="14492"/>
    <cellStyle name="常规 5 2 2 7 8" xfId="14494"/>
    <cellStyle name="常规 5 2 2 7 9" xfId="14495"/>
    <cellStyle name="常规 5 2 2 8" xfId="14498"/>
    <cellStyle name="常规 5 2 2 8 10" xfId="34545"/>
    <cellStyle name="常规 5 2 2 8 2" xfId="14499"/>
    <cellStyle name="常规 5 2 2 8 2 2" xfId="7230"/>
    <cellStyle name="常规 5 2 2 8 2 2 2" xfId="14500"/>
    <cellStyle name="常规 5 2 2 8 2 2 3" xfId="5902"/>
    <cellStyle name="常规 5 2 2 8 2 2 4" xfId="13422"/>
    <cellStyle name="常规 5 2 2 8 2 2 5" xfId="13428"/>
    <cellStyle name="常规 5 2 2 8 2 2 6" xfId="13432"/>
    <cellStyle name="常规 5 2 2 8 2 3" xfId="7995"/>
    <cellStyle name="常规 5 2 2 8 2 3 2" xfId="14502"/>
    <cellStyle name="常规 5 2 2 8 2 3 3" xfId="14504"/>
    <cellStyle name="常规 5 2 2 8 2 3 4" xfId="11919"/>
    <cellStyle name="常规 5 2 2 8 2 3 5" xfId="11924"/>
    <cellStyle name="常规 5 2 2 8 2 3 6" xfId="14506"/>
    <cellStyle name="常规 5 2 2 8 2 4" xfId="7998"/>
    <cellStyle name="常规 5 2 2 8 2 5" xfId="2392"/>
    <cellStyle name="常规 5 2 2 8 2 6" xfId="14508"/>
    <cellStyle name="常规 5 2 2 8 2 7" xfId="14509"/>
    <cellStyle name="常规 5 2 2 8 2 8" xfId="14512"/>
    <cellStyle name="常规 5 2 2 8 3" xfId="14514"/>
    <cellStyle name="常规 5 2 2 8 3 2" xfId="8005"/>
    <cellStyle name="常规 5 2 2 8 3 3" xfId="8007"/>
    <cellStyle name="常规 5 2 2 8 3 4" xfId="8010"/>
    <cellStyle name="常规 5 2 2 8 3 5" xfId="2423"/>
    <cellStyle name="常规 5 2 2 8 3 6" xfId="14515"/>
    <cellStyle name="常规 5 2 2 8 4" xfId="14516"/>
    <cellStyle name="常规 5 2 2 8 4 2" xfId="10989"/>
    <cellStyle name="常规 5 2 2 8 5" xfId="14517"/>
    <cellStyle name="常规 5 2 2 8 6" xfId="14518"/>
    <cellStyle name="常规 5 2 2 8 7" xfId="14519"/>
    <cellStyle name="常规 5 2 2 8 8" xfId="14521"/>
    <cellStyle name="常规 5 2 2 8 9" xfId="14523"/>
    <cellStyle name="常规 5 2 2 9" xfId="14524"/>
    <cellStyle name="常规 5 2 2 9 10" xfId="34669"/>
    <cellStyle name="常规 5 2 2 9 2" xfId="14525"/>
    <cellStyle name="常规 5 2 2 9 2 2" xfId="14527"/>
    <cellStyle name="常规 5 2 2 9 2 2 2" xfId="14528"/>
    <cellStyle name="常规 5 2 2 9 2 2 3" xfId="5979"/>
    <cellStyle name="常规 5 2 2 9 2 2 4" xfId="5984"/>
    <cellStyle name="常规 5 2 2 9 2 2 5" xfId="5988"/>
    <cellStyle name="常规 5 2 2 9 2 2 6" xfId="5993"/>
    <cellStyle name="常规 5 2 2 9 2 3" xfId="14529"/>
    <cellStyle name="常规 5 2 2 9 2 3 2" xfId="14531"/>
    <cellStyle name="常规 5 2 2 9 2 3 3" xfId="3553"/>
    <cellStyle name="常规 5 2 2 9 2 3 4" xfId="3562"/>
    <cellStyle name="常规 5 2 2 9 2 3 5" xfId="3570"/>
    <cellStyle name="常规 5 2 2 9 2 3 6" xfId="5999"/>
    <cellStyle name="常规 5 2 2 9 2 4" xfId="14533"/>
    <cellStyle name="常规 5 2 2 9 2 5" xfId="14535"/>
    <cellStyle name="常规 5 2 2 9 2 6" xfId="14536"/>
    <cellStyle name="常规 5 2 2 9 2 7" xfId="14537"/>
    <cellStyle name="常规 5 2 2 9 2 8" xfId="14540"/>
    <cellStyle name="常规 5 2 2 9 3" xfId="14541"/>
    <cellStyle name="常规 5 2 2 9 3 2" xfId="13068"/>
    <cellStyle name="常规 5 2 2 9 3 3" xfId="14542"/>
    <cellStyle name="常规 5 2 2 9 3 4" xfId="14543"/>
    <cellStyle name="常规 5 2 2 9 3 5" xfId="14544"/>
    <cellStyle name="常规 5 2 2 9 3 6" xfId="14545"/>
    <cellStyle name="常规 5 2 2 9 4" xfId="14546"/>
    <cellStyle name="常规 5 2 2 9 4 2" xfId="13091"/>
    <cellStyle name="常规 5 2 2 9 5" xfId="14547"/>
    <cellStyle name="常规 5 2 2 9 6" xfId="14548"/>
    <cellStyle name="常规 5 2 2 9 7" xfId="2047"/>
    <cellStyle name="常规 5 2 2 9 8" xfId="12943"/>
    <cellStyle name="常规 5 2 2 9 9" xfId="12945"/>
    <cellStyle name="常规 5 2 3" xfId="14549"/>
    <cellStyle name="常规 5 2 3 2" xfId="14551"/>
    <cellStyle name="常规 5 2 3 2 2" xfId="14552"/>
    <cellStyle name="常规 5 2 3 3" xfId="14554"/>
    <cellStyle name="常规 5 2 3 4" xfId="14557"/>
    <cellStyle name="常规 5 2 3 5" xfId="14560"/>
    <cellStyle name="常规 5 2 3 6" xfId="14561"/>
    <cellStyle name="常规 5 2 3 7" xfId="14562"/>
    <cellStyle name="常规 5 2 4" xfId="14563"/>
    <cellStyle name="常规 5 2 4 2" xfId="13766"/>
    <cellStyle name="常规 5 2 4 2 2" xfId="14564"/>
    <cellStyle name="常规 5 2 4 3" xfId="13769"/>
    <cellStyle name="常规 5 2 4 4" xfId="13773"/>
    <cellStyle name="常规 5 2 4 5" xfId="13776"/>
    <cellStyle name="常规 5 2 4 6" xfId="13779"/>
    <cellStyle name="常规 5 2 4 7" xfId="14565"/>
    <cellStyle name="常规 5 2 5" xfId="14566"/>
    <cellStyle name="常规 5 2 5 2" xfId="13794"/>
    <cellStyle name="常规 5 2 6" xfId="14567"/>
    <cellStyle name="常规 5 2 7" xfId="14568"/>
    <cellStyle name="常规 5 2 8" xfId="14569"/>
    <cellStyle name="常规 5 2 9" xfId="14570"/>
    <cellStyle name="常规 5 3" xfId="14571"/>
    <cellStyle name="常规 5 3 2" xfId="14572"/>
    <cellStyle name="常规 5 3 2 2" xfId="14573"/>
    <cellStyle name="常规 5 3 3" xfId="14574"/>
    <cellStyle name="常规 5 3 4" xfId="14575"/>
    <cellStyle name="常规 5 3 5" xfId="14576"/>
    <cellStyle name="常规 5 3 6" xfId="14577"/>
    <cellStyle name="常规 5 3 7" xfId="14578"/>
    <cellStyle name="常规 5 3 8" xfId="14579"/>
    <cellStyle name="常规 5 4" xfId="14580"/>
    <cellStyle name="常规 5 4 2" xfId="14581"/>
    <cellStyle name="常规 5 4 3" xfId="14582"/>
    <cellStyle name="常规 5 4 4" xfId="14583"/>
    <cellStyle name="常规 5 5" xfId="14585"/>
    <cellStyle name="常规 5 5 2" xfId="14586"/>
    <cellStyle name="常规 5 5 3" xfId="14587"/>
    <cellStyle name="常规 5 6" xfId="14589"/>
    <cellStyle name="常规 5 7" xfId="14591"/>
    <cellStyle name="常规 5 8" xfId="14593"/>
    <cellStyle name="常规 5 9" xfId="14596"/>
    <cellStyle name="常规 50" xfId="13154"/>
    <cellStyle name="常规 50 10" xfId="13156"/>
    <cellStyle name="常规 50 11" xfId="13158"/>
    <cellStyle name="常规 50 12" xfId="13162"/>
    <cellStyle name="常规 50 13" xfId="34510"/>
    <cellStyle name="常规 50 2" xfId="13166"/>
    <cellStyle name="常规 50 2 10" xfId="13168"/>
    <cellStyle name="常规 50 2 11" xfId="13170"/>
    <cellStyle name="常规 50 2 12" xfId="34634"/>
    <cellStyle name="常规 50 2 2" xfId="13172"/>
    <cellStyle name="常规 50 2 2 2" xfId="13174"/>
    <cellStyle name="常规 50 2 2 2 2" xfId="13178"/>
    <cellStyle name="常规 50 2 2 2 2 2" xfId="13180"/>
    <cellStyle name="常规 50 2 2 2 3" xfId="13182"/>
    <cellStyle name="常规 50 2 2 2 4" xfId="13184"/>
    <cellStyle name="常规 50 2 2 2 5" xfId="13186"/>
    <cellStyle name="常规 50 2 2 2 6" xfId="13189"/>
    <cellStyle name="常规 50 2 2 2 7" xfId="13193"/>
    <cellStyle name="常规 50 2 2 3" xfId="13195"/>
    <cellStyle name="常规 50 2 2 3 2" xfId="13200"/>
    <cellStyle name="常规 50 2 2 3 2 2" xfId="13202"/>
    <cellStyle name="常规 50 2 2 3 3" xfId="13204"/>
    <cellStyle name="常规 50 2 2 3 4" xfId="13206"/>
    <cellStyle name="常规 50 2 2 3 5" xfId="13208"/>
    <cellStyle name="常规 50 2 2 3 6" xfId="13211"/>
    <cellStyle name="常规 50 2 2 3 7" xfId="13215"/>
    <cellStyle name="常规 50 2 2 4" xfId="13217"/>
    <cellStyle name="常规 50 2 2 4 2" xfId="5578"/>
    <cellStyle name="常规 50 2 2 5" xfId="1605"/>
    <cellStyle name="常规 50 2 2 6" xfId="1612"/>
    <cellStyle name="常规 50 2 2 7" xfId="1620"/>
    <cellStyle name="常规 50 2 2 8" xfId="730"/>
    <cellStyle name="常规 50 2 2 9" xfId="7042"/>
    <cellStyle name="常规 50 2 3" xfId="13220"/>
    <cellStyle name="常规 50 2 3 2" xfId="13224"/>
    <cellStyle name="常规 50 2 3 2 2" xfId="13228"/>
    <cellStyle name="常规 50 2 3 3" xfId="13232"/>
    <cellStyle name="常规 50 2 3 4" xfId="13238"/>
    <cellStyle name="常规 50 2 3 5" xfId="1178"/>
    <cellStyle name="常规 50 2 3 6" xfId="476"/>
    <cellStyle name="常规 50 2 3 7" xfId="488"/>
    <cellStyle name="常规 50 2 4" xfId="13242"/>
    <cellStyle name="常规 50 2 4 2" xfId="9180"/>
    <cellStyle name="常规 50 2 4 3" xfId="9185"/>
    <cellStyle name="常规 50 2 5" xfId="13244"/>
    <cellStyle name="常规 50 2 6" xfId="13246"/>
    <cellStyle name="常规 50 2 7" xfId="13248"/>
    <cellStyle name="常规 50 2 8" xfId="13252"/>
    <cellStyle name="常规 50 2 9" xfId="13255"/>
    <cellStyle name="常规 50 3" xfId="13257"/>
    <cellStyle name="常规 50 3 2" xfId="13259"/>
    <cellStyle name="常规 50 3 2 2" xfId="13261"/>
    <cellStyle name="常规 50 3 2 2 2" xfId="13263"/>
    <cellStyle name="常规 50 3 2 3" xfId="13265"/>
    <cellStyle name="常规 50 3 2 4" xfId="13267"/>
    <cellStyle name="常规 50 3 2 5" xfId="7765"/>
    <cellStyle name="常规 50 3 2 6" xfId="7882"/>
    <cellStyle name="常规 50 3 2 7" xfId="7895"/>
    <cellStyle name="常规 50 3 3" xfId="13269"/>
    <cellStyle name="常规 50 3 3 2" xfId="13271"/>
    <cellStyle name="常规 50 3 3 2 2" xfId="13274"/>
    <cellStyle name="常规 50 3 3 3" xfId="13276"/>
    <cellStyle name="常规 50 3 3 4" xfId="13280"/>
    <cellStyle name="常规 50 3 3 5" xfId="7916"/>
    <cellStyle name="常规 50 3 3 6" xfId="7949"/>
    <cellStyle name="常规 50 3 3 7" xfId="7969"/>
    <cellStyle name="常规 50 3 4" xfId="13284"/>
    <cellStyle name="常规 50 3 4 2" xfId="13287"/>
    <cellStyle name="常规 50 3 5" xfId="13291"/>
    <cellStyle name="常规 50 3 6" xfId="13294"/>
    <cellStyle name="常规 50 3 7" xfId="13297"/>
    <cellStyle name="常规 50 3 8" xfId="13300"/>
    <cellStyle name="常规 50 3 9" xfId="13303"/>
    <cellStyle name="常规 50 4" xfId="13305"/>
    <cellStyle name="常规 50 4 2" xfId="13308"/>
    <cellStyle name="常规 50 4 2 2" xfId="13310"/>
    <cellStyle name="常规 50 4 3" xfId="13313"/>
    <cellStyle name="常规 50 4 4" xfId="13316"/>
    <cellStyle name="常规 50 4 5" xfId="13319"/>
    <cellStyle name="常规 50 4 6" xfId="13324"/>
    <cellStyle name="常规 50 4 7" xfId="13327"/>
    <cellStyle name="常规 50 5" xfId="13329"/>
    <cellStyle name="常规 50 5 2" xfId="13332"/>
    <cellStyle name="常规 50 5 3" xfId="13335"/>
    <cellStyle name="常规 50 6" xfId="13337"/>
    <cellStyle name="常规 50 7" xfId="13339"/>
    <cellStyle name="常规 50 8" xfId="13341"/>
    <cellStyle name="常规 50 9" xfId="13343"/>
    <cellStyle name="常规 51" xfId="13345"/>
    <cellStyle name="常规 51 10" xfId="13347"/>
    <cellStyle name="常规 51 11" xfId="13349"/>
    <cellStyle name="常规 51 12" xfId="13351"/>
    <cellStyle name="常规 51 13" xfId="34509"/>
    <cellStyle name="常规 51 2" xfId="13353"/>
    <cellStyle name="常规 51 2 10" xfId="13357"/>
    <cellStyle name="常规 51 2 11" xfId="13359"/>
    <cellStyle name="常规 51 2 12" xfId="34633"/>
    <cellStyle name="常规 51 2 2" xfId="13361"/>
    <cellStyle name="常规 51 2 2 2" xfId="13363"/>
    <cellStyle name="常规 51 2 2 2 2" xfId="13365"/>
    <cellStyle name="常规 51 2 2 2 2 2" xfId="13368"/>
    <cellStyle name="常规 51 2 2 2 3" xfId="13370"/>
    <cellStyle name="常规 51 2 2 2 4" xfId="13373"/>
    <cellStyle name="常规 51 2 2 2 5" xfId="13377"/>
    <cellStyle name="常规 51 2 2 2 6" xfId="13382"/>
    <cellStyle name="常规 51 2 2 2 7" xfId="13387"/>
    <cellStyle name="常规 51 2 2 3" xfId="13389"/>
    <cellStyle name="常规 51 2 2 3 2" xfId="13391"/>
    <cellStyle name="常规 51 2 2 3 2 2" xfId="13394"/>
    <cellStyle name="常规 51 2 2 3 3" xfId="13396"/>
    <cellStyle name="常规 51 2 2 3 4" xfId="13399"/>
    <cellStyle name="常规 51 2 2 3 5" xfId="13403"/>
    <cellStyle name="常规 51 2 2 3 6" xfId="13407"/>
    <cellStyle name="常规 51 2 2 3 7" xfId="13410"/>
    <cellStyle name="常规 51 2 2 4" xfId="13412"/>
    <cellStyle name="常规 51 2 2 4 2" xfId="13416"/>
    <cellStyle name="常规 51 2 2 5" xfId="10106"/>
    <cellStyle name="常规 51 2 2 6" xfId="5705"/>
    <cellStyle name="常规 51 2 2 7" xfId="5719"/>
    <cellStyle name="常规 51 2 2 8" xfId="5733"/>
    <cellStyle name="常规 51 2 2 9" xfId="5738"/>
    <cellStyle name="常规 51 2 3" xfId="13418"/>
    <cellStyle name="常规 51 2 3 2" xfId="13420"/>
    <cellStyle name="常规 51 2 3 2 2" xfId="13424"/>
    <cellStyle name="常规 51 2 3 3" xfId="13426"/>
    <cellStyle name="常规 51 2 3 4" xfId="13431"/>
    <cellStyle name="常规 51 2 3 5" xfId="10194"/>
    <cellStyle name="常规 51 2 3 6" xfId="5242"/>
    <cellStyle name="常规 51 2 3 7" xfId="5777"/>
    <cellStyle name="常规 51 2 4" xfId="13435"/>
    <cellStyle name="常规 51 2 4 2" xfId="11916"/>
    <cellStyle name="常规 51 2 4 3" xfId="11923"/>
    <cellStyle name="常规 51 2 5" xfId="13438"/>
    <cellStyle name="常规 51 2 6" xfId="13440"/>
    <cellStyle name="常规 51 2 7" xfId="13442"/>
    <cellStyle name="常规 51 2 8" xfId="13445"/>
    <cellStyle name="常规 51 2 9" xfId="13447"/>
    <cellStyle name="常规 51 3" xfId="13449"/>
    <cellStyle name="常规 51 3 2" xfId="13451"/>
    <cellStyle name="常规 51 3 2 2" xfId="13453"/>
    <cellStyle name="常规 51 3 2 2 2" xfId="13455"/>
    <cellStyle name="常规 51 3 2 3" xfId="13457"/>
    <cellStyle name="常规 51 3 2 4" xfId="13459"/>
    <cellStyle name="常规 51 3 2 5" xfId="10682"/>
    <cellStyle name="常规 51 3 2 6" xfId="10685"/>
    <cellStyle name="常规 51 3 2 7" xfId="13461"/>
    <cellStyle name="常规 51 3 3" xfId="13463"/>
    <cellStyle name="常规 51 3 3 2" xfId="13465"/>
    <cellStyle name="常规 51 3 3 2 2" xfId="13468"/>
    <cellStyle name="常规 51 3 3 3" xfId="13470"/>
    <cellStyle name="常规 51 3 3 4" xfId="13474"/>
    <cellStyle name="常规 51 3 3 5" xfId="13477"/>
    <cellStyle name="常规 51 3 3 6" xfId="13481"/>
    <cellStyle name="常规 51 3 3 7" xfId="13484"/>
    <cellStyle name="常规 51 3 4" xfId="13488"/>
    <cellStyle name="常规 51 3 4 2" xfId="13491"/>
    <cellStyle name="常规 51 3 5" xfId="13496"/>
    <cellStyle name="常规 51 3 6" xfId="13499"/>
    <cellStyle name="常规 51 3 7" xfId="13501"/>
    <cellStyle name="常规 51 3 8" xfId="13505"/>
    <cellStyle name="常规 51 3 9" xfId="13508"/>
    <cellStyle name="常规 51 4" xfId="13512"/>
    <cellStyle name="常规 51 4 2" xfId="13516"/>
    <cellStyle name="常规 51 4 2 2" xfId="13518"/>
    <cellStyle name="常规 51 4 3" xfId="13522"/>
    <cellStyle name="常规 51 4 4" xfId="13527"/>
    <cellStyle name="常规 51 4 5" xfId="13532"/>
    <cellStyle name="常规 51 4 6" xfId="13535"/>
    <cellStyle name="常规 51 4 7" xfId="13538"/>
    <cellStyle name="常规 51 5" xfId="13543"/>
    <cellStyle name="常规 51 5 2" xfId="13546"/>
    <cellStyle name="常规 51 5 3" xfId="13549"/>
    <cellStyle name="常规 51 6" xfId="13553"/>
    <cellStyle name="常规 51 7" xfId="13555"/>
    <cellStyle name="常规 51 8" xfId="13557"/>
    <cellStyle name="常规 51 9" xfId="13559"/>
    <cellStyle name="常规 52" xfId="13561"/>
    <cellStyle name="常规 52 10" xfId="13563"/>
    <cellStyle name="常规 52 11" xfId="13565"/>
    <cellStyle name="常规 52 12" xfId="13567"/>
    <cellStyle name="常规 52 13" xfId="34517"/>
    <cellStyle name="常规 52 2" xfId="13569"/>
    <cellStyle name="常规 52 2 10" xfId="13571"/>
    <cellStyle name="常规 52 2 11" xfId="34641"/>
    <cellStyle name="常规 52 2 2" xfId="13574"/>
    <cellStyle name="常规 52 2 2 2" xfId="13576"/>
    <cellStyle name="常规 52 2 2 2 2" xfId="13578"/>
    <cellStyle name="常规 52 2 2 2 2 2" xfId="13581"/>
    <cellStyle name="常规 52 2 2 2 3" xfId="13583"/>
    <cellStyle name="常规 52 2 2 2 4" xfId="13585"/>
    <cellStyle name="常规 52 2 2 2 5" xfId="13587"/>
    <cellStyle name="常规 52 2 2 2 6" xfId="13589"/>
    <cellStyle name="常规 52 2 2 2 7" xfId="13591"/>
    <cellStyle name="常规 52 2 2 3" xfId="13593"/>
    <cellStyle name="常规 52 2 2 3 2" xfId="1503"/>
    <cellStyle name="常规 52 2 2 3 2 2" xfId="13597"/>
    <cellStyle name="常规 52 2 2 3 3" xfId="13599"/>
    <cellStyle name="常规 52 2 2 3 4" xfId="13601"/>
    <cellStyle name="常规 52 2 2 3 5" xfId="13603"/>
    <cellStyle name="常规 52 2 2 3 6" xfId="13605"/>
    <cellStyle name="常规 52 2 2 3 7" xfId="13607"/>
    <cellStyle name="常规 52 2 2 4" xfId="10602"/>
    <cellStyle name="常规 52 2 2 4 2" xfId="10606"/>
    <cellStyle name="常规 52 2 2 5" xfId="10609"/>
    <cellStyle name="常规 52 2 2 6" xfId="10614"/>
    <cellStyle name="常规 52 2 2 7" xfId="10620"/>
    <cellStyle name="常规 52 2 2 8" xfId="10625"/>
    <cellStyle name="常规 52 2 2 9" xfId="10628"/>
    <cellStyle name="常规 52 2 3" xfId="261"/>
    <cellStyle name="常规 52 2 3 2" xfId="5983"/>
    <cellStyle name="常规 52 2 3 2 2" xfId="13609"/>
    <cellStyle name="常规 52 2 3 3" xfId="5987"/>
    <cellStyle name="常规 52 2 3 4" xfId="5992"/>
    <cellStyle name="常规 52 2 3 5" xfId="2133"/>
    <cellStyle name="常规 52 2 3 6" xfId="2164"/>
    <cellStyle name="常规 52 2 3 7" xfId="13613"/>
    <cellStyle name="常规 52 2 4" xfId="287"/>
    <cellStyle name="常规 52 2 4 2" xfId="3561"/>
    <cellStyle name="常规 52 2 4 3" xfId="3569"/>
    <cellStyle name="常规 52 2 5" xfId="43"/>
    <cellStyle name="常规 52 2 6" xfId="326"/>
    <cellStyle name="常规 52 2 7" xfId="349"/>
    <cellStyle name="常规 52 2 8" xfId="367"/>
    <cellStyle name="常规 52 2 9" xfId="13615"/>
    <cellStyle name="常规 52 3" xfId="13617"/>
    <cellStyle name="常规 52 3 2" xfId="4394"/>
    <cellStyle name="常规 52 3 2 2" xfId="13619"/>
    <cellStyle name="常规 52 3 2 2 2" xfId="13621"/>
    <cellStyle name="常规 52 3 2 3" xfId="13623"/>
    <cellStyle name="常规 52 3 2 4" xfId="13625"/>
    <cellStyle name="常规 52 3 2 5" xfId="12646"/>
    <cellStyle name="常规 52 3 2 6" xfId="12649"/>
    <cellStyle name="常规 52 3 2 7" xfId="13628"/>
    <cellStyle name="常规 52 3 3" xfId="13630"/>
    <cellStyle name="常规 52 3 3 2" xfId="13632"/>
    <cellStyle name="常规 52 3 3 2 2" xfId="13634"/>
    <cellStyle name="常规 52 3 3 3" xfId="13636"/>
    <cellStyle name="常规 52 3 3 4" xfId="13639"/>
    <cellStyle name="常规 52 3 3 5" xfId="13642"/>
    <cellStyle name="常规 52 3 3 6" xfId="13646"/>
    <cellStyle name="常规 52 3 3 7" xfId="13649"/>
    <cellStyle name="常规 52 3 4" xfId="13652"/>
    <cellStyle name="常规 52 3 4 2" xfId="13654"/>
    <cellStyle name="常规 52 3 5" xfId="13656"/>
    <cellStyle name="常规 52 3 6" xfId="13658"/>
    <cellStyle name="常规 52 3 7" xfId="13660"/>
    <cellStyle name="常规 52 3 8" xfId="13663"/>
    <cellStyle name="常规 52 3 9" xfId="13665"/>
    <cellStyle name="常规 52 4" xfId="13668"/>
    <cellStyle name="常规 52 4 2" xfId="4429"/>
    <cellStyle name="常规 52 4 2 2" xfId="13670"/>
    <cellStyle name="常规 52 4 3" xfId="13673"/>
    <cellStyle name="常规 52 4 4" xfId="13676"/>
    <cellStyle name="常规 52 4 5" xfId="13679"/>
    <cellStyle name="常规 52 4 6" xfId="13682"/>
    <cellStyle name="常规 52 4 7" xfId="13685"/>
    <cellStyle name="常规 52 5" xfId="13689"/>
    <cellStyle name="常规 52 5 2" xfId="13692"/>
    <cellStyle name="常规 52 5 3" xfId="13695"/>
    <cellStyle name="常规 52 6" xfId="13698"/>
    <cellStyle name="常规 52 7" xfId="13700"/>
    <cellStyle name="常规 52 8" xfId="13702"/>
    <cellStyle name="常规 52 9" xfId="13704"/>
    <cellStyle name="常规 53" xfId="13706"/>
    <cellStyle name="常规 53 10" xfId="13708"/>
    <cellStyle name="常规 53 11" xfId="13711"/>
    <cellStyle name="常规 53 12" xfId="13713"/>
    <cellStyle name="常规 53 13" xfId="34521"/>
    <cellStyle name="常规 53 2" xfId="13715"/>
    <cellStyle name="常规 53 2 10" xfId="3559"/>
    <cellStyle name="常规 53 2 11" xfId="34645"/>
    <cellStyle name="常规 53 2 2" xfId="13717"/>
    <cellStyle name="常规 53 2 2 2" xfId="13719"/>
    <cellStyle name="常规 53 2 2 2 2" xfId="13721"/>
    <cellStyle name="常规 53 2 2 2 2 2" xfId="13725"/>
    <cellStyle name="常规 53 2 2 2 3" xfId="13727"/>
    <cellStyle name="常规 53 2 2 2 4" xfId="13730"/>
    <cellStyle name="常规 53 2 2 2 5" xfId="13733"/>
    <cellStyle name="常规 53 2 2 2 6" xfId="13736"/>
    <cellStyle name="常规 53 2 2 2 7" xfId="13738"/>
    <cellStyle name="常规 53 2 2 3" xfId="13740"/>
    <cellStyle name="常规 53 2 2 3 2" xfId="13742"/>
    <cellStyle name="常规 53 2 2 3 2 2" xfId="13746"/>
    <cellStyle name="常规 53 2 2 3 3" xfId="13748"/>
    <cellStyle name="常规 53 2 2 3 4" xfId="13751"/>
    <cellStyle name="常规 53 2 2 3 5" xfId="13754"/>
    <cellStyle name="常规 53 2 2 3 6" xfId="13756"/>
    <cellStyle name="常规 53 2 2 3 7" xfId="13758"/>
    <cellStyle name="常规 53 2 2 4" xfId="13760"/>
    <cellStyle name="常规 53 2 2 4 2" xfId="13763"/>
    <cellStyle name="常规 53 2 2 5" xfId="13765"/>
    <cellStyle name="常规 53 2 2 6" xfId="13768"/>
    <cellStyle name="常规 53 2 2 7" xfId="13772"/>
    <cellStyle name="常规 53 2 2 8" xfId="13775"/>
    <cellStyle name="常规 53 2 2 9" xfId="13778"/>
    <cellStyle name="常规 53 2 3" xfId="13781"/>
    <cellStyle name="常规 53 2 3 2" xfId="13783"/>
    <cellStyle name="常规 53 2 3 2 2" xfId="13785"/>
    <cellStyle name="常规 53 2 3 3" xfId="13787"/>
    <cellStyle name="常规 53 2 3 4" xfId="13790"/>
    <cellStyle name="常规 53 2 3 5" xfId="13793"/>
    <cellStyle name="常规 53 2 3 6" xfId="13798"/>
    <cellStyle name="常规 53 2 3 7" xfId="13801"/>
    <cellStyle name="常规 53 2 4" xfId="13807"/>
    <cellStyle name="常规 53 2 4 2" xfId="13813"/>
    <cellStyle name="常规 53 2 4 3" xfId="13815"/>
    <cellStyle name="常规 53 2 5" xfId="13822"/>
    <cellStyle name="常规 53 2 6" xfId="10397"/>
    <cellStyle name="常规 53 2 7" xfId="10403"/>
    <cellStyle name="常规 53 2 8" xfId="10410"/>
    <cellStyle name="常规 53 2 9" xfId="10415"/>
    <cellStyle name="常规 53 3" xfId="13825"/>
    <cellStyle name="常规 53 3 2" xfId="13827"/>
    <cellStyle name="常规 53 3 2 2" xfId="13829"/>
    <cellStyle name="常规 53 3 2 2 2" xfId="13831"/>
    <cellStyle name="常规 53 3 2 3" xfId="13833"/>
    <cellStyle name="常规 53 3 2 4" xfId="13835"/>
    <cellStyle name="常规 53 3 2 5" xfId="13837"/>
    <cellStyle name="常规 53 3 2 6" xfId="13839"/>
    <cellStyle name="常规 53 3 2 7" xfId="13841"/>
    <cellStyle name="常规 53 3 3" xfId="13843"/>
    <cellStyle name="常规 53 3 3 2" xfId="13845"/>
    <cellStyle name="常规 53 3 3 2 2" xfId="13847"/>
    <cellStyle name="常规 53 3 3 3" xfId="13849"/>
    <cellStyle name="常规 53 3 3 4" xfId="13852"/>
    <cellStyle name="常规 53 3 3 5" xfId="13855"/>
    <cellStyle name="常规 53 3 3 6" xfId="13859"/>
    <cellStyle name="常规 53 3 3 7" xfId="13862"/>
    <cellStyle name="常规 53 3 4" xfId="13867"/>
    <cellStyle name="常规 53 3 4 2" xfId="2954"/>
    <cellStyle name="常规 53 3 5" xfId="13869"/>
    <cellStyle name="常规 53 3 6" xfId="10419"/>
    <cellStyle name="常规 53 3 7" xfId="10422"/>
    <cellStyle name="常规 53 3 8" xfId="10426"/>
    <cellStyle name="常规 53 3 9" xfId="10429"/>
    <cellStyle name="常规 53 4" xfId="13872"/>
    <cellStyle name="常规 53 4 2" xfId="13875"/>
    <cellStyle name="常规 53 4 2 2" xfId="13877"/>
    <cellStyle name="常规 53 4 3" xfId="13880"/>
    <cellStyle name="常规 53 4 4" xfId="13882"/>
    <cellStyle name="常规 53 4 5" xfId="13884"/>
    <cellStyle name="常规 53 4 6" xfId="10434"/>
    <cellStyle name="常规 53 4 7" xfId="13886"/>
    <cellStyle name="常规 53 5" xfId="13888"/>
    <cellStyle name="常规 53 5 2" xfId="13891"/>
    <cellStyle name="常规 53 5 3" xfId="13894"/>
    <cellStyle name="常规 53 6" xfId="13896"/>
    <cellStyle name="常规 53 7" xfId="13898"/>
    <cellStyle name="常规 53 8" xfId="13900"/>
    <cellStyle name="常规 53 9" xfId="13902"/>
    <cellStyle name="常规 54" xfId="13904"/>
    <cellStyle name="常规 54 10" xfId="13906"/>
    <cellStyle name="常规 54 11" xfId="13909"/>
    <cellStyle name="常规 54 12" xfId="13911"/>
    <cellStyle name="常规 54 13" xfId="34519"/>
    <cellStyle name="常规 54 2" xfId="13913"/>
    <cellStyle name="常规 54 2 10" xfId="13915"/>
    <cellStyle name="常规 54 2 11" xfId="34643"/>
    <cellStyle name="常规 54 2 2" xfId="13917"/>
    <cellStyle name="常规 54 2 2 2" xfId="11263"/>
    <cellStyle name="常规 54 2 2 2 2" xfId="13919"/>
    <cellStyle name="常规 54 2 2 2 2 2" xfId="13922"/>
    <cellStyle name="常规 54 2 2 2 3" xfId="13924"/>
    <cellStyle name="常规 54 2 2 2 4" xfId="13926"/>
    <cellStyle name="常规 54 2 2 2 5" xfId="13928"/>
    <cellStyle name="常规 54 2 2 2 6" xfId="13930"/>
    <cellStyle name="常规 54 2 2 2 7" xfId="13932"/>
    <cellStyle name="常规 54 2 2 3" xfId="11269"/>
    <cellStyle name="常规 54 2 2 3 2" xfId="13935"/>
    <cellStyle name="常规 54 2 2 3 2 2" xfId="13939"/>
    <cellStyle name="常规 54 2 2 3 3" xfId="13942"/>
    <cellStyle name="常规 54 2 2 3 4" xfId="13945"/>
    <cellStyle name="常规 54 2 2 3 5" xfId="13948"/>
    <cellStyle name="常规 54 2 2 3 6" xfId="13951"/>
    <cellStyle name="常规 54 2 2 3 7" xfId="13954"/>
    <cellStyle name="常规 54 2 2 4" xfId="11273"/>
    <cellStyle name="常规 54 2 2 4 2" xfId="13957"/>
    <cellStyle name="常规 54 2 2 5" xfId="11279"/>
    <cellStyle name="常规 54 2 2 6" xfId="702"/>
    <cellStyle name="常规 54 2 2 7" xfId="873"/>
    <cellStyle name="常规 54 2 2 8" xfId="919"/>
    <cellStyle name="常规 54 2 2 9" xfId="934"/>
    <cellStyle name="常规 54 2 3" xfId="13959"/>
    <cellStyle name="常规 54 2 3 2" xfId="11323"/>
    <cellStyle name="常规 54 2 3 2 2" xfId="13962"/>
    <cellStyle name="常规 54 2 3 3" xfId="11328"/>
    <cellStyle name="常规 54 2 3 4" xfId="11334"/>
    <cellStyle name="常规 54 2 3 5" xfId="11340"/>
    <cellStyle name="常规 54 2 3 6" xfId="2569"/>
    <cellStyle name="常规 54 2 3 7" xfId="2775"/>
    <cellStyle name="常规 54 2 4" xfId="13966"/>
    <cellStyle name="常规 54 2 4 2" xfId="11363"/>
    <cellStyle name="常规 54 2 4 3" xfId="11369"/>
    <cellStyle name="常规 54 2 5" xfId="13118"/>
    <cellStyle name="常规 54 2 6" xfId="10448"/>
    <cellStyle name="常规 54 2 7" xfId="82"/>
    <cellStyle name="常规 54 2 8" xfId="378"/>
    <cellStyle name="常规 54 2 9" xfId="119"/>
    <cellStyle name="常规 54 3" xfId="13969"/>
    <cellStyle name="常规 54 3 2" xfId="13971"/>
    <cellStyle name="常规 54 3 2 2" xfId="11487"/>
    <cellStyle name="常规 54 3 2 2 2" xfId="13973"/>
    <cellStyle name="常规 54 3 2 3" xfId="11491"/>
    <cellStyle name="常规 54 3 2 4" xfId="11495"/>
    <cellStyle name="常规 54 3 2 5" xfId="11499"/>
    <cellStyle name="常规 54 3 2 6" xfId="11503"/>
    <cellStyle name="常规 54 3 2 7" xfId="13975"/>
    <cellStyle name="常规 54 3 3" xfId="13979"/>
    <cellStyle name="常规 54 3 3 2" xfId="11553"/>
    <cellStyle name="常规 54 3 3 2 2" xfId="13982"/>
    <cellStyle name="常规 54 3 3 3" xfId="11558"/>
    <cellStyle name="常规 54 3 3 4" xfId="11564"/>
    <cellStyle name="常规 54 3 3 5" xfId="11570"/>
    <cellStyle name="常规 54 3 3 6" xfId="11577"/>
    <cellStyle name="常规 54 3 3 7" xfId="13986"/>
    <cellStyle name="常规 54 3 4" xfId="13992"/>
    <cellStyle name="常规 54 3 4 2" xfId="11605"/>
    <cellStyle name="常规 54 3 5" xfId="13128"/>
    <cellStyle name="常规 54 3 6" xfId="13996"/>
    <cellStyle name="常规 54 3 7" xfId="14000"/>
    <cellStyle name="常规 54 3 8" xfId="14004"/>
    <cellStyle name="常规 54 3 9" xfId="14009"/>
    <cellStyle name="常规 54 4" xfId="14012"/>
    <cellStyle name="常规 54 4 2" xfId="14014"/>
    <cellStyle name="常规 54 4 2 2" xfId="11773"/>
    <cellStyle name="常规 54 4 3" xfId="14016"/>
    <cellStyle name="常规 54 4 4" xfId="14021"/>
    <cellStyle name="常规 54 4 5" xfId="14024"/>
    <cellStyle name="常规 54 4 6" xfId="14026"/>
    <cellStyle name="常规 54 4 7" xfId="14028"/>
    <cellStyle name="常规 54 5" xfId="14030"/>
    <cellStyle name="常规 54 5 2" xfId="14032"/>
    <cellStyle name="常规 54 5 3" xfId="14034"/>
    <cellStyle name="常规 54 6" xfId="14036"/>
    <cellStyle name="常规 54 7" xfId="14038"/>
    <cellStyle name="常规 54 8" xfId="14040"/>
    <cellStyle name="常规 54 9" xfId="14042"/>
    <cellStyle name="常规 55" xfId="14597"/>
    <cellStyle name="常规 55 10" xfId="14599"/>
    <cellStyle name="常规 55 11" xfId="14601"/>
    <cellStyle name="常规 55 12" xfId="14605"/>
    <cellStyle name="常规 55 13" xfId="34520"/>
    <cellStyle name="常规 55 2" xfId="11504"/>
    <cellStyle name="常规 55 2 10" xfId="14609"/>
    <cellStyle name="常规 55 2 11" xfId="34644"/>
    <cellStyle name="常规 55 2 2" xfId="14611"/>
    <cellStyle name="常规 55 2 2 2" xfId="14616"/>
    <cellStyle name="常规 55 2 2 2 2" xfId="14618"/>
    <cellStyle name="常规 55 2 2 2 2 2" xfId="14621"/>
    <cellStyle name="常规 55 2 2 2 3" xfId="14623"/>
    <cellStyle name="常规 55 2 2 2 4" xfId="14625"/>
    <cellStyle name="常规 55 2 2 2 5" xfId="14628"/>
    <cellStyle name="常规 55 2 2 2 6" xfId="14631"/>
    <cellStyle name="常规 55 2 2 2 7" xfId="14633"/>
    <cellStyle name="常规 55 2 2 3" xfId="14638"/>
    <cellStyle name="常规 55 2 2 3 2" xfId="14640"/>
    <cellStyle name="常规 55 2 2 3 2 2" xfId="14496"/>
    <cellStyle name="常规 55 2 2 3 3" xfId="14642"/>
    <cellStyle name="常规 55 2 2 3 4" xfId="14644"/>
    <cellStyle name="常规 55 2 2 3 5" xfId="14647"/>
    <cellStyle name="常规 55 2 2 3 6" xfId="14649"/>
    <cellStyle name="常规 55 2 2 3 7" xfId="14652"/>
    <cellStyle name="常规 55 2 2 4" xfId="14657"/>
    <cellStyle name="常规 55 2 2 4 2" xfId="14659"/>
    <cellStyle name="常规 55 2 2 5" xfId="14664"/>
    <cellStyle name="常规 55 2 2 6" xfId="14668"/>
    <cellStyle name="常规 55 2 2 7" xfId="14670"/>
    <cellStyle name="常规 55 2 2 8" xfId="14673"/>
    <cellStyle name="常规 55 2 2 9" xfId="14676"/>
    <cellStyle name="常规 55 2 3" xfId="14678"/>
    <cellStyle name="常规 55 2 3 2" xfId="14683"/>
    <cellStyle name="常规 55 2 3 2 2" xfId="14686"/>
    <cellStyle name="常规 55 2 3 3" xfId="14692"/>
    <cellStyle name="常规 55 2 3 4" xfId="14698"/>
    <cellStyle name="常规 55 2 3 5" xfId="14704"/>
    <cellStyle name="常规 55 2 3 6" xfId="14710"/>
    <cellStyle name="常规 55 2 3 7" xfId="14713"/>
    <cellStyle name="常规 55 2 4" xfId="14717"/>
    <cellStyle name="常规 55 2 4 2" xfId="14722"/>
    <cellStyle name="常规 55 2 4 3" xfId="14727"/>
    <cellStyle name="常规 55 2 5" xfId="14729"/>
    <cellStyle name="常规 55 2 6" xfId="14731"/>
    <cellStyle name="常规 55 2 7" xfId="14733"/>
    <cellStyle name="常规 55 2 8" xfId="14736"/>
    <cellStyle name="常规 55 2 9" xfId="14739"/>
    <cellStyle name="常规 55 3" xfId="13976"/>
    <cellStyle name="常规 55 3 2" xfId="14741"/>
    <cellStyle name="常规 55 3 2 2" xfId="14746"/>
    <cellStyle name="常规 55 3 2 2 2" xfId="14748"/>
    <cellStyle name="常规 55 3 2 3" xfId="14753"/>
    <cellStyle name="常规 55 3 2 4" xfId="14758"/>
    <cellStyle name="常规 55 3 2 5" xfId="14763"/>
    <cellStyle name="常规 55 3 2 6" xfId="14766"/>
    <cellStyle name="常规 55 3 2 7" xfId="14769"/>
    <cellStyle name="常规 55 3 3" xfId="14771"/>
    <cellStyle name="常规 55 3 3 2" xfId="14776"/>
    <cellStyle name="常规 55 3 3 2 2" xfId="14779"/>
    <cellStyle name="常规 55 3 3 3" xfId="14785"/>
    <cellStyle name="常规 55 3 3 4" xfId="14791"/>
    <cellStyle name="常规 55 3 3 5" xfId="14797"/>
    <cellStyle name="常规 55 3 3 6" xfId="14803"/>
    <cellStyle name="常规 55 3 3 7" xfId="14807"/>
    <cellStyle name="常规 55 3 4" xfId="14809"/>
    <cellStyle name="常规 55 3 4 2" xfId="14814"/>
    <cellStyle name="常规 55 3 5" xfId="14816"/>
    <cellStyle name="常规 55 3 6" xfId="14818"/>
    <cellStyle name="常规 55 3 7" xfId="14820"/>
    <cellStyle name="常规 55 3 8" xfId="14822"/>
    <cellStyle name="常规 55 3 9" xfId="14825"/>
    <cellStyle name="常规 55 4" xfId="14827"/>
    <cellStyle name="常规 55 4 2" xfId="14829"/>
    <cellStyle name="常规 55 4 2 2" xfId="14834"/>
    <cellStyle name="常规 55 4 3" xfId="14836"/>
    <cellStyle name="常规 55 4 4" xfId="14838"/>
    <cellStyle name="常规 55 4 5" xfId="14840"/>
    <cellStyle name="常规 55 4 6" xfId="14842"/>
    <cellStyle name="常规 55 4 7" xfId="14844"/>
    <cellStyle name="常规 55 5" xfId="14846"/>
    <cellStyle name="常规 55 5 2" xfId="14848"/>
    <cellStyle name="常规 55 5 3" xfId="14850"/>
    <cellStyle name="常规 55 6" xfId="14852"/>
    <cellStyle name="常规 55 7" xfId="14854"/>
    <cellStyle name="常规 55 8" xfId="14856"/>
    <cellStyle name="常规 55 9" xfId="14858"/>
    <cellStyle name="常规 56" xfId="14861"/>
    <cellStyle name="常规 56 10" xfId="14863"/>
    <cellStyle name="常规 56 11" xfId="14865"/>
    <cellStyle name="常规 56 12" xfId="34524"/>
    <cellStyle name="常规 56 2" xfId="11578"/>
    <cellStyle name="常规 56 2 10" xfId="14869"/>
    <cellStyle name="常规 56 2 11" xfId="34648"/>
    <cellStyle name="常规 56 2 2" xfId="14872"/>
    <cellStyle name="常规 56 2 2 2" xfId="14875"/>
    <cellStyle name="常规 56 2 2 2 2" xfId="14878"/>
    <cellStyle name="常规 56 2 2 2 2 2" xfId="7964"/>
    <cellStyle name="常规 56 2 2 2 3" xfId="14881"/>
    <cellStyle name="常规 56 2 2 2 4" xfId="2543"/>
    <cellStyle name="常规 56 2 2 2 5" xfId="14886"/>
    <cellStyle name="常规 56 2 2 2 6" xfId="14890"/>
    <cellStyle name="常规 56 2 2 2 7" xfId="14893"/>
    <cellStyle name="常规 56 2 2 3" xfId="14896"/>
    <cellStyle name="常规 56 2 2 3 2" xfId="14898"/>
    <cellStyle name="常规 56 2 2 3 2 2" xfId="2977"/>
    <cellStyle name="常规 56 2 2 3 3" xfId="14901"/>
    <cellStyle name="常规 56 2 2 3 4" xfId="14905"/>
    <cellStyle name="常规 56 2 2 3 5" xfId="14907"/>
    <cellStyle name="常规 56 2 2 3 6" xfId="14909"/>
    <cellStyle name="常规 56 2 2 3 7" xfId="14911"/>
    <cellStyle name="常规 56 2 2 4" xfId="14914"/>
    <cellStyle name="常规 56 2 2 4 2" xfId="14916"/>
    <cellStyle name="常规 56 2 2 5" xfId="14920"/>
    <cellStyle name="常规 56 2 2 6" xfId="14924"/>
    <cellStyle name="常规 56 2 2 7" xfId="14926"/>
    <cellStyle name="常规 56 2 2 8" xfId="14929"/>
    <cellStyle name="常规 56 2 2 9" xfId="14931"/>
    <cellStyle name="常规 56 2 3" xfId="14934"/>
    <cellStyle name="常规 56 2 3 2" xfId="14937"/>
    <cellStyle name="常规 56 2 3 2 2" xfId="14939"/>
    <cellStyle name="常规 56 2 3 3" xfId="14943"/>
    <cellStyle name="常规 56 2 3 4" xfId="14946"/>
    <cellStyle name="常规 56 2 3 5" xfId="14949"/>
    <cellStyle name="常规 56 2 3 6" xfId="14952"/>
    <cellStyle name="常规 56 2 3 7" xfId="14955"/>
    <cellStyle name="常规 56 2 4" xfId="14957"/>
    <cellStyle name="常规 56 2 4 2" xfId="14960"/>
    <cellStyle name="常规 56 2 4 3" xfId="14963"/>
    <cellStyle name="常规 56 2 5" xfId="14965"/>
    <cellStyle name="常规 56 2 6" xfId="14968"/>
    <cellStyle name="常规 56 2 7" xfId="14971"/>
    <cellStyle name="常规 56 2 8" xfId="14973"/>
    <cellStyle name="常规 56 2 9" xfId="14975"/>
    <cellStyle name="常规 56 3" xfId="13987"/>
    <cellStyle name="常规 56 3 2" xfId="14977"/>
    <cellStyle name="常规 56 3 2 2" xfId="14980"/>
    <cellStyle name="常规 56 3 2 2 2" xfId="2612"/>
    <cellStyle name="常规 56 3 2 3" xfId="14983"/>
    <cellStyle name="常规 56 3 2 4" xfId="14986"/>
    <cellStyle name="常规 56 3 2 5" xfId="14990"/>
    <cellStyle name="常规 56 3 2 6" xfId="14993"/>
    <cellStyle name="常规 56 3 2 7" xfId="14995"/>
    <cellStyle name="常规 56 3 3" xfId="14997"/>
    <cellStyle name="常规 56 3 3 2" xfId="15000"/>
    <cellStyle name="常规 56 3 3 2 2" xfId="3586"/>
    <cellStyle name="常规 56 3 3 3" xfId="15004"/>
    <cellStyle name="常规 56 3 3 4" xfId="15007"/>
    <cellStyle name="常规 56 3 3 5" xfId="15010"/>
    <cellStyle name="常规 56 3 3 6" xfId="15012"/>
    <cellStyle name="常规 56 3 3 7" xfId="15014"/>
    <cellStyle name="常规 56 3 4" xfId="15016"/>
    <cellStyle name="常规 56 3 4 2" xfId="15019"/>
    <cellStyle name="常规 56 3 5" xfId="15021"/>
    <cellStyle name="常规 56 3 6" xfId="15024"/>
    <cellStyle name="常规 56 3 7" xfId="15026"/>
    <cellStyle name="常规 56 3 8" xfId="15028"/>
    <cellStyle name="常规 56 3 9" xfId="15031"/>
    <cellStyle name="常规 56 4" xfId="15036"/>
    <cellStyle name="常规 56 4 2" xfId="15038"/>
    <cellStyle name="常规 56 4 2 2" xfId="15042"/>
    <cellStyle name="常规 56 4 3" xfId="15044"/>
    <cellStyle name="常规 56 4 4" xfId="15048"/>
    <cellStyle name="常规 56 4 5" xfId="15052"/>
    <cellStyle name="常规 56 4 6" xfId="15054"/>
    <cellStyle name="常规 56 4 7" xfId="15056"/>
    <cellStyle name="常规 56 5" xfId="15060"/>
    <cellStyle name="常规 56 5 2" xfId="15063"/>
    <cellStyle name="常规 56 5 3" xfId="15065"/>
    <cellStyle name="常规 56 6" xfId="15068"/>
    <cellStyle name="常规 56 7" xfId="15071"/>
    <cellStyle name="常规 56 8" xfId="15073"/>
    <cellStyle name="常规 56 9" xfId="15075"/>
    <cellStyle name="常规 57" xfId="15078"/>
    <cellStyle name="常规 57 10" xfId="10656"/>
    <cellStyle name="常规 57 11" xfId="10659"/>
    <cellStyle name="常规 57 12" xfId="34525"/>
    <cellStyle name="常规 57 2" xfId="15083"/>
    <cellStyle name="常规 57 2 10" xfId="15085"/>
    <cellStyle name="常规 57 2 11" xfId="34649"/>
    <cellStyle name="常规 57 2 2" xfId="15087"/>
    <cellStyle name="常规 57 2 2 2" xfId="15089"/>
    <cellStyle name="常规 57 2 2 2 2" xfId="15092"/>
    <cellStyle name="常规 57 2 2 2 2 2" xfId="15095"/>
    <cellStyle name="常规 57 2 2 2 3" xfId="15098"/>
    <cellStyle name="常规 57 2 2 2 4" xfId="15100"/>
    <cellStyle name="常规 57 2 2 2 5" xfId="15102"/>
    <cellStyle name="常规 57 2 2 2 6" xfId="15104"/>
    <cellStyle name="常规 57 2 2 2 7" xfId="15106"/>
    <cellStyle name="常规 57 2 2 3" xfId="15108"/>
    <cellStyle name="常规 57 2 2 3 2" xfId="15111"/>
    <cellStyle name="常规 57 2 2 3 2 2" xfId="15113"/>
    <cellStyle name="常规 57 2 2 3 3" xfId="15115"/>
    <cellStyle name="常规 57 2 2 3 4" xfId="15117"/>
    <cellStyle name="常规 57 2 2 3 5" xfId="15119"/>
    <cellStyle name="常规 57 2 2 3 6" xfId="15121"/>
    <cellStyle name="常规 57 2 2 3 7" xfId="15123"/>
    <cellStyle name="常规 57 2 2 4" xfId="15125"/>
    <cellStyle name="常规 57 2 2 4 2" xfId="15129"/>
    <cellStyle name="常规 57 2 2 5" xfId="15132"/>
    <cellStyle name="常规 57 2 2 6" xfId="15135"/>
    <cellStyle name="常规 57 2 2 7" xfId="15137"/>
    <cellStyle name="常规 57 2 2 8" xfId="15139"/>
    <cellStyle name="常规 57 2 2 9" xfId="15141"/>
    <cellStyle name="常规 57 2 3" xfId="15143"/>
    <cellStyle name="常规 57 2 3 2" xfId="15146"/>
    <cellStyle name="常规 57 2 3 2 2" xfId="15149"/>
    <cellStyle name="常规 57 2 3 3" xfId="15153"/>
    <cellStyle name="常规 57 2 3 4" xfId="15156"/>
    <cellStyle name="常规 57 2 3 5" xfId="15159"/>
    <cellStyle name="常规 57 2 3 6" xfId="15161"/>
    <cellStyle name="常规 57 2 3 7" xfId="15163"/>
    <cellStyle name="常规 57 2 4" xfId="15165"/>
    <cellStyle name="常规 57 2 4 2" xfId="15168"/>
    <cellStyle name="常规 57 2 4 3" xfId="15171"/>
    <cellStyle name="常规 57 2 5" xfId="15173"/>
    <cellStyle name="常规 57 2 6" xfId="15176"/>
    <cellStyle name="常规 57 2 7" xfId="15178"/>
    <cellStyle name="常规 57 2 8" xfId="15180"/>
    <cellStyle name="常规 57 2 9" xfId="15183"/>
    <cellStyle name="常规 57 3" xfId="15188"/>
    <cellStyle name="常规 57 3 2" xfId="15190"/>
    <cellStyle name="常规 57 3 2 2" xfId="15192"/>
    <cellStyle name="常规 57 3 2 2 2" xfId="10162"/>
    <cellStyle name="常规 57 3 2 3" xfId="15194"/>
    <cellStyle name="常规 57 3 2 4" xfId="15196"/>
    <cellStyle name="常规 57 3 2 5" xfId="15199"/>
    <cellStyle name="常规 57 3 2 6" xfId="15201"/>
    <cellStyle name="常规 57 3 2 7" xfId="15203"/>
    <cellStyle name="常规 57 3 3" xfId="15205"/>
    <cellStyle name="常规 57 3 3 2" xfId="3025"/>
    <cellStyle name="常规 57 3 3 2 2" xfId="10256"/>
    <cellStyle name="常规 57 3 3 3" xfId="3030"/>
    <cellStyle name="常规 57 3 3 4" xfId="3034"/>
    <cellStyle name="常规 57 3 3 5" xfId="3038"/>
    <cellStyle name="常规 57 3 3 6" xfId="3041"/>
    <cellStyle name="常规 57 3 3 7" xfId="15207"/>
    <cellStyle name="常规 57 3 4" xfId="15209"/>
    <cellStyle name="常规 57 3 4 2" xfId="3077"/>
    <cellStyle name="常规 57 3 5" xfId="15211"/>
    <cellStyle name="常规 57 3 6" xfId="15213"/>
    <cellStyle name="常规 57 3 7" xfId="15215"/>
    <cellStyle name="常规 57 3 8" xfId="15217"/>
    <cellStyle name="常规 57 3 9" xfId="15221"/>
    <cellStyle name="常规 57 4" xfId="15225"/>
    <cellStyle name="常规 57 4 2" xfId="15227"/>
    <cellStyle name="常规 57 4 2 2" xfId="15231"/>
    <cellStyle name="常规 57 4 3" xfId="15233"/>
    <cellStyle name="常规 57 4 4" xfId="15235"/>
    <cellStyle name="常规 57 4 5" xfId="15237"/>
    <cellStyle name="常规 57 4 6" xfId="15239"/>
    <cellStyle name="常规 57 4 7" xfId="15241"/>
    <cellStyle name="常规 57 5" xfId="15243"/>
    <cellStyle name="常规 57 5 2" xfId="15245"/>
    <cellStyle name="常规 57 5 3" xfId="15247"/>
    <cellStyle name="常规 57 6" xfId="15249"/>
    <cellStyle name="常规 57 7" xfId="15251"/>
    <cellStyle name="常规 57 8" xfId="15253"/>
    <cellStyle name="常规 57 9" xfId="15255"/>
    <cellStyle name="常规 58" xfId="15258"/>
    <cellStyle name="常规 58 10" xfId="15260"/>
    <cellStyle name="常规 58 11" xfId="15263"/>
    <cellStyle name="常规 58 12" xfId="34522"/>
    <cellStyle name="常规 58 2" xfId="15267"/>
    <cellStyle name="常规 58 2 10" xfId="13810"/>
    <cellStyle name="常规 58 2 11" xfId="34646"/>
    <cellStyle name="常规 58 2 2" xfId="15269"/>
    <cellStyle name="常规 58 2 2 2" xfId="15271"/>
    <cellStyle name="常规 58 2 2 2 2" xfId="5913"/>
    <cellStyle name="常规 58 2 2 2 2 2" xfId="15274"/>
    <cellStyle name="常规 58 2 2 2 3" xfId="5918"/>
    <cellStyle name="常规 58 2 2 2 4" xfId="4758"/>
    <cellStyle name="常规 58 2 2 2 5" xfId="4766"/>
    <cellStyle name="常规 58 2 2 2 6" xfId="4774"/>
    <cellStyle name="常规 58 2 2 2 7" xfId="15277"/>
    <cellStyle name="常规 58 2 2 3" xfId="7046"/>
    <cellStyle name="常规 58 2 2 3 2" xfId="8305"/>
    <cellStyle name="常规 58 2 2 3 2 2" xfId="15280"/>
    <cellStyle name="常规 58 2 2 3 3" xfId="8309"/>
    <cellStyle name="常规 58 2 2 3 4" xfId="4796"/>
    <cellStyle name="常规 58 2 2 3 5" xfId="4802"/>
    <cellStyle name="常规 58 2 2 3 6" xfId="428"/>
    <cellStyle name="常规 58 2 2 3 7" xfId="15282"/>
    <cellStyle name="常规 58 2 2 4" xfId="15284"/>
    <cellStyle name="常规 58 2 2 4 2" xfId="15287"/>
    <cellStyle name="常规 58 2 2 5" xfId="15289"/>
    <cellStyle name="常规 58 2 2 6" xfId="15291"/>
    <cellStyle name="常规 58 2 2 7" xfId="15293"/>
    <cellStyle name="常规 58 2 2 8" xfId="15295"/>
    <cellStyle name="常规 58 2 2 9" xfId="15297"/>
    <cellStyle name="常规 58 2 3" xfId="6227"/>
    <cellStyle name="常规 58 2 3 2" xfId="6234"/>
    <cellStyle name="常规 58 2 3 2 2" xfId="6003"/>
    <cellStyle name="常规 58 2 3 3" xfId="6240"/>
    <cellStyle name="常规 58 2 3 4" xfId="6244"/>
    <cellStyle name="常规 58 2 3 5" xfId="6248"/>
    <cellStyle name="常规 58 2 3 6" xfId="6250"/>
    <cellStyle name="常规 58 2 3 7" xfId="6253"/>
    <cellStyle name="常规 58 2 4" xfId="6257"/>
    <cellStyle name="常规 58 2 4 2" xfId="6264"/>
    <cellStyle name="常规 58 2 4 3" xfId="6269"/>
    <cellStyle name="常规 58 2 5" xfId="5362"/>
    <cellStyle name="常规 58 2 6" xfId="6281"/>
    <cellStyle name="常规 58 2 7" xfId="6285"/>
    <cellStyle name="常规 58 2 8" xfId="6289"/>
    <cellStyle name="常规 58 2 9" xfId="5951"/>
    <cellStyle name="常规 58 3" xfId="15300"/>
    <cellStyle name="常规 58 3 2" xfId="15302"/>
    <cellStyle name="常规 58 3 2 2" xfId="15304"/>
    <cellStyle name="常规 58 3 2 2 2" xfId="2020"/>
    <cellStyle name="常规 58 3 2 3" xfId="15306"/>
    <cellStyle name="常规 58 3 2 4" xfId="15308"/>
    <cellStyle name="常规 58 3 2 5" xfId="15310"/>
    <cellStyle name="常规 58 3 2 6" xfId="15312"/>
    <cellStyle name="常规 58 3 2 7" xfId="15314"/>
    <cellStyle name="常规 58 3 3" xfId="5294"/>
    <cellStyle name="常规 58 3 3 2" xfId="3433"/>
    <cellStyle name="常规 58 3 3 2 2" xfId="15316"/>
    <cellStyle name="常规 58 3 3 3" xfId="3439"/>
    <cellStyle name="常规 58 3 3 4" xfId="3443"/>
    <cellStyle name="常规 58 3 3 5" xfId="3447"/>
    <cellStyle name="常规 58 3 3 6" xfId="3450"/>
    <cellStyle name="常规 58 3 3 7" xfId="15318"/>
    <cellStyle name="常规 58 3 4" xfId="6292"/>
    <cellStyle name="常规 58 3 4 2" xfId="3461"/>
    <cellStyle name="常规 58 3 5" xfId="6295"/>
    <cellStyle name="常规 58 3 6" xfId="6298"/>
    <cellStyle name="常规 58 3 7" xfId="6304"/>
    <cellStyle name="常规 58 3 8" xfId="6311"/>
    <cellStyle name="常规 58 3 9" xfId="15321"/>
    <cellStyle name="常规 58 4" xfId="15324"/>
    <cellStyle name="常规 58 4 2" xfId="15326"/>
    <cellStyle name="常规 58 4 2 2" xfId="15330"/>
    <cellStyle name="常规 58 4 3" xfId="6314"/>
    <cellStyle name="常规 58 4 4" xfId="6319"/>
    <cellStyle name="常规 58 4 5" xfId="15332"/>
    <cellStyle name="常规 58 4 6" xfId="15334"/>
    <cellStyle name="常规 58 4 7" xfId="15336"/>
    <cellStyle name="常规 58 5" xfId="15338"/>
    <cellStyle name="常规 58 5 2" xfId="15340"/>
    <cellStyle name="常规 58 5 3" xfId="15342"/>
    <cellStyle name="常规 58 6" xfId="15344"/>
    <cellStyle name="常规 58 7" xfId="15347"/>
    <cellStyle name="常规 58 8" xfId="15350"/>
    <cellStyle name="常规 58 9" xfId="15353"/>
    <cellStyle name="常规 59" xfId="15357"/>
    <cellStyle name="常规 59 10" xfId="15359"/>
    <cellStyle name="常规 59 11" xfId="15361"/>
    <cellStyle name="常规 59 12" xfId="34523"/>
    <cellStyle name="常规 59 2" xfId="15364"/>
    <cellStyle name="常规 59 2 10" xfId="15366"/>
    <cellStyle name="常规 59 2 11" xfId="34647"/>
    <cellStyle name="常规 59 2 2" xfId="15368"/>
    <cellStyle name="常规 59 2 2 2" xfId="15371"/>
    <cellStyle name="常规 59 2 2 2 2" xfId="11020"/>
    <cellStyle name="常规 59 2 2 2 2 2" xfId="15374"/>
    <cellStyle name="常规 59 2 2 2 3" xfId="11023"/>
    <cellStyle name="常规 59 2 2 2 4" xfId="11026"/>
    <cellStyle name="常规 59 2 2 2 5" xfId="11029"/>
    <cellStyle name="常规 59 2 2 2 6" xfId="11032"/>
    <cellStyle name="常规 59 2 2 2 7" xfId="15376"/>
    <cellStyle name="常规 59 2 2 3" xfId="15379"/>
    <cellStyle name="常规 59 2 2 3 2" xfId="9755"/>
    <cellStyle name="常规 59 2 2 3 2 2" xfId="15381"/>
    <cellStyle name="常规 59 2 2 3 3" xfId="9759"/>
    <cellStyle name="常规 59 2 2 3 4" xfId="9763"/>
    <cellStyle name="常规 59 2 2 3 5" xfId="9767"/>
    <cellStyle name="常规 59 2 2 3 6" xfId="9771"/>
    <cellStyle name="常规 59 2 2 3 7" xfId="15383"/>
    <cellStyle name="常规 59 2 2 4" xfId="15385"/>
    <cellStyle name="常规 59 2 2 4 2" xfId="9780"/>
    <cellStyle name="常规 59 2 2 5" xfId="15388"/>
    <cellStyle name="常规 59 2 2 6" xfId="15391"/>
    <cellStyle name="常规 59 2 2 7" xfId="15393"/>
    <cellStyle name="常规 59 2 2 8" xfId="15395"/>
    <cellStyle name="常规 59 2 2 9" xfId="15398"/>
    <cellStyle name="常规 59 2 3" xfId="15400"/>
    <cellStyle name="常规 59 2 3 2" xfId="15404"/>
    <cellStyle name="常规 59 2 3 2 2" xfId="15406"/>
    <cellStyle name="常规 59 2 3 3" xfId="15410"/>
    <cellStyle name="常规 59 2 3 4" xfId="15413"/>
    <cellStyle name="常规 59 2 3 5" xfId="15416"/>
    <cellStyle name="常规 59 2 3 6" xfId="15418"/>
    <cellStyle name="常规 59 2 3 7" xfId="15420"/>
    <cellStyle name="常规 59 2 4" xfId="15422"/>
    <cellStyle name="常规 59 2 4 2" xfId="15425"/>
    <cellStyle name="常规 59 2 4 3" xfId="15428"/>
    <cellStyle name="常规 59 2 5" xfId="15430"/>
    <cellStyle name="常规 59 2 6" xfId="15432"/>
    <cellStyle name="常规 59 2 7" xfId="15434"/>
    <cellStyle name="常规 59 2 8" xfId="15436"/>
    <cellStyle name="常规 59 2 9" xfId="15439"/>
    <cellStyle name="常规 59 3" xfId="15441"/>
    <cellStyle name="常规 59 3 2" xfId="15443"/>
    <cellStyle name="常规 59 3 2 2" xfId="15446"/>
    <cellStyle name="常规 59 3 2 2 2" xfId="11082"/>
    <cellStyle name="常规 59 3 2 3" xfId="15449"/>
    <cellStyle name="常规 59 3 2 4" xfId="15451"/>
    <cellStyle name="常规 59 3 2 5" xfId="15453"/>
    <cellStyle name="常规 59 3 2 6" xfId="15455"/>
    <cellStyle name="常规 59 3 2 7" xfId="15457"/>
    <cellStyle name="常规 59 3 3" xfId="15459"/>
    <cellStyle name="常规 59 3 3 2" xfId="15463"/>
    <cellStyle name="常规 59 3 3 2 2" xfId="15465"/>
    <cellStyle name="常规 59 3 3 3" xfId="15469"/>
    <cellStyle name="常规 59 3 3 4" xfId="15472"/>
    <cellStyle name="常规 59 3 3 5" xfId="15475"/>
    <cellStyle name="常规 59 3 3 6" xfId="15477"/>
    <cellStyle name="常规 59 3 3 7" xfId="15479"/>
    <cellStyle name="常规 59 3 4" xfId="15481"/>
    <cellStyle name="常规 59 3 4 2" xfId="15484"/>
    <cellStyle name="常规 59 3 5" xfId="15486"/>
    <cellStyle name="常规 59 3 6" xfId="15488"/>
    <cellStyle name="常规 59 3 7" xfId="15490"/>
    <cellStyle name="常规 59 3 8" xfId="15492"/>
    <cellStyle name="常规 59 3 9" xfId="15495"/>
    <cellStyle name="常规 59 4" xfId="15497"/>
    <cellStyle name="常规 59 4 2" xfId="15499"/>
    <cellStyle name="常规 59 4 2 2" xfId="15502"/>
    <cellStyle name="常规 59 4 3" xfId="15504"/>
    <cellStyle name="常规 59 4 4" xfId="15506"/>
    <cellStyle name="常规 59 4 5" xfId="15508"/>
    <cellStyle name="常规 59 4 6" xfId="15510"/>
    <cellStyle name="常规 59 4 7" xfId="15512"/>
    <cellStyle name="常规 59 5" xfId="15514"/>
    <cellStyle name="常规 59 5 2" xfId="15516"/>
    <cellStyle name="常规 59 5 3" xfId="15518"/>
    <cellStyle name="常规 59 6" xfId="15520"/>
    <cellStyle name="常规 59 7" xfId="15523"/>
    <cellStyle name="常规 59 8" xfId="15526"/>
    <cellStyle name="常规 59 9" xfId="15529"/>
    <cellStyle name="常规 6" xfId="15533"/>
    <cellStyle name="常规 6 10" xfId="5498"/>
    <cellStyle name="常规 6 11" xfId="5504"/>
    <cellStyle name="常规 6 12" xfId="15535"/>
    <cellStyle name="常规 6 13" xfId="34423"/>
    <cellStyle name="常规 6 2" xfId="15537"/>
    <cellStyle name="常规 6 2 10" xfId="15540"/>
    <cellStyle name="常规 6 2 2" xfId="15543"/>
    <cellStyle name="常规 6 2 2 2" xfId="15544"/>
    <cellStyle name="常规 6 2 2 2 2" xfId="15547"/>
    <cellStyle name="常规 6 2 2 3" xfId="15548"/>
    <cellStyle name="常规 6 2 2 4" xfId="15550"/>
    <cellStyle name="常规 6 2 2 5" xfId="15552"/>
    <cellStyle name="常规 6 2 2 6" xfId="15553"/>
    <cellStyle name="常规 6 2 2 7" xfId="15554"/>
    <cellStyle name="常规 6 2 2 8" xfId="15555"/>
    <cellStyle name="常规 6 2 3" xfId="15557"/>
    <cellStyle name="常规 6 2 3 2" xfId="15558"/>
    <cellStyle name="常规 6 2 3 2 2" xfId="15560"/>
    <cellStyle name="常规 6 2 3 3" xfId="15561"/>
    <cellStyle name="常规 6 2 3 4" xfId="15564"/>
    <cellStyle name="常规 6 2 3 5" xfId="15567"/>
    <cellStyle name="常规 6 2 3 6" xfId="15568"/>
    <cellStyle name="常规 6 2 3 7" xfId="15569"/>
    <cellStyle name="常规 6 2 4" xfId="15570"/>
    <cellStyle name="常规 6 2 4 2" xfId="11277"/>
    <cellStyle name="常规 6 2 5" xfId="15571"/>
    <cellStyle name="常规 6 2 6" xfId="15572"/>
    <cellStyle name="常规 6 2 7" xfId="15573"/>
    <cellStyle name="常规 6 2 8" xfId="15574"/>
    <cellStyle name="常规 6 2 9" xfId="15575"/>
    <cellStyle name="常规 6 3" xfId="15577"/>
    <cellStyle name="常规 6 3 2" xfId="15579"/>
    <cellStyle name="常规 6 3 2 2" xfId="15580"/>
    <cellStyle name="常规 6 3 3" xfId="15581"/>
    <cellStyle name="常规 6 3 4" xfId="15582"/>
    <cellStyle name="常规 6 3 5" xfId="15583"/>
    <cellStyle name="常规 6 3 6" xfId="15584"/>
    <cellStyle name="常规 6 3 7" xfId="15585"/>
    <cellStyle name="常规 6 3 8" xfId="15586"/>
    <cellStyle name="常规 6 4" xfId="15588"/>
    <cellStyle name="常规 6 4 2" xfId="15590"/>
    <cellStyle name="常规 6 4 3" xfId="15591"/>
    <cellStyle name="常规 6 4 4" xfId="15592"/>
    <cellStyle name="常规 6 5" xfId="15595"/>
    <cellStyle name="常规 6 5 2" xfId="15596"/>
    <cellStyle name="常规 6 6" xfId="15598"/>
    <cellStyle name="常规 6 6 2" xfId="15599"/>
    <cellStyle name="常规 6 7" xfId="15601"/>
    <cellStyle name="常规 6 7 2" xfId="15602"/>
    <cellStyle name="常规 6 7 3" xfId="15604"/>
    <cellStyle name="常规 6 8" xfId="15607"/>
    <cellStyle name="常规 6 8 2" xfId="15609"/>
    <cellStyle name="常规 6 9" xfId="15612"/>
    <cellStyle name="常规 60" xfId="14598"/>
    <cellStyle name="常规 60 10" xfId="14600"/>
    <cellStyle name="常规 60 11" xfId="14602"/>
    <cellStyle name="常规 60 12" xfId="14606"/>
    <cellStyle name="常规 60 13" xfId="34526"/>
    <cellStyle name="常规 60 2" xfId="11505"/>
    <cellStyle name="常规 60 2 10" xfId="14610"/>
    <cellStyle name="常规 60 2 11" xfId="34650"/>
    <cellStyle name="常规 60 2 2" xfId="14612"/>
    <cellStyle name="常规 60 2 2 2" xfId="14617"/>
    <cellStyle name="常规 60 2 2 2 2" xfId="14619"/>
    <cellStyle name="常规 60 2 2 2 2 2" xfId="14622"/>
    <cellStyle name="常规 60 2 2 2 3" xfId="14624"/>
    <cellStyle name="常规 60 2 2 2 4" xfId="14626"/>
    <cellStyle name="常规 60 2 2 2 5" xfId="14629"/>
    <cellStyle name="常规 60 2 2 2 6" xfId="14632"/>
    <cellStyle name="常规 60 2 2 2 7" xfId="14634"/>
    <cellStyle name="常规 60 2 2 3" xfId="14639"/>
    <cellStyle name="常规 60 2 2 3 2" xfId="14641"/>
    <cellStyle name="常规 60 2 2 3 2 2" xfId="14497"/>
    <cellStyle name="常规 60 2 2 3 3" xfId="14643"/>
    <cellStyle name="常规 60 2 2 3 4" xfId="14645"/>
    <cellStyle name="常规 60 2 2 3 5" xfId="14648"/>
    <cellStyle name="常规 60 2 2 3 6" xfId="14650"/>
    <cellStyle name="常规 60 2 2 3 7" xfId="14653"/>
    <cellStyle name="常规 60 2 2 4" xfId="14658"/>
    <cellStyle name="常规 60 2 2 4 2" xfId="14660"/>
    <cellStyle name="常规 60 2 2 5" xfId="14665"/>
    <cellStyle name="常规 60 2 2 6" xfId="14669"/>
    <cellStyle name="常规 60 2 2 7" xfId="14671"/>
    <cellStyle name="常规 60 2 2 8" xfId="14674"/>
    <cellStyle name="常规 60 2 2 9" xfId="14677"/>
    <cellStyle name="常规 60 2 3" xfId="14679"/>
    <cellStyle name="常规 60 2 3 2" xfId="14684"/>
    <cellStyle name="常规 60 2 3 2 2" xfId="14687"/>
    <cellStyle name="常规 60 2 3 3" xfId="14693"/>
    <cellStyle name="常规 60 2 3 4" xfId="14699"/>
    <cellStyle name="常规 60 2 3 5" xfId="14705"/>
    <cellStyle name="常规 60 2 3 6" xfId="14711"/>
    <cellStyle name="常规 60 2 3 7" xfId="14714"/>
    <cellStyle name="常规 60 2 4" xfId="14718"/>
    <cellStyle name="常规 60 2 4 2" xfId="14723"/>
    <cellStyle name="常规 60 2 4 3" xfId="14728"/>
    <cellStyle name="常规 60 2 5" xfId="14730"/>
    <cellStyle name="常规 60 2 6" xfId="14732"/>
    <cellStyle name="常规 60 2 7" xfId="14734"/>
    <cellStyle name="常规 60 2 8" xfId="14737"/>
    <cellStyle name="常规 60 2 9" xfId="14740"/>
    <cellStyle name="常规 60 3" xfId="13977"/>
    <cellStyle name="常规 60 3 2" xfId="14742"/>
    <cellStyle name="常规 60 3 2 2" xfId="14747"/>
    <cellStyle name="常规 60 3 2 2 2" xfId="14749"/>
    <cellStyle name="常规 60 3 2 3" xfId="14754"/>
    <cellStyle name="常规 60 3 2 4" xfId="14759"/>
    <cellStyle name="常规 60 3 2 5" xfId="14764"/>
    <cellStyle name="常规 60 3 2 6" xfId="14767"/>
    <cellStyle name="常规 60 3 2 7" xfId="14770"/>
    <cellStyle name="常规 60 3 3" xfId="14772"/>
    <cellStyle name="常规 60 3 3 2" xfId="14777"/>
    <cellStyle name="常规 60 3 3 2 2" xfId="14780"/>
    <cellStyle name="常规 60 3 3 3" xfId="14786"/>
    <cellStyle name="常规 60 3 3 4" xfId="14792"/>
    <cellStyle name="常规 60 3 3 5" xfId="14798"/>
    <cellStyle name="常规 60 3 3 6" xfId="14804"/>
    <cellStyle name="常规 60 3 3 7" xfId="14808"/>
    <cellStyle name="常规 60 3 4" xfId="14810"/>
    <cellStyle name="常规 60 3 4 2" xfId="14815"/>
    <cellStyle name="常规 60 3 5" xfId="14817"/>
    <cellStyle name="常规 60 3 6" xfId="14819"/>
    <cellStyle name="常规 60 3 7" xfId="14821"/>
    <cellStyle name="常规 60 3 8" xfId="14823"/>
    <cellStyle name="常规 60 3 9" xfId="14826"/>
    <cellStyle name="常规 60 4" xfId="14828"/>
    <cellStyle name="常规 60 4 2" xfId="14830"/>
    <cellStyle name="常规 60 4 2 2" xfId="14835"/>
    <cellStyle name="常规 60 4 3" xfId="14837"/>
    <cellStyle name="常规 60 4 4" xfId="14839"/>
    <cellStyle name="常规 60 4 5" xfId="14841"/>
    <cellStyle name="常规 60 4 6" xfId="14843"/>
    <cellStyle name="常规 60 4 7" xfId="14845"/>
    <cellStyle name="常规 60 5" xfId="14847"/>
    <cellStyle name="常规 60 5 2" xfId="14849"/>
    <cellStyle name="常规 60 5 3" xfId="14851"/>
    <cellStyle name="常规 60 6" xfId="14853"/>
    <cellStyle name="常规 60 7" xfId="14855"/>
    <cellStyle name="常规 60 8" xfId="14857"/>
    <cellStyle name="常规 60 9" xfId="14859"/>
    <cellStyle name="常规 61" xfId="14862"/>
    <cellStyle name="常规 61 10" xfId="14864"/>
    <cellStyle name="常规 61 11" xfId="14866"/>
    <cellStyle name="常规 61 12" xfId="34527"/>
    <cellStyle name="常规 61 2" xfId="11579"/>
    <cellStyle name="常规 61 2 10" xfId="14870"/>
    <cellStyle name="常规 61 2 11" xfId="34651"/>
    <cellStyle name="常规 61 2 2" xfId="14873"/>
    <cellStyle name="常规 61 2 2 2" xfId="14876"/>
    <cellStyle name="常规 61 2 2 2 2" xfId="14879"/>
    <cellStyle name="常规 61 2 2 2 2 2" xfId="7965"/>
    <cellStyle name="常规 61 2 2 2 3" xfId="14882"/>
    <cellStyle name="常规 61 2 2 2 4" xfId="2544"/>
    <cellStyle name="常规 61 2 2 2 5" xfId="14887"/>
    <cellStyle name="常规 61 2 2 2 6" xfId="14891"/>
    <cellStyle name="常规 61 2 2 2 7" xfId="14894"/>
    <cellStyle name="常规 61 2 2 3" xfId="14897"/>
    <cellStyle name="常规 61 2 2 3 2" xfId="14899"/>
    <cellStyle name="常规 61 2 2 3 2 2" xfId="2978"/>
    <cellStyle name="常规 61 2 2 3 3" xfId="14902"/>
    <cellStyle name="常规 61 2 2 3 4" xfId="14906"/>
    <cellStyle name="常规 61 2 2 3 5" xfId="14908"/>
    <cellStyle name="常规 61 2 2 3 6" xfId="14910"/>
    <cellStyle name="常规 61 2 2 3 7" xfId="14912"/>
    <cellStyle name="常规 61 2 2 4" xfId="14915"/>
    <cellStyle name="常规 61 2 2 4 2" xfId="14917"/>
    <cellStyle name="常规 61 2 2 5" xfId="14921"/>
    <cellStyle name="常规 61 2 2 6" xfId="14925"/>
    <cellStyle name="常规 61 2 2 7" xfId="14927"/>
    <cellStyle name="常规 61 2 2 8" xfId="14930"/>
    <cellStyle name="常规 61 2 2 9" xfId="14932"/>
    <cellStyle name="常规 61 2 3" xfId="14935"/>
    <cellStyle name="常规 61 2 3 2" xfId="14938"/>
    <cellStyle name="常规 61 2 3 2 2" xfId="14940"/>
    <cellStyle name="常规 61 2 3 3" xfId="14944"/>
    <cellStyle name="常规 61 2 3 4" xfId="14947"/>
    <cellStyle name="常规 61 2 3 5" xfId="14950"/>
    <cellStyle name="常规 61 2 3 6" xfId="14953"/>
    <cellStyle name="常规 61 2 3 7" xfId="14956"/>
    <cellStyle name="常规 61 2 4" xfId="14958"/>
    <cellStyle name="常规 61 2 4 2" xfId="14961"/>
    <cellStyle name="常规 61 2 4 3" xfId="14964"/>
    <cellStyle name="常规 61 2 5" xfId="14966"/>
    <cellStyle name="常规 61 2 6" xfId="14969"/>
    <cellStyle name="常规 61 2 7" xfId="14972"/>
    <cellStyle name="常规 61 2 8" xfId="14974"/>
    <cellStyle name="常规 61 2 9" xfId="14976"/>
    <cellStyle name="常规 61 3" xfId="13988"/>
    <cellStyle name="常规 61 3 2" xfId="14978"/>
    <cellStyle name="常规 61 3 2 2" xfId="14981"/>
    <cellStyle name="常规 61 3 2 2 2" xfId="2613"/>
    <cellStyle name="常规 61 3 2 3" xfId="14984"/>
    <cellStyle name="常规 61 3 2 4" xfId="14987"/>
    <cellStyle name="常规 61 3 2 5" xfId="14991"/>
    <cellStyle name="常规 61 3 2 6" xfId="14994"/>
    <cellStyle name="常规 61 3 2 7" xfId="14996"/>
    <cellStyle name="常规 61 3 3" xfId="14998"/>
    <cellStyle name="常规 61 3 3 2" xfId="15001"/>
    <cellStyle name="常规 61 3 3 2 2" xfId="3587"/>
    <cellStyle name="常规 61 3 3 3" xfId="15005"/>
    <cellStyle name="常规 61 3 3 4" xfId="15008"/>
    <cellStyle name="常规 61 3 3 5" xfId="15011"/>
    <cellStyle name="常规 61 3 3 6" xfId="15013"/>
    <cellStyle name="常规 61 3 3 7" xfId="15015"/>
    <cellStyle name="常规 61 3 4" xfId="15017"/>
    <cellStyle name="常规 61 3 4 2" xfId="15020"/>
    <cellStyle name="常规 61 3 5" xfId="15022"/>
    <cellStyle name="常规 61 3 6" xfId="15025"/>
    <cellStyle name="常规 61 3 7" xfId="15027"/>
    <cellStyle name="常规 61 3 8" xfId="15029"/>
    <cellStyle name="常规 61 3 9" xfId="15032"/>
    <cellStyle name="常规 61 4" xfId="15037"/>
    <cellStyle name="常规 61 4 2" xfId="15039"/>
    <cellStyle name="常规 61 4 2 2" xfId="15043"/>
    <cellStyle name="常规 61 4 3" xfId="15045"/>
    <cellStyle name="常规 61 4 4" xfId="15049"/>
    <cellStyle name="常规 61 4 5" xfId="15053"/>
    <cellStyle name="常规 61 4 6" xfId="15055"/>
    <cellStyle name="常规 61 4 7" xfId="15057"/>
    <cellStyle name="常规 61 5" xfId="15061"/>
    <cellStyle name="常规 61 5 2" xfId="15064"/>
    <cellStyle name="常规 61 5 3" xfId="15066"/>
    <cellStyle name="常规 61 6" xfId="15069"/>
    <cellStyle name="常规 61 7" xfId="15072"/>
    <cellStyle name="常规 61 8" xfId="15074"/>
    <cellStyle name="常规 61 9" xfId="15076"/>
    <cellStyle name="常规 62" xfId="15079"/>
    <cellStyle name="常规 62 10" xfId="10657"/>
    <cellStyle name="常规 62 11" xfId="10660"/>
    <cellStyle name="常规 62 12" xfId="34528"/>
    <cellStyle name="常规 62 2" xfId="15084"/>
    <cellStyle name="常规 62 2 10" xfId="15086"/>
    <cellStyle name="常规 62 2 11" xfId="34652"/>
    <cellStyle name="常规 62 2 2" xfId="15088"/>
    <cellStyle name="常规 62 2 2 2" xfId="15090"/>
    <cellStyle name="常规 62 2 2 2 2" xfId="15093"/>
    <cellStyle name="常规 62 2 2 2 2 2" xfId="15096"/>
    <cellStyle name="常规 62 2 2 2 3" xfId="15099"/>
    <cellStyle name="常规 62 2 2 2 4" xfId="15101"/>
    <cellStyle name="常规 62 2 2 2 5" xfId="15103"/>
    <cellStyle name="常规 62 2 2 2 6" xfId="15105"/>
    <cellStyle name="常规 62 2 2 2 7" xfId="15107"/>
    <cellStyle name="常规 62 2 2 3" xfId="15109"/>
    <cellStyle name="常规 62 2 2 3 2" xfId="15112"/>
    <cellStyle name="常规 62 2 2 3 2 2" xfId="15114"/>
    <cellStyle name="常规 62 2 2 3 3" xfId="15116"/>
    <cellStyle name="常规 62 2 2 3 4" xfId="15118"/>
    <cellStyle name="常规 62 2 2 3 5" xfId="15120"/>
    <cellStyle name="常规 62 2 2 3 6" xfId="15122"/>
    <cellStyle name="常规 62 2 2 3 7" xfId="15124"/>
    <cellStyle name="常规 62 2 2 4" xfId="15126"/>
    <cellStyle name="常规 62 2 2 4 2" xfId="15130"/>
    <cellStyle name="常规 62 2 2 5" xfId="15133"/>
    <cellStyle name="常规 62 2 2 6" xfId="15136"/>
    <cellStyle name="常规 62 2 2 7" xfId="15138"/>
    <cellStyle name="常规 62 2 2 8" xfId="15140"/>
    <cellStyle name="常规 62 2 2 9" xfId="15142"/>
    <cellStyle name="常规 62 2 3" xfId="15144"/>
    <cellStyle name="常规 62 2 3 2" xfId="15147"/>
    <cellStyle name="常规 62 2 3 2 2" xfId="15150"/>
    <cellStyle name="常规 62 2 3 3" xfId="15154"/>
    <cellStyle name="常规 62 2 3 4" xfId="15157"/>
    <cellStyle name="常规 62 2 3 5" xfId="15160"/>
    <cellStyle name="常规 62 2 3 6" xfId="15162"/>
    <cellStyle name="常规 62 2 3 7" xfId="15164"/>
    <cellStyle name="常规 62 2 4" xfId="15166"/>
    <cellStyle name="常规 62 2 4 2" xfId="15169"/>
    <cellStyle name="常规 62 2 4 3" xfId="15172"/>
    <cellStyle name="常规 62 2 5" xfId="15174"/>
    <cellStyle name="常规 62 2 6" xfId="15177"/>
    <cellStyle name="常规 62 2 7" xfId="15179"/>
    <cellStyle name="常规 62 2 8" xfId="15181"/>
    <cellStyle name="常规 62 2 9" xfId="15184"/>
    <cellStyle name="常规 62 3" xfId="15189"/>
    <cellStyle name="常规 62 3 2" xfId="15191"/>
    <cellStyle name="常规 62 3 2 2" xfId="15193"/>
    <cellStyle name="常规 62 3 2 2 2" xfId="10163"/>
    <cellStyle name="常规 62 3 2 3" xfId="15195"/>
    <cellStyle name="常规 62 3 2 4" xfId="15197"/>
    <cellStyle name="常规 62 3 2 5" xfId="15200"/>
    <cellStyle name="常规 62 3 2 6" xfId="15202"/>
    <cellStyle name="常规 62 3 2 7" xfId="15204"/>
    <cellStyle name="常规 62 3 3" xfId="15206"/>
    <cellStyle name="常规 62 3 3 2" xfId="3026"/>
    <cellStyle name="常规 62 3 3 2 2" xfId="10257"/>
    <cellStyle name="常规 62 3 3 3" xfId="3031"/>
    <cellStyle name="常规 62 3 3 4" xfId="3035"/>
    <cellStyle name="常规 62 3 3 5" xfId="3039"/>
    <cellStyle name="常规 62 3 3 6" xfId="3042"/>
    <cellStyle name="常规 62 3 3 7" xfId="15208"/>
    <cellStyle name="常规 62 3 4" xfId="15210"/>
    <cellStyle name="常规 62 3 4 2" xfId="3078"/>
    <cellStyle name="常规 62 3 5" xfId="15212"/>
    <cellStyle name="常规 62 3 6" xfId="15214"/>
    <cellStyle name="常规 62 3 7" xfId="15216"/>
    <cellStyle name="常规 62 3 8" xfId="15218"/>
    <cellStyle name="常规 62 3 9" xfId="15222"/>
    <cellStyle name="常规 62 4" xfId="15226"/>
    <cellStyle name="常规 62 4 2" xfId="15228"/>
    <cellStyle name="常规 62 4 2 2" xfId="15232"/>
    <cellStyle name="常规 62 4 3" xfId="15234"/>
    <cellStyle name="常规 62 4 4" xfId="15236"/>
    <cellStyle name="常规 62 4 5" xfId="15238"/>
    <cellStyle name="常规 62 4 6" xfId="15240"/>
    <cellStyle name="常规 62 4 7" xfId="15242"/>
    <cellStyle name="常规 62 5" xfId="15244"/>
    <cellStyle name="常规 62 5 2" xfId="15246"/>
    <cellStyle name="常规 62 5 3" xfId="15248"/>
    <cellStyle name="常规 62 6" xfId="15250"/>
    <cellStyle name="常规 62 7" xfId="15252"/>
    <cellStyle name="常规 62 8" xfId="15254"/>
    <cellStyle name="常规 62 9" xfId="15256"/>
    <cellStyle name="常规 63" xfId="15259"/>
    <cellStyle name="常规 63 10" xfId="15261"/>
    <cellStyle name="常规 63 11" xfId="15264"/>
    <cellStyle name="常规 63 12" xfId="34529"/>
    <cellStyle name="常规 63 2" xfId="15268"/>
    <cellStyle name="常规 63 2 10" xfId="13811"/>
    <cellStyle name="常规 63 2 11" xfId="34653"/>
    <cellStyle name="常规 63 2 2" xfId="15270"/>
    <cellStyle name="常规 63 2 2 2" xfId="15272"/>
    <cellStyle name="常规 63 2 2 2 2" xfId="5914"/>
    <cellStyle name="常规 63 2 2 2 2 2" xfId="15275"/>
    <cellStyle name="常规 63 2 2 2 3" xfId="5919"/>
    <cellStyle name="常规 63 2 2 2 4" xfId="4759"/>
    <cellStyle name="常规 63 2 2 2 5" xfId="4767"/>
    <cellStyle name="常规 63 2 2 2 6" xfId="4775"/>
    <cellStyle name="常规 63 2 2 2 7" xfId="15278"/>
    <cellStyle name="常规 63 2 2 3" xfId="7047"/>
    <cellStyle name="常规 63 2 2 3 2" xfId="8306"/>
    <cellStyle name="常规 63 2 2 3 2 2" xfId="15281"/>
    <cellStyle name="常规 63 2 2 3 3" xfId="8310"/>
    <cellStyle name="常规 63 2 2 3 4" xfId="4797"/>
    <cellStyle name="常规 63 2 2 3 5" xfId="4803"/>
    <cellStyle name="常规 63 2 2 3 6" xfId="429"/>
    <cellStyle name="常规 63 2 2 3 7" xfId="15283"/>
    <cellStyle name="常规 63 2 2 4" xfId="15285"/>
    <cellStyle name="常规 63 2 2 4 2" xfId="15288"/>
    <cellStyle name="常规 63 2 2 5" xfId="15290"/>
    <cellStyle name="常规 63 2 2 6" xfId="15292"/>
    <cellStyle name="常规 63 2 2 7" xfId="15294"/>
    <cellStyle name="常规 63 2 2 8" xfId="15296"/>
    <cellStyle name="常规 63 2 2 9" xfId="15298"/>
    <cellStyle name="常规 63 2 3" xfId="6228"/>
    <cellStyle name="常规 63 2 3 2" xfId="6235"/>
    <cellStyle name="常规 63 2 3 2 2" xfId="6004"/>
    <cellStyle name="常规 63 2 3 3" xfId="6241"/>
    <cellStyle name="常规 63 2 3 4" xfId="6245"/>
    <cellStyle name="常规 63 2 3 5" xfId="6249"/>
    <cellStyle name="常规 63 2 3 6" xfId="6251"/>
    <cellStyle name="常规 63 2 3 7" xfId="6254"/>
    <cellStyle name="常规 63 2 4" xfId="6258"/>
    <cellStyle name="常规 63 2 4 2" xfId="6265"/>
    <cellStyle name="常规 63 2 4 3" xfId="6270"/>
    <cellStyle name="常规 63 2 5" xfId="5363"/>
    <cellStyle name="常规 63 2 6" xfId="6282"/>
    <cellStyle name="常规 63 2 7" xfId="6286"/>
    <cellStyle name="常规 63 2 8" xfId="6290"/>
    <cellStyle name="常规 63 2 9" xfId="5952"/>
    <cellStyle name="常规 63 3" xfId="15301"/>
    <cellStyle name="常规 63 3 2" xfId="15303"/>
    <cellStyle name="常规 63 3 2 2" xfId="15305"/>
    <cellStyle name="常规 63 3 2 2 2" xfId="2021"/>
    <cellStyle name="常规 63 3 2 3" xfId="15307"/>
    <cellStyle name="常规 63 3 2 4" xfId="15309"/>
    <cellStyle name="常规 63 3 2 5" xfId="15311"/>
    <cellStyle name="常规 63 3 2 6" xfId="15313"/>
    <cellStyle name="常规 63 3 2 7" xfId="15315"/>
    <cellStyle name="常规 63 3 3" xfId="5295"/>
    <cellStyle name="常规 63 3 3 2" xfId="3434"/>
    <cellStyle name="常规 63 3 3 2 2" xfId="15317"/>
    <cellStyle name="常规 63 3 3 3" xfId="3440"/>
    <cellStyle name="常规 63 3 3 4" xfId="3444"/>
    <cellStyle name="常规 63 3 3 5" xfId="3448"/>
    <cellStyle name="常规 63 3 3 6" xfId="3451"/>
    <cellStyle name="常规 63 3 3 7" xfId="15319"/>
    <cellStyle name="常规 63 3 4" xfId="6293"/>
    <cellStyle name="常规 63 3 4 2" xfId="3462"/>
    <cellStyle name="常规 63 3 5" xfId="6296"/>
    <cellStyle name="常规 63 3 6" xfId="6299"/>
    <cellStyle name="常规 63 3 7" xfId="6305"/>
    <cellStyle name="常规 63 3 8" xfId="6312"/>
    <cellStyle name="常规 63 3 9" xfId="15322"/>
    <cellStyle name="常规 63 4" xfId="15325"/>
    <cellStyle name="常规 63 4 2" xfId="15327"/>
    <cellStyle name="常规 63 4 2 2" xfId="15331"/>
    <cellStyle name="常规 63 4 3" xfId="6315"/>
    <cellStyle name="常规 63 4 4" xfId="6320"/>
    <cellStyle name="常规 63 4 5" xfId="15333"/>
    <cellStyle name="常规 63 4 6" xfId="15335"/>
    <cellStyle name="常规 63 4 7" xfId="15337"/>
    <cellStyle name="常规 63 5" xfId="15339"/>
    <cellStyle name="常规 63 5 2" xfId="15341"/>
    <cellStyle name="常规 63 5 3" xfId="15343"/>
    <cellStyle name="常规 63 6" xfId="15345"/>
    <cellStyle name="常规 63 7" xfId="15348"/>
    <cellStyle name="常规 63 8" xfId="15351"/>
    <cellStyle name="常规 63 9" xfId="15354"/>
    <cellStyle name="常规 64" xfId="15358"/>
    <cellStyle name="常规 64 10" xfId="15360"/>
    <cellStyle name="常规 64 11" xfId="15362"/>
    <cellStyle name="常规 64 12" xfId="34531"/>
    <cellStyle name="常规 64 2" xfId="15365"/>
    <cellStyle name="常规 64 2 10" xfId="15367"/>
    <cellStyle name="常规 64 2 11" xfId="34655"/>
    <cellStyle name="常规 64 2 2" xfId="15369"/>
    <cellStyle name="常规 64 2 2 2" xfId="15372"/>
    <cellStyle name="常规 64 2 2 2 2" xfId="11021"/>
    <cellStyle name="常规 64 2 2 2 2 2" xfId="15375"/>
    <cellStyle name="常规 64 2 2 2 3" xfId="11024"/>
    <cellStyle name="常规 64 2 2 2 4" xfId="11027"/>
    <cellStyle name="常规 64 2 2 2 5" xfId="11030"/>
    <cellStyle name="常规 64 2 2 2 6" xfId="11033"/>
    <cellStyle name="常规 64 2 2 2 7" xfId="15377"/>
    <cellStyle name="常规 64 2 2 3" xfId="15380"/>
    <cellStyle name="常规 64 2 2 3 2" xfId="9756"/>
    <cellStyle name="常规 64 2 2 3 2 2" xfId="15382"/>
    <cellStyle name="常规 64 2 2 3 3" xfId="9760"/>
    <cellStyle name="常规 64 2 2 3 4" xfId="9764"/>
    <cellStyle name="常规 64 2 2 3 5" xfId="9768"/>
    <cellStyle name="常规 64 2 2 3 6" xfId="9772"/>
    <cellStyle name="常规 64 2 2 3 7" xfId="15384"/>
    <cellStyle name="常规 64 2 2 4" xfId="15386"/>
    <cellStyle name="常规 64 2 2 4 2" xfId="9781"/>
    <cellStyle name="常规 64 2 2 5" xfId="15389"/>
    <cellStyle name="常规 64 2 2 6" xfId="15392"/>
    <cellStyle name="常规 64 2 2 7" xfId="15394"/>
    <cellStyle name="常规 64 2 2 8" xfId="15396"/>
    <cellStyle name="常规 64 2 2 9" xfId="15399"/>
    <cellStyle name="常规 64 2 3" xfId="15401"/>
    <cellStyle name="常规 64 2 3 2" xfId="15405"/>
    <cellStyle name="常规 64 2 3 2 2" xfId="15407"/>
    <cellStyle name="常规 64 2 3 3" xfId="15411"/>
    <cellStyle name="常规 64 2 3 4" xfId="15414"/>
    <cellStyle name="常规 64 2 3 5" xfId="15417"/>
    <cellStyle name="常规 64 2 3 6" xfId="15419"/>
    <cellStyle name="常规 64 2 3 7" xfId="15421"/>
    <cellStyle name="常规 64 2 4" xfId="15423"/>
    <cellStyle name="常规 64 2 4 2" xfId="15426"/>
    <cellStyle name="常规 64 2 4 3" xfId="15429"/>
    <cellStyle name="常规 64 2 5" xfId="15431"/>
    <cellStyle name="常规 64 2 6" xfId="15433"/>
    <cellStyle name="常规 64 2 7" xfId="15435"/>
    <cellStyle name="常规 64 2 8" xfId="15437"/>
    <cellStyle name="常规 64 2 9" xfId="15440"/>
    <cellStyle name="常规 64 3" xfId="15442"/>
    <cellStyle name="常规 64 3 2" xfId="15444"/>
    <cellStyle name="常规 64 3 2 2" xfId="15447"/>
    <cellStyle name="常规 64 3 2 2 2" xfId="11083"/>
    <cellStyle name="常规 64 3 2 3" xfId="15450"/>
    <cellStyle name="常规 64 3 2 4" xfId="15452"/>
    <cellStyle name="常规 64 3 2 5" xfId="15454"/>
    <cellStyle name="常规 64 3 2 6" xfId="15456"/>
    <cellStyle name="常规 64 3 2 7" xfId="15458"/>
    <cellStyle name="常规 64 3 3" xfId="15460"/>
    <cellStyle name="常规 64 3 3 2" xfId="15464"/>
    <cellStyle name="常规 64 3 3 2 2" xfId="15466"/>
    <cellStyle name="常规 64 3 3 3" xfId="15470"/>
    <cellStyle name="常规 64 3 3 4" xfId="15473"/>
    <cellStyle name="常规 64 3 3 5" xfId="15476"/>
    <cellStyle name="常规 64 3 3 6" xfId="15478"/>
    <cellStyle name="常规 64 3 3 7" xfId="15480"/>
    <cellStyle name="常规 64 3 4" xfId="15482"/>
    <cellStyle name="常规 64 3 4 2" xfId="15485"/>
    <cellStyle name="常规 64 3 5" xfId="15487"/>
    <cellStyle name="常规 64 3 6" xfId="15489"/>
    <cellStyle name="常规 64 3 7" xfId="15491"/>
    <cellStyle name="常规 64 3 8" xfId="15493"/>
    <cellStyle name="常规 64 3 9" xfId="15496"/>
    <cellStyle name="常规 64 4" xfId="15498"/>
    <cellStyle name="常规 64 4 2" xfId="15500"/>
    <cellStyle name="常规 64 4 2 2" xfId="15503"/>
    <cellStyle name="常规 64 4 3" xfId="15505"/>
    <cellStyle name="常规 64 4 4" xfId="15507"/>
    <cellStyle name="常规 64 4 5" xfId="15509"/>
    <cellStyle name="常规 64 4 6" xfId="15511"/>
    <cellStyle name="常规 64 4 7" xfId="15513"/>
    <cellStyle name="常规 64 5" xfId="15515"/>
    <cellStyle name="常规 64 5 2" xfId="15517"/>
    <cellStyle name="常规 64 5 3" xfId="15519"/>
    <cellStyle name="常规 64 6" xfId="15521"/>
    <cellStyle name="常规 64 7" xfId="15524"/>
    <cellStyle name="常规 64 8" xfId="15527"/>
    <cellStyle name="常规 64 9" xfId="15530"/>
    <cellStyle name="常规 65" xfId="15615"/>
    <cellStyle name="常规 65 10" xfId="15617"/>
    <cellStyle name="常规 65 11" xfId="15619"/>
    <cellStyle name="常规 65 12" xfId="15624"/>
    <cellStyle name="常规 65 13" xfId="34533"/>
    <cellStyle name="常规 65 2" xfId="15627"/>
    <cellStyle name="常规 65 2 10" xfId="1327"/>
    <cellStyle name="常规 65 2 11" xfId="1340"/>
    <cellStyle name="常规 65 2 12" xfId="34657"/>
    <cellStyle name="常规 65 2 2" xfId="644"/>
    <cellStyle name="常规 65 2 2 2" xfId="647"/>
    <cellStyle name="常规 65 2 2 2 2" xfId="13012"/>
    <cellStyle name="常规 65 2 2 2 2 2" xfId="15630"/>
    <cellStyle name="常规 65 2 2 2 3" xfId="13015"/>
    <cellStyle name="常规 65 2 2 2 4" xfId="13018"/>
    <cellStyle name="常规 65 2 2 2 5" xfId="13022"/>
    <cellStyle name="常规 65 2 2 2 6" xfId="13026"/>
    <cellStyle name="常规 65 2 2 2 7" xfId="15632"/>
    <cellStyle name="常规 65 2 2 3" xfId="651"/>
    <cellStyle name="常规 65 2 2 3 2" xfId="13032"/>
    <cellStyle name="常规 65 2 2 3 2 2" xfId="15635"/>
    <cellStyle name="常规 65 2 2 3 3" xfId="13035"/>
    <cellStyle name="常规 65 2 2 3 4" xfId="13038"/>
    <cellStyle name="常规 65 2 2 3 5" xfId="13041"/>
    <cellStyle name="常规 65 2 2 3 6" xfId="13044"/>
    <cellStyle name="常规 65 2 2 3 7" xfId="15637"/>
    <cellStyle name="常规 65 2 2 4" xfId="658"/>
    <cellStyle name="常规 65 2 2 4 2" xfId="15639"/>
    <cellStyle name="常规 65 2 2 5" xfId="662"/>
    <cellStyle name="常规 65 2 2 6" xfId="667"/>
    <cellStyle name="常规 65 2 2 7" xfId="15641"/>
    <cellStyle name="常规 65 2 2 8" xfId="15643"/>
    <cellStyle name="常规 65 2 2 9" xfId="15645"/>
    <cellStyle name="常规 65 2 3" xfId="670"/>
    <cellStyle name="常规 65 2 3 2" xfId="674"/>
    <cellStyle name="常规 65 2 3 2 2" xfId="7486"/>
    <cellStyle name="常规 65 2 3 3" xfId="15649"/>
    <cellStyle name="常规 65 2 3 4" xfId="15653"/>
    <cellStyle name="常规 65 2 3 5" xfId="15657"/>
    <cellStyle name="常规 65 2 3 6" xfId="15660"/>
    <cellStyle name="常规 65 2 3 7" xfId="15663"/>
    <cellStyle name="常规 65 2 4" xfId="677"/>
    <cellStyle name="常规 65 2 4 2" xfId="15665"/>
    <cellStyle name="常规 65 2 4 3" xfId="15668"/>
    <cellStyle name="常规 65 2 5" xfId="680"/>
    <cellStyle name="常规 65 2 6" xfId="683"/>
    <cellStyle name="常规 65 2 7" xfId="686"/>
    <cellStyle name="常规 65 2 8" xfId="691"/>
    <cellStyle name="常规 65 2 9" xfId="697"/>
    <cellStyle name="常规 65 3" xfId="15670"/>
    <cellStyle name="常规 65 3 2" xfId="15672"/>
    <cellStyle name="常规 65 3 2 2" xfId="15674"/>
    <cellStyle name="常规 65 3 2 2 2" xfId="15677"/>
    <cellStyle name="常规 65 3 2 3" xfId="15679"/>
    <cellStyle name="常规 65 3 2 4" xfId="15681"/>
    <cellStyle name="常规 65 3 2 5" xfId="15683"/>
    <cellStyle name="常规 65 3 2 6" xfId="15685"/>
    <cellStyle name="常规 65 3 2 7" xfId="15687"/>
    <cellStyle name="常规 65 3 3" xfId="15689"/>
    <cellStyle name="常规 65 3 3 2" xfId="15691"/>
    <cellStyle name="常规 65 3 3 2 2" xfId="15694"/>
    <cellStyle name="常规 65 3 3 3" xfId="15697"/>
    <cellStyle name="常规 65 3 3 4" xfId="15700"/>
    <cellStyle name="常规 65 3 3 5" xfId="15703"/>
    <cellStyle name="常规 65 3 3 6" xfId="15705"/>
    <cellStyle name="常规 65 3 3 7" xfId="15707"/>
    <cellStyle name="常规 65 3 4" xfId="15710"/>
    <cellStyle name="常规 65 3 4 2" xfId="15713"/>
    <cellStyle name="常规 65 3 5" xfId="15716"/>
    <cellStyle name="常规 65 3 6" xfId="15719"/>
    <cellStyle name="常规 65 3 7" xfId="15721"/>
    <cellStyle name="常规 65 3 8" xfId="15723"/>
    <cellStyle name="常规 65 3 9" xfId="15725"/>
    <cellStyle name="常规 65 4" xfId="15727"/>
    <cellStyle name="常规 65 4 2" xfId="15729"/>
    <cellStyle name="常规 65 4 2 2" xfId="15731"/>
    <cellStyle name="常规 65 4 3" xfId="15733"/>
    <cellStyle name="常规 65 4 4" xfId="15737"/>
    <cellStyle name="常规 65 4 5" xfId="15741"/>
    <cellStyle name="常规 65 4 6" xfId="15743"/>
    <cellStyle name="常规 65 4 7" xfId="15745"/>
    <cellStyle name="常规 65 5" xfId="15747"/>
    <cellStyle name="常规 65 5 2" xfId="15749"/>
    <cellStyle name="常规 65 5 3" xfId="15751"/>
    <cellStyle name="常规 65 6" xfId="15754"/>
    <cellStyle name="常规 65 7" xfId="15758"/>
    <cellStyle name="常规 65 8" xfId="15761"/>
    <cellStyle name="常规 65 9" xfId="15764"/>
    <cellStyle name="常规 66" xfId="15768"/>
    <cellStyle name="常规 66 10" xfId="15770"/>
    <cellStyle name="常规 66 11" xfId="15772"/>
    <cellStyle name="常规 66 12" xfId="34532"/>
    <cellStyle name="常规 66 2" xfId="15774"/>
    <cellStyle name="常规 66 2 10" xfId="1385"/>
    <cellStyle name="常规 66 2 11" xfId="34656"/>
    <cellStyle name="常规 66 2 2" xfId="2503"/>
    <cellStyle name="常规 66 2 2 2" xfId="15776"/>
    <cellStyle name="常规 66 2 2 2 2" xfId="15778"/>
    <cellStyle name="常规 66 2 2 2 2 2" xfId="15780"/>
    <cellStyle name="常规 66 2 2 2 3" xfId="15782"/>
    <cellStyle name="常规 66 2 2 2 4" xfId="15785"/>
    <cellStyle name="常规 66 2 2 2 5" xfId="15787"/>
    <cellStyle name="常规 66 2 2 2 6" xfId="15789"/>
    <cellStyle name="常规 66 2 2 2 7" xfId="15791"/>
    <cellStyle name="常规 66 2 2 3" xfId="15793"/>
    <cellStyle name="常规 66 2 2 3 2" xfId="15796"/>
    <cellStyle name="常规 66 2 2 3 2 2" xfId="9652"/>
    <cellStyle name="常规 66 2 2 3 3" xfId="12018"/>
    <cellStyle name="常规 66 2 2 3 4" xfId="12026"/>
    <cellStyle name="常规 66 2 2 3 5" xfId="12030"/>
    <cellStyle name="常规 66 2 2 3 6" xfId="12034"/>
    <cellStyle name="常规 66 2 2 3 7" xfId="12038"/>
    <cellStyle name="常规 66 2 2 4" xfId="15798"/>
    <cellStyle name="常规 66 2 2 4 2" xfId="14293"/>
    <cellStyle name="常规 66 2 2 5" xfId="15801"/>
    <cellStyle name="常规 66 2 2 6" xfId="15804"/>
    <cellStyle name="常规 66 2 2 7" xfId="15806"/>
    <cellStyle name="常规 66 2 2 8" xfId="15808"/>
    <cellStyle name="常规 66 2 2 9" xfId="15810"/>
    <cellStyle name="常规 66 2 3" xfId="4150"/>
    <cellStyle name="常规 66 2 3 2" xfId="15814"/>
    <cellStyle name="常规 66 2 3 2 2" xfId="15816"/>
    <cellStyle name="常规 66 2 3 3" xfId="15819"/>
    <cellStyle name="常规 66 2 3 4" xfId="15822"/>
    <cellStyle name="常规 66 2 3 5" xfId="15826"/>
    <cellStyle name="常规 66 2 3 6" xfId="15828"/>
    <cellStyle name="常规 66 2 3 7" xfId="15830"/>
    <cellStyle name="常规 66 2 4" xfId="15832"/>
    <cellStyle name="常规 66 2 4 2" xfId="9399"/>
    <cellStyle name="常规 66 2 4 3" xfId="9405"/>
    <cellStyle name="常规 66 2 5" xfId="15834"/>
    <cellStyle name="常规 66 2 6" xfId="15836"/>
    <cellStyle name="常规 66 2 7" xfId="6982"/>
    <cellStyle name="常规 66 2 8" xfId="6986"/>
    <cellStyle name="常规 66 2 9" xfId="6989"/>
    <cellStyle name="常规 66 3" xfId="15838"/>
    <cellStyle name="常规 66 3 2" xfId="15841"/>
    <cellStyle name="常规 66 3 2 2" xfId="15844"/>
    <cellStyle name="常规 66 3 2 2 2" xfId="15847"/>
    <cellStyle name="常规 66 3 2 3" xfId="15850"/>
    <cellStyle name="常规 66 3 2 4" xfId="15853"/>
    <cellStyle name="常规 66 3 2 5" xfId="15857"/>
    <cellStyle name="常规 66 3 2 6" xfId="15860"/>
    <cellStyle name="常规 66 3 2 7" xfId="15862"/>
    <cellStyle name="常规 66 3 3" xfId="15864"/>
    <cellStyle name="常规 66 3 3 2" xfId="15866"/>
    <cellStyle name="常规 66 3 3 2 2" xfId="15868"/>
    <cellStyle name="常规 66 3 3 3" xfId="15871"/>
    <cellStyle name="常规 66 3 3 4" xfId="15874"/>
    <cellStyle name="常规 66 3 3 5" xfId="15877"/>
    <cellStyle name="常规 66 3 3 6" xfId="15879"/>
    <cellStyle name="常规 66 3 3 7" xfId="15881"/>
    <cellStyle name="常规 66 3 4" xfId="15884"/>
    <cellStyle name="常规 66 3 4 2" xfId="12128"/>
    <cellStyle name="常规 66 3 5" xfId="15887"/>
    <cellStyle name="常规 66 3 6" xfId="15890"/>
    <cellStyle name="常规 66 3 7" xfId="756"/>
    <cellStyle name="常规 66 3 8" xfId="459"/>
    <cellStyle name="常规 66 3 9" xfId="762"/>
    <cellStyle name="常规 66 4" xfId="15892"/>
    <cellStyle name="常规 66 4 2" xfId="15894"/>
    <cellStyle name="常规 66 4 2 2" xfId="15897"/>
    <cellStyle name="常规 66 4 3" xfId="15899"/>
    <cellStyle name="常规 66 4 4" xfId="15903"/>
    <cellStyle name="常规 66 4 5" xfId="15907"/>
    <cellStyle name="常规 66 4 6" xfId="15909"/>
    <cellStyle name="常规 66 4 7" xfId="804"/>
    <cellStyle name="常规 66 5" xfId="15913"/>
    <cellStyle name="常规 66 5 2" xfId="15915"/>
    <cellStyle name="常规 66 5 3" xfId="15917"/>
    <cellStyle name="常规 66 6" xfId="15921"/>
    <cellStyle name="常规 66 7" xfId="15924"/>
    <cellStyle name="常规 66 8" xfId="15927"/>
    <cellStyle name="常规 66 9" xfId="15930"/>
    <cellStyle name="常规 67" xfId="15935"/>
    <cellStyle name="常规 67 10" xfId="15937"/>
    <cellStyle name="常规 67 11" xfId="15939"/>
    <cellStyle name="常规 67 12" xfId="15943"/>
    <cellStyle name="常规 67 13" xfId="34534"/>
    <cellStyle name="常规 67 2" xfId="15947"/>
    <cellStyle name="常规 67 2 10" xfId="8687"/>
    <cellStyle name="常规 67 2 11" xfId="8691"/>
    <cellStyle name="常规 67 2 12" xfId="34658"/>
    <cellStyle name="常规 67 2 2" xfId="8462"/>
    <cellStyle name="常规 67 2 2 2" xfId="15949"/>
    <cellStyle name="常规 67 2 2 2 2" xfId="15953"/>
    <cellStyle name="常规 67 2 2 2 2 2" xfId="15955"/>
    <cellStyle name="常规 67 2 2 2 3" xfId="15959"/>
    <cellStyle name="常规 67 2 2 2 4" xfId="15963"/>
    <cellStyle name="常规 67 2 2 2 5" xfId="15967"/>
    <cellStyle name="常规 67 2 2 2 6" xfId="15969"/>
    <cellStyle name="常规 67 2 2 2 7" xfId="15974"/>
    <cellStyle name="常规 67 2 2 3" xfId="15978"/>
    <cellStyle name="常规 67 2 2 3 2" xfId="15980"/>
    <cellStyle name="常规 67 2 2 3 2 2" xfId="15983"/>
    <cellStyle name="常规 67 2 2 3 3" xfId="15986"/>
    <cellStyle name="常规 67 2 2 3 4" xfId="15991"/>
    <cellStyle name="常规 67 2 2 3 5" xfId="15996"/>
    <cellStyle name="常规 67 2 2 3 6" xfId="16001"/>
    <cellStyle name="常规 67 2 2 3 7" xfId="16007"/>
    <cellStyle name="常规 67 2 2 4" xfId="16012"/>
    <cellStyle name="常规 67 2 2 4 2" xfId="16014"/>
    <cellStyle name="常规 67 2 2 5" xfId="16017"/>
    <cellStyle name="常规 67 2 2 6" xfId="16019"/>
    <cellStyle name="常规 67 2 2 7" xfId="16021"/>
    <cellStyle name="常规 67 2 2 8" xfId="16023"/>
    <cellStyle name="常规 67 2 2 9" xfId="16025"/>
    <cellStyle name="常规 67 2 3" xfId="8466"/>
    <cellStyle name="常规 67 2 3 2" xfId="16028"/>
    <cellStyle name="常规 67 2 3 2 2" xfId="16030"/>
    <cellStyle name="常规 67 2 3 3" xfId="16032"/>
    <cellStyle name="常规 67 2 3 4" xfId="16034"/>
    <cellStyle name="常规 67 2 3 5" xfId="16036"/>
    <cellStyle name="常规 67 2 3 6" xfId="16038"/>
    <cellStyle name="常规 67 2 3 7" xfId="16040"/>
    <cellStyle name="常规 67 2 4" xfId="16042"/>
    <cellStyle name="常规 67 2 4 2" xfId="16044"/>
    <cellStyle name="常规 67 2 4 3" xfId="16046"/>
    <cellStyle name="常规 67 2 5" xfId="16048"/>
    <cellStyle name="常规 67 2 6" xfId="8477"/>
    <cellStyle name="常规 67 2 7" xfId="7003"/>
    <cellStyle name="常规 67 2 8" xfId="8510"/>
    <cellStyle name="常规 67 2 9" xfId="8516"/>
    <cellStyle name="常规 67 3" xfId="3922"/>
    <cellStyle name="常规 67 3 2" xfId="16050"/>
    <cellStyle name="常规 67 3 2 2" xfId="16053"/>
    <cellStyle name="常规 67 3 2 2 2" xfId="16056"/>
    <cellStyle name="常规 67 3 2 3" xfId="12545"/>
    <cellStyle name="常规 67 3 2 4" xfId="12551"/>
    <cellStyle name="常规 67 3 2 5" xfId="12557"/>
    <cellStyle name="常规 67 3 2 6" xfId="12561"/>
    <cellStyle name="常规 67 3 2 7" xfId="12563"/>
    <cellStyle name="常规 67 3 3" xfId="16058"/>
    <cellStyle name="常规 67 3 3 2" xfId="16060"/>
    <cellStyle name="常规 67 3 3 2 2" xfId="16062"/>
    <cellStyle name="常规 67 3 3 3" xfId="12570"/>
    <cellStyle name="常规 67 3 3 4" xfId="16064"/>
    <cellStyle name="常规 67 3 3 5" xfId="16066"/>
    <cellStyle name="常规 67 3 3 6" xfId="16068"/>
    <cellStyle name="常规 67 3 3 7" xfId="16070"/>
    <cellStyle name="常规 67 3 4" xfId="16073"/>
    <cellStyle name="常规 67 3 4 2" xfId="16076"/>
    <cellStyle name="常规 67 3 5" xfId="16079"/>
    <cellStyle name="常规 67 3 6" xfId="8531"/>
    <cellStyle name="常规 67 3 7" xfId="8536"/>
    <cellStyle name="常规 67 3 8" xfId="8540"/>
    <cellStyle name="常规 67 3 9" xfId="8544"/>
    <cellStyle name="常规 67 4" xfId="16082"/>
    <cellStyle name="常规 67 4 2" xfId="16084"/>
    <cellStyle name="常规 67 4 2 2" xfId="16087"/>
    <cellStyle name="常规 67 4 3" xfId="16089"/>
    <cellStyle name="常规 67 4 4" xfId="16092"/>
    <cellStyle name="常规 67 4 5" xfId="16095"/>
    <cellStyle name="常规 67 4 6" xfId="8554"/>
    <cellStyle name="常规 67 4 7" xfId="8558"/>
    <cellStyle name="常规 67 5" xfId="16097"/>
    <cellStyle name="常规 67 5 2" xfId="16099"/>
    <cellStyle name="常规 67 5 3" xfId="16101"/>
    <cellStyle name="常规 67 6" xfId="16103"/>
    <cellStyle name="常规 67 7" xfId="16106"/>
    <cellStyle name="常规 67 8" xfId="16109"/>
    <cellStyle name="常规 67 9" xfId="16111"/>
    <cellStyle name="常规 68" xfId="2520"/>
    <cellStyle name="常规 68 10" xfId="16113"/>
    <cellStyle name="常规 68 11" xfId="16116"/>
    <cellStyle name="常规 68 12" xfId="16118"/>
    <cellStyle name="常规 68 13" xfId="34537"/>
    <cellStyle name="常规 68 2" xfId="2827"/>
    <cellStyle name="常规 68 2 10" xfId="11360"/>
    <cellStyle name="常规 68 2 11" xfId="11367"/>
    <cellStyle name="常规 68 2 12" xfId="34661"/>
    <cellStyle name="常规 68 2 2" xfId="11178"/>
    <cellStyle name="常规 68 2 2 2" xfId="16119"/>
    <cellStyle name="常规 68 2 2 2 2" xfId="9893"/>
    <cellStyle name="常规 68 2 2 2 2 2" xfId="16121"/>
    <cellStyle name="常规 68 2 2 2 3" xfId="9896"/>
    <cellStyle name="常规 68 2 2 2 4" xfId="9899"/>
    <cellStyle name="常规 68 2 2 2 5" xfId="9902"/>
    <cellStyle name="常规 68 2 2 2 6" xfId="9905"/>
    <cellStyle name="常规 68 2 2 2 7" xfId="16123"/>
    <cellStyle name="常规 68 2 2 3" xfId="16125"/>
    <cellStyle name="常规 68 2 2 3 2" xfId="9916"/>
    <cellStyle name="常规 68 2 2 3 2 2" xfId="16127"/>
    <cellStyle name="常规 68 2 2 3 3" xfId="9919"/>
    <cellStyle name="常规 68 2 2 3 4" xfId="9925"/>
    <cellStyle name="常规 68 2 2 3 5" xfId="11250"/>
    <cellStyle name="常规 68 2 2 3 6" xfId="11260"/>
    <cellStyle name="常规 68 2 2 3 7" xfId="11266"/>
    <cellStyle name="常规 68 2 2 4" xfId="16129"/>
    <cellStyle name="常规 68 2 2 4 2" xfId="16131"/>
    <cellStyle name="常规 68 2 2 5" xfId="16133"/>
    <cellStyle name="常规 68 2 2 6" xfId="16135"/>
    <cellStyle name="常规 68 2 2 7" xfId="16137"/>
    <cellStyle name="常规 68 2 2 8" xfId="16139"/>
    <cellStyle name="常规 68 2 2 9" xfId="16141"/>
    <cellStyle name="常规 68 2 3" xfId="11182"/>
    <cellStyle name="常规 68 2 3 2" xfId="4006"/>
    <cellStyle name="常规 68 2 3 2 2" xfId="9964"/>
    <cellStyle name="常规 68 2 3 3" xfId="4009"/>
    <cellStyle name="常规 68 2 3 4" xfId="16143"/>
    <cellStyle name="常规 68 2 3 5" xfId="16145"/>
    <cellStyle name="常规 68 2 3 6" xfId="16147"/>
    <cellStyle name="常规 68 2 3 7" xfId="16149"/>
    <cellStyle name="常规 68 2 4" xfId="16151"/>
    <cellStyle name="常规 68 2 4 2" xfId="4021"/>
    <cellStyle name="常规 68 2 4 3" xfId="4024"/>
    <cellStyle name="常规 68 2 5" xfId="11415"/>
    <cellStyle name="常规 68 2 6" xfId="8580"/>
    <cellStyle name="常规 68 2 7" xfId="8591"/>
    <cellStyle name="常规 68 2 8" xfId="8598"/>
    <cellStyle name="常规 68 2 9" xfId="8605"/>
    <cellStyle name="常规 68 3" xfId="16156"/>
    <cellStyle name="常规 68 3 2" xfId="16158"/>
    <cellStyle name="常规 68 3 2 2" xfId="16160"/>
    <cellStyle name="常规 68 3 2 2 2" xfId="16163"/>
    <cellStyle name="常规 68 3 2 3" xfId="12606"/>
    <cellStyle name="常规 68 3 2 4" xfId="12611"/>
    <cellStyle name="常规 68 3 2 5" xfId="12616"/>
    <cellStyle name="常规 68 3 2 6" xfId="12620"/>
    <cellStyle name="常规 68 3 2 7" xfId="10202"/>
    <cellStyle name="常规 68 3 3" xfId="16165"/>
    <cellStyle name="常规 68 3 3 2" xfId="16167"/>
    <cellStyle name="常规 68 3 3 2 2" xfId="16170"/>
    <cellStyle name="常规 68 3 3 3" xfId="12623"/>
    <cellStyle name="常规 68 3 3 4" xfId="16172"/>
    <cellStyle name="常规 68 3 3 5" xfId="16174"/>
    <cellStyle name="常规 68 3 3 6" xfId="16176"/>
    <cellStyle name="常规 68 3 3 7" xfId="10219"/>
    <cellStyle name="常规 68 3 4" xfId="16180"/>
    <cellStyle name="常规 68 3 4 2" xfId="16183"/>
    <cellStyle name="常规 68 3 5" xfId="11428"/>
    <cellStyle name="常规 68 3 6" xfId="8623"/>
    <cellStyle name="常规 68 3 7" xfId="8632"/>
    <cellStyle name="常规 68 3 8" xfId="8638"/>
    <cellStyle name="常规 68 3 9" xfId="8645"/>
    <cellStyle name="常规 68 4" xfId="16185"/>
    <cellStyle name="常规 68 4 2" xfId="16188"/>
    <cellStyle name="常规 68 4 2 2" xfId="16190"/>
    <cellStyle name="常规 68 4 3" xfId="16192"/>
    <cellStyle name="常规 68 4 4" xfId="16195"/>
    <cellStyle name="常规 68 4 5" xfId="11438"/>
    <cellStyle name="常规 68 4 6" xfId="8658"/>
    <cellStyle name="常规 68 4 7" xfId="16197"/>
    <cellStyle name="常规 68 5" xfId="16199"/>
    <cellStyle name="常规 68 5 2" xfId="16202"/>
    <cellStyle name="常规 68 5 3" xfId="16204"/>
    <cellStyle name="常规 68 6" xfId="16207"/>
    <cellStyle name="常规 68 7" xfId="16211"/>
    <cellStyle name="常规 68 8" xfId="16215"/>
    <cellStyle name="常规 68 9" xfId="16217"/>
    <cellStyle name="常规 69" xfId="2528"/>
    <cellStyle name="常规 69 10" xfId="16219"/>
    <cellStyle name="常规 69 11" xfId="16221"/>
    <cellStyle name="常规 69 12" xfId="34535"/>
    <cellStyle name="常规 69 2" xfId="16225"/>
    <cellStyle name="常规 69 2 10" xfId="13320"/>
    <cellStyle name="常规 69 2 11" xfId="34659"/>
    <cellStyle name="常规 69 2 2" xfId="13159"/>
    <cellStyle name="常规 69 2 2 2" xfId="16227"/>
    <cellStyle name="常规 69 2 2 2 2" xfId="16229"/>
    <cellStyle name="常规 69 2 2 2 2 2" xfId="16232"/>
    <cellStyle name="常规 69 2 2 2 3" xfId="16234"/>
    <cellStyle name="常规 69 2 2 2 4" xfId="16237"/>
    <cellStyle name="常规 69 2 2 2 5" xfId="16239"/>
    <cellStyle name="常规 69 2 2 2 6" xfId="16241"/>
    <cellStyle name="常规 69 2 2 2 7" xfId="16243"/>
    <cellStyle name="常规 69 2 2 3" xfId="16247"/>
    <cellStyle name="常规 69 2 2 3 2" xfId="1958"/>
    <cellStyle name="常规 69 2 2 3 2 2" xfId="7129"/>
    <cellStyle name="常规 69 2 2 3 3" xfId="1968"/>
    <cellStyle name="常规 69 2 2 3 4" xfId="1977"/>
    <cellStyle name="常规 69 2 2 3 5" xfId="7142"/>
    <cellStyle name="常规 69 2 2 3 6" xfId="7149"/>
    <cellStyle name="常规 69 2 2 3 7" xfId="7156"/>
    <cellStyle name="常规 69 2 2 4" xfId="16251"/>
    <cellStyle name="常规 69 2 2 4 2" xfId="2101"/>
    <cellStyle name="常规 69 2 2 5" xfId="16256"/>
    <cellStyle name="常规 69 2 2 6" xfId="16260"/>
    <cellStyle name="常规 69 2 2 7" xfId="16263"/>
    <cellStyle name="常规 69 2 2 8" xfId="16266"/>
    <cellStyle name="常规 69 2 2 9" xfId="16269"/>
    <cellStyle name="常规 69 2 3" xfId="13163"/>
    <cellStyle name="常规 69 2 3 2" xfId="16272"/>
    <cellStyle name="常规 69 2 3 2 2" xfId="16274"/>
    <cellStyle name="常规 69 2 3 3" xfId="16278"/>
    <cellStyle name="常规 69 2 3 4" xfId="16282"/>
    <cellStyle name="常规 69 2 3 5" xfId="16285"/>
    <cellStyle name="常规 69 2 3 6" xfId="16289"/>
    <cellStyle name="常规 69 2 3 7" xfId="16293"/>
    <cellStyle name="常规 69 2 4" xfId="16295"/>
    <cellStyle name="常规 69 2 4 2" xfId="16297"/>
    <cellStyle name="常规 69 2 4 3" xfId="16301"/>
    <cellStyle name="常规 69 2 5" xfId="11461"/>
    <cellStyle name="常规 69 2 6" xfId="8677"/>
    <cellStyle name="常规 69 2 7" xfId="10824"/>
    <cellStyle name="常规 69 2 8" xfId="10828"/>
    <cellStyle name="常规 69 2 9" xfId="10831"/>
    <cellStyle name="常规 69 3" xfId="16306"/>
    <cellStyle name="常规 69 3 2" xfId="16308"/>
    <cellStyle name="常规 69 3 2 2" xfId="16310"/>
    <cellStyle name="常规 69 3 2 2 2" xfId="16313"/>
    <cellStyle name="常规 69 3 2 3" xfId="12736"/>
    <cellStyle name="常规 69 3 2 4" xfId="12741"/>
    <cellStyle name="常规 69 3 2 5" xfId="12746"/>
    <cellStyle name="常规 69 3 2 6" xfId="12749"/>
    <cellStyle name="常规 69 3 2 7" xfId="10265"/>
    <cellStyle name="常规 69 3 3" xfId="16315"/>
    <cellStyle name="常规 69 3 3 2" xfId="16317"/>
    <cellStyle name="常规 69 3 3 2 2" xfId="16320"/>
    <cellStyle name="常规 69 3 3 3" xfId="12758"/>
    <cellStyle name="常规 69 3 3 4" xfId="12763"/>
    <cellStyle name="常规 69 3 3 5" xfId="16322"/>
    <cellStyle name="常规 69 3 3 6" xfId="16325"/>
    <cellStyle name="常规 69 3 3 7" xfId="16328"/>
    <cellStyle name="常规 69 3 4" xfId="16331"/>
    <cellStyle name="常规 69 3 4 2" xfId="16334"/>
    <cellStyle name="常规 69 3 5" xfId="16337"/>
    <cellStyle name="常规 69 3 6" xfId="16340"/>
    <cellStyle name="常规 69 3 7" xfId="10841"/>
    <cellStyle name="常规 69 3 8" xfId="16342"/>
    <cellStyle name="常规 69 3 9" xfId="16344"/>
    <cellStyle name="常规 69 4" xfId="16346"/>
    <cellStyle name="常规 69 4 2" xfId="16348"/>
    <cellStyle name="常规 69 4 2 2" xfId="16350"/>
    <cellStyle name="常规 69 4 3" xfId="16352"/>
    <cellStyle name="常规 69 4 4" xfId="16355"/>
    <cellStyle name="常规 69 4 5" xfId="16358"/>
    <cellStyle name="常规 69 4 6" xfId="16360"/>
    <cellStyle name="常规 69 4 7" xfId="16362"/>
    <cellStyle name="常规 69 5" xfId="16364"/>
    <cellStyle name="常规 69 5 2" xfId="16367"/>
    <cellStyle name="常规 69 5 3" xfId="16370"/>
    <cellStyle name="常规 69 6" xfId="16373"/>
    <cellStyle name="常规 69 7" xfId="16377"/>
    <cellStyle name="常规 69 8" xfId="16379"/>
    <cellStyle name="常规 69 9" xfId="16381"/>
    <cellStyle name="常规 7" xfId="16385"/>
    <cellStyle name="常规 7 10" xfId="16386"/>
    <cellStyle name="常规 7 11" xfId="16387"/>
    <cellStyle name="常规 7 12" xfId="16388"/>
    <cellStyle name="常规 7 13" xfId="34431"/>
    <cellStyle name="常规 7 2" xfId="16391"/>
    <cellStyle name="常规 7 2 10" xfId="16392"/>
    <cellStyle name="常规 7 2 11" xfId="16393"/>
    <cellStyle name="常规 7 2 12" xfId="34555"/>
    <cellStyle name="常规 7 2 2" xfId="16395"/>
    <cellStyle name="常规 7 2 2 2" xfId="16396"/>
    <cellStyle name="常规 7 2 2 2 2" xfId="16397"/>
    <cellStyle name="常规 7 2 2 2 2 2" xfId="10723"/>
    <cellStyle name="常规 7 2 2 2 3" xfId="16398"/>
    <cellStyle name="常规 7 2 2 2 4" xfId="16399"/>
    <cellStyle name="常规 7 2 2 2 5" xfId="16400"/>
    <cellStyle name="常规 7 2 2 2 6" xfId="16401"/>
    <cellStyle name="常规 7 2 2 2 7" xfId="16402"/>
    <cellStyle name="常规 7 2 2 3" xfId="16404"/>
    <cellStyle name="常规 7 2 2 3 2" xfId="16406"/>
    <cellStyle name="常规 7 2 2 3 2 2" xfId="10803"/>
    <cellStyle name="常规 7 2 2 3 3" xfId="16408"/>
    <cellStyle name="常规 7 2 2 3 4" xfId="16409"/>
    <cellStyle name="常规 7 2 2 3 5" xfId="16412"/>
    <cellStyle name="常规 7 2 2 3 6" xfId="16415"/>
    <cellStyle name="常规 7 2 2 3 7" xfId="16416"/>
    <cellStyle name="常规 7 2 2 4" xfId="13744"/>
    <cellStyle name="常规 7 2 2 4 2" xfId="16418"/>
    <cellStyle name="常规 7 2 2 5" xfId="16419"/>
    <cellStyle name="常规 7 2 2 6" xfId="16420"/>
    <cellStyle name="常规 7 2 2 7" xfId="16421"/>
    <cellStyle name="常规 7 2 2 8" xfId="16422"/>
    <cellStyle name="常规 7 2 2 9" xfId="10124"/>
    <cellStyle name="常规 7 2 3" xfId="16424"/>
    <cellStyle name="常规 7 2 3 2" xfId="16425"/>
    <cellStyle name="常规 7 2 3 2 2" xfId="16426"/>
    <cellStyle name="常规 7 2 3 3" xfId="16428"/>
    <cellStyle name="常规 7 2 3 4" xfId="16431"/>
    <cellStyle name="常规 7 2 3 5" xfId="16432"/>
    <cellStyle name="常规 7 2 3 6" xfId="16433"/>
    <cellStyle name="常规 7 2 3 7" xfId="16434"/>
    <cellStyle name="常规 7 2 4" xfId="16435"/>
    <cellStyle name="常规 7 2 4 2" xfId="14663"/>
    <cellStyle name="常规 7 2 4 3" xfId="14667"/>
    <cellStyle name="常规 7 2 5" xfId="16436"/>
    <cellStyle name="常规 7 2 6" xfId="16437"/>
    <cellStyle name="常规 7 2 7" xfId="16438"/>
    <cellStyle name="常规 7 2 8" xfId="16439"/>
    <cellStyle name="常规 7 2 9" xfId="16440"/>
    <cellStyle name="常规 7 3" xfId="16443"/>
    <cellStyle name="常规 7 3 10" xfId="16444"/>
    <cellStyle name="常规 7 3 2" xfId="7517"/>
    <cellStyle name="常规 7 3 2 2" xfId="5832"/>
    <cellStyle name="常规 7 3 2 2 2" xfId="16445"/>
    <cellStyle name="常规 7 3 2 3" xfId="16448"/>
    <cellStyle name="常规 7 3 2 4" xfId="16451"/>
    <cellStyle name="常规 7 3 2 5" xfId="16452"/>
    <cellStyle name="常规 7 3 2 6" xfId="16453"/>
    <cellStyle name="常规 7 3 2 7" xfId="16454"/>
    <cellStyle name="常规 7 3 3" xfId="7519"/>
    <cellStyle name="常规 7 3 3 2" xfId="16455"/>
    <cellStyle name="常规 7 3 3 2 2" xfId="16456"/>
    <cellStyle name="常规 7 3 3 3" xfId="16458"/>
    <cellStyle name="常规 7 3 3 4" xfId="16461"/>
    <cellStyle name="常规 7 3 3 5" xfId="16463"/>
    <cellStyle name="常规 7 3 3 6" xfId="16465"/>
    <cellStyle name="常规 7 3 3 7" xfId="16466"/>
    <cellStyle name="常规 7 3 4" xfId="7521"/>
    <cellStyle name="常规 7 3 4 2" xfId="14762"/>
    <cellStyle name="常规 7 3 5" xfId="7523"/>
    <cellStyle name="常规 7 3 6" xfId="7526"/>
    <cellStyle name="常规 7 3 7" xfId="7528"/>
    <cellStyle name="常规 7 3 8" xfId="16467"/>
    <cellStyle name="常规 7 3 9" xfId="6823"/>
    <cellStyle name="常规 7 4" xfId="16469"/>
    <cellStyle name="常规 7 4 2" xfId="1768"/>
    <cellStyle name="常规 7 4 2 2" xfId="10029"/>
    <cellStyle name="常规 7 4 3" xfId="1785"/>
    <cellStyle name="常规 7 4 4" xfId="1794"/>
    <cellStyle name="常规 7 4 5" xfId="1800"/>
    <cellStyle name="常规 7 4 6" xfId="16471"/>
    <cellStyle name="常规 7 4 7" xfId="16473"/>
    <cellStyle name="常规 7 5" xfId="1822"/>
    <cellStyle name="常规 7 5 2" xfId="16474"/>
    <cellStyle name="常规 7 5 3" xfId="16475"/>
    <cellStyle name="常规 7 5 4" xfId="16476"/>
    <cellStyle name="常规 7 6" xfId="16478"/>
    <cellStyle name="常规 7 6 2" xfId="16479"/>
    <cellStyle name="常规 7 6 3" xfId="16480"/>
    <cellStyle name="常规 7 7" xfId="16482"/>
    <cellStyle name="常规 7 8" xfId="16485"/>
    <cellStyle name="常规 7 9" xfId="16488"/>
    <cellStyle name="常规 70" xfId="15616"/>
    <cellStyle name="常规 70 10" xfId="15618"/>
    <cellStyle name="常规 70 11" xfId="15620"/>
    <cellStyle name="常规 70 12" xfId="34536"/>
    <cellStyle name="常规 70 2" xfId="15628"/>
    <cellStyle name="常规 70 2 10" xfId="1328"/>
    <cellStyle name="常规 70 2 11" xfId="34660"/>
    <cellStyle name="常规 70 2 2" xfId="645"/>
    <cellStyle name="常规 70 2 2 2" xfId="648"/>
    <cellStyle name="常规 70 2 2 2 2" xfId="13013"/>
    <cellStyle name="常规 70 2 2 2 2 2" xfId="15631"/>
    <cellStyle name="常规 70 2 2 2 3" xfId="13016"/>
    <cellStyle name="常规 70 2 2 2 4" xfId="13019"/>
    <cellStyle name="常规 70 2 2 2 5" xfId="13023"/>
    <cellStyle name="常规 70 2 2 2 6" xfId="13027"/>
    <cellStyle name="常规 70 2 2 2 7" xfId="15633"/>
    <cellStyle name="常规 70 2 2 3" xfId="652"/>
    <cellStyle name="常规 70 2 2 3 2" xfId="13033"/>
    <cellStyle name="常规 70 2 2 3 2 2" xfId="15636"/>
    <cellStyle name="常规 70 2 2 3 3" xfId="13036"/>
    <cellStyle name="常规 70 2 2 3 4" xfId="13039"/>
    <cellStyle name="常规 70 2 2 3 5" xfId="13042"/>
    <cellStyle name="常规 70 2 2 3 6" xfId="13045"/>
    <cellStyle name="常规 70 2 2 3 7" xfId="15638"/>
    <cellStyle name="常规 70 2 2 4" xfId="659"/>
    <cellStyle name="常规 70 2 2 4 2" xfId="15640"/>
    <cellStyle name="常规 70 2 2 5" xfId="663"/>
    <cellStyle name="常规 70 2 2 6" xfId="668"/>
    <cellStyle name="常规 70 2 2 7" xfId="15642"/>
    <cellStyle name="常规 70 2 2 8" xfId="15644"/>
    <cellStyle name="常规 70 2 2 9" xfId="15646"/>
    <cellStyle name="常规 70 2 3" xfId="671"/>
    <cellStyle name="常规 70 2 3 2" xfId="675"/>
    <cellStyle name="常规 70 2 3 2 2" xfId="7487"/>
    <cellStyle name="常规 70 2 3 3" xfId="15650"/>
    <cellStyle name="常规 70 2 3 4" xfId="15654"/>
    <cellStyle name="常规 70 2 3 5" xfId="15658"/>
    <cellStyle name="常规 70 2 3 6" xfId="15661"/>
    <cellStyle name="常规 70 2 3 7" xfId="15664"/>
    <cellStyle name="常规 70 2 4" xfId="678"/>
    <cellStyle name="常规 70 2 4 2" xfId="15666"/>
    <cellStyle name="常规 70 2 4 3" xfId="15669"/>
    <cellStyle name="常规 70 2 5" xfId="681"/>
    <cellStyle name="常规 70 2 6" xfId="684"/>
    <cellStyle name="常规 70 2 7" xfId="687"/>
    <cellStyle name="常规 70 2 8" xfId="692"/>
    <cellStyle name="常规 70 2 9" xfId="698"/>
    <cellStyle name="常规 70 3" xfId="15671"/>
    <cellStyle name="常规 70 3 2" xfId="15673"/>
    <cellStyle name="常规 70 3 2 2" xfId="15675"/>
    <cellStyle name="常规 70 3 2 2 2" xfId="15678"/>
    <cellStyle name="常规 70 3 2 3" xfId="15680"/>
    <cellStyle name="常规 70 3 2 4" xfId="15682"/>
    <cellStyle name="常规 70 3 2 5" xfId="15684"/>
    <cellStyle name="常规 70 3 2 6" xfId="15686"/>
    <cellStyle name="常规 70 3 2 7" xfId="15688"/>
    <cellStyle name="常规 70 3 3" xfId="15690"/>
    <cellStyle name="常规 70 3 3 2" xfId="15692"/>
    <cellStyle name="常规 70 3 3 2 2" xfId="15695"/>
    <cellStyle name="常规 70 3 3 3" xfId="15698"/>
    <cellStyle name="常规 70 3 3 4" xfId="15701"/>
    <cellStyle name="常规 70 3 3 5" xfId="15704"/>
    <cellStyle name="常规 70 3 3 6" xfId="15706"/>
    <cellStyle name="常规 70 3 3 7" xfId="15708"/>
    <cellStyle name="常规 70 3 4" xfId="15711"/>
    <cellStyle name="常规 70 3 4 2" xfId="15714"/>
    <cellStyle name="常规 70 3 5" xfId="15717"/>
    <cellStyle name="常规 70 3 6" xfId="15720"/>
    <cellStyle name="常规 70 3 7" xfId="15722"/>
    <cellStyle name="常规 70 3 8" xfId="15724"/>
    <cellStyle name="常规 70 3 9" xfId="15726"/>
    <cellStyle name="常规 70 4" xfId="15728"/>
    <cellStyle name="常规 70 4 2" xfId="15730"/>
    <cellStyle name="常规 70 4 2 2" xfId="15732"/>
    <cellStyle name="常规 70 4 3" xfId="15734"/>
    <cellStyle name="常规 70 4 4" xfId="15738"/>
    <cellStyle name="常规 70 4 5" xfId="15742"/>
    <cellStyle name="常规 70 4 6" xfId="15744"/>
    <cellStyle name="常规 70 4 7" xfId="15746"/>
    <cellStyle name="常规 70 5" xfId="15748"/>
    <cellStyle name="常规 70 5 2" xfId="15750"/>
    <cellStyle name="常规 70 5 3" xfId="15752"/>
    <cellStyle name="常规 70 6" xfId="15755"/>
    <cellStyle name="常规 70 7" xfId="15759"/>
    <cellStyle name="常规 70 8" xfId="15762"/>
    <cellStyle name="常规 70 9" xfId="15765"/>
    <cellStyle name="常规 71" xfId="15769"/>
    <cellStyle name="常规 71 10" xfId="15771"/>
    <cellStyle name="常规 71 11" xfId="15773"/>
    <cellStyle name="常规 71 12" xfId="34538"/>
    <cellStyle name="常规 71 2" xfId="15775"/>
    <cellStyle name="常规 71 2 10" xfId="1386"/>
    <cellStyle name="常规 71 2 11" xfId="34662"/>
    <cellStyle name="常规 71 2 2" xfId="2504"/>
    <cellStyle name="常规 71 2 2 2" xfId="15777"/>
    <cellStyle name="常规 71 2 2 2 2" xfId="15779"/>
    <cellStyle name="常规 71 2 2 2 2 2" xfId="15781"/>
    <cellStyle name="常规 71 2 2 2 3" xfId="15783"/>
    <cellStyle name="常规 71 2 2 2 4" xfId="15786"/>
    <cellStyle name="常规 71 2 2 2 5" xfId="15788"/>
    <cellStyle name="常规 71 2 2 2 6" xfId="15790"/>
    <cellStyle name="常规 71 2 2 2 7" xfId="15792"/>
    <cellStyle name="常规 71 2 2 3" xfId="15794"/>
    <cellStyle name="常规 71 2 2 3 2" xfId="15797"/>
    <cellStyle name="常规 71 2 2 3 2 2" xfId="9653"/>
    <cellStyle name="常规 71 2 2 3 3" xfId="12019"/>
    <cellStyle name="常规 71 2 2 3 4" xfId="12027"/>
    <cellStyle name="常规 71 2 2 3 5" xfId="12031"/>
    <cellStyle name="常规 71 2 2 3 6" xfId="12035"/>
    <cellStyle name="常规 71 2 2 3 7" xfId="12039"/>
    <cellStyle name="常规 71 2 2 4" xfId="15799"/>
    <cellStyle name="常规 71 2 2 4 2" xfId="14294"/>
    <cellStyle name="常规 71 2 2 5" xfId="15802"/>
    <cellStyle name="常规 71 2 2 6" xfId="15805"/>
    <cellStyle name="常规 71 2 2 7" xfId="15807"/>
    <cellStyle name="常规 71 2 2 8" xfId="15809"/>
    <cellStyle name="常规 71 2 2 9" xfId="15811"/>
    <cellStyle name="常规 71 2 3" xfId="4151"/>
    <cellStyle name="常规 71 2 3 2" xfId="15815"/>
    <cellStyle name="常规 71 2 3 2 2" xfId="15817"/>
    <cellStyle name="常规 71 2 3 3" xfId="15820"/>
    <cellStyle name="常规 71 2 3 4" xfId="15823"/>
    <cellStyle name="常规 71 2 3 5" xfId="15827"/>
    <cellStyle name="常规 71 2 3 6" xfId="15829"/>
    <cellStyle name="常规 71 2 3 7" xfId="15831"/>
    <cellStyle name="常规 71 2 4" xfId="15833"/>
    <cellStyle name="常规 71 2 4 2" xfId="9400"/>
    <cellStyle name="常规 71 2 4 3" xfId="9406"/>
    <cellStyle name="常规 71 2 5" xfId="15835"/>
    <cellStyle name="常规 71 2 6" xfId="15837"/>
    <cellStyle name="常规 71 2 7" xfId="6983"/>
    <cellStyle name="常规 71 2 8" xfId="6987"/>
    <cellStyle name="常规 71 2 9" xfId="6990"/>
    <cellStyle name="常规 71 3" xfId="15839"/>
    <cellStyle name="常规 71 3 2" xfId="15842"/>
    <cellStyle name="常规 71 3 2 2" xfId="15845"/>
    <cellStyle name="常规 71 3 2 2 2" xfId="15848"/>
    <cellStyle name="常规 71 3 2 3" xfId="15851"/>
    <cellStyle name="常规 71 3 2 4" xfId="15854"/>
    <cellStyle name="常规 71 3 2 5" xfId="15858"/>
    <cellStyle name="常规 71 3 2 6" xfId="15861"/>
    <cellStyle name="常规 71 3 2 7" xfId="15863"/>
    <cellStyle name="常规 71 3 3" xfId="15865"/>
    <cellStyle name="常规 71 3 3 2" xfId="15867"/>
    <cellStyle name="常规 71 3 3 2 2" xfId="15869"/>
    <cellStyle name="常规 71 3 3 3" xfId="15872"/>
    <cellStyle name="常规 71 3 3 4" xfId="15875"/>
    <cellStyle name="常规 71 3 3 5" xfId="15878"/>
    <cellStyle name="常规 71 3 3 6" xfId="15880"/>
    <cellStyle name="常规 71 3 3 7" xfId="15882"/>
    <cellStyle name="常规 71 3 4" xfId="15885"/>
    <cellStyle name="常规 71 3 4 2" xfId="12129"/>
    <cellStyle name="常规 71 3 5" xfId="15888"/>
    <cellStyle name="常规 71 3 6" xfId="15891"/>
    <cellStyle name="常规 71 3 7" xfId="757"/>
    <cellStyle name="常规 71 3 8" xfId="460"/>
    <cellStyle name="常规 71 3 9" xfId="763"/>
    <cellStyle name="常规 71 4" xfId="15893"/>
    <cellStyle name="常规 71 4 2" xfId="15895"/>
    <cellStyle name="常规 71 4 2 2" xfId="15898"/>
    <cellStyle name="常规 71 4 3" xfId="15900"/>
    <cellStyle name="常规 71 4 4" xfId="15904"/>
    <cellStyle name="常规 71 4 5" xfId="15908"/>
    <cellStyle name="常规 71 4 6" xfId="15910"/>
    <cellStyle name="常规 71 4 7" xfId="805"/>
    <cellStyle name="常规 71 5" xfId="15914"/>
    <cellStyle name="常规 71 5 2" xfId="15916"/>
    <cellStyle name="常规 71 5 3" xfId="15918"/>
    <cellStyle name="常规 71 6" xfId="15922"/>
    <cellStyle name="常规 71 7" xfId="15925"/>
    <cellStyle name="常规 71 8" xfId="15928"/>
    <cellStyle name="常规 71 9" xfId="15931"/>
    <cellStyle name="常规 72" xfId="15936"/>
    <cellStyle name="常规 72 10" xfId="15938"/>
    <cellStyle name="常规 72 11" xfId="15940"/>
    <cellStyle name="常规 72 12" xfId="34540"/>
    <cellStyle name="常规 72 2" xfId="15948"/>
    <cellStyle name="常规 72 2 10" xfId="8688"/>
    <cellStyle name="常规 72 2 11" xfId="34664"/>
    <cellStyle name="常规 72 2 2" xfId="8463"/>
    <cellStyle name="常规 72 2 2 2" xfId="15950"/>
    <cellStyle name="常规 72 2 2 2 2" xfId="15954"/>
    <cellStyle name="常规 72 2 2 2 2 2" xfId="15956"/>
    <cellStyle name="常规 72 2 2 2 3" xfId="15960"/>
    <cellStyle name="常规 72 2 2 2 4" xfId="15964"/>
    <cellStyle name="常规 72 2 2 2 5" xfId="15968"/>
    <cellStyle name="常规 72 2 2 2 6" xfId="15970"/>
    <cellStyle name="常规 72 2 2 2 7" xfId="15975"/>
    <cellStyle name="常规 72 2 2 3" xfId="15979"/>
    <cellStyle name="常规 72 2 2 3 2" xfId="15981"/>
    <cellStyle name="常规 72 2 2 3 2 2" xfId="15984"/>
    <cellStyle name="常规 72 2 2 3 3" xfId="15987"/>
    <cellStyle name="常规 72 2 2 3 4" xfId="15992"/>
    <cellStyle name="常规 72 2 2 3 5" xfId="15997"/>
    <cellStyle name="常规 72 2 2 3 6" xfId="16002"/>
    <cellStyle name="常规 72 2 2 3 7" xfId="16008"/>
    <cellStyle name="常规 72 2 2 4" xfId="16013"/>
    <cellStyle name="常规 72 2 2 4 2" xfId="16015"/>
    <cellStyle name="常规 72 2 2 5" xfId="16018"/>
    <cellStyle name="常规 72 2 2 6" xfId="16020"/>
    <cellStyle name="常规 72 2 2 7" xfId="16022"/>
    <cellStyle name="常规 72 2 2 8" xfId="16024"/>
    <cellStyle name="常规 72 2 2 9" xfId="16026"/>
    <cellStyle name="常规 72 2 3" xfId="8467"/>
    <cellStyle name="常规 72 2 3 2" xfId="16029"/>
    <cellStyle name="常规 72 2 3 2 2" xfId="16031"/>
    <cellStyle name="常规 72 2 3 3" xfId="16033"/>
    <cellStyle name="常规 72 2 3 4" xfId="16035"/>
    <cellStyle name="常规 72 2 3 5" xfId="16037"/>
    <cellStyle name="常规 72 2 3 6" xfId="16039"/>
    <cellStyle name="常规 72 2 3 7" xfId="16041"/>
    <cellStyle name="常规 72 2 4" xfId="16043"/>
    <cellStyle name="常规 72 2 4 2" xfId="16045"/>
    <cellStyle name="常规 72 2 4 3" xfId="16047"/>
    <cellStyle name="常规 72 2 5" xfId="16049"/>
    <cellStyle name="常规 72 2 6" xfId="8478"/>
    <cellStyle name="常规 72 2 7" xfId="7004"/>
    <cellStyle name="常规 72 2 8" xfId="8511"/>
    <cellStyle name="常规 72 2 9" xfId="8517"/>
    <cellStyle name="常规 72 3" xfId="3923"/>
    <cellStyle name="常规 72 3 2" xfId="16051"/>
    <cellStyle name="常规 72 3 2 2" xfId="16054"/>
    <cellStyle name="常规 72 3 2 2 2" xfId="16057"/>
    <cellStyle name="常规 72 3 2 3" xfId="12546"/>
    <cellStyle name="常规 72 3 2 4" xfId="12552"/>
    <cellStyle name="常规 72 3 2 5" xfId="12558"/>
    <cellStyle name="常规 72 3 2 6" xfId="12562"/>
    <cellStyle name="常规 72 3 2 7" xfId="12564"/>
    <cellStyle name="常规 72 3 3" xfId="16059"/>
    <cellStyle name="常规 72 3 3 2" xfId="16061"/>
    <cellStyle name="常规 72 3 3 2 2" xfId="16063"/>
    <cellStyle name="常规 72 3 3 3" xfId="12571"/>
    <cellStyle name="常规 72 3 3 4" xfId="16065"/>
    <cellStyle name="常规 72 3 3 5" xfId="16067"/>
    <cellStyle name="常规 72 3 3 6" xfId="16069"/>
    <cellStyle name="常规 72 3 3 7" xfId="16071"/>
    <cellStyle name="常规 72 3 4" xfId="16074"/>
    <cellStyle name="常规 72 3 4 2" xfId="16077"/>
    <cellStyle name="常规 72 3 5" xfId="16080"/>
    <cellStyle name="常规 72 3 6" xfId="8532"/>
    <cellStyle name="常规 72 3 7" xfId="8537"/>
    <cellStyle name="常规 72 3 8" xfId="8541"/>
    <cellStyle name="常规 72 3 9" xfId="8545"/>
    <cellStyle name="常规 72 4" xfId="16083"/>
    <cellStyle name="常规 72 4 2" xfId="16085"/>
    <cellStyle name="常规 72 4 2 2" xfId="16088"/>
    <cellStyle name="常规 72 4 3" xfId="16090"/>
    <cellStyle name="常规 72 4 4" xfId="16093"/>
    <cellStyle name="常规 72 4 5" xfId="16096"/>
    <cellStyle name="常规 72 4 6" xfId="8555"/>
    <cellStyle name="常规 72 4 7" xfId="8559"/>
    <cellStyle name="常规 72 5" xfId="16098"/>
    <cellStyle name="常规 72 5 2" xfId="16100"/>
    <cellStyle name="常规 72 5 3" xfId="16102"/>
    <cellStyle name="常规 72 6" xfId="16104"/>
    <cellStyle name="常规 72 7" xfId="16107"/>
    <cellStyle name="常规 72 8" xfId="16110"/>
    <cellStyle name="常规 72 9" xfId="16112"/>
    <cellStyle name="常规 73" xfId="2521"/>
    <cellStyle name="常规 73 10" xfId="16114"/>
    <cellStyle name="常规 73 11" xfId="16117"/>
    <cellStyle name="常规 73 12" xfId="34541"/>
    <cellStyle name="常规 73 2" xfId="2828"/>
    <cellStyle name="常规 73 2 10" xfId="11361"/>
    <cellStyle name="常规 73 2 11" xfId="34665"/>
    <cellStyle name="常规 73 2 2" xfId="11179"/>
    <cellStyle name="常规 73 2 2 2" xfId="16120"/>
    <cellStyle name="常规 73 2 2 2 2" xfId="9894"/>
    <cellStyle name="常规 73 2 2 2 2 2" xfId="16122"/>
    <cellStyle name="常规 73 2 2 2 3" xfId="9897"/>
    <cellStyle name="常规 73 2 2 2 4" xfId="9900"/>
    <cellStyle name="常规 73 2 2 2 5" xfId="9903"/>
    <cellStyle name="常规 73 2 2 2 6" xfId="9906"/>
    <cellStyle name="常规 73 2 2 2 7" xfId="16124"/>
    <cellStyle name="常规 73 2 2 3" xfId="16126"/>
    <cellStyle name="常规 73 2 2 3 2" xfId="9917"/>
    <cellStyle name="常规 73 2 2 3 2 2" xfId="16128"/>
    <cellStyle name="常规 73 2 2 3 3" xfId="9920"/>
    <cellStyle name="常规 73 2 2 3 4" xfId="9926"/>
    <cellStyle name="常规 73 2 2 3 5" xfId="11251"/>
    <cellStyle name="常规 73 2 2 3 6" xfId="11261"/>
    <cellStyle name="常规 73 2 2 3 7" xfId="11267"/>
    <cellStyle name="常规 73 2 2 4" xfId="16130"/>
    <cellStyle name="常规 73 2 2 4 2" xfId="16132"/>
    <cellStyle name="常规 73 2 2 5" xfId="16134"/>
    <cellStyle name="常规 73 2 2 6" xfId="16136"/>
    <cellStyle name="常规 73 2 2 7" xfId="16138"/>
    <cellStyle name="常规 73 2 2 8" xfId="16140"/>
    <cellStyle name="常规 73 2 2 9" xfId="16142"/>
    <cellStyle name="常规 73 2 3" xfId="11183"/>
    <cellStyle name="常规 73 2 3 2" xfId="4007"/>
    <cellStyle name="常规 73 2 3 2 2" xfId="9965"/>
    <cellStyle name="常规 73 2 3 3" xfId="4010"/>
    <cellStyle name="常规 73 2 3 4" xfId="16144"/>
    <cellStyle name="常规 73 2 3 5" xfId="16146"/>
    <cellStyle name="常规 73 2 3 6" xfId="16148"/>
    <cellStyle name="常规 73 2 3 7" xfId="16150"/>
    <cellStyle name="常规 73 2 4" xfId="16152"/>
    <cellStyle name="常规 73 2 4 2" xfId="4022"/>
    <cellStyle name="常规 73 2 4 3" xfId="4025"/>
    <cellStyle name="常规 73 2 5" xfId="11416"/>
    <cellStyle name="常规 73 2 6" xfId="8581"/>
    <cellStyle name="常规 73 2 7" xfId="8592"/>
    <cellStyle name="常规 73 2 8" xfId="8599"/>
    <cellStyle name="常规 73 2 9" xfId="8606"/>
    <cellStyle name="常规 73 3" xfId="16157"/>
    <cellStyle name="常规 73 3 2" xfId="16159"/>
    <cellStyle name="常规 73 3 2 2" xfId="16161"/>
    <cellStyle name="常规 73 3 2 2 2" xfId="16164"/>
    <cellStyle name="常规 73 3 2 3" xfId="12607"/>
    <cellStyle name="常规 73 3 2 4" xfId="12612"/>
    <cellStyle name="常规 73 3 2 5" xfId="12617"/>
    <cellStyle name="常规 73 3 2 6" xfId="12621"/>
    <cellStyle name="常规 73 3 2 7" xfId="10203"/>
    <cellStyle name="常规 73 3 3" xfId="16166"/>
    <cellStyle name="常规 73 3 3 2" xfId="16168"/>
    <cellStyle name="常规 73 3 3 2 2" xfId="16171"/>
    <cellStyle name="常规 73 3 3 3" xfId="12624"/>
    <cellStyle name="常规 73 3 3 4" xfId="16173"/>
    <cellStyle name="常规 73 3 3 5" xfId="16175"/>
    <cellStyle name="常规 73 3 3 6" xfId="16177"/>
    <cellStyle name="常规 73 3 3 7" xfId="10220"/>
    <cellStyle name="常规 73 3 4" xfId="16181"/>
    <cellStyle name="常规 73 3 4 2" xfId="16184"/>
    <cellStyle name="常规 73 3 5" xfId="11429"/>
    <cellStyle name="常规 73 3 6" xfId="8624"/>
    <cellStyle name="常规 73 3 7" xfId="8633"/>
    <cellStyle name="常规 73 3 8" xfId="8639"/>
    <cellStyle name="常规 73 3 9" xfId="8646"/>
    <cellStyle name="常规 73 4" xfId="16186"/>
    <cellStyle name="常规 73 4 2" xfId="16189"/>
    <cellStyle name="常规 73 4 2 2" xfId="16191"/>
    <cellStyle name="常规 73 4 3" xfId="16193"/>
    <cellStyle name="常规 73 4 4" xfId="16196"/>
    <cellStyle name="常规 73 4 5" xfId="11439"/>
    <cellStyle name="常规 73 4 6" xfId="8659"/>
    <cellStyle name="常规 73 4 7" xfId="16198"/>
    <cellStyle name="常规 73 5" xfId="16200"/>
    <cellStyle name="常规 73 5 2" xfId="16203"/>
    <cellStyle name="常规 73 5 3" xfId="16205"/>
    <cellStyle name="常规 73 6" xfId="16208"/>
    <cellStyle name="常规 73 7" xfId="16212"/>
    <cellStyle name="常规 73 8" xfId="16216"/>
    <cellStyle name="常规 73 9" xfId="16218"/>
    <cellStyle name="常规 74" xfId="2529"/>
    <cellStyle name="常规 74 10" xfId="16220"/>
    <cellStyle name="常规 74 11" xfId="16222"/>
    <cellStyle name="常规 74 12" xfId="34542"/>
    <cellStyle name="常规 74 2" xfId="16226"/>
    <cellStyle name="常规 74 2 10" xfId="13321"/>
    <cellStyle name="常规 74 2 11" xfId="34666"/>
    <cellStyle name="常规 74 2 2" xfId="13160"/>
    <cellStyle name="常规 74 2 2 2" xfId="16228"/>
    <cellStyle name="常规 74 2 2 2 2" xfId="16230"/>
    <cellStyle name="常规 74 2 2 2 2 2" xfId="16233"/>
    <cellStyle name="常规 74 2 2 2 3" xfId="16235"/>
    <cellStyle name="常规 74 2 2 2 4" xfId="16238"/>
    <cellStyle name="常规 74 2 2 2 5" xfId="16240"/>
    <cellStyle name="常规 74 2 2 2 6" xfId="16242"/>
    <cellStyle name="常规 74 2 2 2 7" xfId="16244"/>
    <cellStyle name="常规 74 2 2 3" xfId="16248"/>
    <cellStyle name="常规 74 2 2 3 2" xfId="1959"/>
    <cellStyle name="常规 74 2 2 3 2 2" xfId="7130"/>
    <cellStyle name="常规 74 2 2 3 3" xfId="1969"/>
    <cellStyle name="常规 74 2 2 3 4" xfId="1978"/>
    <cellStyle name="常规 74 2 2 3 5" xfId="7143"/>
    <cellStyle name="常规 74 2 2 3 6" xfId="7150"/>
    <cellStyle name="常规 74 2 2 3 7" xfId="7157"/>
    <cellStyle name="常规 74 2 2 4" xfId="16252"/>
    <cellStyle name="常规 74 2 2 4 2" xfId="2102"/>
    <cellStyle name="常规 74 2 2 5" xfId="16257"/>
    <cellStyle name="常规 74 2 2 6" xfId="16261"/>
    <cellStyle name="常规 74 2 2 7" xfId="16264"/>
    <cellStyle name="常规 74 2 2 8" xfId="16267"/>
    <cellStyle name="常规 74 2 2 9" xfId="16270"/>
    <cellStyle name="常规 74 2 3" xfId="13164"/>
    <cellStyle name="常规 74 2 3 2" xfId="16273"/>
    <cellStyle name="常规 74 2 3 2 2" xfId="16275"/>
    <cellStyle name="常规 74 2 3 3" xfId="16279"/>
    <cellStyle name="常规 74 2 3 4" xfId="16283"/>
    <cellStyle name="常规 74 2 3 5" xfId="16286"/>
    <cellStyle name="常规 74 2 3 6" xfId="16290"/>
    <cellStyle name="常规 74 2 3 7" xfId="16294"/>
    <cellStyle name="常规 74 2 4" xfId="16296"/>
    <cellStyle name="常规 74 2 4 2" xfId="16298"/>
    <cellStyle name="常规 74 2 4 3" xfId="16302"/>
    <cellStyle name="常规 74 2 5" xfId="11462"/>
    <cellStyle name="常规 74 2 6" xfId="8678"/>
    <cellStyle name="常规 74 2 7" xfId="10825"/>
    <cellStyle name="常规 74 2 8" xfId="10829"/>
    <cellStyle name="常规 74 2 9" xfId="10832"/>
    <cellStyle name="常规 74 3" xfId="16307"/>
    <cellStyle name="常规 74 3 2" xfId="16309"/>
    <cellStyle name="常规 74 3 2 2" xfId="16311"/>
    <cellStyle name="常规 74 3 2 2 2" xfId="16314"/>
    <cellStyle name="常规 74 3 2 3" xfId="12737"/>
    <cellStyle name="常规 74 3 2 4" xfId="12742"/>
    <cellStyle name="常规 74 3 2 5" xfId="12747"/>
    <cellStyle name="常规 74 3 2 6" xfId="12750"/>
    <cellStyle name="常规 74 3 2 7" xfId="10266"/>
    <cellStyle name="常规 74 3 3" xfId="16316"/>
    <cellStyle name="常规 74 3 3 2" xfId="16318"/>
    <cellStyle name="常规 74 3 3 2 2" xfId="16321"/>
    <cellStyle name="常规 74 3 3 3" xfId="12759"/>
    <cellStyle name="常规 74 3 3 4" xfId="12764"/>
    <cellStyle name="常规 74 3 3 5" xfId="16323"/>
    <cellStyle name="常规 74 3 3 6" xfId="16326"/>
    <cellStyle name="常规 74 3 3 7" xfId="16329"/>
    <cellStyle name="常规 74 3 4" xfId="16332"/>
    <cellStyle name="常规 74 3 4 2" xfId="16335"/>
    <cellStyle name="常规 74 3 5" xfId="16338"/>
    <cellStyle name="常规 74 3 6" xfId="16341"/>
    <cellStyle name="常规 74 3 7" xfId="10842"/>
    <cellStyle name="常规 74 3 8" xfId="16343"/>
    <cellStyle name="常规 74 3 9" xfId="16345"/>
    <cellStyle name="常规 74 4" xfId="16347"/>
    <cellStyle name="常规 74 4 2" xfId="16349"/>
    <cellStyle name="常规 74 4 2 2" xfId="16351"/>
    <cellStyle name="常规 74 4 3" xfId="16353"/>
    <cellStyle name="常规 74 4 4" xfId="16356"/>
    <cellStyle name="常规 74 4 5" xfId="16359"/>
    <cellStyle name="常规 74 4 6" xfId="16361"/>
    <cellStyle name="常规 74 4 7" xfId="16363"/>
    <cellStyle name="常规 74 5" xfId="16365"/>
    <cellStyle name="常规 74 5 2" xfId="16368"/>
    <cellStyle name="常规 74 5 3" xfId="16371"/>
    <cellStyle name="常规 74 6" xfId="16374"/>
    <cellStyle name="常规 74 7" xfId="16378"/>
    <cellStyle name="常规 74 8" xfId="16380"/>
    <cellStyle name="常规 74 9" xfId="16382"/>
    <cellStyle name="常规 75" xfId="2536"/>
    <cellStyle name="常规 75 10" xfId="16489"/>
    <cellStyle name="常规 75 11" xfId="34543"/>
    <cellStyle name="常规 75 2" xfId="16491"/>
    <cellStyle name="常规 75 2 2" xfId="14603"/>
    <cellStyle name="常规 75 2 2 2" xfId="16493"/>
    <cellStyle name="常规 75 2 2 2 2" xfId="16495"/>
    <cellStyle name="常规 75 2 2 3" xfId="16497"/>
    <cellStyle name="常规 75 2 2 4" xfId="16499"/>
    <cellStyle name="常规 75 2 2 5" xfId="16501"/>
    <cellStyle name="常规 75 2 2 6" xfId="16503"/>
    <cellStyle name="常规 75 2 2 7" xfId="16505"/>
    <cellStyle name="常规 75 2 3" xfId="14607"/>
    <cellStyle name="常规 75 2 3 2" xfId="16509"/>
    <cellStyle name="常规 75 2 3 2 2" xfId="16511"/>
    <cellStyle name="常规 75 2 3 3" xfId="16513"/>
    <cellStyle name="常规 75 2 3 4" xfId="16515"/>
    <cellStyle name="常规 75 2 3 5" xfId="16517"/>
    <cellStyle name="常规 75 2 3 6" xfId="16519"/>
    <cellStyle name="常规 75 2 3 7" xfId="16521"/>
    <cellStyle name="常规 75 2 4" xfId="16522"/>
    <cellStyle name="常规 75 2 4 2" xfId="16524"/>
    <cellStyle name="常规 75 2 5" xfId="16525"/>
    <cellStyle name="常规 75 2 6" xfId="16527"/>
    <cellStyle name="常规 75 2 7" xfId="16530"/>
    <cellStyle name="常规 75 2 8" xfId="16532"/>
    <cellStyle name="常规 75 2 9" xfId="16535"/>
    <cellStyle name="常规 75 3" xfId="16537"/>
    <cellStyle name="常规 75 3 2" xfId="16539"/>
    <cellStyle name="常规 75 3 2 2" xfId="11662"/>
    <cellStyle name="常规 75 3 3" xfId="16541"/>
    <cellStyle name="常规 75 3 4" xfId="16544"/>
    <cellStyle name="常规 75 3 5" xfId="16547"/>
    <cellStyle name="常规 75 3 6" xfId="16549"/>
    <cellStyle name="常规 75 3 7" xfId="16552"/>
    <cellStyle name="常规 75 4" xfId="16554"/>
    <cellStyle name="常规 75 4 2" xfId="16556"/>
    <cellStyle name="常规 75 4 3" xfId="16558"/>
    <cellStyle name="常规 75 5" xfId="16560"/>
    <cellStyle name="常规 75 6" xfId="16563"/>
    <cellStyle name="常规 75 7" xfId="16565"/>
    <cellStyle name="常规 75 8" xfId="16567"/>
    <cellStyle name="常规 75 9" xfId="13175"/>
    <cellStyle name="常规 76" xfId="2549"/>
    <cellStyle name="常规 76 10" xfId="11215"/>
    <cellStyle name="常规 76 11" xfId="34667"/>
    <cellStyle name="常规 76 2" xfId="16569"/>
    <cellStyle name="常规 76 2 2" xfId="15621"/>
    <cellStyle name="常规 76 2 2 2" xfId="16571"/>
    <cellStyle name="常规 76 2 2 2 2" xfId="16573"/>
    <cellStyle name="常规 76 2 2 3" xfId="16575"/>
    <cellStyle name="常规 76 2 2 4" xfId="16577"/>
    <cellStyle name="常规 76 2 2 5" xfId="16579"/>
    <cellStyle name="常规 76 2 2 6" xfId="16581"/>
    <cellStyle name="常规 76 2 2 7" xfId="16583"/>
    <cellStyle name="常规 76 2 3" xfId="15625"/>
    <cellStyle name="常规 76 2 3 2" xfId="16586"/>
    <cellStyle name="常规 76 2 3 2 2" xfId="16588"/>
    <cellStyle name="常规 76 2 3 3" xfId="16589"/>
    <cellStyle name="常规 76 2 3 4" xfId="16590"/>
    <cellStyle name="常规 76 2 3 5" xfId="16591"/>
    <cellStyle name="常规 76 2 3 6" xfId="16592"/>
    <cellStyle name="常规 76 2 3 7" xfId="16593"/>
    <cellStyle name="常规 76 2 4" xfId="16595"/>
    <cellStyle name="常规 76 2 4 2" xfId="16597"/>
    <cellStyle name="常规 76 2 5" xfId="16598"/>
    <cellStyle name="常规 76 2 6" xfId="16600"/>
    <cellStyle name="常规 76 2 7" xfId="16602"/>
    <cellStyle name="常规 76 2 8" xfId="16604"/>
    <cellStyle name="常规 76 2 9" xfId="16607"/>
    <cellStyle name="常规 76 3" xfId="16609"/>
    <cellStyle name="常规 76 3 2" xfId="16612"/>
    <cellStyle name="常规 76 3 2 2" xfId="16615"/>
    <cellStyle name="常规 76 3 3" xfId="16617"/>
    <cellStyle name="常规 76 3 4" xfId="16620"/>
    <cellStyle name="常规 76 3 5" xfId="16622"/>
    <cellStyle name="常规 76 3 6" xfId="16624"/>
    <cellStyle name="常规 76 3 7" xfId="16626"/>
    <cellStyle name="常规 76 4" xfId="16628"/>
    <cellStyle name="常规 76 4 2" xfId="16630"/>
    <cellStyle name="常规 76 4 3" xfId="16632"/>
    <cellStyle name="常规 76 5" xfId="16634"/>
    <cellStyle name="常规 76 6" xfId="16637"/>
    <cellStyle name="常规 76 7" xfId="16639"/>
    <cellStyle name="常规 76 8" xfId="16642"/>
    <cellStyle name="常规 76 9" xfId="13197"/>
    <cellStyle name="常规 77" xfId="2554"/>
    <cellStyle name="常规 77 10" xfId="16645"/>
    <cellStyle name="常规 77 11" xfId="16648"/>
    <cellStyle name="常规 77 12" xfId="16652"/>
    <cellStyle name="常规 77 13" xfId="34678"/>
    <cellStyle name="常规 77 2" xfId="16654"/>
    <cellStyle name="常规 77 2 2" xfId="16660"/>
    <cellStyle name="常规 77 2 2 2" xfId="16664"/>
    <cellStyle name="常规 77 2 2 2 2" xfId="16666"/>
    <cellStyle name="常规 77 2 2 3" xfId="16669"/>
    <cellStyle name="常规 77 2 2 4" xfId="16671"/>
    <cellStyle name="常规 77 2 2 5" xfId="16673"/>
    <cellStyle name="常规 77 2 2 6" xfId="2907"/>
    <cellStyle name="常规 77 2 2 7" xfId="2912"/>
    <cellStyle name="常规 77 2 3" xfId="16676"/>
    <cellStyle name="常规 77 2 3 2" xfId="16680"/>
    <cellStyle name="常规 77 2 4" xfId="16683"/>
    <cellStyle name="常规 77 2 5" xfId="16685"/>
    <cellStyle name="常规 77 2 6" xfId="16687"/>
    <cellStyle name="常规 77 2 7" xfId="16689"/>
    <cellStyle name="常规 77 2 8" xfId="16691"/>
    <cellStyle name="常规 77 2 9" xfId="16694"/>
    <cellStyle name="常规 77 3" xfId="16698"/>
    <cellStyle name="常规 77 3 2" xfId="16701"/>
    <cellStyle name="常规 77 3 2 2" xfId="16703"/>
    <cellStyle name="常规 77 3 2 2 2" xfId="16706"/>
    <cellStyle name="常规 77 3 2 3" xfId="12995"/>
    <cellStyle name="常规 77 3 2 4" xfId="574"/>
    <cellStyle name="常规 77 3 2 5" xfId="586"/>
    <cellStyle name="常规 77 3 2 6" xfId="600"/>
    <cellStyle name="常规 77 3 2 7" xfId="253"/>
    <cellStyle name="常规 77 3 3" xfId="16709"/>
    <cellStyle name="常规 77 3 3 2" xfId="16711"/>
    <cellStyle name="常规 77 3 3 2 2" xfId="16714"/>
    <cellStyle name="常规 77 3 3 3" xfId="13000"/>
    <cellStyle name="常规 77 3 3 4" xfId="13003"/>
    <cellStyle name="常规 77 3 3 5" xfId="16716"/>
    <cellStyle name="常规 77 3 3 6" xfId="16718"/>
    <cellStyle name="常规 77 3 3 7" xfId="16721"/>
    <cellStyle name="常规 77 3 4" xfId="16723"/>
    <cellStyle name="常规 77 3 4 2" xfId="16725"/>
    <cellStyle name="常规 77 3 5" xfId="16727"/>
    <cellStyle name="常规 77 3 6" xfId="16729"/>
    <cellStyle name="常规 77 3 7" xfId="16731"/>
    <cellStyle name="常规 77 3 8" xfId="16733"/>
    <cellStyle name="常规 77 3 9" xfId="16735"/>
    <cellStyle name="常规 77 4" xfId="16739"/>
    <cellStyle name="常规 77 4 2" xfId="10326"/>
    <cellStyle name="常规 77 4 2 2" xfId="16741"/>
    <cellStyle name="常规 77 4 3" xfId="16743"/>
    <cellStyle name="常规 77 4 4" xfId="16745"/>
    <cellStyle name="常规 77 4 5" xfId="16747"/>
    <cellStyle name="常规 77 4 6" xfId="16749"/>
    <cellStyle name="常规 77 4 7" xfId="16751"/>
    <cellStyle name="常规 77 5" xfId="16754"/>
    <cellStyle name="常规 77 5 2" xfId="129"/>
    <cellStyle name="常规 77 5 3" xfId="144"/>
    <cellStyle name="常规 77 6" xfId="5546"/>
    <cellStyle name="常规 77 7" xfId="5559"/>
    <cellStyle name="常规 77 8" xfId="5566"/>
    <cellStyle name="常规 77 9" xfId="5575"/>
    <cellStyle name="常规 78" xfId="2831"/>
    <cellStyle name="常规 78 10" xfId="16757"/>
    <cellStyle name="常规 78 11" xfId="16761"/>
    <cellStyle name="常规 78 12" xfId="16763"/>
    <cellStyle name="常规 78 13" xfId="34679"/>
    <cellStyle name="常规 78 2" xfId="16765"/>
    <cellStyle name="常规 78 2 2" xfId="16768"/>
    <cellStyle name="常规 78 2 2 2" xfId="16773"/>
    <cellStyle name="常规 78 2 2 2 2" xfId="16777"/>
    <cellStyle name="常规 78 2 2 3" xfId="16781"/>
    <cellStyle name="常规 78 2 2 4" xfId="16785"/>
    <cellStyle name="常规 78 2 2 5" xfId="16788"/>
    <cellStyle name="常规 78 2 2 6" xfId="8015"/>
    <cellStyle name="常规 78 2 2 7" xfId="16791"/>
    <cellStyle name="常规 78 2 3" xfId="16793"/>
    <cellStyle name="常规 78 2 3 2" xfId="16797"/>
    <cellStyle name="常规 78 2 4" xfId="16800"/>
    <cellStyle name="常规 78 2 5" xfId="16804"/>
    <cellStyle name="常规 78 2 6" xfId="16806"/>
    <cellStyle name="常规 78 2 7" xfId="16809"/>
    <cellStyle name="常规 78 2 8" xfId="16812"/>
    <cellStyle name="常规 78 2 9" xfId="16815"/>
    <cellStyle name="常规 78 3" xfId="16817"/>
    <cellStyle name="常规 78 3 2" xfId="16820"/>
    <cellStyle name="常规 78 3 2 2" xfId="16822"/>
    <cellStyle name="常规 78 3 2 2 2" xfId="16826"/>
    <cellStyle name="常规 78 3 2 3" xfId="13070"/>
    <cellStyle name="常规 78 3 2 4" xfId="13077"/>
    <cellStyle name="常规 78 3 2 5" xfId="13081"/>
    <cellStyle name="常规 78 3 2 6" xfId="13085"/>
    <cellStyle name="常规 78 3 2 7" xfId="13088"/>
    <cellStyle name="常规 78 3 3" xfId="16831"/>
    <cellStyle name="常规 78 3 3 2" xfId="16833"/>
    <cellStyle name="常规 78 3 3 2 2" xfId="16837"/>
    <cellStyle name="常规 78 3 3 3" xfId="13093"/>
    <cellStyle name="常规 78 3 3 4" xfId="16841"/>
    <cellStyle name="常规 78 3 3 5" xfId="16844"/>
    <cellStyle name="常规 78 3 3 6" xfId="16847"/>
    <cellStyle name="常规 78 3 3 7" xfId="16850"/>
    <cellStyle name="常规 78 3 4" xfId="16852"/>
    <cellStyle name="常规 78 3 4 2" xfId="16854"/>
    <cellStyle name="常规 78 3 5" xfId="16857"/>
    <cellStyle name="常规 78 3 6" xfId="16859"/>
    <cellStyle name="常规 78 3 7" xfId="16861"/>
    <cellStyle name="常规 78 3 8" xfId="16863"/>
    <cellStyle name="常规 78 3 9" xfId="16865"/>
    <cellStyle name="常规 78 4" xfId="16868"/>
    <cellStyle name="常规 78 4 2" xfId="16871"/>
    <cellStyle name="常规 78 4 2 2" xfId="828"/>
    <cellStyle name="常规 78 4 3" xfId="16873"/>
    <cellStyle name="常规 78 4 4" xfId="16875"/>
    <cellStyle name="常规 78 4 5" xfId="16877"/>
    <cellStyle name="常规 78 4 6" xfId="16879"/>
    <cellStyle name="常规 78 4 7" xfId="16881"/>
    <cellStyle name="常规 78 5" xfId="16884"/>
    <cellStyle name="常规 78 5 2" xfId="16887"/>
    <cellStyle name="常规 78 5 3" xfId="16889"/>
    <cellStyle name="常规 78 6" xfId="5597"/>
    <cellStyle name="常规 78 7" xfId="5603"/>
    <cellStyle name="常规 78 8" xfId="5609"/>
    <cellStyle name="常规 78 9" xfId="5616"/>
    <cellStyle name="常规 79" xfId="3528"/>
    <cellStyle name="常规 79 10" xfId="16891"/>
    <cellStyle name="常规 79 11" xfId="16895"/>
    <cellStyle name="常规 79 12" xfId="16899"/>
    <cellStyle name="常规 79 13" xfId="34680"/>
    <cellStyle name="常规 79 2" xfId="16902"/>
    <cellStyle name="常规 79 2 2" xfId="16906"/>
    <cellStyle name="常规 79 2 2 2" xfId="13804"/>
    <cellStyle name="常规 79 2 2 2 2" xfId="13808"/>
    <cellStyle name="常规 79 2 2 3" xfId="13819"/>
    <cellStyle name="常规 79 2 2 4" xfId="10394"/>
    <cellStyle name="常规 79 2 2 5" xfId="10400"/>
    <cellStyle name="常规 79 2 2 6" xfId="10407"/>
    <cellStyle name="常规 79 2 2 7" xfId="10412"/>
    <cellStyle name="常规 79 2 3" xfId="16911"/>
    <cellStyle name="常规 79 2 3 2" xfId="13864"/>
    <cellStyle name="常规 79 2 4" xfId="16915"/>
    <cellStyle name="常规 79 2 5" xfId="16918"/>
    <cellStyle name="常规 79 2 6" xfId="16921"/>
    <cellStyle name="常规 79 2 7" xfId="16924"/>
    <cellStyle name="常规 79 2 8" xfId="16926"/>
    <cellStyle name="常规 79 2 9" xfId="16929"/>
    <cellStyle name="常规 79 3" xfId="16931"/>
    <cellStyle name="常规 79 3 2" xfId="16935"/>
    <cellStyle name="常规 79 3 2 2" xfId="13963"/>
    <cellStyle name="常规 79 3 2 2 2" xfId="11356"/>
    <cellStyle name="常规 79 3 2 3" xfId="13115"/>
    <cellStyle name="常规 79 3 2 4" xfId="10445"/>
    <cellStyle name="常规 79 3 2 5" xfId="78"/>
    <cellStyle name="常规 79 3 2 6" xfId="374"/>
    <cellStyle name="常规 79 3 2 7" xfId="115"/>
    <cellStyle name="常规 79 3 3" xfId="16939"/>
    <cellStyle name="常规 79 3 3 2" xfId="13989"/>
    <cellStyle name="常规 79 3 3 2 2" xfId="11602"/>
    <cellStyle name="常规 79 3 3 3" xfId="13125"/>
    <cellStyle name="常规 79 3 3 4" xfId="13993"/>
    <cellStyle name="常规 79 3 3 5" xfId="13997"/>
    <cellStyle name="常规 79 3 3 6" xfId="14001"/>
    <cellStyle name="常规 79 3 3 7" xfId="14006"/>
    <cellStyle name="常规 79 3 4" xfId="16942"/>
    <cellStyle name="常规 79 3 4 2" xfId="14018"/>
    <cellStyle name="常规 79 3 5" xfId="16945"/>
    <cellStyle name="常规 79 3 6" xfId="16950"/>
    <cellStyle name="常规 79 3 7" xfId="16954"/>
    <cellStyle name="常规 79 3 8" xfId="16957"/>
    <cellStyle name="常规 79 3 9" xfId="16959"/>
    <cellStyle name="常规 79 4" xfId="16962"/>
    <cellStyle name="常规 79 4 2" xfId="16966"/>
    <cellStyle name="常规 79 4 2 2" xfId="14715"/>
    <cellStyle name="常规 79 4 3" xfId="16968"/>
    <cellStyle name="常规 79 4 4" xfId="16971"/>
    <cellStyle name="常规 79 4 5" xfId="16974"/>
    <cellStyle name="常规 79 4 6" xfId="16977"/>
    <cellStyle name="常规 79 4 7" xfId="16980"/>
    <cellStyle name="常规 79 5" xfId="16983"/>
    <cellStyle name="常规 79 5 2" xfId="16987"/>
    <cellStyle name="常规 79 5 3" xfId="16990"/>
    <cellStyle name="常规 79 6" xfId="5635"/>
    <cellStyle name="常规 79 7" xfId="16993"/>
    <cellStyle name="常规 79 8" xfId="16996"/>
    <cellStyle name="常规 79 9" xfId="6529"/>
    <cellStyle name="常规 8" xfId="17000"/>
    <cellStyle name="常规 8 10" xfId="17001"/>
    <cellStyle name="常规 8 11" xfId="17002"/>
    <cellStyle name="常规 8 12" xfId="17003"/>
    <cellStyle name="常规 8 13" xfId="34433"/>
    <cellStyle name="常规 8 2" xfId="17007"/>
    <cellStyle name="常规 8 2 10" xfId="17008"/>
    <cellStyle name="常规 8 2 11" xfId="17009"/>
    <cellStyle name="常规 8 2 12" xfId="34557"/>
    <cellStyle name="常规 8 2 2" xfId="17012"/>
    <cellStyle name="常规 8 2 2 10" xfId="17013"/>
    <cellStyle name="常规 8 2 2 2" xfId="17015"/>
    <cellStyle name="常规 8 2 2 2 2" xfId="17016"/>
    <cellStyle name="常规 8 2 2 2 2 2" xfId="17017"/>
    <cellStyle name="常规 8 2 2 2 3" xfId="17019"/>
    <cellStyle name="常规 8 2 2 2 4" xfId="17020"/>
    <cellStyle name="常规 8 2 2 2 5" xfId="17021"/>
    <cellStyle name="常规 8 2 2 2 6" xfId="17022"/>
    <cellStyle name="常规 8 2 2 2 7" xfId="17024"/>
    <cellStyle name="常规 8 2 2 3" xfId="17026"/>
    <cellStyle name="常规 8 2 2 3 2" xfId="17027"/>
    <cellStyle name="常规 8 2 2 3 2 2" xfId="17028"/>
    <cellStyle name="常规 8 2 2 3 3" xfId="17031"/>
    <cellStyle name="常规 8 2 2 3 4" xfId="17033"/>
    <cellStyle name="常规 8 2 2 3 5" xfId="17035"/>
    <cellStyle name="常规 8 2 2 3 6" xfId="17037"/>
    <cellStyle name="常规 8 2 2 3 7" xfId="17040"/>
    <cellStyle name="常规 8 2 2 4" xfId="17041"/>
    <cellStyle name="常规 8 2 2 4 2" xfId="17042"/>
    <cellStyle name="常规 8 2 2 5" xfId="17044"/>
    <cellStyle name="常规 8 2 2 6" xfId="17046"/>
    <cellStyle name="常规 8 2 2 7" xfId="17047"/>
    <cellStyle name="常规 8 2 2 8" xfId="17048"/>
    <cellStyle name="常规 8 2 2 9" xfId="17049"/>
    <cellStyle name="常规 8 2 3" xfId="17052"/>
    <cellStyle name="常规 8 2 3 2" xfId="17054"/>
    <cellStyle name="常规 8 2 3 2 2" xfId="17056"/>
    <cellStyle name="常规 8 2 3 3" xfId="17058"/>
    <cellStyle name="常规 8 2 3 4" xfId="17060"/>
    <cellStyle name="常规 8 2 3 5" xfId="17062"/>
    <cellStyle name="常规 8 2 3 6" xfId="17064"/>
    <cellStyle name="常规 8 2 3 7" xfId="17065"/>
    <cellStyle name="常规 8 2 4" xfId="17066"/>
    <cellStyle name="常规 8 2 4 2" xfId="14919"/>
    <cellStyle name="常规 8 2 4 3" xfId="14923"/>
    <cellStyle name="常规 8 2 5" xfId="17067"/>
    <cellStyle name="常规 8 2 6" xfId="17068"/>
    <cellStyle name="常规 8 2 7" xfId="17069"/>
    <cellStyle name="常规 8 2 8" xfId="17070"/>
    <cellStyle name="常规 8 2 9" xfId="17071"/>
    <cellStyle name="常规 8 3" xfId="17075"/>
    <cellStyle name="常规 8 3 10" xfId="17077"/>
    <cellStyle name="常规 8 3 2" xfId="7565"/>
    <cellStyle name="常规 8 3 2 2" xfId="17080"/>
    <cellStyle name="常规 8 3 2 2 2" xfId="6690"/>
    <cellStyle name="常规 8 3 2 3" xfId="17082"/>
    <cellStyle name="常规 8 3 2 4" xfId="17084"/>
    <cellStyle name="常规 8 3 2 5" xfId="17087"/>
    <cellStyle name="常规 8 3 2 6" xfId="17089"/>
    <cellStyle name="常规 8 3 2 7" xfId="17090"/>
    <cellStyle name="常规 8 3 3" xfId="7567"/>
    <cellStyle name="常规 8 3 3 2" xfId="17092"/>
    <cellStyle name="常规 8 3 3 2 2" xfId="17093"/>
    <cellStyle name="常规 8 3 3 3" xfId="17095"/>
    <cellStyle name="常规 8 3 3 4" xfId="17096"/>
    <cellStyle name="常规 8 3 3 5" xfId="17098"/>
    <cellStyle name="常规 8 3 3 6" xfId="17100"/>
    <cellStyle name="常规 8 3 3 7" xfId="17101"/>
    <cellStyle name="常规 8 3 4" xfId="7569"/>
    <cellStyle name="常规 8 3 4 2" xfId="14989"/>
    <cellStyle name="常规 8 3 5" xfId="7571"/>
    <cellStyle name="常规 8 3 6" xfId="17102"/>
    <cellStyle name="常规 8 3 7" xfId="17103"/>
    <cellStyle name="常规 8 3 8" xfId="4995"/>
    <cellStyle name="常规 8 3 9" xfId="5010"/>
    <cellStyle name="常规 8 4" xfId="17106"/>
    <cellStyle name="常规 8 4 2" xfId="1996"/>
    <cellStyle name="常规 8 4 2 2" xfId="10071"/>
    <cellStyle name="常规 8 4 3" xfId="2005"/>
    <cellStyle name="常规 8 4 4" xfId="2009"/>
    <cellStyle name="常规 8 4 5" xfId="2015"/>
    <cellStyle name="常规 8 4 6" xfId="2024"/>
    <cellStyle name="常规 8 4 7" xfId="2030"/>
    <cellStyle name="常规 8 5" xfId="17108"/>
    <cellStyle name="常规 8 5 2" xfId="17109"/>
    <cellStyle name="常规 8 5 3" xfId="17110"/>
    <cellStyle name="常规 8 6" xfId="17112"/>
    <cellStyle name="常规 8 7" xfId="17114"/>
    <cellStyle name="常规 8 8" xfId="17117"/>
    <cellStyle name="常规 8 9" xfId="17119"/>
    <cellStyle name="常规 80" xfId="2537"/>
    <cellStyle name="常规 80 10" xfId="16490"/>
    <cellStyle name="常规 80 11" xfId="16661"/>
    <cellStyle name="常规 80 12" xfId="16677"/>
    <cellStyle name="常规 80 13" xfId="34683"/>
    <cellStyle name="常规 80 2" xfId="16492"/>
    <cellStyle name="常规 80 2 2" xfId="14604"/>
    <cellStyle name="常规 80 2 2 2" xfId="16494"/>
    <cellStyle name="常规 80 2 2 2 2" xfId="16496"/>
    <cellStyle name="常规 80 2 2 3" xfId="16498"/>
    <cellStyle name="常规 80 2 2 4" xfId="16500"/>
    <cellStyle name="常规 80 2 2 5" xfId="16502"/>
    <cellStyle name="常规 80 2 2 6" xfId="16504"/>
    <cellStyle name="常规 80 2 2 7" xfId="16506"/>
    <cellStyle name="常规 80 2 3" xfId="14608"/>
    <cellStyle name="常规 80 2 3 2" xfId="16510"/>
    <cellStyle name="常规 80 2 4" xfId="16523"/>
    <cellStyle name="常规 80 2 5" xfId="16526"/>
    <cellStyle name="常规 80 2 6" xfId="16528"/>
    <cellStyle name="常规 80 2 7" xfId="16531"/>
    <cellStyle name="常规 80 2 8" xfId="16533"/>
    <cellStyle name="常规 80 2 9" xfId="16536"/>
    <cellStyle name="常规 80 3" xfId="16538"/>
    <cellStyle name="常规 80 3 2" xfId="16540"/>
    <cellStyle name="常规 80 3 2 2" xfId="11663"/>
    <cellStyle name="常规 80 3 2 2 2" xfId="17121"/>
    <cellStyle name="常规 80 3 2 3" xfId="1789"/>
    <cellStyle name="常规 80 3 2 4" xfId="11666"/>
    <cellStyle name="常规 80 3 2 5" xfId="11670"/>
    <cellStyle name="常规 80 3 2 6" xfId="11674"/>
    <cellStyle name="常规 80 3 2 7" xfId="12863"/>
    <cellStyle name="常规 80 3 3" xfId="16542"/>
    <cellStyle name="常规 80 3 3 2" xfId="11693"/>
    <cellStyle name="常规 80 3 3 2 2" xfId="17124"/>
    <cellStyle name="常规 80 3 3 3" xfId="11698"/>
    <cellStyle name="常规 80 3 3 4" xfId="11703"/>
    <cellStyle name="常规 80 3 3 5" xfId="11708"/>
    <cellStyle name="常规 80 3 3 6" xfId="11712"/>
    <cellStyle name="常规 80 3 3 7" xfId="17125"/>
    <cellStyle name="常规 80 3 4" xfId="16545"/>
    <cellStyle name="常规 80 3 4 2" xfId="17129"/>
    <cellStyle name="常规 80 3 5" xfId="16548"/>
    <cellStyle name="常规 80 3 6" xfId="16550"/>
    <cellStyle name="常规 80 3 7" xfId="16553"/>
    <cellStyle name="常规 80 3 8" xfId="17130"/>
    <cellStyle name="常规 80 3 9" xfId="17131"/>
    <cellStyle name="常规 80 4" xfId="16555"/>
    <cellStyle name="常规 80 4 2" xfId="16557"/>
    <cellStyle name="常规 80 4 2 2" xfId="17132"/>
    <cellStyle name="常规 80 4 3" xfId="16559"/>
    <cellStyle name="常规 80 4 4" xfId="17134"/>
    <cellStyle name="常规 80 4 5" xfId="17135"/>
    <cellStyle name="常规 80 4 6" xfId="17136"/>
    <cellStyle name="常规 80 4 7" xfId="17137"/>
    <cellStyle name="常规 80 5" xfId="16561"/>
    <cellStyle name="常规 80 5 2" xfId="17138"/>
    <cellStyle name="常规 80 5 3" xfId="17139"/>
    <cellStyle name="常规 80 6" xfId="16564"/>
    <cellStyle name="常规 80 7" xfId="16566"/>
    <cellStyle name="常规 80 8" xfId="16568"/>
    <cellStyle name="常规 80 9" xfId="13176"/>
    <cellStyle name="常规 81" xfId="2550"/>
    <cellStyle name="常规 81 10" xfId="11216"/>
    <cellStyle name="常规 81 11" xfId="17140"/>
    <cellStyle name="常规 81 12" xfId="17141"/>
    <cellStyle name="常规 81 13" xfId="34684"/>
    <cellStyle name="常规 81 2" xfId="16570"/>
    <cellStyle name="常规 81 2 2" xfId="15622"/>
    <cellStyle name="常规 81 2 2 2" xfId="16572"/>
    <cellStyle name="常规 81 2 2 2 2" xfId="16574"/>
    <cellStyle name="常规 81 2 2 3" xfId="16576"/>
    <cellStyle name="常规 81 2 2 4" xfId="16578"/>
    <cellStyle name="常规 81 2 2 5" xfId="16580"/>
    <cellStyle name="常规 81 2 2 6" xfId="16582"/>
    <cellStyle name="常规 81 2 2 7" xfId="16584"/>
    <cellStyle name="常规 81 2 3" xfId="15626"/>
    <cellStyle name="常规 81 2 3 2" xfId="16587"/>
    <cellStyle name="常规 81 2 4" xfId="16596"/>
    <cellStyle name="常规 81 2 5" xfId="16599"/>
    <cellStyle name="常规 81 2 6" xfId="16601"/>
    <cellStyle name="常规 81 2 7" xfId="16603"/>
    <cellStyle name="常规 81 2 8" xfId="16605"/>
    <cellStyle name="常规 81 2 9" xfId="16608"/>
    <cellStyle name="常规 81 3" xfId="16610"/>
    <cellStyle name="常规 81 3 2" xfId="16613"/>
    <cellStyle name="常规 81 3 2 2" xfId="16616"/>
    <cellStyle name="常规 81 3 2 2 2" xfId="17144"/>
    <cellStyle name="常规 81 3 2 3" xfId="12915"/>
    <cellStyle name="常规 81 3 2 4" xfId="12921"/>
    <cellStyle name="常规 81 3 2 5" xfId="12924"/>
    <cellStyle name="常规 81 3 2 6" xfId="12927"/>
    <cellStyle name="常规 81 3 2 7" xfId="12930"/>
    <cellStyle name="常规 81 3 3" xfId="16618"/>
    <cellStyle name="常规 81 3 3 2" xfId="17147"/>
    <cellStyle name="常规 81 3 3 2 2" xfId="17150"/>
    <cellStyle name="常规 81 3 3 3" xfId="12935"/>
    <cellStyle name="常规 81 3 3 4" xfId="12938"/>
    <cellStyle name="常规 81 3 3 5" xfId="17152"/>
    <cellStyle name="常规 81 3 3 6" xfId="17154"/>
    <cellStyle name="常规 81 3 3 7" xfId="17156"/>
    <cellStyle name="常规 81 3 4" xfId="16621"/>
    <cellStyle name="常规 81 3 4 2" xfId="17159"/>
    <cellStyle name="常规 81 3 5" xfId="16623"/>
    <cellStyle name="常规 81 3 6" xfId="16625"/>
    <cellStyle name="常规 81 3 7" xfId="16627"/>
    <cellStyle name="常规 81 3 8" xfId="17160"/>
    <cellStyle name="常规 81 3 9" xfId="17161"/>
    <cellStyle name="常规 81 4" xfId="16629"/>
    <cellStyle name="常规 81 4 2" xfId="16631"/>
    <cellStyle name="常规 81 4 2 2" xfId="17162"/>
    <cellStyle name="常规 81 4 3" xfId="16633"/>
    <cellStyle name="常规 81 4 4" xfId="17163"/>
    <cellStyle name="常规 81 4 5" xfId="17164"/>
    <cellStyle name="常规 81 4 6" xfId="17165"/>
    <cellStyle name="常规 81 4 7" xfId="17166"/>
    <cellStyle name="常规 81 5" xfId="16635"/>
    <cellStyle name="常规 81 5 2" xfId="17167"/>
    <cellStyle name="常规 81 5 3" xfId="17168"/>
    <cellStyle name="常规 81 6" xfId="16638"/>
    <cellStyle name="常规 81 7" xfId="16640"/>
    <cellStyle name="常规 81 8" xfId="16643"/>
    <cellStyle name="常规 81 9" xfId="13198"/>
    <cellStyle name="常规 82" xfId="2555"/>
    <cellStyle name="常规 82 10" xfId="16646"/>
    <cellStyle name="常规 82 11" xfId="16649"/>
    <cellStyle name="常规 82 12" xfId="16653"/>
    <cellStyle name="常规 82 13" xfId="34685"/>
    <cellStyle name="常规 82 2" xfId="16655"/>
    <cellStyle name="常规 82 2 2" xfId="16662"/>
    <cellStyle name="常规 82 2 2 2" xfId="16665"/>
    <cellStyle name="常规 82 2 2 2 2" xfId="16667"/>
    <cellStyle name="常规 82 2 2 3" xfId="16670"/>
    <cellStyle name="常规 82 2 2 4" xfId="16672"/>
    <cellStyle name="常规 82 2 2 5" xfId="16674"/>
    <cellStyle name="常规 82 2 2 6" xfId="2908"/>
    <cellStyle name="常规 82 2 2 7" xfId="2913"/>
    <cellStyle name="常规 82 2 3" xfId="16678"/>
    <cellStyle name="常规 82 2 3 2" xfId="16681"/>
    <cellStyle name="常规 82 2 4" xfId="16684"/>
    <cellStyle name="常规 82 2 5" xfId="16686"/>
    <cellStyle name="常规 82 2 6" xfId="16688"/>
    <cellStyle name="常规 82 2 7" xfId="16690"/>
    <cellStyle name="常规 82 2 8" xfId="16692"/>
    <cellStyle name="常规 82 2 9" xfId="16695"/>
    <cellStyle name="常规 82 3" xfId="16699"/>
    <cellStyle name="常规 82 3 2" xfId="16702"/>
    <cellStyle name="常规 82 3 2 2" xfId="16704"/>
    <cellStyle name="常规 82 3 2 2 2" xfId="16707"/>
    <cellStyle name="常规 82 3 2 3" xfId="12996"/>
    <cellStyle name="常规 82 3 2 4" xfId="575"/>
    <cellStyle name="常规 82 3 2 5" xfId="587"/>
    <cellStyle name="常规 82 3 2 6" xfId="601"/>
    <cellStyle name="常规 82 3 2 7" xfId="254"/>
    <cellStyle name="常规 82 3 3" xfId="16710"/>
    <cellStyle name="常规 82 3 3 2" xfId="16712"/>
    <cellStyle name="常规 82 3 3 2 2" xfId="16715"/>
    <cellStyle name="常规 82 3 3 3" xfId="13001"/>
    <cellStyle name="常规 82 3 3 4" xfId="13004"/>
    <cellStyle name="常规 82 3 3 5" xfId="16717"/>
    <cellStyle name="常规 82 3 3 6" xfId="16719"/>
    <cellStyle name="常规 82 3 3 7" xfId="16722"/>
    <cellStyle name="常规 82 3 4" xfId="16724"/>
    <cellStyle name="常规 82 3 4 2" xfId="16726"/>
    <cellStyle name="常规 82 3 5" xfId="16728"/>
    <cellStyle name="常规 82 3 6" xfId="16730"/>
    <cellStyle name="常规 82 3 7" xfId="16732"/>
    <cellStyle name="常规 82 3 8" xfId="16734"/>
    <cellStyle name="常规 82 3 9" xfId="16736"/>
    <cellStyle name="常规 82 4" xfId="16740"/>
    <cellStyle name="常规 82 4 2" xfId="10327"/>
    <cellStyle name="常规 82 4 2 2" xfId="16742"/>
    <cellStyle name="常规 82 4 3" xfId="16744"/>
    <cellStyle name="常规 82 4 4" xfId="16746"/>
    <cellStyle name="常规 82 4 5" xfId="16748"/>
    <cellStyle name="常规 82 4 6" xfId="16750"/>
    <cellStyle name="常规 82 4 7" xfId="16752"/>
    <cellStyle name="常规 82 5" xfId="16755"/>
    <cellStyle name="常规 82 5 2" xfId="130"/>
    <cellStyle name="常规 82 5 3" xfId="145"/>
    <cellStyle name="常规 82 6" xfId="5547"/>
    <cellStyle name="常规 82 7" xfId="5560"/>
    <cellStyle name="常规 82 8" xfId="5567"/>
    <cellStyle name="常规 82 9" xfId="5576"/>
    <cellStyle name="常规 83" xfId="2832"/>
    <cellStyle name="常规 83 10" xfId="16758"/>
    <cellStyle name="常规 83 11" xfId="16762"/>
    <cellStyle name="常规 83 12" xfId="34689"/>
    <cellStyle name="常规 83 2" xfId="16766"/>
    <cellStyle name="常规 83 2 2" xfId="16769"/>
    <cellStyle name="常规 83 2 2 2" xfId="16774"/>
    <cellStyle name="常规 83 2 2 2 2" xfId="16778"/>
    <cellStyle name="常规 83 2 2 3" xfId="16782"/>
    <cellStyle name="常规 83 2 2 4" xfId="16786"/>
    <cellStyle name="常规 83 2 2 5" xfId="16789"/>
    <cellStyle name="常规 83 2 2 6" xfId="8016"/>
    <cellStyle name="常规 83 2 2 7" xfId="16792"/>
    <cellStyle name="常规 83 2 3" xfId="16794"/>
    <cellStyle name="常规 83 2 3 2" xfId="16798"/>
    <cellStyle name="常规 83 2 4" xfId="16801"/>
    <cellStyle name="常规 83 2 5" xfId="16805"/>
    <cellStyle name="常规 83 2 6" xfId="16807"/>
    <cellStyle name="常规 83 2 7" xfId="16810"/>
    <cellStyle name="常规 83 2 8" xfId="16813"/>
    <cellStyle name="常规 83 3" xfId="16818"/>
    <cellStyle name="常规 83 3 2" xfId="16821"/>
    <cellStyle name="常规 83 3 2 2" xfId="16823"/>
    <cellStyle name="常规 83 3 2 2 2" xfId="16827"/>
    <cellStyle name="常规 83 3 2 3" xfId="13071"/>
    <cellStyle name="常规 83 3 2 4" xfId="13078"/>
    <cellStyle name="常规 83 3 2 5" xfId="13082"/>
    <cellStyle name="常规 83 3 2 6" xfId="13086"/>
    <cellStyle name="常规 83 3 2 7" xfId="13089"/>
    <cellStyle name="常规 83 3 3" xfId="16832"/>
    <cellStyle name="常规 83 3 3 2" xfId="16834"/>
    <cellStyle name="常规 83 3 3 2 2" xfId="16838"/>
    <cellStyle name="常规 83 3 3 3" xfId="13094"/>
    <cellStyle name="常规 83 3 3 4" xfId="16842"/>
    <cellStyle name="常规 83 3 3 5" xfId="16845"/>
    <cellStyle name="常规 83 3 3 6" xfId="16848"/>
    <cellStyle name="常规 83 3 3 7" xfId="16851"/>
    <cellStyle name="常规 83 3 4" xfId="16853"/>
    <cellStyle name="常规 83 3 4 2" xfId="16855"/>
    <cellStyle name="常规 83 3 5" xfId="16858"/>
    <cellStyle name="常规 83 3 6" xfId="16860"/>
    <cellStyle name="常规 83 3 7" xfId="16862"/>
    <cellStyle name="常规 83 3 8" xfId="16864"/>
    <cellStyle name="常规 83 3 9" xfId="16866"/>
    <cellStyle name="常规 83 4" xfId="16869"/>
    <cellStyle name="常规 83 4 2" xfId="16872"/>
    <cellStyle name="常规 83 4 2 2" xfId="829"/>
    <cellStyle name="常规 83 4 3" xfId="16874"/>
    <cellStyle name="常规 83 4 4" xfId="16876"/>
    <cellStyle name="常规 83 4 5" xfId="16878"/>
    <cellStyle name="常规 83 4 6" xfId="16880"/>
    <cellStyle name="常规 83 4 7" xfId="16882"/>
    <cellStyle name="常规 83 5" xfId="16885"/>
    <cellStyle name="常规 83 5 2" xfId="16888"/>
    <cellStyle name="常规 83 5 3" xfId="16890"/>
    <cellStyle name="常规 83 6" xfId="5598"/>
    <cellStyle name="常规 83 7" xfId="5604"/>
    <cellStyle name="常规 83 8" xfId="5610"/>
    <cellStyle name="常规 83 9" xfId="5617"/>
    <cellStyle name="常规 84" xfId="3529"/>
    <cellStyle name="常规 84 10" xfId="16892"/>
    <cellStyle name="常规 84 11" xfId="16896"/>
    <cellStyle name="常规 84 12" xfId="34690"/>
    <cellStyle name="常规 84 2" xfId="16903"/>
    <cellStyle name="常规 84 2 2" xfId="16907"/>
    <cellStyle name="常规 84 2 2 2" xfId="13805"/>
    <cellStyle name="常规 84 2 2 2 2" xfId="13809"/>
    <cellStyle name="常规 84 2 2 3" xfId="13820"/>
    <cellStyle name="常规 84 2 2 4" xfId="10395"/>
    <cellStyle name="常规 84 2 2 5" xfId="10401"/>
    <cellStyle name="常规 84 2 2 6" xfId="10408"/>
    <cellStyle name="常规 84 2 2 7" xfId="10413"/>
    <cellStyle name="常规 84 2 3" xfId="16912"/>
    <cellStyle name="常规 84 2 3 2" xfId="13865"/>
    <cellStyle name="常规 84 2 4" xfId="16916"/>
    <cellStyle name="常规 84 2 5" xfId="16919"/>
    <cellStyle name="常规 84 2 6" xfId="16922"/>
    <cellStyle name="常规 84 2 7" xfId="16925"/>
    <cellStyle name="常规 84 2 8" xfId="16927"/>
    <cellStyle name="常规 84 3" xfId="16932"/>
    <cellStyle name="常规 84 3 2" xfId="16936"/>
    <cellStyle name="常规 84 3 2 2" xfId="13964"/>
    <cellStyle name="常规 84 3 2 2 2" xfId="11357"/>
    <cellStyle name="常规 84 3 2 3" xfId="13116"/>
    <cellStyle name="常规 84 3 2 4" xfId="10446"/>
    <cellStyle name="常规 84 3 2 5" xfId="79"/>
    <cellStyle name="常规 84 3 2 6" xfId="375"/>
    <cellStyle name="常规 84 3 2 7" xfId="116"/>
    <cellStyle name="常规 84 3 3" xfId="16940"/>
    <cellStyle name="常规 84 3 3 2" xfId="13990"/>
    <cellStyle name="常规 84 3 3 2 2" xfId="11603"/>
    <cellStyle name="常规 84 3 3 3" xfId="13126"/>
    <cellStyle name="常规 84 3 3 4" xfId="13994"/>
    <cellStyle name="常规 84 3 3 5" xfId="13998"/>
    <cellStyle name="常规 84 3 3 6" xfId="14002"/>
    <cellStyle name="常规 84 3 3 7" xfId="14007"/>
    <cellStyle name="常规 84 3 4" xfId="16943"/>
    <cellStyle name="常规 84 3 4 2" xfId="14019"/>
    <cellStyle name="常规 84 3 5" xfId="16946"/>
    <cellStyle name="常规 84 3 6" xfId="16951"/>
    <cellStyle name="常规 84 3 7" xfId="16955"/>
    <cellStyle name="常规 84 3 8" xfId="16958"/>
    <cellStyle name="常规 84 3 9" xfId="16960"/>
    <cellStyle name="常规 84 4" xfId="16963"/>
    <cellStyle name="常规 84 4 2" xfId="16967"/>
    <cellStyle name="常规 84 4 2 2" xfId="14716"/>
    <cellStyle name="常规 84 4 3" xfId="16969"/>
    <cellStyle name="常规 84 4 4" xfId="16972"/>
    <cellStyle name="常规 84 4 5" xfId="16975"/>
    <cellStyle name="常规 84 4 6" xfId="16978"/>
    <cellStyle name="常规 84 4 7" xfId="16981"/>
    <cellStyle name="常规 84 5" xfId="16984"/>
    <cellStyle name="常规 84 5 2" xfId="16988"/>
    <cellStyle name="常规 84 5 3" xfId="16991"/>
    <cellStyle name="常规 84 6" xfId="5636"/>
    <cellStyle name="常规 84 7" xfId="16994"/>
    <cellStyle name="常规 84 8" xfId="16997"/>
    <cellStyle name="常规 84 9" xfId="6530"/>
    <cellStyle name="常规 85" xfId="17170"/>
    <cellStyle name="常规 85 10" xfId="17172"/>
    <cellStyle name="常规 85 11" xfId="16770"/>
    <cellStyle name="常规 85 12" xfId="34691"/>
    <cellStyle name="常规 85 2" xfId="17176"/>
    <cellStyle name="常规 85 2 2" xfId="17180"/>
    <cellStyle name="常规 85 2 2 2" xfId="17184"/>
    <cellStyle name="常规 85 2 2 2 2" xfId="3202"/>
    <cellStyle name="常规 85 2 2 3" xfId="17187"/>
    <cellStyle name="常规 85 2 2 4" xfId="10470"/>
    <cellStyle name="常规 85 2 2 5" xfId="17191"/>
    <cellStyle name="常规 85 2 2 6" xfId="17196"/>
    <cellStyle name="常规 85 2 2 7" xfId="17199"/>
    <cellStyle name="常规 85 2 3" xfId="17203"/>
    <cellStyle name="常规 85 2 3 2" xfId="17208"/>
    <cellStyle name="常规 85 2 4" xfId="17211"/>
    <cellStyle name="常规 85 2 5" xfId="14614"/>
    <cellStyle name="常规 85 2 6" xfId="14636"/>
    <cellStyle name="常规 85 2 7" xfId="14655"/>
    <cellStyle name="常规 85 2 8" xfId="14661"/>
    <cellStyle name="常规 85 3" xfId="17214"/>
    <cellStyle name="常规 85 3 2" xfId="17217"/>
    <cellStyle name="常规 85 3 2 2" xfId="17220"/>
    <cellStyle name="常规 85 3 2 2 2" xfId="17223"/>
    <cellStyle name="常规 85 3 2 3" xfId="17226"/>
    <cellStyle name="常规 85 3 2 4" xfId="10481"/>
    <cellStyle name="常规 85 3 2 5" xfId="17230"/>
    <cellStyle name="常规 85 3 2 6" xfId="17234"/>
    <cellStyle name="常规 85 3 2 7" xfId="17237"/>
    <cellStyle name="常规 85 3 3" xfId="17240"/>
    <cellStyle name="常规 85 3 3 2" xfId="17243"/>
    <cellStyle name="常规 85 3 3 2 2" xfId="17247"/>
    <cellStyle name="常规 85 3 3 3" xfId="17250"/>
    <cellStyle name="常规 85 3 3 4" xfId="17253"/>
    <cellStyle name="常规 85 3 3 5" xfId="17257"/>
    <cellStyle name="常规 85 3 3 6" xfId="17261"/>
    <cellStyle name="常规 85 3 3 7" xfId="17266"/>
    <cellStyle name="常规 85 3 4" xfId="17269"/>
    <cellStyle name="常规 85 3 4 2" xfId="17273"/>
    <cellStyle name="常规 85 3 5" xfId="14681"/>
    <cellStyle name="常规 85 3 6" xfId="14690"/>
    <cellStyle name="常规 85 3 7" xfId="14696"/>
    <cellStyle name="常规 85 3 8" xfId="14702"/>
    <cellStyle name="常规 85 3 9" xfId="14708"/>
    <cellStyle name="常规 85 4" xfId="17276"/>
    <cellStyle name="常规 85 4 2" xfId="17278"/>
    <cellStyle name="常规 85 4 2 2" xfId="17280"/>
    <cellStyle name="常规 85 4 3" xfId="17282"/>
    <cellStyle name="常规 85 4 4" xfId="17285"/>
    <cellStyle name="常规 85 4 5" xfId="14720"/>
    <cellStyle name="常规 85 4 6" xfId="14725"/>
    <cellStyle name="常规 85 4 7" xfId="17289"/>
    <cellStyle name="常规 85 5" xfId="17291"/>
    <cellStyle name="常规 85 5 2" xfId="17293"/>
    <cellStyle name="常规 85 5 3" xfId="17295"/>
    <cellStyle name="常规 85 6" xfId="17297"/>
    <cellStyle name="常规 85 7" xfId="17299"/>
    <cellStyle name="常规 85 8" xfId="17301"/>
    <cellStyle name="常规 85 9" xfId="7110"/>
    <cellStyle name="常规 86" xfId="17304"/>
    <cellStyle name="常规 86 10" xfId="17306"/>
    <cellStyle name="常规 86 11" xfId="17308"/>
    <cellStyle name="常规 86 12" xfId="34688"/>
    <cellStyle name="常规 86 2" xfId="17312"/>
    <cellStyle name="常规 86 2 2" xfId="17315"/>
    <cellStyle name="常规 86 2 2 2" xfId="12171"/>
    <cellStyle name="常规 86 2 2 2 2" xfId="17317"/>
    <cellStyle name="常规 86 2 2 3" xfId="12176"/>
    <cellStyle name="常规 86 2 2 4" xfId="17320"/>
    <cellStyle name="常规 86 2 2 5" xfId="17324"/>
    <cellStyle name="常规 86 2 2 6" xfId="17328"/>
    <cellStyle name="常规 86 2 2 7" xfId="7557"/>
    <cellStyle name="常规 86 2 3" xfId="17331"/>
    <cellStyle name="常规 86 2 3 2" xfId="12204"/>
    <cellStyle name="常规 86 2 4" xfId="17334"/>
    <cellStyle name="常规 86 2 5" xfId="14744"/>
    <cellStyle name="常规 86 2 6" xfId="14751"/>
    <cellStyle name="常规 86 2 7" xfId="14756"/>
    <cellStyle name="常规 86 2 8" xfId="14760"/>
    <cellStyle name="常规 86 3" xfId="17338"/>
    <cellStyle name="常规 86 3 2" xfId="17342"/>
    <cellStyle name="常规 86 3 2 2" xfId="17345"/>
    <cellStyle name="常规 86 3 2 2 2" xfId="17347"/>
    <cellStyle name="常规 86 3 2 3" xfId="17350"/>
    <cellStyle name="常规 86 3 2 4" xfId="17353"/>
    <cellStyle name="常规 86 3 2 5" xfId="17357"/>
    <cellStyle name="常规 86 3 2 6" xfId="17360"/>
    <cellStyle name="常规 86 3 2 7" xfId="7609"/>
    <cellStyle name="常规 86 3 3" xfId="17362"/>
    <cellStyle name="常规 86 3 3 2" xfId="17365"/>
    <cellStyle name="常规 86 3 3 2 2" xfId="17367"/>
    <cellStyle name="常规 86 3 3 3" xfId="17370"/>
    <cellStyle name="常规 86 3 3 4" xfId="17373"/>
    <cellStyle name="常规 86 3 3 5" xfId="17377"/>
    <cellStyle name="常规 86 3 3 6" xfId="17380"/>
    <cellStyle name="常规 86 3 3 7" xfId="7619"/>
    <cellStyle name="常规 86 3 4" xfId="17383"/>
    <cellStyle name="常规 86 3 4 2" xfId="17387"/>
    <cellStyle name="常规 86 3 5" xfId="14774"/>
    <cellStyle name="常规 86 3 6" xfId="14783"/>
    <cellStyle name="常规 86 3 7" xfId="14789"/>
    <cellStyle name="常规 86 3 8" xfId="14795"/>
    <cellStyle name="常规 86 3 9" xfId="14801"/>
    <cellStyle name="常规 86 4" xfId="17389"/>
    <cellStyle name="常规 86 4 2" xfId="17392"/>
    <cellStyle name="常规 86 4 2 2" xfId="17396"/>
    <cellStyle name="常规 86 4 3" xfId="17399"/>
    <cellStyle name="常规 86 4 4" xfId="17402"/>
    <cellStyle name="常规 86 4 5" xfId="14812"/>
    <cellStyle name="常规 86 4 6" xfId="17405"/>
    <cellStyle name="常规 86 4 7" xfId="17409"/>
    <cellStyle name="常规 86 5" xfId="17411"/>
    <cellStyle name="常规 86 5 2" xfId="17414"/>
    <cellStyle name="常规 86 5 3" xfId="17417"/>
    <cellStyle name="常规 86 6" xfId="17419"/>
    <cellStyle name="常规 86 7" xfId="17421"/>
    <cellStyle name="常规 86 8" xfId="17423"/>
    <cellStyle name="常规 86 9" xfId="17425"/>
    <cellStyle name="常规 87" xfId="17428"/>
    <cellStyle name="常规 87 10" xfId="17430"/>
    <cellStyle name="常规 87 11" xfId="17432"/>
    <cellStyle name="常规 87 12" xfId="34687"/>
    <cellStyle name="常规 87 2" xfId="17437"/>
    <cellStyle name="常规 87 2 2" xfId="17440"/>
    <cellStyle name="常规 87 2 2 2" xfId="17444"/>
    <cellStyle name="常规 87 2 2 2 2" xfId="17446"/>
    <cellStyle name="常规 87 2 2 3" xfId="17449"/>
    <cellStyle name="常规 87 2 2 4" xfId="17452"/>
    <cellStyle name="常规 87 2 2 5" xfId="17456"/>
    <cellStyle name="常规 87 2 2 6" xfId="17460"/>
    <cellStyle name="常规 87 2 2 7" xfId="7801"/>
    <cellStyle name="常规 87 2 3" xfId="17463"/>
    <cellStyle name="常规 87 2 3 2" xfId="17468"/>
    <cellStyle name="常规 87 2 4" xfId="17471"/>
    <cellStyle name="常规 87 2 5" xfId="14832"/>
    <cellStyle name="常规 87 2 6" xfId="10048"/>
    <cellStyle name="常规 87 2 7" xfId="17474"/>
    <cellStyle name="常规 87 2 8" xfId="17476"/>
    <cellStyle name="常规 87 3" xfId="17481"/>
    <cellStyle name="常规 87 3 2" xfId="17484"/>
    <cellStyle name="常规 87 3 2 2" xfId="17487"/>
    <cellStyle name="常规 87 3 2 2 2" xfId="17489"/>
    <cellStyle name="常规 87 3 2 3" xfId="17492"/>
    <cellStyle name="常规 87 3 2 4" xfId="17495"/>
    <cellStyle name="常规 87 3 2 5" xfId="17499"/>
    <cellStyle name="常规 87 3 2 6" xfId="17502"/>
    <cellStyle name="常规 87 3 2 7" xfId="1814"/>
    <cellStyle name="常规 87 3 3" xfId="17504"/>
    <cellStyle name="常规 87 3 3 2" xfId="17507"/>
    <cellStyle name="常规 87 3 3 2 2" xfId="17509"/>
    <cellStyle name="常规 87 3 3 3" xfId="17512"/>
    <cellStyle name="常规 87 3 3 4" xfId="17515"/>
    <cellStyle name="常规 87 3 3 5" xfId="17519"/>
    <cellStyle name="常规 87 3 3 6" xfId="17522"/>
    <cellStyle name="常规 87 3 3 7" xfId="1906"/>
    <cellStyle name="常规 87 3 4" xfId="17525"/>
    <cellStyle name="常规 87 3 4 2" xfId="17528"/>
    <cellStyle name="常规 87 3 5" xfId="17531"/>
    <cellStyle name="常规 87 3 6" xfId="17534"/>
    <cellStyle name="常规 87 3 7" xfId="914"/>
    <cellStyle name="常规 87 3 8" xfId="927"/>
    <cellStyle name="常规 87 3 9" xfId="939"/>
    <cellStyle name="常规 87 4" xfId="17537"/>
    <cellStyle name="常规 87 4 2" xfId="17540"/>
    <cellStyle name="常规 87 4 2 2" xfId="17543"/>
    <cellStyle name="常规 87 4 3" xfId="17546"/>
    <cellStyle name="常规 87 4 4" xfId="17548"/>
    <cellStyle name="常规 87 4 5" xfId="17550"/>
    <cellStyle name="常规 87 4 6" xfId="17552"/>
    <cellStyle name="常规 87 4 7" xfId="606"/>
    <cellStyle name="常规 87 5" xfId="17554"/>
    <cellStyle name="常规 87 5 2" xfId="17557"/>
    <cellStyle name="常规 87 5 3" xfId="17560"/>
    <cellStyle name="常规 87 6" xfId="17562"/>
    <cellStyle name="常规 87 7" xfId="17564"/>
    <cellStyle name="常规 87 8" xfId="17566"/>
    <cellStyle name="常规 87 9" xfId="17568"/>
    <cellStyle name="常规 88" xfId="17572"/>
    <cellStyle name="常规 88 10" xfId="17574"/>
    <cellStyle name="常规 88 11" xfId="17576"/>
    <cellStyle name="常规 88 12" xfId="34692"/>
    <cellStyle name="常规 88 2" xfId="2686"/>
    <cellStyle name="常规 88 2 2" xfId="17579"/>
    <cellStyle name="常规 88 2 2 2" xfId="17583"/>
    <cellStyle name="常规 88 2 2 2 2" xfId="17585"/>
    <cellStyle name="常规 88 2 2 3" xfId="17588"/>
    <cellStyle name="常规 88 2 2 4" xfId="17591"/>
    <cellStyle name="常规 88 2 2 5" xfId="17595"/>
    <cellStyle name="常规 88 2 2 6" xfId="17599"/>
    <cellStyle name="常规 88 2 2 7" xfId="17602"/>
    <cellStyle name="常规 88 2 3" xfId="17605"/>
    <cellStyle name="常规 88 2 3 2" xfId="17609"/>
    <cellStyle name="常规 88 2 4" xfId="17612"/>
    <cellStyle name="常规 88 2 5" xfId="17615"/>
    <cellStyle name="常规 88 2 6" xfId="5418"/>
    <cellStyle name="常规 88 2 7" xfId="17618"/>
    <cellStyle name="常规 88 2 8" xfId="17620"/>
    <cellStyle name="常规 88 3" xfId="2694"/>
    <cellStyle name="常规 88 3 2" xfId="17623"/>
    <cellStyle name="常规 88 3 2 2" xfId="15989"/>
    <cellStyle name="常规 88 3 2 2 2" xfId="17628"/>
    <cellStyle name="常规 88 3 2 3" xfId="15994"/>
    <cellStyle name="常规 88 3 2 4" xfId="15999"/>
    <cellStyle name="常规 88 3 2 5" xfId="16005"/>
    <cellStyle name="常规 88 3 2 6" xfId="16010"/>
    <cellStyle name="常规 88 3 2 7" xfId="17631"/>
    <cellStyle name="常规 88 3 3" xfId="17633"/>
    <cellStyle name="常规 88 3 3 2" xfId="17637"/>
    <cellStyle name="常规 88 3 3 2 2" xfId="17640"/>
    <cellStyle name="常规 88 3 3 3" xfId="17644"/>
    <cellStyle name="常规 88 3 3 4" xfId="17648"/>
    <cellStyle name="常规 88 3 3 5" xfId="17653"/>
    <cellStyle name="常规 88 3 3 6" xfId="17657"/>
    <cellStyle name="常规 88 3 3 7" xfId="17662"/>
    <cellStyle name="常规 88 3 4" xfId="17664"/>
    <cellStyle name="常规 88 3 4 2" xfId="17667"/>
    <cellStyle name="常规 88 3 5" xfId="17669"/>
    <cellStyle name="常规 88 3 6" xfId="17671"/>
    <cellStyle name="常规 88 3 7" xfId="1519"/>
    <cellStyle name="常规 88 3 8" xfId="1524"/>
    <cellStyle name="常规 88 3 9" xfId="1528"/>
    <cellStyle name="常规 88 4" xfId="17673"/>
    <cellStyle name="常规 88 4 2" xfId="17676"/>
    <cellStyle name="常规 88 4 2 2" xfId="17679"/>
    <cellStyle name="常规 88 4 3" xfId="17682"/>
    <cellStyle name="常规 88 4 4" xfId="17685"/>
    <cellStyle name="常规 88 4 5" xfId="17688"/>
    <cellStyle name="常规 88 4 6" xfId="17690"/>
    <cellStyle name="常规 88 4 7" xfId="1534"/>
    <cellStyle name="常规 88 5" xfId="17692"/>
    <cellStyle name="常规 88 5 2" xfId="17695"/>
    <cellStyle name="常规 88 5 3" xfId="17698"/>
    <cellStyle name="常规 88 6" xfId="17701"/>
    <cellStyle name="常规 88 7" xfId="17703"/>
    <cellStyle name="常规 88 8" xfId="17705"/>
    <cellStyle name="常规 88 9" xfId="17707"/>
    <cellStyle name="常规 89" xfId="17711"/>
    <cellStyle name="常规 89 10" xfId="17714"/>
    <cellStyle name="常规 89 11" xfId="17718"/>
    <cellStyle name="常规 89 12" xfId="34694"/>
    <cellStyle name="常规 89 2" xfId="17721"/>
    <cellStyle name="常规 89 2 2" xfId="17726"/>
    <cellStyle name="常规 89 2 2 2" xfId="17730"/>
    <cellStyle name="常规 89 2 2 2 2" xfId="17732"/>
    <cellStyle name="常规 89 2 2 3" xfId="17735"/>
    <cellStyle name="常规 89 2 2 4" xfId="17738"/>
    <cellStyle name="常规 89 2 2 5" xfId="17743"/>
    <cellStyle name="常规 89 2 2 6" xfId="17747"/>
    <cellStyle name="常规 89 2 2 7" xfId="17750"/>
    <cellStyle name="常规 89 2 3" xfId="17753"/>
    <cellStyle name="常规 89 2 3 2" xfId="17758"/>
    <cellStyle name="常规 89 2 4" xfId="17761"/>
    <cellStyle name="常规 89 2 5" xfId="17764"/>
    <cellStyle name="常规 89 2 6" xfId="17767"/>
    <cellStyle name="常规 89 2 7" xfId="17770"/>
    <cellStyle name="常规 89 2 8" xfId="17772"/>
    <cellStyle name="常规 89 3" xfId="17774"/>
    <cellStyle name="常规 89 3 2" xfId="17779"/>
    <cellStyle name="常规 89 3 2 2" xfId="17782"/>
    <cellStyle name="常规 89 3 2 2 2" xfId="17784"/>
    <cellStyle name="常规 89 3 2 3" xfId="17787"/>
    <cellStyle name="常规 89 3 2 4" xfId="17790"/>
    <cellStyle name="常规 89 3 2 5" xfId="723"/>
    <cellStyle name="常规 89 3 2 6" xfId="58"/>
    <cellStyle name="常规 89 3 2 7" xfId="751"/>
    <cellStyle name="常规 89 3 3" xfId="17792"/>
    <cellStyle name="常规 89 3 3 2" xfId="17797"/>
    <cellStyle name="常规 89 3 3 2 2" xfId="17800"/>
    <cellStyle name="常规 89 3 3 3" xfId="17805"/>
    <cellStyle name="常规 89 3 3 4" xfId="17810"/>
    <cellStyle name="常规 89 3 3 5" xfId="785"/>
    <cellStyle name="常规 89 3 3 6" xfId="793"/>
    <cellStyle name="常规 89 3 3 7" xfId="801"/>
    <cellStyle name="常规 89 3 4" xfId="17812"/>
    <cellStyle name="常规 89 3 4 2" xfId="17815"/>
    <cellStyle name="常规 89 3 5" xfId="17817"/>
    <cellStyle name="常规 89 3 6" xfId="17819"/>
    <cellStyle name="常规 89 3 7" xfId="17821"/>
    <cellStyle name="常规 89 3 8" xfId="17823"/>
    <cellStyle name="常规 89 3 9" xfId="17825"/>
    <cellStyle name="常规 89 4" xfId="17827"/>
    <cellStyle name="常规 89 4 2" xfId="17832"/>
    <cellStyle name="常规 89 4 2 2" xfId="17835"/>
    <cellStyle name="常规 89 4 3" xfId="17838"/>
    <cellStyle name="常规 89 4 4" xfId="17840"/>
    <cellStyle name="常规 89 4 5" xfId="17842"/>
    <cellStyle name="常规 89 4 6" xfId="17844"/>
    <cellStyle name="常规 89 4 7" xfId="17846"/>
    <cellStyle name="常规 89 5" xfId="17848"/>
    <cellStyle name="常规 89 5 2" xfId="17854"/>
    <cellStyle name="常规 89 5 3" xfId="17858"/>
    <cellStyle name="常规 89 6" xfId="17860"/>
    <cellStyle name="常规 89 7" xfId="17865"/>
    <cellStyle name="常规 89 8" xfId="17870"/>
    <cellStyle name="常规 89 9" xfId="17873"/>
    <cellStyle name="常规 9" xfId="17876"/>
    <cellStyle name="常规 9 10" xfId="17877"/>
    <cellStyle name="常规 9 11" xfId="17879"/>
    <cellStyle name="常规 9 12" xfId="17881"/>
    <cellStyle name="常规 9 13" xfId="34434"/>
    <cellStyle name="常规 9 2" xfId="17885"/>
    <cellStyle name="常规 9 2 10" xfId="17887"/>
    <cellStyle name="常规 9 2 11" xfId="17889"/>
    <cellStyle name="常规 9 2 12" xfId="34558"/>
    <cellStyle name="常规 9 2 2" xfId="17890"/>
    <cellStyle name="常规 9 2 2 2" xfId="17891"/>
    <cellStyle name="常规 9 2 2 2 2" xfId="17892"/>
    <cellStyle name="常规 9 2 2 2 2 2" xfId="17893"/>
    <cellStyle name="常规 9 2 2 2 3" xfId="17894"/>
    <cellStyle name="常规 9 2 2 2 4" xfId="17895"/>
    <cellStyle name="常规 9 2 2 2 5" xfId="17896"/>
    <cellStyle name="常规 9 2 2 2 6" xfId="17897"/>
    <cellStyle name="常规 9 2 2 2 7" xfId="17898"/>
    <cellStyle name="常规 9 2 2 3" xfId="17899"/>
    <cellStyle name="常规 9 2 2 3 2" xfId="17900"/>
    <cellStyle name="常规 9 2 2 3 2 2" xfId="17901"/>
    <cellStyle name="常规 9 2 2 3 3" xfId="17902"/>
    <cellStyle name="常规 9 2 2 3 4" xfId="17903"/>
    <cellStyle name="常规 9 2 2 3 5" xfId="17904"/>
    <cellStyle name="常规 9 2 2 3 6" xfId="17174"/>
    <cellStyle name="常规 9 2 2 3 7" xfId="16772"/>
    <cellStyle name="常规 9 2 2 4" xfId="17905"/>
    <cellStyle name="常规 9 2 2 4 2" xfId="17906"/>
    <cellStyle name="常规 9 2 2 5" xfId="17907"/>
    <cellStyle name="常规 9 2 2 6" xfId="17908"/>
    <cellStyle name="常规 9 2 2 7" xfId="17909"/>
    <cellStyle name="常规 9 2 2 8" xfId="17910"/>
    <cellStyle name="常规 9 2 2 9" xfId="17911"/>
    <cellStyle name="常规 9 2 3" xfId="17912"/>
    <cellStyle name="常规 9 2 3 2" xfId="17913"/>
    <cellStyle name="常规 9 2 3 2 2" xfId="17914"/>
    <cellStyle name="常规 9 2 3 3" xfId="17915"/>
    <cellStyle name="常规 9 2 3 4" xfId="17916"/>
    <cellStyle name="常规 9 2 3 5" xfId="17917"/>
    <cellStyle name="常规 9 2 3 6" xfId="17918"/>
    <cellStyle name="常规 9 2 3 7" xfId="17919"/>
    <cellStyle name="常规 9 2 4" xfId="17920"/>
    <cellStyle name="常规 9 2 4 2" xfId="15131"/>
    <cellStyle name="常规 9 2 4 3" xfId="15134"/>
    <cellStyle name="常规 9 2 5" xfId="17921"/>
    <cellStyle name="常规 9 2 6" xfId="17922"/>
    <cellStyle name="常规 9 2 7" xfId="17923"/>
    <cellStyle name="常规 9 2 8" xfId="17924"/>
    <cellStyle name="常规 9 2 9" xfId="10652"/>
    <cellStyle name="常规 9 3" xfId="17928"/>
    <cellStyle name="常规 9 3 2" xfId="17929"/>
    <cellStyle name="常规 9 3 2 2" xfId="17930"/>
    <cellStyle name="常规 9 3 2 2 2" xfId="17931"/>
    <cellStyle name="常规 9 3 2 3" xfId="17932"/>
    <cellStyle name="常规 9 3 2 4" xfId="17933"/>
    <cellStyle name="常规 9 3 2 5" xfId="17934"/>
    <cellStyle name="常规 9 3 2 6" xfId="17935"/>
    <cellStyle name="常规 9 3 2 7" xfId="17936"/>
    <cellStyle name="常规 9 3 3" xfId="17937"/>
    <cellStyle name="常规 9 3 3 2" xfId="17939"/>
    <cellStyle name="常规 9 3 3 2 2" xfId="5672"/>
    <cellStyle name="常规 9 3 3 3" xfId="17940"/>
    <cellStyle name="常规 9 3 3 4" xfId="17941"/>
    <cellStyle name="常规 9 3 3 5" xfId="17942"/>
    <cellStyle name="常规 9 3 3 6" xfId="17943"/>
    <cellStyle name="常规 9 3 3 7" xfId="17944"/>
    <cellStyle name="常规 9 3 4" xfId="17946"/>
    <cellStyle name="常规 9 3 4 2" xfId="15198"/>
    <cellStyle name="常规 9 3 5" xfId="17949"/>
    <cellStyle name="常规 9 3 6" xfId="17950"/>
    <cellStyle name="常规 9 3 7" xfId="17951"/>
    <cellStyle name="常规 9 3 8" xfId="5123"/>
    <cellStyle name="常规 9 3 9" xfId="5129"/>
    <cellStyle name="常规 9 4" xfId="17954"/>
    <cellStyle name="常规 9 4 2" xfId="17955"/>
    <cellStyle name="常规 9 4 2 2" xfId="10132"/>
    <cellStyle name="常规 9 4 3" xfId="17956"/>
    <cellStyle name="常规 9 4 4" xfId="2150"/>
    <cellStyle name="常规 9 4 5" xfId="17957"/>
    <cellStyle name="常规 9 4 6" xfId="17959"/>
    <cellStyle name="常规 9 4 7" xfId="17961"/>
    <cellStyle name="常规 9 5" xfId="17964"/>
    <cellStyle name="常规 9 5 2" xfId="17966"/>
    <cellStyle name="常规 9 5 3" xfId="17967"/>
    <cellStyle name="常规 9 6" xfId="17970"/>
    <cellStyle name="常规 9 7" xfId="17972"/>
    <cellStyle name="常规 9 8" xfId="17975"/>
    <cellStyle name="常规 9 9" xfId="17978"/>
    <cellStyle name="常规 90" xfId="17171"/>
    <cellStyle name="常规 90 10" xfId="17173"/>
    <cellStyle name="常规 90 11" xfId="16771"/>
    <cellStyle name="常规 90 12" xfId="34704"/>
    <cellStyle name="常规 90 2" xfId="17177"/>
    <cellStyle name="常规 90 2 2" xfId="17181"/>
    <cellStyle name="常规 90 2 2 2" xfId="17185"/>
    <cellStyle name="常规 90 2 2 2 2" xfId="3203"/>
    <cellStyle name="常规 90 2 2 3" xfId="17188"/>
    <cellStyle name="常规 90 2 2 4" xfId="10471"/>
    <cellStyle name="常规 90 2 2 5" xfId="17192"/>
    <cellStyle name="常规 90 2 2 6" xfId="17197"/>
    <cellStyle name="常规 90 2 2 7" xfId="17200"/>
    <cellStyle name="常规 90 2 3" xfId="17204"/>
    <cellStyle name="常规 90 2 3 2" xfId="17209"/>
    <cellStyle name="常规 90 2 4" xfId="17212"/>
    <cellStyle name="常规 90 2 5" xfId="14615"/>
    <cellStyle name="常规 90 2 6" xfId="14637"/>
    <cellStyle name="常规 90 2 7" xfId="14656"/>
    <cellStyle name="常规 90 2 8" xfId="14662"/>
    <cellStyle name="常规 90 3" xfId="17215"/>
    <cellStyle name="常规 90 3 2" xfId="17218"/>
    <cellStyle name="常规 90 3 2 2" xfId="17221"/>
    <cellStyle name="常规 90 3 2 2 2" xfId="17224"/>
    <cellStyle name="常规 90 3 2 3" xfId="17227"/>
    <cellStyle name="常规 90 3 2 4" xfId="10482"/>
    <cellStyle name="常规 90 3 2 5" xfId="17231"/>
    <cellStyle name="常规 90 3 2 6" xfId="17235"/>
    <cellStyle name="常规 90 3 2 7" xfId="17238"/>
    <cellStyle name="常规 90 3 3" xfId="17241"/>
    <cellStyle name="常规 90 3 3 2" xfId="17244"/>
    <cellStyle name="常规 90 3 3 2 2" xfId="17248"/>
    <cellStyle name="常规 90 3 3 3" xfId="17251"/>
    <cellStyle name="常规 90 3 3 4" xfId="17254"/>
    <cellStyle name="常规 90 3 3 5" xfId="17258"/>
    <cellStyle name="常规 90 3 3 6" xfId="17262"/>
    <cellStyle name="常规 90 3 3 7" xfId="17267"/>
    <cellStyle name="常规 90 3 4" xfId="17270"/>
    <cellStyle name="常规 90 3 4 2" xfId="17274"/>
    <cellStyle name="常规 90 3 5" xfId="14682"/>
    <cellStyle name="常规 90 3 6" xfId="14691"/>
    <cellStyle name="常规 90 3 7" xfId="14697"/>
    <cellStyle name="常规 90 3 8" xfId="14703"/>
    <cellStyle name="常规 90 3 9" xfId="14709"/>
    <cellStyle name="常规 90 4" xfId="17277"/>
    <cellStyle name="常规 90 4 2" xfId="17279"/>
    <cellStyle name="常规 90 4 2 2" xfId="17281"/>
    <cellStyle name="常规 90 4 3" xfId="17283"/>
    <cellStyle name="常规 90 4 4" xfId="17286"/>
    <cellStyle name="常规 90 4 5" xfId="14721"/>
    <cellStyle name="常规 90 4 6" xfId="14726"/>
    <cellStyle name="常规 90 4 7" xfId="17290"/>
    <cellStyle name="常规 90 5" xfId="17292"/>
    <cellStyle name="常规 90 5 2" xfId="17294"/>
    <cellStyle name="常规 90 5 3" xfId="17296"/>
    <cellStyle name="常规 90 6" xfId="17298"/>
    <cellStyle name="常规 90 7" xfId="17300"/>
    <cellStyle name="常规 90 8" xfId="17302"/>
    <cellStyle name="常规 90 9" xfId="7111"/>
    <cellStyle name="常规 91" xfId="17305"/>
    <cellStyle name="常规 91 10" xfId="17307"/>
    <cellStyle name="常规 91 11" xfId="17309"/>
    <cellStyle name="常规 91 12" xfId="34707"/>
    <cellStyle name="常规 91 2" xfId="17313"/>
    <cellStyle name="常规 91 2 2" xfId="17316"/>
    <cellStyle name="常规 91 2 2 2" xfId="12172"/>
    <cellStyle name="常规 91 2 2 2 2" xfId="17318"/>
    <cellStyle name="常规 91 2 2 3" xfId="12177"/>
    <cellStyle name="常规 91 2 2 4" xfId="17321"/>
    <cellStyle name="常规 91 2 2 5" xfId="17325"/>
    <cellStyle name="常规 91 2 2 6" xfId="17329"/>
    <cellStyle name="常规 91 2 2 7" xfId="7558"/>
    <cellStyle name="常规 91 2 3" xfId="17332"/>
    <cellStyle name="常规 91 2 3 2" xfId="12205"/>
    <cellStyle name="常规 91 2 4" xfId="17335"/>
    <cellStyle name="常规 91 2 5" xfId="14745"/>
    <cellStyle name="常规 91 2 6" xfId="14752"/>
    <cellStyle name="常规 91 2 7" xfId="14757"/>
    <cellStyle name="常规 91 2 8" xfId="14761"/>
    <cellStyle name="常规 91 3" xfId="17339"/>
    <cellStyle name="常规 91 3 2" xfId="17343"/>
    <cellStyle name="常规 91 3 2 2" xfId="17346"/>
    <cellStyle name="常规 91 3 2 2 2" xfId="17348"/>
    <cellStyle name="常规 91 3 2 3" xfId="17351"/>
    <cellStyle name="常规 91 3 2 4" xfId="17354"/>
    <cellStyle name="常规 91 3 2 5" xfId="17358"/>
    <cellStyle name="常规 91 3 2 6" xfId="17361"/>
    <cellStyle name="常规 91 3 2 7" xfId="7610"/>
    <cellStyle name="常规 91 3 3" xfId="17363"/>
    <cellStyle name="常规 91 3 3 2" xfId="17366"/>
    <cellStyle name="常规 91 3 3 2 2" xfId="17368"/>
    <cellStyle name="常规 91 3 3 3" xfId="17371"/>
    <cellStyle name="常规 91 3 3 4" xfId="17374"/>
    <cellStyle name="常规 91 3 3 5" xfId="17378"/>
    <cellStyle name="常规 91 3 3 6" xfId="17381"/>
    <cellStyle name="常规 91 3 3 7" xfId="7620"/>
    <cellStyle name="常规 91 3 4" xfId="17384"/>
    <cellStyle name="常规 91 3 4 2" xfId="17388"/>
    <cellStyle name="常规 91 3 5" xfId="14775"/>
    <cellStyle name="常规 91 3 6" xfId="14784"/>
    <cellStyle name="常规 91 3 7" xfId="14790"/>
    <cellStyle name="常规 91 3 8" xfId="14796"/>
    <cellStyle name="常规 91 3 9" xfId="14802"/>
    <cellStyle name="常规 91 4" xfId="17390"/>
    <cellStyle name="常规 91 4 2" xfId="17393"/>
    <cellStyle name="常规 91 4 2 2" xfId="17397"/>
    <cellStyle name="常规 91 4 3" xfId="17400"/>
    <cellStyle name="常规 91 4 4" xfId="17403"/>
    <cellStyle name="常规 91 4 5" xfId="14813"/>
    <cellStyle name="常规 91 4 6" xfId="17406"/>
    <cellStyle name="常规 91 4 7" xfId="17410"/>
    <cellStyle name="常规 91 5" xfId="17412"/>
    <cellStyle name="常规 91 5 2" xfId="17415"/>
    <cellStyle name="常规 91 5 3" xfId="17418"/>
    <cellStyle name="常规 91 6" xfId="17420"/>
    <cellStyle name="常规 91 7" xfId="17422"/>
    <cellStyle name="常规 91 8" xfId="17424"/>
    <cellStyle name="常规 91 9" xfId="17426"/>
    <cellStyle name="常规 92" xfId="17429"/>
    <cellStyle name="常规 92 10" xfId="17431"/>
    <cellStyle name="常规 92 11" xfId="17433"/>
    <cellStyle name="常规 92 12" xfId="34706"/>
    <cellStyle name="常规 92 2" xfId="17438"/>
    <cellStyle name="常规 92 2 2" xfId="17441"/>
    <cellStyle name="常规 92 2 2 2" xfId="17445"/>
    <cellStyle name="常规 92 2 2 2 2" xfId="17447"/>
    <cellStyle name="常规 92 2 2 3" xfId="17450"/>
    <cellStyle name="常规 92 2 2 4" xfId="17453"/>
    <cellStyle name="常规 92 2 2 5" xfId="17457"/>
    <cellStyle name="常规 92 2 2 6" xfId="17461"/>
    <cellStyle name="常规 92 2 2 7" xfId="7802"/>
    <cellStyle name="常规 92 2 3" xfId="17464"/>
    <cellStyle name="常规 92 2 3 2" xfId="17469"/>
    <cellStyle name="常规 92 2 4" xfId="17472"/>
    <cellStyle name="常规 92 2 5" xfId="14833"/>
    <cellStyle name="常规 92 2 6" xfId="10049"/>
    <cellStyle name="常规 92 2 7" xfId="17475"/>
    <cellStyle name="常规 92 2 8" xfId="17477"/>
    <cellStyle name="常规 92 3" xfId="17482"/>
    <cellStyle name="常规 92 3 2" xfId="17485"/>
    <cellStyle name="常规 92 3 2 2" xfId="17488"/>
    <cellStyle name="常规 92 3 2 2 2" xfId="17490"/>
    <cellStyle name="常规 92 3 2 3" xfId="17493"/>
    <cellStyle name="常规 92 3 2 4" xfId="17496"/>
    <cellStyle name="常规 92 3 2 5" xfId="17500"/>
    <cellStyle name="常规 92 3 2 6" xfId="17503"/>
    <cellStyle name="常规 92 3 2 7" xfId="1815"/>
    <cellStyle name="常规 92 3 3" xfId="17505"/>
    <cellStyle name="常规 92 3 3 2" xfId="17508"/>
    <cellStyle name="常规 92 3 3 2 2" xfId="17510"/>
    <cellStyle name="常规 92 3 3 3" xfId="17513"/>
    <cellStyle name="常规 92 3 3 4" xfId="17516"/>
    <cellStyle name="常规 92 3 3 5" xfId="17520"/>
    <cellStyle name="常规 92 3 3 6" xfId="17523"/>
    <cellStyle name="常规 92 3 3 7" xfId="1907"/>
    <cellStyle name="常规 92 3 4" xfId="17526"/>
    <cellStyle name="常规 92 3 4 2" xfId="17529"/>
    <cellStyle name="常规 92 3 5" xfId="17532"/>
    <cellStyle name="常规 92 3 6" xfId="17535"/>
    <cellStyle name="常规 92 3 7" xfId="915"/>
    <cellStyle name="常规 92 3 8" xfId="928"/>
    <cellStyle name="常规 92 3 9" xfId="940"/>
    <cellStyle name="常规 92 4" xfId="17538"/>
    <cellStyle name="常规 92 4 2" xfId="17541"/>
    <cellStyle name="常规 92 4 2 2" xfId="17544"/>
    <cellStyle name="常规 92 4 3" xfId="17547"/>
    <cellStyle name="常规 92 4 4" xfId="17549"/>
    <cellStyle name="常规 92 4 5" xfId="17551"/>
    <cellStyle name="常规 92 4 6" xfId="17553"/>
    <cellStyle name="常规 92 4 7" xfId="607"/>
    <cellStyle name="常规 92 5" xfId="17555"/>
    <cellStyle name="常规 92 5 2" xfId="17558"/>
    <cellStyle name="常规 92 5 3" xfId="17561"/>
    <cellStyle name="常规 92 6" xfId="17563"/>
    <cellStyle name="常规 92 7" xfId="17565"/>
    <cellStyle name="常规 92 8" xfId="17567"/>
    <cellStyle name="常规 92 9" xfId="17569"/>
    <cellStyle name="常规 93" xfId="17573"/>
    <cellStyle name="常规 93 10" xfId="17575"/>
    <cellStyle name="常规 93 11" xfId="17577"/>
    <cellStyle name="常规 93 12" xfId="34708"/>
    <cellStyle name="常规 93 2" xfId="2687"/>
    <cellStyle name="常规 93 2 2" xfId="17580"/>
    <cellStyle name="常规 93 2 2 2" xfId="17584"/>
    <cellStyle name="常规 93 2 2 2 2" xfId="17586"/>
    <cellStyle name="常规 93 2 2 3" xfId="17589"/>
    <cellStyle name="常规 93 2 2 4" xfId="17592"/>
    <cellStyle name="常规 93 2 2 5" xfId="17596"/>
    <cellStyle name="常规 93 2 2 6" xfId="17600"/>
    <cellStyle name="常规 93 2 2 7" xfId="17603"/>
    <cellStyle name="常规 93 2 3" xfId="17606"/>
    <cellStyle name="常规 93 2 3 2" xfId="17610"/>
    <cellStyle name="常规 93 2 4" xfId="17613"/>
    <cellStyle name="常规 93 2 5" xfId="17616"/>
    <cellStyle name="常规 93 2 6" xfId="5419"/>
    <cellStyle name="常规 93 2 7" xfId="17619"/>
    <cellStyle name="常规 93 2 8" xfId="17621"/>
    <cellStyle name="常规 93 3" xfId="2695"/>
    <cellStyle name="常规 93 3 2" xfId="17624"/>
    <cellStyle name="常规 93 3 2 2" xfId="15990"/>
    <cellStyle name="常规 93 3 2 2 2" xfId="17629"/>
    <cellStyle name="常规 93 3 2 3" xfId="15995"/>
    <cellStyle name="常规 93 3 2 4" xfId="16000"/>
    <cellStyle name="常规 93 3 2 5" xfId="16006"/>
    <cellStyle name="常规 93 3 2 6" xfId="16011"/>
    <cellStyle name="常规 93 3 2 7" xfId="17632"/>
    <cellStyle name="常规 93 3 3" xfId="17634"/>
    <cellStyle name="常规 93 3 3 2" xfId="17638"/>
    <cellStyle name="常规 93 3 3 2 2" xfId="17641"/>
    <cellStyle name="常规 93 3 3 3" xfId="17645"/>
    <cellStyle name="常规 93 3 3 4" xfId="17649"/>
    <cellStyle name="常规 93 3 3 5" xfId="17654"/>
    <cellStyle name="常规 93 3 3 6" xfId="17658"/>
    <cellStyle name="常规 93 3 3 7" xfId="17663"/>
    <cellStyle name="常规 93 3 4" xfId="17665"/>
    <cellStyle name="常规 93 3 4 2" xfId="17668"/>
    <cellStyle name="常规 93 3 5" xfId="17670"/>
    <cellStyle name="常规 93 3 6" xfId="17672"/>
    <cellStyle name="常规 93 3 7" xfId="1520"/>
    <cellStyle name="常规 93 3 8" xfId="1525"/>
    <cellStyle name="常规 93 3 9" xfId="1529"/>
    <cellStyle name="常规 93 4" xfId="17674"/>
    <cellStyle name="常规 93 4 2" xfId="17677"/>
    <cellStyle name="常规 93 4 2 2" xfId="17680"/>
    <cellStyle name="常规 93 4 3" xfId="17683"/>
    <cellStyle name="常规 93 4 4" xfId="17686"/>
    <cellStyle name="常规 93 4 5" xfId="17689"/>
    <cellStyle name="常规 93 4 6" xfId="17691"/>
    <cellStyle name="常规 93 4 7" xfId="1535"/>
    <cellStyle name="常规 93 5" xfId="17693"/>
    <cellStyle name="常规 93 5 2" xfId="17696"/>
    <cellStyle name="常规 93 5 3" xfId="17699"/>
    <cellStyle name="常规 93 6" xfId="17702"/>
    <cellStyle name="常规 93 7" xfId="17704"/>
    <cellStyle name="常规 93 8" xfId="17706"/>
    <cellStyle name="常规 93 9" xfId="17708"/>
    <cellStyle name="常规 94" xfId="17712"/>
    <cellStyle name="常规 94 10" xfId="17715"/>
    <cellStyle name="常规 94 11" xfId="17719"/>
    <cellStyle name="常规 94 12" xfId="34709"/>
    <cellStyle name="常规 94 2" xfId="17722"/>
    <cellStyle name="常规 94 2 2" xfId="17727"/>
    <cellStyle name="常规 94 2 2 2" xfId="17731"/>
    <cellStyle name="常规 94 2 2 2 2" xfId="17733"/>
    <cellStyle name="常规 94 2 2 3" xfId="17736"/>
    <cellStyle name="常规 94 2 2 4" xfId="17739"/>
    <cellStyle name="常规 94 2 2 5" xfId="17744"/>
    <cellStyle name="常规 94 2 2 6" xfId="17748"/>
    <cellStyle name="常规 94 2 2 7" xfId="17751"/>
    <cellStyle name="常规 94 2 3" xfId="17754"/>
    <cellStyle name="常规 94 2 3 2" xfId="17759"/>
    <cellStyle name="常规 94 2 4" xfId="17762"/>
    <cellStyle name="常规 94 2 5" xfId="17765"/>
    <cellStyle name="常规 94 2 6" xfId="17768"/>
    <cellStyle name="常规 94 2 7" xfId="17771"/>
    <cellStyle name="常规 94 2 8" xfId="17773"/>
    <cellStyle name="常规 94 3" xfId="17775"/>
    <cellStyle name="常规 94 3 2" xfId="17780"/>
    <cellStyle name="常规 94 3 2 2" xfId="17783"/>
    <cellStyle name="常规 94 3 2 2 2" xfId="17785"/>
    <cellStyle name="常规 94 3 2 3" xfId="17788"/>
    <cellStyle name="常规 94 3 2 4" xfId="17791"/>
    <cellStyle name="常规 94 3 2 5" xfId="724"/>
    <cellStyle name="常规 94 3 2 6" xfId="59"/>
    <cellStyle name="常规 94 3 2 7" xfId="752"/>
    <cellStyle name="常规 94 3 3" xfId="17793"/>
    <cellStyle name="常规 94 3 3 2" xfId="17798"/>
    <cellStyle name="常规 94 3 3 2 2" xfId="17801"/>
    <cellStyle name="常规 94 3 3 3" xfId="17806"/>
    <cellStyle name="常规 94 3 3 4" xfId="17811"/>
    <cellStyle name="常规 94 3 3 5" xfId="786"/>
    <cellStyle name="常规 94 3 3 6" xfId="794"/>
    <cellStyle name="常规 94 3 3 7" xfId="802"/>
    <cellStyle name="常规 94 3 4" xfId="17813"/>
    <cellStyle name="常规 94 3 4 2" xfId="17816"/>
    <cellStyle name="常规 94 3 5" xfId="17818"/>
    <cellStyle name="常规 94 3 6" xfId="17820"/>
    <cellStyle name="常规 94 3 7" xfId="17822"/>
    <cellStyle name="常规 94 3 8" xfId="17824"/>
    <cellStyle name="常规 94 3 9" xfId="17826"/>
    <cellStyle name="常规 94 4" xfId="17828"/>
    <cellStyle name="常规 94 4 2" xfId="17833"/>
    <cellStyle name="常规 94 4 2 2" xfId="17836"/>
    <cellStyle name="常规 94 4 3" xfId="17839"/>
    <cellStyle name="常规 94 4 4" xfId="17841"/>
    <cellStyle name="常规 94 4 5" xfId="17843"/>
    <cellStyle name="常规 94 4 6" xfId="17845"/>
    <cellStyle name="常规 94 4 7" xfId="17847"/>
    <cellStyle name="常规 94 5" xfId="17849"/>
    <cellStyle name="常规 94 5 2" xfId="17855"/>
    <cellStyle name="常规 94 5 3" xfId="17859"/>
    <cellStyle name="常规 94 6" xfId="17861"/>
    <cellStyle name="常规 94 7" xfId="17866"/>
    <cellStyle name="常规 94 8" xfId="17871"/>
    <cellStyle name="常规 94 9" xfId="17874"/>
    <cellStyle name="常规 95" xfId="17980"/>
    <cellStyle name="常规 95 10" xfId="12598"/>
    <cellStyle name="常规 95 11" xfId="16908"/>
    <cellStyle name="常规 95 12" xfId="34711"/>
    <cellStyle name="常规 95 2" xfId="17982"/>
    <cellStyle name="常规 95 2 2" xfId="85"/>
    <cellStyle name="常规 95 2 2 2" xfId="17985"/>
    <cellStyle name="常规 95 2 2 2 2" xfId="17987"/>
    <cellStyle name="常规 95 2 2 3" xfId="17989"/>
    <cellStyle name="常规 95 2 2 4" xfId="17991"/>
    <cellStyle name="常规 95 2 2 5" xfId="17994"/>
    <cellStyle name="常规 95 2 2 6" xfId="17996"/>
    <cellStyle name="常规 95 2 2 7" xfId="17998"/>
    <cellStyle name="常规 95 2 3" xfId="7409"/>
    <cellStyle name="常规 95 2 3 2" xfId="18002"/>
    <cellStyle name="常规 95 2 4" xfId="7412"/>
    <cellStyle name="常规 95 2 5" xfId="18004"/>
    <cellStyle name="常规 95 2 6" xfId="18006"/>
    <cellStyle name="常规 95 2 7" xfId="18008"/>
    <cellStyle name="常规 95 2 8" xfId="18009"/>
    <cellStyle name="常规 95 3" xfId="18010"/>
    <cellStyle name="常规 95 3 2" xfId="7427"/>
    <cellStyle name="常规 95 3 2 2" xfId="18012"/>
    <cellStyle name="常规 95 3 2 2 2" xfId="18013"/>
    <cellStyle name="常规 95 3 2 3" xfId="18015"/>
    <cellStyle name="常规 95 3 2 4" xfId="18017"/>
    <cellStyle name="常规 95 3 2 5" xfId="1846"/>
    <cellStyle name="常规 95 3 2 6" xfId="1851"/>
    <cellStyle name="常规 95 3 2 7" xfId="2670"/>
    <cellStyle name="常规 95 3 3" xfId="7429"/>
    <cellStyle name="常规 95 3 3 2" xfId="18020"/>
    <cellStyle name="常规 95 3 3 2 2" xfId="18022"/>
    <cellStyle name="常规 95 3 3 3" xfId="18025"/>
    <cellStyle name="常规 95 3 3 4" xfId="18029"/>
    <cellStyle name="常规 95 3 3 5" xfId="1873"/>
    <cellStyle name="常规 95 3 3 6" xfId="1882"/>
    <cellStyle name="常规 95 3 3 7" xfId="2712"/>
    <cellStyle name="常规 95 3 4" xfId="7432"/>
    <cellStyle name="常规 95 3 4 2" xfId="18031"/>
    <cellStyle name="常规 95 3 5" xfId="18032"/>
    <cellStyle name="常规 95 3 6" xfId="18033"/>
    <cellStyle name="常规 95 3 7" xfId="18034"/>
    <cellStyle name="常规 95 3 8" xfId="18035"/>
    <cellStyle name="常规 95 3 9" xfId="18036"/>
    <cellStyle name="常规 95 4" xfId="7499"/>
    <cellStyle name="常规 95 4 2" xfId="18038"/>
    <cellStyle name="常规 95 4 2 2" xfId="4139"/>
    <cellStyle name="常规 95 4 3" xfId="18040"/>
    <cellStyle name="常规 95 4 4" xfId="18041"/>
    <cellStyle name="常规 95 4 5" xfId="18042"/>
    <cellStyle name="常规 95 4 6" xfId="18043"/>
    <cellStyle name="常规 95 4 7" xfId="18044"/>
    <cellStyle name="常规 95 5" xfId="18045"/>
    <cellStyle name="常规 95 5 2" xfId="18047"/>
    <cellStyle name="常规 95 5 3" xfId="18049"/>
    <cellStyle name="常规 95 6" xfId="18051"/>
    <cellStyle name="常规 95 7" xfId="18053"/>
    <cellStyle name="常规 95 8" xfId="18055"/>
    <cellStyle name="常规 95 9" xfId="18056"/>
    <cellStyle name="常规 96" xfId="18057"/>
    <cellStyle name="常规 96 10" xfId="18060"/>
    <cellStyle name="常规 96 11" xfId="18063"/>
    <cellStyle name="常规 96 12" xfId="34710"/>
    <cellStyle name="常规 96 2" xfId="18064"/>
    <cellStyle name="常规 96 2 2" xfId="18065"/>
    <cellStyle name="常规 96 2 2 2" xfId="1488"/>
    <cellStyle name="常规 96 2 2 2 2" xfId="18067"/>
    <cellStyle name="常规 96 2 2 3" xfId="6360"/>
    <cellStyle name="常规 96 2 2 4" xfId="6363"/>
    <cellStyle name="常规 96 2 2 5" xfId="18070"/>
    <cellStyle name="常规 96 2 2 6" xfId="18072"/>
    <cellStyle name="常规 96 2 2 7" xfId="18074"/>
    <cellStyle name="常规 96 2 3" xfId="18075"/>
    <cellStyle name="常规 96 2 3 2" xfId="6329"/>
    <cellStyle name="常规 96 2 4" xfId="18077"/>
    <cellStyle name="常规 96 2 5" xfId="231"/>
    <cellStyle name="常规 96 2 6" xfId="180"/>
    <cellStyle name="常规 96 2 7" xfId="295"/>
    <cellStyle name="常规 96 2 8" xfId="309"/>
    <cellStyle name="常规 96 3" xfId="18078"/>
    <cellStyle name="常规 96 3 2" xfId="18080"/>
    <cellStyle name="常规 96 3 2 2" xfId="1565"/>
    <cellStyle name="常规 96 3 2 2 2" xfId="18081"/>
    <cellStyle name="常规 96 3 2 3" xfId="5494"/>
    <cellStyle name="常规 96 3 2 4" xfId="5500"/>
    <cellStyle name="常规 96 3 2 5" xfId="3002"/>
    <cellStyle name="常规 96 3 2 6" xfId="3045"/>
    <cellStyle name="常规 96 3 2 7" xfId="3123"/>
    <cellStyle name="常规 96 3 3" xfId="18084"/>
    <cellStyle name="常规 96 3 3 2" xfId="6454"/>
    <cellStyle name="常规 96 3 3 2 2" xfId="18086"/>
    <cellStyle name="常规 96 3 3 3" xfId="18088"/>
    <cellStyle name="常规 96 3 3 4" xfId="18091"/>
    <cellStyle name="常规 96 3 3 5" xfId="3183"/>
    <cellStyle name="常规 96 3 3 6" xfId="3226"/>
    <cellStyle name="常规 96 3 3 7" xfId="3243"/>
    <cellStyle name="常规 96 3 4" xfId="18093"/>
    <cellStyle name="常规 96 3 4 2" xfId="18095"/>
    <cellStyle name="常规 96 3 5" xfId="18096"/>
    <cellStyle name="常规 96 3 6" xfId="18097"/>
    <cellStyle name="常规 96 3 7" xfId="18099"/>
    <cellStyle name="常规 96 3 8" xfId="18103"/>
    <cellStyle name="常规 96 3 9" xfId="18106"/>
    <cellStyle name="常规 96 4" xfId="18108"/>
    <cellStyle name="常规 96 4 2" xfId="18111"/>
    <cellStyle name="常规 96 4 2 2" xfId="5572"/>
    <cellStyle name="常规 96 4 3" xfId="18114"/>
    <cellStyle name="常规 96 4 4" xfId="18115"/>
    <cellStyle name="常规 96 4 5" xfId="18116"/>
    <cellStyle name="常规 96 4 6" xfId="18118"/>
    <cellStyle name="常规 96 4 7" xfId="18121"/>
    <cellStyle name="常规 96 5" xfId="18123"/>
    <cellStyle name="常规 96 5 2" xfId="18125"/>
    <cellStyle name="常规 96 5 3" xfId="18127"/>
    <cellStyle name="常规 96 6" xfId="18131"/>
    <cellStyle name="常规 96 7" xfId="18134"/>
    <cellStyle name="常规 96 8" xfId="18136"/>
    <cellStyle name="常规 96 9" xfId="18137"/>
    <cellStyle name="常规 97" xfId="18138"/>
    <cellStyle name="常规 97 10" xfId="18140"/>
    <cellStyle name="常规 97 11" xfId="18141"/>
    <cellStyle name="常规 97 12" xfId="34713"/>
    <cellStyle name="常规 97 2" xfId="18143"/>
    <cellStyle name="常规 97 2 2" xfId="18144"/>
    <cellStyle name="常规 97 2 2 2" xfId="510"/>
    <cellStyle name="常规 97 2 2 2 2" xfId="18146"/>
    <cellStyle name="常规 97 2 2 3" xfId="18148"/>
    <cellStyle name="常规 97 2 2 4" xfId="18150"/>
    <cellStyle name="常规 97 2 2 5" xfId="18153"/>
    <cellStyle name="常规 97 2 2 6" xfId="555"/>
    <cellStyle name="常规 97 2 2 7" xfId="6335"/>
    <cellStyle name="常规 97 2 3" xfId="18154"/>
    <cellStyle name="常规 97 2 3 2" xfId="572"/>
    <cellStyle name="常规 97 2 4" xfId="18156"/>
    <cellStyle name="常规 97 2 5" xfId="18157"/>
    <cellStyle name="常规 97 2 6" xfId="18158"/>
    <cellStyle name="常规 97 2 7" xfId="18160"/>
    <cellStyle name="常规 97 2 8" xfId="18163"/>
    <cellStyle name="常规 97 3" xfId="18165"/>
    <cellStyle name="常规 97 3 2" xfId="18166"/>
    <cellStyle name="常规 97 3 2 2" xfId="18168"/>
    <cellStyle name="常规 97 3 2 2 2" xfId="18170"/>
    <cellStyle name="常规 97 3 2 3" xfId="18172"/>
    <cellStyle name="常规 97 3 2 4" xfId="18174"/>
    <cellStyle name="常规 97 3 2 5" xfId="3696"/>
    <cellStyle name="常规 97 3 2 6" xfId="3711"/>
    <cellStyle name="常规 97 3 2 7" xfId="3732"/>
    <cellStyle name="常规 97 3 3" xfId="18175"/>
    <cellStyle name="常规 97 3 3 2" xfId="18177"/>
    <cellStyle name="常规 97 3 3 2 2" xfId="18178"/>
    <cellStyle name="常规 97 3 3 3" xfId="18180"/>
    <cellStyle name="常规 97 3 3 4" xfId="18183"/>
    <cellStyle name="常规 97 3 3 5" xfId="3756"/>
    <cellStyle name="常规 97 3 3 6" xfId="3762"/>
    <cellStyle name="常规 97 3 3 7" xfId="3766"/>
    <cellStyle name="常规 97 3 4" xfId="18185"/>
    <cellStyle name="常规 97 3 4 2" xfId="3065"/>
    <cellStyle name="常规 97 3 5" xfId="18186"/>
    <cellStyle name="常规 97 3 6" xfId="18187"/>
    <cellStyle name="常规 97 3 7" xfId="18189"/>
    <cellStyle name="常规 97 3 8" xfId="18192"/>
    <cellStyle name="常规 97 3 9" xfId="18194"/>
    <cellStyle name="常规 97 4" xfId="18197"/>
    <cellStyle name="常规 97 4 2" xfId="18199"/>
    <cellStyle name="常规 97 4 2 2" xfId="18201"/>
    <cellStyle name="常规 97 4 3" xfId="18203"/>
    <cellStyle name="常规 97 4 4" xfId="18204"/>
    <cellStyle name="常规 97 4 5" xfId="18205"/>
    <cellStyle name="常规 97 4 6" xfId="18206"/>
    <cellStyle name="常规 97 4 7" xfId="18208"/>
    <cellStyle name="常规 97 5" xfId="18210"/>
    <cellStyle name="常规 97 5 2" xfId="18212"/>
    <cellStyle name="常规 97 5 3" xfId="18214"/>
    <cellStyle name="常规 97 6" xfId="18216"/>
    <cellStyle name="常规 97 7" xfId="18218"/>
    <cellStyle name="常规 97 8" xfId="18219"/>
    <cellStyle name="常规 97 9" xfId="18220"/>
    <cellStyle name="常规 98" xfId="18221"/>
    <cellStyle name="常规 98 10" xfId="18222"/>
    <cellStyle name="常规 98 11" xfId="18223"/>
    <cellStyle name="常规 98 12" xfId="34714"/>
    <cellStyle name="常规 98 2" xfId="18224"/>
    <cellStyle name="常规 98 2 2" xfId="18225"/>
    <cellStyle name="常规 98 2 2 2" xfId="7096"/>
    <cellStyle name="常规 98 2 2 2 2" xfId="18228"/>
    <cellStyle name="常规 98 2 2 3" xfId="18230"/>
    <cellStyle name="常规 98 2 2 4" xfId="18232"/>
    <cellStyle name="常规 98 2 2 5" xfId="18234"/>
    <cellStyle name="常规 98 2 2 6" xfId="6397"/>
    <cellStyle name="常规 98 2 2 7" xfId="6400"/>
    <cellStyle name="常规 98 2 3" xfId="18235"/>
    <cellStyle name="常规 98 2 3 2" xfId="7102"/>
    <cellStyle name="常规 98 2 4" xfId="17183"/>
    <cellStyle name="常规 98 2 5" xfId="17186"/>
    <cellStyle name="常规 98 2 6" xfId="10468"/>
    <cellStyle name="常规 98 2 7" xfId="17190"/>
    <cellStyle name="常规 98 2 8" xfId="17195"/>
    <cellStyle name="常规 98 3" xfId="18236"/>
    <cellStyle name="常规 98 3 2" xfId="18238"/>
    <cellStyle name="常规 98 3 2 2" xfId="18240"/>
    <cellStyle name="常规 98 3 2 2 2" xfId="18242"/>
    <cellStyle name="常规 98 3 2 3" xfId="18244"/>
    <cellStyle name="常规 98 3 2 4" xfId="18246"/>
    <cellStyle name="常规 98 3 2 5" xfId="3994"/>
    <cellStyle name="常规 98 3 2 6" xfId="4012"/>
    <cellStyle name="常规 98 3 2 7" xfId="4027"/>
    <cellStyle name="常规 98 3 3" xfId="18248"/>
    <cellStyle name="常规 98 3 3 2" xfId="18250"/>
    <cellStyle name="常规 98 3 3 2 2" xfId="18251"/>
    <cellStyle name="常规 98 3 3 3" xfId="18253"/>
    <cellStyle name="常规 98 3 3 4" xfId="18256"/>
    <cellStyle name="常规 98 3 3 5" xfId="865"/>
    <cellStyle name="常规 98 3 3 6" xfId="4047"/>
    <cellStyle name="常规 98 3 3 7" xfId="4050"/>
    <cellStyle name="常规 98 3 4" xfId="17207"/>
    <cellStyle name="常规 98 3 4 2" xfId="1126"/>
    <cellStyle name="常规 98 3 5" xfId="18258"/>
    <cellStyle name="常规 98 3 6" xfId="18260"/>
    <cellStyle name="常规 98 3 7" xfId="18263"/>
    <cellStyle name="常规 98 3 8" xfId="18267"/>
    <cellStyle name="常规 98 3 9" xfId="18270"/>
    <cellStyle name="常规 98 4" xfId="18272"/>
    <cellStyle name="常规 98 4 2" xfId="18274"/>
    <cellStyle name="常规 98 4 2 2" xfId="18276"/>
    <cellStyle name="常规 98 4 3" xfId="18278"/>
    <cellStyle name="常规 98 4 4" xfId="18279"/>
    <cellStyle name="常规 98 4 5" xfId="18280"/>
    <cellStyle name="常规 98 4 6" xfId="18281"/>
    <cellStyle name="常规 98 4 7" xfId="18283"/>
    <cellStyle name="常规 98 5" xfId="18284"/>
    <cellStyle name="常规 98 5 2" xfId="18286"/>
    <cellStyle name="常规 98 5 3" xfId="18288"/>
    <cellStyle name="常规 98 6" xfId="18290"/>
    <cellStyle name="常规 98 7" xfId="18291"/>
    <cellStyle name="常规 98 8" xfId="18292"/>
    <cellStyle name="常规 98 9" xfId="18293"/>
    <cellStyle name="常规 99" xfId="18294"/>
    <cellStyle name="常规 99 10" xfId="18295"/>
    <cellStyle name="常规 99 11" xfId="18297"/>
    <cellStyle name="常规 99 12" xfId="34712"/>
    <cellStyle name="常规 99 2" xfId="18299"/>
    <cellStyle name="常规 99 2 2" xfId="18300"/>
    <cellStyle name="常规 99 2 2 2" xfId="7148"/>
    <cellStyle name="常规 99 2 2 2 2" xfId="18303"/>
    <cellStyle name="常规 99 2 2 3" xfId="7155"/>
    <cellStyle name="常规 99 2 2 4" xfId="7162"/>
    <cellStyle name="常规 99 2 2 5" xfId="18306"/>
    <cellStyle name="常规 99 2 2 6" xfId="6475"/>
    <cellStyle name="常规 99 2 2 7" xfId="6489"/>
    <cellStyle name="常规 99 2 3" xfId="18307"/>
    <cellStyle name="常规 99 2 3 2" xfId="7172"/>
    <cellStyle name="常规 99 2 4" xfId="17219"/>
    <cellStyle name="常规 99 2 5" xfId="17225"/>
    <cellStyle name="常规 99 2 6" xfId="10479"/>
    <cellStyle name="常规 99 2 7" xfId="17229"/>
    <cellStyle name="常规 99 2 8" xfId="17233"/>
    <cellStyle name="常规 99 3" xfId="18308"/>
    <cellStyle name="常规 99 3 2" xfId="18309"/>
    <cellStyle name="常规 99 3 2 2" xfId="7187"/>
    <cellStyle name="常规 99 3 2 2 2" xfId="18311"/>
    <cellStyle name="常规 99 3 2 3" xfId="18313"/>
    <cellStyle name="常规 99 3 2 4" xfId="18315"/>
    <cellStyle name="常规 99 3 2 5" xfId="4159"/>
    <cellStyle name="常规 99 3 2 6" xfId="4182"/>
    <cellStyle name="常规 99 3 2 7" xfId="4186"/>
    <cellStyle name="常规 99 3 3" xfId="18316"/>
    <cellStyle name="常规 99 3 3 2" xfId="7214"/>
    <cellStyle name="常规 99 3 3 2 2" xfId="18317"/>
    <cellStyle name="常规 99 3 3 3" xfId="18319"/>
    <cellStyle name="常规 99 3 3 4" xfId="18322"/>
    <cellStyle name="常规 99 3 3 5" xfId="4194"/>
    <cellStyle name="常规 99 3 3 6" xfId="4202"/>
    <cellStyle name="常规 99 3 3 7" xfId="4207"/>
    <cellStyle name="常规 99 3 4" xfId="17242"/>
    <cellStyle name="常规 99 3 4 2" xfId="17246"/>
    <cellStyle name="常规 99 3 5" xfId="17249"/>
    <cellStyle name="常规 99 3 6" xfId="17252"/>
    <cellStyle name="常规 99 3 7" xfId="17256"/>
    <cellStyle name="常规 99 3 8" xfId="17260"/>
    <cellStyle name="常规 99 3 9" xfId="17265"/>
    <cellStyle name="常规 99 4" xfId="18324"/>
    <cellStyle name="常规 99 4 2" xfId="18325"/>
    <cellStyle name="常规 99 4 2 2" xfId="18327"/>
    <cellStyle name="常规 99 4 3" xfId="18328"/>
    <cellStyle name="常规 99 4 4" xfId="17272"/>
    <cellStyle name="常规 99 4 5" xfId="18330"/>
    <cellStyle name="常规 99 4 6" xfId="18331"/>
    <cellStyle name="常规 99 4 7" xfId="18333"/>
    <cellStyle name="常规 99 5" xfId="18334"/>
    <cellStyle name="常规 99 5 2" xfId="18336"/>
    <cellStyle name="常规 99 5 3" xfId="18338"/>
    <cellStyle name="常规 99 6" xfId="18340"/>
    <cellStyle name="常规 99 7" xfId="18341"/>
    <cellStyle name="常规 99 8" xfId="18342"/>
    <cellStyle name="常规 99 9" xfId="18343"/>
    <cellStyle name="超链接 2" xfId="18344"/>
    <cellStyle name="超链接 5" xfId="18346"/>
    <cellStyle name="超链接 5 10" xfId="18347"/>
    <cellStyle name="超链接 5 11" xfId="34401"/>
    <cellStyle name="超链接 5 2" xfId="18348"/>
    <cellStyle name="超链接 5 2 2" xfId="18349"/>
    <cellStyle name="超链接 5 2 2 2" xfId="18350"/>
    <cellStyle name="超链接 5 2 2 2 2" xfId="18351"/>
    <cellStyle name="超链接 5 2 2 2 3" xfId="18352"/>
    <cellStyle name="超链接 5 2 2 2 4" xfId="18353"/>
    <cellStyle name="超链接 5 2 2 2 5" xfId="18354"/>
    <cellStyle name="超链接 5 2 2 2 6" xfId="18355"/>
    <cellStyle name="超链接 5 2 2 3" xfId="18356"/>
    <cellStyle name="超链接 5 2 2 4" xfId="18357"/>
    <cellStyle name="超链接 5 2 2 5" xfId="18358"/>
    <cellStyle name="超链接 5 2 2 6" xfId="18359"/>
    <cellStyle name="超链接 5 2 2 7" xfId="18360"/>
    <cellStyle name="超链接 5 2 3" xfId="18361"/>
    <cellStyle name="超链接 5 2 3 2" xfId="18362"/>
    <cellStyle name="超链接 5 2 4" xfId="18363"/>
    <cellStyle name="超链接 5 2 5" xfId="18364"/>
    <cellStyle name="超链接 5 2 6" xfId="18365"/>
    <cellStyle name="超链接 5 2 7" xfId="18366"/>
    <cellStyle name="超链接 5 2 8" xfId="18367"/>
    <cellStyle name="超链接 5 2 9" xfId="34420"/>
    <cellStyle name="超链接 5 3" xfId="18368"/>
    <cellStyle name="超链接 5 3 2" xfId="18369"/>
    <cellStyle name="超链接 5 3 2 2" xfId="18372"/>
    <cellStyle name="超链接 5 3 2 3" xfId="18374"/>
    <cellStyle name="超链接 5 3 2 4" xfId="18375"/>
    <cellStyle name="超链接 5 3 2 5" xfId="18376"/>
    <cellStyle name="超链接 5 3 2 6" xfId="18377"/>
    <cellStyle name="超链接 5 3 3" xfId="18378"/>
    <cellStyle name="超链接 5 3 3 2" xfId="18379"/>
    <cellStyle name="超链接 5 3 3 3" xfId="18380"/>
    <cellStyle name="超链接 5 3 3 4" xfId="18381"/>
    <cellStyle name="超链接 5 3 3 5" xfId="18382"/>
    <cellStyle name="超链接 5 3 3 6" xfId="18383"/>
    <cellStyle name="超链接 5 3 4" xfId="18384"/>
    <cellStyle name="超链接 5 3 5" xfId="18385"/>
    <cellStyle name="超链接 5 3 6" xfId="18387"/>
    <cellStyle name="超链接 5 3 7" xfId="18389"/>
    <cellStyle name="超链接 5 3 8" xfId="18390"/>
    <cellStyle name="超链接 5 4" xfId="18392"/>
    <cellStyle name="超链接 5 4 2" xfId="18393"/>
    <cellStyle name="超链接 5 5" xfId="18395"/>
    <cellStyle name="超链接 5 6" xfId="18396"/>
    <cellStyle name="超链接 5 7" xfId="9535"/>
    <cellStyle name="超链接 5 8" xfId="9563"/>
    <cellStyle name="超链接 5 9" xfId="9583"/>
    <cellStyle name="好 2" xfId="18398"/>
    <cellStyle name="好 3" xfId="4870"/>
    <cellStyle name="好 3 2" xfId="4873"/>
    <cellStyle name="汇总 2" xfId="18400"/>
    <cellStyle name="汇总 2 2" xfId="18401"/>
    <cellStyle name="汇总 2 2 2" xfId="18403"/>
    <cellStyle name="汇总 2 2 3" xfId="18405"/>
    <cellStyle name="汇总 2 2 4" xfId="18407"/>
    <cellStyle name="汇总 2 2 5" xfId="18409"/>
    <cellStyle name="汇总 2 2 6" xfId="18410"/>
    <cellStyle name="汇总 2 2 7" xfId="18412"/>
    <cellStyle name="汇总 2 3" xfId="18414"/>
    <cellStyle name="汇总 3" xfId="18416"/>
    <cellStyle name="汇总 3 2" xfId="18417"/>
    <cellStyle name="汇总 3 2 2" xfId="18419"/>
    <cellStyle name="汇总 3 2 3" xfId="18422"/>
    <cellStyle name="汇总 3 2 4" xfId="18425"/>
    <cellStyle name="汇总 3 2 5" xfId="18427"/>
    <cellStyle name="汇总 3 2 6" xfId="18428"/>
    <cellStyle name="汇总 3 2 7" xfId="6078"/>
    <cellStyle name="汇总 3 3" xfId="18429"/>
    <cellStyle name="汇总 3 4" xfId="18430"/>
    <cellStyle name="货币 2" xfId="18432"/>
    <cellStyle name="货币 2 10" xfId="18434"/>
    <cellStyle name="货币 2 10 2" xfId="16460"/>
    <cellStyle name="货币 2 10 2 2" xfId="18436"/>
    <cellStyle name="货币 2 10 2 2 2" xfId="18440"/>
    <cellStyle name="货币 2 10 2 3" xfId="18443"/>
    <cellStyle name="货币 2 10 3" xfId="16462"/>
    <cellStyle name="货币 2 10 3 2" xfId="18444"/>
    <cellStyle name="货币 2 10 4" xfId="16464"/>
    <cellStyle name="货币 2 11" xfId="18445"/>
    <cellStyle name="货币 2 11 2" xfId="14768"/>
    <cellStyle name="货币 2 11 2 2" xfId="18446"/>
    <cellStyle name="货币 2 11 2 2 2" xfId="18448"/>
    <cellStyle name="货币 2 11 2 3" xfId="18450"/>
    <cellStyle name="货币 2 11 3" xfId="18451"/>
    <cellStyle name="货币 2 11 3 2" xfId="18452"/>
    <cellStyle name="货币 2 11 4" xfId="18453"/>
    <cellStyle name="货币 2 12" xfId="18454"/>
    <cellStyle name="货币 2 12 2" xfId="14805"/>
    <cellStyle name="货币 2 12 2 2" xfId="18456"/>
    <cellStyle name="货币 2 12 2 2 2" xfId="6979"/>
    <cellStyle name="货币 2 12 2 3" xfId="18457"/>
    <cellStyle name="货币 2 12 3" xfId="18459"/>
    <cellStyle name="货币 2 12 3 2" xfId="18461"/>
    <cellStyle name="货币 2 12 4" xfId="18464"/>
    <cellStyle name="货币 2 13" xfId="18466"/>
    <cellStyle name="货币 2 13 2" xfId="18467"/>
    <cellStyle name="货币 2 13 2 2" xfId="18469"/>
    <cellStyle name="货币 2 13 2 2 2" xfId="18472"/>
    <cellStyle name="货币 2 13 2 3" xfId="18473"/>
    <cellStyle name="货币 2 13 3" xfId="18474"/>
    <cellStyle name="货币 2 13 3 2" xfId="18475"/>
    <cellStyle name="货币 2 13 4" xfId="18476"/>
    <cellStyle name="货币 2 14" xfId="18478"/>
    <cellStyle name="货币 2 14 2" xfId="18480"/>
    <cellStyle name="货币 2 14 2 2" xfId="18482"/>
    <cellStyle name="货币 2 14 2 2 2" xfId="18485"/>
    <cellStyle name="货币 2 14 2 3" xfId="18487"/>
    <cellStyle name="货币 2 14 3" xfId="18488"/>
    <cellStyle name="货币 2 14 3 2" xfId="18489"/>
    <cellStyle name="货币 2 14 4" xfId="18490"/>
    <cellStyle name="货币 2 15" xfId="18491"/>
    <cellStyle name="货币 2 15 2" xfId="18493"/>
    <cellStyle name="货币 2 15 2 2" xfId="18495"/>
    <cellStyle name="货币 2 15 2 2 2" xfId="18497"/>
    <cellStyle name="货币 2 15 2 3" xfId="18498"/>
    <cellStyle name="货币 2 15 3" xfId="18499"/>
    <cellStyle name="货币 2 15 3 2" xfId="18500"/>
    <cellStyle name="货币 2 15 4" xfId="18501"/>
    <cellStyle name="货币 2 16" xfId="18503"/>
    <cellStyle name="货币 2 16 2" xfId="6754"/>
    <cellStyle name="货币 2 16 2 2" xfId="18505"/>
    <cellStyle name="货币 2 16 2 2 2" xfId="18507"/>
    <cellStyle name="货币 2 16 2 3" xfId="18509"/>
    <cellStyle name="货币 2 16 3" xfId="6762"/>
    <cellStyle name="货币 2 16 3 2" xfId="18510"/>
    <cellStyle name="货币 2 16 4" xfId="6767"/>
    <cellStyle name="货币 2 17" xfId="18511"/>
    <cellStyle name="货币 2 17 2" xfId="6799"/>
    <cellStyle name="货币 2 17 2 2" xfId="18513"/>
    <cellStyle name="货币 2 17 2 2 2" xfId="18514"/>
    <cellStyle name="货币 2 17 2 3" xfId="18515"/>
    <cellStyle name="货币 2 17 3" xfId="6837"/>
    <cellStyle name="货币 2 17 3 2" xfId="18516"/>
    <cellStyle name="货币 2 17 4" xfId="6839"/>
    <cellStyle name="货币 2 18" xfId="4105"/>
    <cellStyle name="货币 2 18 2" xfId="4108"/>
    <cellStyle name="货币 2 18 2 2" xfId="18517"/>
    <cellStyle name="货币 2 18 3" xfId="18518"/>
    <cellStyle name="货币 2 19" xfId="4110"/>
    <cellStyle name="货币 2 2" xfId="18520"/>
    <cellStyle name="货币 2 2 10" xfId="5862"/>
    <cellStyle name="货币 2 2 2" xfId="18522"/>
    <cellStyle name="货币 2 2 2 2" xfId="18524"/>
    <cellStyle name="货币 2 2 2 2 2" xfId="10339"/>
    <cellStyle name="货币 2 2 2 2 2 2" xfId="18526"/>
    <cellStyle name="货币 2 2 2 2 2 2 2" xfId="18528"/>
    <cellStyle name="货币 2 2 2 2 2 2 2 2" xfId="448"/>
    <cellStyle name="货币 2 2 2 2 2 2 2 2 2" xfId="18530"/>
    <cellStyle name="货币 2 2 2 2 2 2 2 3" xfId="5667"/>
    <cellStyle name="货币 2 2 2 2 2 2 3" xfId="18532"/>
    <cellStyle name="货币 2 2 2 2 2 2 3 2" xfId="4232"/>
    <cellStyle name="货币 2 2 2 2 2 2 4" xfId="18533"/>
    <cellStyle name="货币 2 2 2 2 2 3" xfId="11202"/>
    <cellStyle name="货币 2 2 2 2 2 3 2" xfId="11205"/>
    <cellStyle name="货币 2 2 2 2 2 3 2 2" xfId="10181"/>
    <cellStyle name="货币 2 2 2 2 2 3 3" xfId="18534"/>
    <cellStyle name="货币 2 2 2 2 2 4" xfId="11208"/>
    <cellStyle name="货币 2 2 2 2 2 4 2" xfId="18536"/>
    <cellStyle name="货币 2 2 2 2 2 5" xfId="8208"/>
    <cellStyle name="货币 2 2 2 2 3" xfId="3085"/>
    <cellStyle name="货币 2 2 2 2 3 2" xfId="18537"/>
    <cellStyle name="货币 2 2 2 2 3 2 2" xfId="18538"/>
    <cellStyle name="货币 2 2 2 2 3 2 2 2" xfId="18539"/>
    <cellStyle name="货币 2 2 2 2 3 2 3" xfId="18540"/>
    <cellStyle name="货币 2 2 2 2 3 3" xfId="11219"/>
    <cellStyle name="货币 2 2 2 2 3 3 2" xfId="18541"/>
    <cellStyle name="货币 2 2 2 2 3 4" xfId="18542"/>
    <cellStyle name="货币 2 2 2 2 4" xfId="3092"/>
    <cellStyle name="货币 2 2 2 2 4 2" xfId="18543"/>
    <cellStyle name="货币 2 2 2 2 4 2 2" xfId="18544"/>
    <cellStyle name="货币 2 2 2 2 4 3" xfId="18545"/>
    <cellStyle name="货币 2 2 2 2 5" xfId="3098"/>
    <cellStyle name="货币 2 2 2 2 5 2" xfId="18546"/>
    <cellStyle name="货币 2 2 2 2 6" xfId="3103"/>
    <cellStyle name="货币 2 2 2 3" xfId="18548"/>
    <cellStyle name="货币 2 2 2 3 2" xfId="10362"/>
    <cellStyle name="货币 2 2 2 3 2 2" xfId="18549"/>
    <cellStyle name="货币 2 2 2 3 2 2 2" xfId="18550"/>
    <cellStyle name="货币 2 2 2 3 2 2 2 2" xfId="18551"/>
    <cellStyle name="货币 2 2 2 3 2 2 3" xfId="18552"/>
    <cellStyle name="货币 2 2 2 3 2 3" xfId="18553"/>
    <cellStyle name="货币 2 2 2 3 2 3 2" xfId="18555"/>
    <cellStyle name="货币 2 2 2 3 2 4" xfId="18556"/>
    <cellStyle name="货币 2 2 2 3 3" xfId="10365"/>
    <cellStyle name="货币 2 2 2 3 3 2" xfId="18557"/>
    <cellStyle name="货币 2 2 2 3 3 2 2" xfId="18558"/>
    <cellStyle name="货币 2 2 2 3 3 3" xfId="18559"/>
    <cellStyle name="货币 2 2 2 3 4" xfId="10367"/>
    <cellStyle name="货币 2 2 2 3 4 2" xfId="18560"/>
    <cellStyle name="货币 2 2 2 3 5" xfId="10369"/>
    <cellStyle name="货币 2 2 2 4" xfId="18562"/>
    <cellStyle name="货币 2 2 2 4 2" xfId="10377"/>
    <cellStyle name="货币 2 2 2 4 2 2" xfId="18564"/>
    <cellStyle name="货币 2 2 2 4 2 2 2" xfId="18566"/>
    <cellStyle name="货币 2 2 2 4 2 3" xfId="18568"/>
    <cellStyle name="货币 2 2 2 4 3" xfId="10380"/>
    <cellStyle name="货币 2 2 2 4 3 2" xfId="18569"/>
    <cellStyle name="货币 2 2 2 4 4" xfId="10382"/>
    <cellStyle name="货币 2 2 2 5" xfId="18571"/>
    <cellStyle name="货币 2 2 2 5 2" xfId="18573"/>
    <cellStyle name="货币 2 2 2 5 2 2" xfId="18576"/>
    <cellStyle name="货币 2 2 2 5 3" xfId="18578"/>
    <cellStyle name="货币 2 2 2 6" xfId="18580"/>
    <cellStyle name="货币 2 2 2 6 2" xfId="18581"/>
    <cellStyle name="货币 2 2 2 7" xfId="18582"/>
    <cellStyle name="货币 2 2 3" xfId="18584"/>
    <cellStyle name="货币 2 2 3 2" xfId="18586"/>
    <cellStyle name="货币 2 2 3 2 2" xfId="10458"/>
    <cellStyle name="货币 2 2 3 2 2 2" xfId="18588"/>
    <cellStyle name="货币 2 2 3 2 2 2 2" xfId="14967"/>
    <cellStyle name="货币 2 2 3 2 2 2 2 2" xfId="18589"/>
    <cellStyle name="货币 2 2 3 2 2 2 3" xfId="14970"/>
    <cellStyle name="货币 2 2 3 2 2 3" xfId="18591"/>
    <cellStyle name="货币 2 2 3 2 2 3 2" xfId="15023"/>
    <cellStyle name="货币 2 2 3 2 2 4" xfId="18592"/>
    <cellStyle name="货币 2 2 3 2 3" xfId="10461"/>
    <cellStyle name="货币 2 2 3 2 3 2" xfId="18593"/>
    <cellStyle name="货币 2 2 3 2 3 2 2" xfId="15175"/>
    <cellStyle name="货币 2 2 3 2 3 3" xfId="18594"/>
    <cellStyle name="货币 2 2 3 2 4" xfId="404"/>
    <cellStyle name="货币 2 2 3 2 4 2" xfId="18595"/>
    <cellStyle name="货币 2 2 3 2 5" xfId="10463"/>
    <cellStyle name="货币 2 2 3 3" xfId="18597"/>
    <cellStyle name="货币 2 2 3 3 2" xfId="10488"/>
    <cellStyle name="货币 2 2 3 3 2 2" xfId="18598"/>
    <cellStyle name="货币 2 2 3 3 2 2 2" xfId="18599"/>
    <cellStyle name="货币 2 2 3 3 2 3" xfId="18600"/>
    <cellStyle name="货币 2 2 3 3 3" xfId="10491"/>
    <cellStyle name="货币 2 2 3 3 3 2" xfId="18601"/>
    <cellStyle name="货币 2 2 3 3 4" xfId="419"/>
    <cellStyle name="货币 2 2 3 4" xfId="18603"/>
    <cellStyle name="货币 2 2 3 4 2" xfId="10500"/>
    <cellStyle name="货币 2 2 3 4 2 2" xfId="18605"/>
    <cellStyle name="货币 2 2 3 4 3" xfId="10503"/>
    <cellStyle name="货币 2 2 3 5" xfId="18607"/>
    <cellStyle name="货币 2 2 3 5 2" xfId="18609"/>
    <cellStyle name="货币 2 2 3 6" xfId="18611"/>
    <cellStyle name="货币 2 2 4" xfId="18612"/>
    <cellStyle name="货币 2 2 4 2" xfId="18614"/>
    <cellStyle name="货币 2 2 4 2 2" xfId="10534"/>
    <cellStyle name="货币 2 2 4 2 2 2" xfId="18616"/>
    <cellStyle name="货币 2 2 4 2 2 2 2" xfId="18617"/>
    <cellStyle name="货币 2 2 4 2 2 3" xfId="18619"/>
    <cellStyle name="货币 2 2 4 2 3" xfId="10537"/>
    <cellStyle name="货币 2 2 4 2 3 2" xfId="13907"/>
    <cellStyle name="货币 2 2 4 2 4" xfId="10540"/>
    <cellStyle name="货币 2 2 4 3" xfId="18621"/>
    <cellStyle name="货币 2 2 4 3 2" xfId="10553"/>
    <cellStyle name="货币 2 2 4 3 2 2" xfId="18622"/>
    <cellStyle name="货币 2 2 4 3 3" xfId="10556"/>
    <cellStyle name="货币 2 2 4 4" xfId="18624"/>
    <cellStyle name="货币 2 2 4 4 2" xfId="18627"/>
    <cellStyle name="货币 2 2 4 5" xfId="18629"/>
    <cellStyle name="货币 2 2 5" xfId="18630"/>
    <cellStyle name="货币 2 2 5 2" xfId="18632"/>
    <cellStyle name="货币 2 2 5 2 2" xfId="10586"/>
    <cellStyle name="货币 2 2 5 2 2 2" xfId="18633"/>
    <cellStyle name="货币 2 2 5 2 2 2 2" xfId="1929"/>
    <cellStyle name="货币 2 2 5 2 2 3" xfId="18634"/>
    <cellStyle name="货币 2 2 5 2 3" xfId="10590"/>
    <cellStyle name="货币 2 2 5 2 3 2" xfId="711"/>
    <cellStyle name="货币 2 2 5 2 4" xfId="10593"/>
    <cellStyle name="货币 2 2 5 3" xfId="18636"/>
    <cellStyle name="货币 2 2 5 3 2" xfId="10618"/>
    <cellStyle name="货币 2 2 5 3 2 2" xfId="18637"/>
    <cellStyle name="货币 2 2 5 3 3" xfId="10623"/>
    <cellStyle name="货币 2 2 5 4" xfId="18639"/>
    <cellStyle name="货币 2 2 5 4 2" xfId="13611"/>
    <cellStyle name="货币 2 2 5 5" xfId="18641"/>
    <cellStyle name="货币 2 2 6" xfId="18642"/>
    <cellStyle name="货币 2 2 6 2" xfId="18643"/>
    <cellStyle name="货币 2 2 6 2 2" xfId="12637"/>
    <cellStyle name="货币 2 2 6 2 2 2" xfId="18644"/>
    <cellStyle name="货币 2 2 6 2 3" xfId="12640"/>
    <cellStyle name="货币 2 2 6 3" xfId="18645"/>
    <cellStyle name="货币 2 2 6 3 2" xfId="13626"/>
    <cellStyle name="货币 2 2 6 4" xfId="18646"/>
    <cellStyle name="货币 2 2 7" xfId="18647"/>
    <cellStyle name="货币 2 2 7 2" xfId="18648"/>
    <cellStyle name="货币 2 2 7 2 2" xfId="12815"/>
    <cellStyle name="货币 2 2 7 2 2 2" xfId="12818"/>
    <cellStyle name="货币 2 2 7 2 3" xfId="12823"/>
    <cellStyle name="货币 2 2 7 3" xfId="18649"/>
    <cellStyle name="货币 2 2 7 3 2" xfId="12846"/>
    <cellStyle name="货币 2 2 7 4" xfId="18650"/>
    <cellStyle name="货币 2 2 8" xfId="18652"/>
    <cellStyle name="货币 2 2 8 2" xfId="18653"/>
    <cellStyle name="货币 2 2 8 2 2" xfId="1889"/>
    <cellStyle name="货币 2 2 8 3" xfId="18654"/>
    <cellStyle name="货币 2 2 9" xfId="18656"/>
    <cellStyle name="货币 2 2 9 2" xfId="18657"/>
    <cellStyle name="货币 2 20" xfId="18492"/>
    <cellStyle name="货币 2 20 2" xfId="18494"/>
    <cellStyle name="货币 2 21" xfId="18504"/>
    <cellStyle name="货币 2 3" xfId="18660"/>
    <cellStyle name="货币 2 3 2" xfId="18662"/>
    <cellStyle name="货币 2 3 2 2" xfId="18664"/>
    <cellStyle name="货币 2 3 2 2 2" xfId="18666"/>
    <cellStyle name="货币 2 3 2 2 2 2" xfId="16179"/>
    <cellStyle name="货币 2 3 2 2 2 2 2" xfId="16182"/>
    <cellStyle name="货币 2 3 2 2 2 2 2 2" xfId="18668"/>
    <cellStyle name="货币 2 3 2 2 2 2 2 2 2" xfId="18669"/>
    <cellStyle name="货币 2 3 2 2 2 2 2 3" xfId="18673"/>
    <cellStyle name="货币 2 3 2 2 2 2 3" xfId="18674"/>
    <cellStyle name="货币 2 3 2 2 2 2 3 2" xfId="18676"/>
    <cellStyle name="货币 2 3 2 2 2 2 4" xfId="18677"/>
    <cellStyle name="货币 2 3 2 2 2 3" xfId="11425"/>
    <cellStyle name="货币 2 3 2 2 2 3 2" xfId="11430"/>
    <cellStyle name="货币 2 3 2 2 2 3 2 2" xfId="18679"/>
    <cellStyle name="货币 2 3 2 2 2 3 3" xfId="18680"/>
    <cellStyle name="货币 2 3 2 2 2 4" xfId="8620"/>
    <cellStyle name="货币 2 3 2 2 2 4 2" xfId="1237"/>
    <cellStyle name="货币 2 3 2 2 2 5" xfId="8629"/>
    <cellStyle name="货币 2 3 2 2 3" xfId="1250"/>
    <cellStyle name="货币 2 3 2 2 3 2" xfId="16194"/>
    <cellStyle name="货币 2 3 2 2 3 2 2" xfId="18681"/>
    <cellStyle name="货币 2 3 2 2 3 2 2 2" xfId="18683"/>
    <cellStyle name="货币 2 3 2 2 3 2 3" xfId="195"/>
    <cellStyle name="货币 2 3 2 2 3 3" xfId="11435"/>
    <cellStyle name="货币 2 3 2 2 3 3 2" xfId="18684"/>
    <cellStyle name="货币 2 3 2 2 3 4" xfId="8657"/>
    <cellStyle name="货币 2 3 2 2 4" xfId="1307"/>
    <cellStyle name="货币 2 3 2 2 4 2" xfId="18685"/>
    <cellStyle name="货币 2 3 2 2 4 2 2" xfId="18686"/>
    <cellStyle name="货币 2 3 2 2 4 3" xfId="18687"/>
    <cellStyle name="货币 2 3 2 2 5" xfId="1323"/>
    <cellStyle name="货币 2 3 2 2 5 2" xfId="18689"/>
    <cellStyle name="货币 2 3 2 2 6" xfId="1336"/>
    <cellStyle name="货币 2 3 2 3" xfId="18691"/>
    <cellStyle name="货币 2 3 2 3 2" xfId="18693"/>
    <cellStyle name="货币 2 3 2 3 2 2" xfId="16330"/>
    <cellStyle name="货币 2 3 2 3 2 2 2" xfId="16333"/>
    <cellStyle name="货币 2 3 2 3 2 2 2 2" xfId="18695"/>
    <cellStyle name="货币 2 3 2 3 2 2 3" xfId="18698"/>
    <cellStyle name="货币 2 3 2 3 2 3" xfId="16336"/>
    <cellStyle name="货币 2 3 2 3 2 3 2" xfId="18699"/>
    <cellStyle name="货币 2 3 2 3 2 4" xfId="16339"/>
    <cellStyle name="货币 2 3 2 3 3" xfId="18701"/>
    <cellStyle name="货币 2 3 2 3 3 2" xfId="16354"/>
    <cellStyle name="货币 2 3 2 3 3 2 2" xfId="18702"/>
    <cellStyle name="货币 2 3 2 3 3 3" xfId="16357"/>
    <cellStyle name="货币 2 3 2 3 4" xfId="18703"/>
    <cellStyle name="货币 2 3 2 3 4 2" xfId="18705"/>
    <cellStyle name="货币 2 3 2 3 5" xfId="18706"/>
    <cellStyle name="货币 2 3 2 4" xfId="18708"/>
    <cellStyle name="货币 2 3 2 4 2" xfId="18710"/>
    <cellStyle name="货币 2 3 2 4 2 2" xfId="16543"/>
    <cellStyle name="货币 2 3 2 4 2 2 2" xfId="17128"/>
    <cellStyle name="货币 2 3 2 4 2 3" xfId="16546"/>
    <cellStyle name="货币 2 3 2 4 3" xfId="18712"/>
    <cellStyle name="货币 2 3 2 4 3 2" xfId="17133"/>
    <cellStyle name="货币 2 3 2 4 4" xfId="18713"/>
    <cellStyle name="货币 2 3 2 5" xfId="18717"/>
    <cellStyle name="货币 2 3 2 5 2" xfId="18720"/>
    <cellStyle name="货币 2 3 2 5 2 2" xfId="16619"/>
    <cellStyle name="货币 2 3 2 5 3" xfId="18723"/>
    <cellStyle name="货币 2 3 2 6" xfId="18727"/>
    <cellStyle name="货币 2 3 2 6 2" xfId="18728"/>
    <cellStyle name="货币 2 3 2 7" xfId="18729"/>
    <cellStyle name="货币 2 3 3" xfId="18731"/>
    <cellStyle name="货币 2 3 3 2" xfId="18733"/>
    <cellStyle name="货币 2 3 3 2 2" xfId="18735"/>
    <cellStyle name="货币 2 3 3 2 2 2" xfId="18737"/>
    <cellStyle name="货币 2 3 3 2 2 2 2" xfId="18738"/>
    <cellStyle name="货币 2 3 3 2 2 2 2 2" xfId="18740"/>
    <cellStyle name="货币 2 3 3 2 2 2 3" xfId="18741"/>
    <cellStyle name="货币 2 3 3 2 2 3" xfId="18743"/>
    <cellStyle name="货币 2 3 3 2 2 3 2" xfId="18744"/>
    <cellStyle name="货币 2 3 3 2 2 4" xfId="8842"/>
    <cellStyle name="货币 2 3 3 2 3" xfId="18746"/>
    <cellStyle name="货币 2 3 3 2 3 2" xfId="18747"/>
    <cellStyle name="货币 2 3 3 2 3 2 2" xfId="18748"/>
    <cellStyle name="货币 2 3 3 2 3 3" xfId="18749"/>
    <cellStyle name="货币 2 3 3 2 4" xfId="18751"/>
    <cellStyle name="货币 2 3 3 2 4 2" xfId="18752"/>
    <cellStyle name="货币 2 3 3 2 5" xfId="18753"/>
    <cellStyle name="货币 2 3 3 3" xfId="18755"/>
    <cellStyle name="货币 2 3 3 3 2" xfId="18757"/>
    <cellStyle name="货币 2 3 3 3 2 2" xfId="18758"/>
    <cellStyle name="货币 2 3 3 3 2 2 2" xfId="18759"/>
    <cellStyle name="货币 2 3 3 3 2 3" xfId="18760"/>
    <cellStyle name="货币 2 3 3 3 3" xfId="18762"/>
    <cellStyle name="货币 2 3 3 3 3 2" xfId="18763"/>
    <cellStyle name="货币 2 3 3 3 4" xfId="18764"/>
    <cellStyle name="货币 2 3 3 4" xfId="18766"/>
    <cellStyle name="货币 2 3 3 4 2" xfId="18768"/>
    <cellStyle name="货币 2 3 3 4 2 2" xfId="18769"/>
    <cellStyle name="货币 2 3 3 4 3" xfId="18771"/>
    <cellStyle name="货币 2 3 3 5" xfId="18773"/>
    <cellStyle name="货币 2 3 3 5 2" xfId="18775"/>
    <cellStyle name="货币 2 3 3 6" xfId="18777"/>
    <cellStyle name="货币 2 3 4" xfId="18778"/>
    <cellStyle name="货币 2 3 4 2" xfId="18780"/>
    <cellStyle name="货币 2 3 4 2 2" xfId="18782"/>
    <cellStyle name="货币 2 3 4 2 2 2" xfId="18784"/>
    <cellStyle name="货币 2 3 4 2 2 2 2" xfId="18786"/>
    <cellStyle name="货币 2 3 4 2 2 3" xfId="18788"/>
    <cellStyle name="货币 2 3 4 2 3" xfId="18790"/>
    <cellStyle name="货币 2 3 4 2 3 2" xfId="18791"/>
    <cellStyle name="货币 2 3 4 2 4" xfId="18793"/>
    <cellStyle name="货币 2 3 4 3" xfId="18795"/>
    <cellStyle name="货币 2 3 4 3 2" xfId="18797"/>
    <cellStyle name="货币 2 3 4 3 2 2" xfId="18798"/>
    <cellStyle name="货币 2 3 4 3 3" xfId="18800"/>
    <cellStyle name="货币 2 3 4 4" xfId="18802"/>
    <cellStyle name="货币 2 3 4 4 2" xfId="18804"/>
    <cellStyle name="货币 2 3 4 5" xfId="18807"/>
    <cellStyle name="货币 2 3 5" xfId="18808"/>
    <cellStyle name="货币 2 3 5 2" xfId="18810"/>
    <cellStyle name="货币 2 3 5 2 2" xfId="14556"/>
    <cellStyle name="货币 2 3 5 2 2 2" xfId="18811"/>
    <cellStyle name="货币 2 3 5 2 3" xfId="14559"/>
    <cellStyle name="货币 2 3 5 3" xfId="18814"/>
    <cellStyle name="货币 2 3 5 3 2" xfId="13770"/>
    <cellStyle name="货币 2 3 5 4" xfId="18817"/>
    <cellStyle name="货币 2 3 6" xfId="18818"/>
    <cellStyle name="货币 2 3 6 2" xfId="18820"/>
    <cellStyle name="货币 2 3 6 2 2" xfId="18822"/>
    <cellStyle name="货币 2 3 6 3" xfId="18824"/>
    <cellStyle name="货币 2 3 7" xfId="18825"/>
    <cellStyle name="货币 2 3 7 2" xfId="14181"/>
    <cellStyle name="货币 2 3 8" xfId="18827"/>
    <cellStyle name="货币 2 4" xfId="18831"/>
    <cellStyle name="货币 2 4 2" xfId="18833"/>
    <cellStyle name="货币 2 4 2 2" xfId="16288"/>
    <cellStyle name="货币 2 4 2 2 2" xfId="18835"/>
    <cellStyle name="货币 2 4 2 2 2 2" xfId="18837"/>
    <cellStyle name="货币 2 4 2 2 2 2 2" xfId="15603"/>
    <cellStyle name="货币 2 4 2 2 2 2 2 2" xfId="18838"/>
    <cellStyle name="货币 2 4 2 2 2 2 2 2 2" xfId="18839"/>
    <cellStyle name="货币 2 4 2 2 2 2 2 3" xfId="18842"/>
    <cellStyle name="货币 2 4 2 2 2 2 3" xfId="18844"/>
    <cellStyle name="货币 2 4 2 2 2 2 3 2" xfId="13250"/>
    <cellStyle name="货币 2 4 2 2 2 2 4" xfId="18846"/>
    <cellStyle name="货币 2 4 2 2 2 3" xfId="11683"/>
    <cellStyle name="货币 2 4 2 2 2 3 2" xfId="11689"/>
    <cellStyle name="货币 2 4 2 2 2 3 2 2" xfId="18848"/>
    <cellStyle name="货币 2 4 2 2 2 3 3" xfId="18850"/>
    <cellStyle name="货币 2 4 2 2 2 4" xfId="11692"/>
    <cellStyle name="货币 2 4 2 2 2 4 2" xfId="17123"/>
    <cellStyle name="货币 2 4 2 2 2 5" xfId="11697"/>
    <cellStyle name="货币 2 4 2 2 3" xfId="18852"/>
    <cellStyle name="货币 2 4 2 2 3 2" xfId="18853"/>
    <cellStyle name="货币 2 4 2 2 3 2 2" xfId="18854"/>
    <cellStyle name="货币 2 4 2 2 3 2 2 2" xfId="18855"/>
    <cellStyle name="货币 2 4 2 2 3 2 3" xfId="18856"/>
    <cellStyle name="货币 2 4 2 2 3 3" xfId="11720"/>
    <cellStyle name="货币 2 4 2 2 3 3 2" xfId="18858"/>
    <cellStyle name="货币 2 4 2 2 3 4" xfId="17127"/>
    <cellStyle name="货币 2 4 2 2 4" xfId="18860"/>
    <cellStyle name="货币 2 4 2 2 4 2" xfId="18861"/>
    <cellStyle name="货币 2 4 2 2 4 2 2" xfId="18862"/>
    <cellStyle name="货币 2 4 2 2 4 3" xfId="18864"/>
    <cellStyle name="货币 2 4 2 2 5" xfId="18865"/>
    <cellStyle name="货币 2 4 2 2 5 2" xfId="18866"/>
    <cellStyle name="货币 2 4 2 2 6" xfId="18867"/>
    <cellStyle name="货币 2 4 2 3" xfId="16292"/>
    <cellStyle name="货币 2 4 2 3 2" xfId="15539"/>
    <cellStyle name="货币 2 4 2 3 2 2" xfId="18868"/>
    <cellStyle name="货币 2 4 2 3 2 2 2" xfId="18869"/>
    <cellStyle name="货币 2 4 2 3 2 2 2 2" xfId="18870"/>
    <cellStyle name="货币 2 4 2 3 2 2 3" xfId="18872"/>
    <cellStyle name="货币 2 4 2 3 2 3" xfId="12431"/>
    <cellStyle name="货币 2 4 2 3 2 3 2" xfId="12435"/>
    <cellStyle name="货币 2 4 2 3 2 4" xfId="12436"/>
    <cellStyle name="货币 2 4 2 3 3" xfId="18874"/>
    <cellStyle name="货币 2 4 2 3 3 2" xfId="18875"/>
    <cellStyle name="货币 2 4 2 3 3 2 2" xfId="18876"/>
    <cellStyle name="货币 2 4 2 3 3 3" xfId="12441"/>
    <cellStyle name="货币 2 4 2 3 4" xfId="18877"/>
    <cellStyle name="货币 2 4 2 3 4 2" xfId="18878"/>
    <cellStyle name="货币 2 4 2 3 5" xfId="18879"/>
    <cellStyle name="货币 2 4 2 4" xfId="18881"/>
    <cellStyle name="货币 2 4 2 4 2" xfId="18883"/>
    <cellStyle name="货币 2 4 2 4 2 2" xfId="18885"/>
    <cellStyle name="货币 2 4 2 4 2 2 2" xfId="18887"/>
    <cellStyle name="货币 2 4 2 4 2 3" xfId="12456"/>
    <cellStyle name="货币 2 4 2 4 3" xfId="18889"/>
    <cellStyle name="货币 2 4 2 4 3 2" xfId="18890"/>
    <cellStyle name="货币 2 4 2 4 4" xfId="18891"/>
    <cellStyle name="货币 2 4 2 5" xfId="18893"/>
    <cellStyle name="货币 2 4 2 5 2" xfId="18896"/>
    <cellStyle name="货币 2 4 2 5 2 2" xfId="18897"/>
    <cellStyle name="货币 2 4 2 5 3" xfId="18900"/>
    <cellStyle name="货币 2 4 2 6" xfId="18902"/>
    <cellStyle name="货币 2 4 2 6 2" xfId="18903"/>
    <cellStyle name="货币 2 4 2 7" xfId="18904"/>
    <cellStyle name="货币 2 4 3" xfId="18906"/>
    <cellStyle name="货币 2 4 3 2" xfId="18908"/>
    <cellStyle name="货币 2 4 3 2 2" xfId="18910"/>
    <cellStyle name="货币 2 4 3 2 2 2" xfId="18912"/>
    <cellStyle name="货币 2 4 3 2 2 2 2" xfId="18913"/>
    <cellStyle name="货币 2 4 3 2 2 2 2 2" xfId="18915"/>
    <cellStyle name="货币 2 4 3 2 2 2 3" xfId="18917"/>
    <cellStyle name="货币 2 4 3 2 2 3" xfId="12475"/>
    <cellStyle name="货币 2 4 3 2 2 3 2" xfId="18920"/>
    <cellStyle name="货币 2 4 3 2 2 4" xfId="17146"/>
    <cellStyle name="货币 2 4 3 2 3" xfId="18922"/>
    <cellStyle name="货币 2 4 3 2 3 2" xfId="18923"/>
    <cellStyle name="货币 2 4 3 2 3 2 2" xfId="18924"/>
    <cellStyle name="货币 2 4 3 2 3 3" xfId="18926"/>
    <cellStyle name="货币 2 4 3 2 4" xfId="18928"/>
    <cellStyle name="货币 2 4 3 2 4 2" xfId="18929"/>
    <cellStyle name="货币 2 4 3 2 5" xfId="18930"/>
    <cellStyle name="货币 2 4 3 3" xfId="18932"/>
    <cellStyle name="货币 2 4 3 3 2" xfId="18934"/>
    <cellStyle name="货币 2 4 3 3 2 2" xfId="18935"/>
    <cellStyle name="货币 2 4 3 3 2 2 2" xfId="18936"/>
    <cellStyle name="货币 2 4 3 3 2 3" xfId="12482"/>
    <cellStyle name="货币 2 4 3 3 3" xfId="18938"/>
    <cellStyle name="货币 2 4 3 3 3 2" xfId="18939"/>
    <cellStyle name="货币 2 4 3 3 4" xfId="18940"/>
    <cellStyle name="货币 2 4 3 4" xfId="18942"/>
    <cellStyle name="货币 2 4 3 4 2" xfId="18944"/>
    <cellStyle name="货币 2 4 3 4 2 2" xfId="18945"/>
    <cellStyle name="货币 2 4 3 4 3" xfId="18947"/>
    <cellStyle name="货币 2 4 3 5" xfId="18949"/>
    <cellStyle name="货币 2 4 3 5 2" xfId="18951"/>
    <cellStyle name="货币 2 4 3 6" xfId="18953"/>
    <cellStyle name="货币 2 4 4" xfId="18954"/>
    <cellStyle name="货币 2 4 4 2" xfId="18956"/>
    <cellStyle name="货币 2 4 4 2 2" xfId="18958"/>
    <cellStyle name="货币 2 4 4 2 2 2" xfId="18960"/>
    <cellStyle name="货币 2 4 4 2 2 2 2" xfId="18961"/>
    <cellStyle name="货币 2 4 4 2 2 3" xfId="18963"/>
    <cellStyle name="货币 2 4 4 2 3" xfId="18965"/>
    <cellStyle name="货币 2 4 4 2 3 2" xfId="18966"/>
    <cellStyle name="货币 2 4 4 2 4" xfId="18968"/>
    <cellStyle name="货币 2 4 4 3" xfId="18970"/>
    <cellStyle name="货币 2 4 4 3 2" xfId="18972"/>
    <cellStyle name="货币 2 4 4 3 2 2" xfId="18973"/>
    <cellStyle name="货币 2 4 4 3 3" xfId="18975"/>
    <cellStyle name="货币 2 4 4 4" xfId="18977"/>
    <cellStyle name="货币 2 4 4 4 2" xfId="18980"/>
    <cellStyle name="货币 2 4 4 5" xfId="18982"/>
    <cellStyle name="货币 2 4 5" xfId="18983"/>
    <cellStyle name="货币 2 4 5 2" xfId="18985"/>
    <cellStyle name="货币 2 4 5 2 2" xfId="15563"/>
    <cellStyle name="货币 2 4 5 2 2 2" xfId="18987"/>
    <cellStyle name="货币 2 4 5 2 3" xfId="15566"/>
    <cellStyle name="货币 2 4 5 3" xfId="18989"/>
    <cellStyle name="货币 2 4 5 3 2" xfId="870"/>
    <cellStyle name="货币 2 4 5 4" xfId="18991"/>
    <cellStyle name="货币 2 4 6" xfId="18992"/>
    <cellStyle name="货币 2 4 6 2" xfId="18994"/>
    <cellStyle name="货币 2 4 6 2 2" xfId="13967"/>
    <cellStyle name="货币 2 4 6 3" xfId="18995"/>
    <cellStyle name="货币 2 4 7" xfId="18996"/>
    <cellStyle name="货币 2 4 7 2" xfId="18997"/>
    <cellStyle name="货币 2 4 8" xfId="18999"/>
    <cellStyle name="货币 2 5" xfId="19002"/>
    <cellStyle name="货币 2 5 2" xfId="19003"/>
    <cellStyle name="货币 2 5 2 2" xfId="16324"/>
    <cellStyle name="货币 2 5 2 2 2" xfId="19005"/>
    <cellStyle name="货币 2 5 2 2 2 2" xfId="19006"/>
    <cellStyle name="货币 2 5 2 2 2 2 2" xfId="19007"/>
    <cellStyle name="货币 2 5 2 2 2 2 2 2" xfId="19008"/>
    <cellStyle name="货币 2 5 2 2 2 2 3" xfId="19009"/>
    <cellStyle name="货币 2 5 2 2 2 3" xfId="11946"/>
    <cellStyle name="货币 2 5 2 2 2 3 2" xfId="11949"/>
    <cellStyle name="货币 2 5 2 2 2 4" xfId="11952"/>
    <cellStyle name="货币 2 5 2 2 3" xfId="19010"/>
    <cellStyle name="货币 2 5 2 2 3 2" xfId="6144"/>
    <cellStyle name="货币 2 5 2 2 3 2 2" xfId="19011"/>
    <cellStyle name="货币 2 5 2 2 3 3" xfId="6150"/>
    <cellStyle name="货币 2 5 2 2 4" xfId="19012"/>
    <cellStyle name="货币 2 5 2 2 4 2" xfId="8316"/>
    <cellStyle name="货币 2 5 2 2 5" xfId="19013"/>
    <cellStyle name="货币 2 5 2 3" xfId="16327"/>
    <cellStyle name="货币 2 5 2 3 2" xfId="19014"/>
    <cellStyle name="货币 2 5 2 3 2 2" xfId="19015"/>
    <cellStyle name="货币 2 5 2 3 2 2 2" xfId="19016"/>
    <cellStyle name="货币 2 5 2 3 2 3" xfId="19018"/>
    <cellStyle name="货币 2 5 2 3 3" xfId="19019"/>
    <cellStyle name="货币 2 5 2 3 3 2" xfId="8343"/>
    <cellStyle name="货币 2 5 2 3 4" xfId="19020"/>
    <cellStyle name="货币 2 5 2 4" xfId="19021"/>
    <cellStyle name="货币 2 5 2 4 2" xfId="19022"/>
    <cellStyle name="货币 2 5 2 4 2 2" xfId="19024"/>
    <cellStyle name="货币 2 5 2 4 3" xfId="19025"/>
    <cellStyle name="货币 2 5 2 5" xfId="19026"/>
    <cellStyle name="货币 2 5 2 5 2" xfId="19027"/>
    <cellStyle name="货币 2 5 2 6" xfId="19028"/>
    <cellStyle name="货币 2 5 3" xfId="19029"/>
    <cellStyle name="货币 2 5 3 2" xfId="19030"/>
    <cellStyle name="货币 2 5 3 2 2" xfId="19032"/>
    <cellStyle name="货币 2 5 3 2 2 2" xfId="9663"/>
    <cellStyle name="货币 2 5 3 2 2 2 2" xfId="9059"/>
    <cellStyle name="货币 2 5 3 2 2 3" xfId="9666"/>
    <cellStyle name="货币 2 5 3 2 3" xfId="19033"/>
    <cellStyle name="货币 2 5 3 2 3 2" xfId="9723"/>
    <cellStyle name="货币 2 5 3 2 4" xfId="19034"/>
    <cellStyle name="货币 2 5 3 3" xfId="19035"/>
    <cellStyle name="货币 2 5 3 3 2" xfId="19036"/>
    <cellStyle name="货币 2 5 3 3 2 2" xfId="19037"/>
    <cellStyle name="货币 2 5 3 3 3" xfId="19038"/>
    <cellStyle name="货币 2 5 3 4" xfId="19039"/>
    <cellStyle name="货币 2 5 3 4 2" xfId="19040"/>
    <cellStyle name="货币 2 5 3 5" xfId="19041"/>
    <cellStyle name="货币 2 5 4" xfId="19042"/>
    <cellStyle name="货币 2 5 4 2" xfId="13728"/>
    <cellStyle name="货币 2 5 4 2 2" xfId="19044"/>
    <cellStyle name="货币 2 5 4 2 2 2" xfId="19045"/>
    <cellStyle name="货币 2 5 4 2 3" xfId="19046"/>
    <cellStyle name="货币 2 5 4 3" xfId="13731"/>
    <cellStyle name="货币 2 5 4 3 2" xfId="19047"/>
    <cellStyle name="货币 2 5 4 4" xfId="13734"/>
    <cellStyle name="货币 2 5 5" xfId="19048"/>
    <cellStyle name="货币 2 5 5 2" xfId="13749"/>
    <cellStyle name="货币 2 5 5 2 2" xfId="16430"/>
    <cellStyle name="货币 2 5 5 3" xfId="13752"/>
    <cellStyle name="货币 2 5 6" xfId="9212"/>
    <cellStyle name="货币 2 5 6 2" xfId="18433"/>
    <cellStyle name="货币 2 5 7" xfId="19049"/>
    <cellStyle name="货币 2 6" xfId="19051"/>
    <cellStyle name="货币 2 6 2" xfId="19052"/>
    <cellStyle name="货币 2 6 2 2" xfId="19053"/>
    <cellStyle name="货币 2 6 2 2 2" xfId="19054"/>
    <cellStyle name="货币 2 6 2 2 2 2" xfId="19055"/>
    <cellStyle name="货币 2 6 2 2 2 2 2" xfId="19056"/>
    <cellStyle name="货币 2 6 2 2 2 2 2 2" xfId="19058"/>
    <cellStyle name="货币 2 6 2 2 2 2 3" xfId="19059"/>
    <cellStyle name="货币 2 6 2 2 2 3" xfId="12184"/>
    <cellStyle name="货币 2 6 2 2 2 3 2" xfId="12189"/>
    <cellStyle name="货币 2 6 2 2 2 4" xfId="12193"/>
    <cellStyle name="货币 2 6 2 2 3" xfId="19061"/>
    <cellStyle name="货币 2 6 2 2 3 2" xfId="19062"/>
    <cellStyle name="货币 2 6 2 2 3 2 2" xfId="19064"/>
    <cellStyle name="货币 2 6 2 2 3 3" xfId="12214"/>
    <cellStyle name="货币 2 6 2 2 4" xfId="19067"/>
    <cellStyle name="货币 2 6 2 2 4 2" xfId="19068"/>
    <cellStyle name="货币 2 6 2 2 5" xfId="19070"/>
    <cellStyle name="货币 2 6 2 3" xfId="19071"/>
    <cellStyle name="货币 2 6 2 3 2" xfId="19072"/>
    <cellStyle name="货币 2 6 2 3 2 2" xfId="19073"/>
    <cellStyle name="货币 2 6 2 3 2 2 2" xfId="19074"/>
    <cellStyle name="货币 2 6 2 3 2 3" xfId="19076"/>
    <cellStyle name="货币 2 6 2 3 3" xfId="19078"/>
    <cellStyle name="货币 2 6 2 3 3 2" xfId="19079"/>
    <cellStyle name="货币 2 6 2 3 4" xfId="19080"/>
    <cellStyle name="货币 2 6 2 4" xfId="19081"/>
    <cellStyle name="货币 2 6 2 4 2" xfId="19082"/>
    <cellStyle name="货币 2 6 2 4 2 2" xfId="19083"/>
    <cellStyle name="货币 2 6 2 4 3" xfId="19084"/>
    <cellStyle name="货币 2 6 2 5" xfId="19085"/>
    <cellStyle name="货币 2 6 2 5 2" xfId="19086"/>
    <cellStyle name="货币 2 6 2 6" xfId="19088"/>
    <cellStyle name="货币 2 6 3" xfId="19089"/>
    <cellStyle name="货币 2 6 3 2" xfId="19090"/>
    <cellStyle name="货币 2 6 3 2 2" xfId="19091"/>
    <cellStyle name="货币 2 6 3 2 2 2" xfId="19092"/>
    <cellStyle name="货币 2 6 3 2 2 2 2" xfId="19093"/>
    <cellStyle name="货币 2 6 3 2 2 3" xfId="19095"/>
    <cellStyle name="货币 2 6 3 2 3" xfId="19097"/>
    <cellStyle name="货币 2 6 3 2 3 2" xfId="19099"/>
    <cellStyle name="货币 2 6 3 2 4" xfId="19101"/>
    <cellStyle name="货币 2 6 3 3" xfId="19102"/>
    <cellStyle name="货币 2 6 3 3 2" xfId="19103"/>
    <cellStyle name="货币 2 6 3 3 2 2" xfId="19104"/>
    <cellStyle name="货币 2 6 3 3 3" xfId="19106"/>
    <cellStyle name="货币 2 6 3 4" xfId="19107"/>
    <cellStyle name="货币 2 6 3 4 2" xfId="19108"/>
    <cellStyle name="货币 2 6 3 5" xfId="19109"/>
    <cellStyle name="货币 2 6 4" xfId="19111"/>
    <cellStyle name="货币 2 6 4 2" xfId="19113"/>
    <cellStyle name="货币 2 6 4 2 2" xfId="19114"/>
    <cellStyle name="货币 2 6 4 2 2 2" xfId="19115"/>
    <cellStyle name="货币 2 6 4 2 3" xfId="19117"/>
    <cellStyle name="货币 2 6 4 3" xfId="19119"/>
    <cellStyle name="货币 2 6 4 3 2" xfId="19120"/>
    <cellStyle name="货币 2 6 4 4" xfId="19121"/>
    <cellStyle name="货币 2 6 5" xfId="19123"/>
    <cellStyle name="货币 2 6 5 2" xfId="19124"/>
    <cellStyle name="货币 2 6 5 2 2" xfId="17059"/>
    <cellStyle name="货币 2 6 5 3" xfId="19125"/>
    <cellStyle name="货币 2 6 6" xfId="19127"/>
    <cellStyle name="货币 2 6 6 2" xfId="19130"/>
    <cellStyle name="货币 2 6 7" xfId="19132"/>
    <cellStyle name="货币 2 7" xfId="19133"/>
    <cellStyle name="货币 2 7 2" xfId="19134"/>
    <cellStyle name="货币 2 7 2 2" xfId="19135"/>
    <cellStyle name="货币 2 7 2 2 2" xfId="19136"/>
    <cellStyle name="货币 2 7 2 2 2 2" xfId="16641"/>
    <cellStyle name="货币 2 7 2 2 2 2 2" xfId="19137"/>
    <cellStyle name="货币 2 7 2 2 2 3" xfId="13196"/>
    <cellStyle name="货币 2 7 2 2 3" xfId="19138"/>
    <cellStyle name="货币 2 7 2 2 3 2" xfId="5565"/>
    <cellStyle name="货币 2 7 2 2 4" xfId="19139"/>
    <cellStyle name="货币 2 7 2 3" xfId="19140"/>
    <cellStyle name="货币 2 7 2 3 2" xfId="19141"/>
    <cellStyle name="货币 2 7 2 3 2 2" xfId="19142"/>
    <cellStyle name="货币 2 7 2 3 3" xfId="19144"/>
    <cellStyle name="货币 2 7 2 4" xfId="19145"/>
    <cellStyle name="货币 2 7 2 4 2" xfId="19146"/>
    <cellStyle name="货币 2 7 2 5" xfId="19147"/>
    <cellStyle name="货币 2 7 3" xfId="19148"/>
    <cellStyle name="货币 2 7 3 2" xfId="19149"/>
    <cellStyle name="货币 2 7 3 2 2" xfId="19150"/>
    <cellStyle name="货币 2 7 3 2 2 2" xfId="19151"/>
    <cellStyle name="货币 2 7 3 2 3" xfId="19152"/>
    <cellStyle name="货币 2 7 3 3" xfId="19153"/>
    <cellStyle name="货币 2 7 3 3 2" xfId="19154"/>
    <cellStyle name="货币 2 7 3 4" xfId="19155"/>
    <cellStyle name="货币 2 7 4" xfId="12971"/>
    <cellStyle name="货币 2 7 4 2" xfId="19156"/>
    <cellStyle name="货币 2 7 4 2 2" xfId="18345"/>
    <cellStyle name="货币 2 7 4 3" xfId="113"/>
    <cellStyle name="货币 2 7 5" xfId="19158"/>
    <cellStyle name="货币 2 7 5 2" xfId="19159"/>
    <cellStyle name="货币 2 7 6" xfId="19160"/>
    <cellStyle name="货币 2 8" xfId="19161"/>
    <cellStyle name="货币 2 8 2" xfId="19162"/>
    <cellStyle name="货币 2 8 2 2" xfId="19163"/>
    <cellStyle name="货币 2 8 2 2 2" xfId="19164"/>
    <cellStyle name="货币 2 8 2 2 2 2" xfId="19165"/>
    <cellStyle name="货币 2 8 2 2 3" xfId="19167"/>
    <cellStyle name="货币 2 8 2 3" xfId="19168"/>
    <cellStyle name="货币 2 8 2 3 2" xfId="19170"/>
    <cellStyle name="货币 2 8 2 4" xfId="19171"/>
    <cellStyle name="货币 2 8 3" xfId="19172"/>
    <cellStyle name="货币 2 8 3 2" xfId="19173"/>
    <cellStyle name="货币 2 8 3 2 2" xfId="19174"/>
    <cellStyle name="货币 2 8 3 3" xfId="19175"/>
    <cellStyle name="货币 2 8 4" xfId="19177"/>
    <cellStyle name="货币 2 8 4 2" xfId="19178"/>
    <cellStyle name="货币 2 8 5" xfId="19179"/>
    <cellStyle name="货币 2 9" xfId="19180"/>
    <cellStyle name="货币 2 9 2" xfId="19181"/>
    <cellStyle name="货币 2 9 2 2" xfId="19182"/>
    <cellStyle name="货币 2 9 2 2 2" xfId="19183"/>
    <cellStyle name="货币 2 9 2 2 2 2" xfId="19184"/>
    <cellStyle name="货币 2 9 2 2 3" xfId="19185"/>
    <cellStyle name="货币 2 9 2 3" xfId="19186"/>
    <cellStyle name="货币 2 9 2 3 2" xfId="19187"/>
    <cellStyle name="货币 2 9 2 4" xfId="19188"/>
    <cellStyle name="货币 2 9 3" xfId="19189"/>
    <cellStyle name="货币 2 9 3 2" xfId="19190"/>
    <cellStyle name="货币 2 9 3 2 2" xfId="19191"/>
    <cellStyle name="货币 2 9 3 3" xfId="19192"/>
    <cellStyle name="货币 2 9 4" xfId="19194"/>
    <cellStyle name="货币 2 9 4 2" xfId="19195"/>
    <cellStyle name="货币 2 9 5" xfId="19196"/>
    <cellStyle name="计算 2" xfId="19197"/>
    <cellStyle name="计算 2 2" xfId="19200"/>
    <cellStyle name="计算 2 2 2" xfId="19201"/>
    <cellStyle name="计算 2 2 3" xfId="19202"/>
    <cellStyle name="计算 2 2 4" xfId="19203"/>
    <cellStyle name="计算 2 2 5" xfId="19204"/>
    <cellStyle name="计算 2 2 6" xfId="19205"/>
    <cellStyle name="计算 2 2 7" xfId="19206"/>
    <cellStyle name="计算 2 3" xfId="19208"/>
    <cellStyle name="计算 3" xfId="19209"/>
    <cellStyle name="计算 3 2" xfId="19211"/>
    <cellStyle name="计算 3 2 2" xfId="6465"/>
    <cellStyle name="计算 3 2 3" xfId="6467"/>
    <cellStyle name="计算 3 2 4" xfId="6469"/>
    <cellStyle name="计算 3 2 5" xfId="3848"/>
    <cellStyle name="计算 3 2 6" xfId="19213"/>
    <cellStyle name="计算 3 2 7" xfId="19214"/>
    <cellStyle name="计算 3 3" xfId="19215"/>
    <cellStyle name="计算 3 4" xfId="17078"/>
    <cellStyle name="检查单元格 2" xfId="19217"/>
    <cellStyle name="检查单元格 3" xfId="19218"/>
    <cellStyle name="检查单元格 3 2" xfId="19219"/>
    <cellStyle name="解释性文本 2" xfId="19221"/>
    <cellStyle name="解释性文本 3" xfId="19223"/>
    <cellStyle name="解释性文本 3 2" xfId="19224"/>
    <cellStyle name="警告文本 2" xfId="19226"/>
    <cellStyle name="警告文本 3" xfId="17466"/>
    <cellStyle name="警告文本 3 2" xfId="19228"/>
    <cellStyle name="链接单元格 2" xfId="19229"/>
    <cellStyle name="链接单元格 3" xfId="19230"/>
    <cellStyle name="链接单元格 3 2" xfId="19232"/>
    <cellStyle name="千位分隔 10" xfId="19234"/>
    <cellStyle name="千位分隔 10 10" xfId="19237"/>
    <cellStyle name="千位分隔 10 10 10" xfId="19239"/>
    <cellStyle name="千位分隔 10 10 11" xfId="19241"/>
    <cellStyle name="千位分隔 10 10 2" xfId="19242"/>
    <cellStyle name="千位分隔 10 10 2 2" xfId="12485"/>
    <cellStyle name="千位分隔 10 10 2 2 2" xfId="19243"/>
    <cellStyle name="千位分隔 10 10 2 2 3" xfId="19244"/>
    <cellStyle name="千位分隔 10 10 2 3" xfId="19247"/>
    <cellStyle name="千位分隔 10 10 2 4" xfId="19249"/>
    <cellStyle name="千位分隔 10 10 3" xfId="19250"/>
    <cellStyle name="千位分隔 10 10 3 2" xfId="19252"/>
    <cellStyle name="千位分隔 10 10 3 3" xfId="19254"/>
    <cellStyle name="千位分隔 10 10 4" xfId="19255"/>
    <cellStyle name="千位分隔 10 10 4 2" xfId="19256"/>
    <cellStyle name="千位分隔 10 10 5" xfId="19257"/>
    <cellStyle name="千位分隔 10 10 5 2" xfId="19258"/>
    <cellStyle name="千位分隔 10 10 6" xfId="19260"/>
    <cellStyle name="千位分隔 10 10 7" xfId="19262"/>
    <cellStyle name="千位分隔 10 10 8" xfId="19263"/>
    <cellStyle name="千位分隔 10 10 9" xfId="19264"/>
    <cellStyle name="千位分隔 10 11" xfId="19265"/>
    <cellStyle name="千位分隔 10 11 10" xfId="19266"/>
    <cellStyle name="千位分隔 10 11 11" xfId="8281"/>
    <cellStyle name="千位分隔 10 11 2" xfId="19267"/>
    <cellStyle name="千位分隔 10 11 2 2" xfId="18659"/>
    <cellStyle name="千位分隔 10 11 2 2 2" xfId="18661"/>
    <cellStyle name="千位分隔 10 11 2 2 3" xfId="18730"/>
    <cellStyle name="千位分隔 10 11 2 3" xfId="18830"/>
    <cellStyle name="千位分隔 10 11 2 4" xfId="19001"/>
    <cellStyle name="千位分隔 10 11 3" xfId="19268"/>
    <cellStyle name="千位分隔 10 11 3 2" xfId="19270"/>
    <cellStyle name="千位分隔 10 11 3 3" xfId="19272"/>
    <cellStyle name="千位分隔 10 11 4" xfId="19273"/>
    <cellStyle name="千位分隔 10 11 4 2" xfId="19274"/>
    <cellStyle name="千位分隔 10 11 5" xfId="19275"/>
    <cellStyle name="千位分隔 10 11 5 2" xfId="19276"/>
    <cellStyle name="千位分隔 10 11 6" xfId="19278"/>
    <cellStyle name="千位分隔 10 11 7" xfId="19279"/>
    <cellStyle name="千位分隔 10 11 8" xfId="19280"/>
    <cellStyle name="千位分隔 10 11 9" xfId="19281"/>
    <cellStyle name="千位分隔 10 12" xfId="19282"/>
    <cellStyle name="千位分隔 10 12 10" xfId="19284"/>
    <cellStyle name="千位分隔 10 12 11" xfId="6918"/>
    <cellStyle name="千位分隔 10 12 2" xfId="19286"/>
    <cellStyle name="千位分隔 10 12 2 2" xfId="19288"/>
    <cellStyle name="千位分隔 10 12 2 2 2" xfId="1151"/>
    <cellStyle name="千位分隔 10 12 2 2 3" xfId="1163"/>
    <cellStyle name="千位分隔 10 12 2 3" xfId="19291"/>
    <cellStyle name="千位分隔 10 12 2 4" xfId="19293"/>
    <cellStyle name="千位分隔 10 12 3" xfId="19294"/>
    <cellStyle name="千位分隔 10 12 3 2" xfId="19296"/>
    <cellStyle name="千位分隔 10 12 3 3" xfId="19298"/>
    <cellStyle name="千位分隔 10 12 4" xfId="19299"/>
    <cellStyle name="千位分隔 10 12 4 2" xfId="19300"/>
    <cellStyle name="千位分隔 10 12 5" xfId="19301"/>
    <cellStyle name="千位分隔 10 12 5 2" xfId="19302"/>
    <cellStyle name="千位分隔 10 12 6" xfId="19303"/>
    <cellStyle name="千位分隔 10 12 7" xfId="19304"/>
    <cellStyle name="千位分隔 10 12 8" xfId="19305"/>
    <cellStyle name="千位分隔 10 12 9" xfId="19306"/>
    <cellStyle name="千位分隔 10 13" xfId="19307"/>
    <cellStyle name="千位分隔 10 13 10" xfId="19308"/>
    <cellStyle name="千位分隔 10 13 11" xfId="19309"/>
    <cellStyle name="千位分隔 10 13 2" xfId="19310"/>
    <cellStyle name="千位分隔 10 13 2 2" xfId="19312"/>
    <cellStyle name="千位分隔 10 13 2 2 2" xfId="19313"/>
    <cellStyle name="千位分隔 10 13 2 2 3" xfId="19314"/>
    <cellStyle name="千位分隔 10 13 2 3" xfId="19316"/>
    <cellStyle name="千位分隔 10 13 2 4" xfId="8748"/>
    <cellStyle name="千位分隔 10 13 3" xfId="19318"/>
    <cellStyle name="千位分隔 10 13 3 2" xfId="19319"/>
    <cellStyle name="千位分隔 10 13 3 3" xfId="19320"/>
    <cellStyle name="千位分隔 10 13 4" xfId="19322"/>
    <cellStyle name="千位分隔 10 13 4 2" xfId="19323"/>
    <cellStyle name="千位分隔 10 13 5" xfId="19326"/>
    <cellStyle name="千位分隔 10 13 5 2" xfId="5306"/>
    <cellStyle name="千位分隔 10 13 6" xfId="19327"/>
    <cellStyle name="千位分隔 10 13 7" xfId="19328"/>
    <cellStyle name="千位分隔 10 13 8" xfId="19329"/>
    <cellStyle name="千位分隔 10 13 9" xfId="19330"/>
    <cellStyle name="千位分隔 10 14" xfId="19331"/>
    <cellStyle name="千位分隔 10 14 10" xfId="1233"/>
    <cellStyle name="千位分隔 10 14 11" xfId="1291"/>
    <cellStyle name="千位分隔 10 14 2" xfId="19332"/>
    <cellStyle name="千位分隔 10 14 2 2" xfId="19333"/>
    <cellStyle name="千位分隔 10 14 2 2 2" xfId="10883"/>
    <cellStyle name="千位分隔 10 14 2 2 3" xfId="10885"/>
    <cellStyle name="千位分隔 10 14 2 3" xfId="19335"/>
    <cellStyle name="千位分隔 10 14 2 4" xfId="19337"/>
    <cellStyle name="千位分隔 10 14 3" xfId="19338"/>
    <cellStyle name="千位分隔 10 14 3 2" xfId="19339"/>
    <cellStyle name="千位分隔 10 14 3 3" xfId="19341"/>
    <cellStyle name="千位分隔 10 14 4" xfId="19342"/>
    <cellStyle name="千位分隔 10 14 4 2" xfId="19343"/>
    <cellStyle name="千位分隔 10 14 5" xfId="19344"/>
    <cellStyle name="千位分隔 10 14 5 2" xfId="19345"/>
    <cellStyle name="千位分隔 10 14 6" xfId="19346"/>
    <cellStyle name="千位分隔 10 14 7" xfId="19347"/>
    <cellStyle name="千位分隔 10 14 8" xfId="19348"/>
    <cellStyle name="千位分隔 10 14 9" xfId="19349"/>
    <cellStyle name="千位分隔 10 15" xfId="19350"/>
    <cellStyle name="千位分隔 10 15 2" xfId="19352"/>
    <cellStyle name="千位分隔 10 15 2 2" xfId="19353"/>
    <cellStyle name="千位分隔 10 15 2 3" xfId="19354"/>
    <cellStyle name="千位分隔 10 15 3" xfId="19355"/>
    <cellStyle name="千位分隔 10 15 4" xfId="19356"/>
    <cellStyle name="千位分隔 10 15 5" xfId="19357"/>
    <cellStyle name="千位分隔 10 16" xfId="19359"/>
    <cellStyle name="千位分隔 10 16 2" xfId="19362"/>
    <cellStyle name="千位分隔 10 16 2 2" xfId="19364"/>
    <cellStyle name="千位分隔 10 16 3" xfId="19366"/>
    <cellStyle name="千位分隔 10 17" xfId="19368"/>
    <cellStyle name="千位分隔 10 17 2" xfId="19371"/>
    <cellStyle name="千位分隔 10 17 3" xfId="19373"/>
    <cellStyle name="千位分隔 10 18" xfId="19375"/>
    <cellStyle name="千位分隔 10 18 2" xfId="7835"/>
    <cellStyle name="千位分隔 10 18 3" xfId="7840"/>
    <cellStyle name="千位分隔 10 19" xfId="19378"/>
    <cellStyle name="千位分隔 10 19 2" xfId="7870"/>
    <cellStyle name="千位分隔 10 2" xfId="19381"/>
    <cellStyle name="千位分隔 10 2 10" xfId="19383"/>
    <cellStyle name="千位分隔 10 2 10 10" xfId="19384"/>
    <cellStyle name="千位分隔 10 2 10 11" xfId="19385"/>
    <cellStyle name="千位分隔 10 2 10 2" xfId="1537"/>
    <cellStyle name="千位分隔 10 2 10 2 2" xfId="19386"/>
    <cellStyle name="千位分隔 10 2 10 2 2 2" xfId="19387"/>
    <cellStyle name="千位分隔 10 2 10 2 2 3" xfId="19388"/>
    <cellStyle name="千位分隔 10 2 10 2 3" xfId="19389"/>
    <cellStyle name="千位分隔 10 2 10 2 4" xfId="19391"/>
    <cellStyle name="千位分隔 10 2 10 3" xfId="1539"/>
    <cellStyle name="千位分隔 10 2 10 3 2" xfId="19392"/>
    <cellStyle name="千位分隔 10 2 10 3 3" xfId="19393"/>
    <cellStyle name="千位分隔 10 2 10 4" xfId="1541"/>
    <cellStyle name="千位分隔 10 2 10 4 2" xfId="19394"/>
    <cellStyle name="千位分隔 10 2 10 5" xfId="1421"/>
    <cellStyle name="千位分隔 10 2 10 5 2" xfId="19396"/>
    <cellStyle name="千位分隔 10 2 10 6" xfId="19397"/>
    <cellStyle name="千位分隔 10 2 10 7" xfId="17055"/>
    <cellStyle name="千位分隔 10 2 10 8" xfId="19398"/>
    <cellStyle name="千位分隔 10 2 10 9" xfId="19399"/>
    <cellStyle name="千位分隔 10 2 11" xfId="19401"/>
    <cellStyle name="千位分隔 10 2 11 10" xfId="19402"/>
    <cellStyle name="千位分隔 10 2 11 11" xfId="19403"/>
    <cellStyle name="千位分隔 10 2 11 2" xfId="19404"/>
    <cellStyle name="千位分隔 10 2 11 2 2" xfId="19405"/>
    <cellStyle name="千位分隔 10 2 11 2 2 2" xfId="19407"/>
    <cellStyle name="千位分隔 10 2 11 2 2 3" xfId="4134"/>
    <cellStyle name="千位分隔 10 2 11 2 3" xfId="19408"/>
    <cellStyle name="千位分隔 10 2 11 2 4" xfId="19410"/>
    <cellStyle name="千位分隔 10 2 11 3" xfId="19411"/>
    <cellStyle name="千位分隔 10 2 11 3 2" xfId="19412"/>
    <cellStyle name="千位分隔 10 2 11 3 3" xfId="19413"/>
    <cellStyle name="千位分隔 10 2 11 4" xfId="19414"/>
    <cellStyle name="千位分隔 10 2 11 4 2" xfId="19415"/>
    <cellStyle name="千位分隔 10 2 11 5" xfId="19416"/>
    <cellStyle name="千位分隔 10 2 11 5 2" xfId="19418"/>
    <cellStyle name="千位分隔 10 2 11 6" xfId="19419"/>
    <cellStyle name="千位分隔 10 2 11 7" xfId="19420"/>
    <cellStyle name="千位分隔 10 2 11 8" xfId="19422"/>
    <cellStyle name="千位分隔 10 2 11 9" xfId="19424"/>
    <cellStyle name="千位分隔 10 2 12" xfId="19425"/>
    <cellStyle name="千位分隔 10 2 12 10" xfId="17083"/>
    <cellStyle name="千位分隔 10 2 12 11" xfId="17086"/>
    <cellStyle name="千位分隔 10 2 12 2" xfId="19426"/>
    <cellStyle name="千位分隔 10 2 12 2 2" xfId="19428"/>
    <cellStyle name="千位分隔 10 2 12 2 2 2" xfId="19429"/>
    <cellStyle name="千位分隔 10 2 12 2 2 3" xfId="1053"/>
    <cellStyle name="千位分隔 10 2 12 2 3" xfId="19430"/>
    <cellStyle name="千位分隔 10 2 12 2 4" xfId="19432"/>
    <cellStyle name="千位分隔 10 2 12 3" xfId="19433"/>
    <cellStyle name="千位分隔 10 2 12 3 2" xfId="19435"/>
    <cellStyle name="千位分隔 10 2 12 3 3" xfId="19436"/>
    <cellStyle name="千位分隔 10 2 12 4" xfId="19437"/>
    <cellStyle name="千位分隔 10 2 12 4 2" xfId="19439"/>
    <cellStyle name="千位分隔 10 2 12 5" xfId="19440"/>
    <cellStyle name="千位分隔 10 2 12 5 2" xfId="19442"/>
    <cellStyle name="千位分隔 10 2 12 6" xfId="18739"/>
    <cellStyle name="千位分隔 10 2 12 7" xfId="19443"/>
    <cellStyle name="千位分隔 10 2 12 8" xfId="19445"/>
    <cellStyle name="千位分隔 10 2 12 9" xfId="19447"/>
    <cellStyle name="千位分隔 10 2 13" xfId="1917"/>
    <cellStyle name="千位分隔 10 2 13 10" xfId="19448"/>
    <cellStyle name="千位分隔 10 2 13 11" xfId="19449"/>
    <cellStyle name="千位分隔 10 2 13 2" xfId="19450"/>
    <cellStyle name="千位分隔 10 2 13 2 2" xfId="19452"/>
    <cellStyle name="千位分隔 10 2 13 2 2 2" xfId="19453"/>
    <cellStyle name="千位分隔 10 2 13 2 2 3" xfId="19454"/>
    <cellStyle name="千位分隔 10 2 13 2 3" xfId="19455"/>
    <cellStyle name="千位分隔 10 2 13 2 4" xfId="19457"/>
    <cellStyle name="千位分隔 10 2 13 3" xfId="19458"/>
    <cellStyle name="千位分隔 10 2 13 3 2" xfId="19460"/>
    <cellStyle name="千位分隔 10 2 13 3 3" xfId="19461"/>
    <cellStyle name="千位分隔 10 2 13 4" xfId="19462"/>
    <cellStyle name="千位分隔 10 2 13 4 2" xfId="19464"/>
    <cellStyle name="千位分隔 10 2 13 5" xfId="19465"/>
    <cellStyle name="千位分隔 10 2 13 5 2" xfId="19468"/>
    <cellStyle name="千位分隔 10 2 13 6" xfId="19469"/>
    <cellStyle name="千位分隔 10 2 13 7" xfId="19470"/>
    <cellStyle name="千位分隔 10 2 13 8" xfId="19472"/>
    <cellStyle name="千位分隔 10 2 13 9" xfId="19474"/>
    <cellStyle name="千位分隔 10 2 14" xfId="6872"/>
    <cellStyle name="千位分隔 10 2 14 2" xfId="19475"/>
    <cellStyle name="千位分隔 10 2 14 2 2" xfId="19478"/>
    <cellStyle name="千位分隔 10 2 14 2 3" xfId="19480"/>
    <cellStyle name="千位分隔 10 2 14 3" xfId="19481"/>
    <cellStyle name="千位分隔 10 2 14 4" xfId="19482"/>
    <cellStyle name="千位分隔 10 2 14 5" xfId="19483"/>
    <cellStyle name="千位分隔 10 2 15" xfId="19485"/>
    <cellStyle name="千位分隔 10 2 15 2" xfId="19487"/>
    <cellStyle name="千位分隔 10 2 15 2 2" xfId="10908"/>
    <cellStyle name="千位分隔 10 2 15 3" xfId="19488"/>
    <cellStyle name="千位分隔 10 2 16" xfId="19490"/>
    <cellStyle name="千位分隔 10 2 16 2" xfId="19492"/>
    <cellStyle name="千位分隔 10 2 16 3" xfId="19493"/>
    <cellStyle name="千位分隔 10 2 17" xfId="19494"/>
    <cellStyle name="千位分隔 10 2 17 2" xfId="19496"/>
    <cellStyle name="千位分隔 10 2 17 3" xfId="19497"/>
    <cellStyle name="千位分隔 10 2 18" xfId="4318"/>
    <cellStyle name="千位分隔 10 2 18 2" xfId="4123"/>
    <cellStyle name="千位分隔 10 2 19" xfId="9639"/>
    <cellStyle name="千位分隔 10 2 2" xfId="19499"/>
    <cellStyle name="千位分隔 10 2 2 10" xfId="19500"/>
    <cellStyle name="千位分隔 10 2 2 11" xfId="19501"/>
    <cellStyle name="千位分隔 10 2 2 12" xfId="19502"/>
    <cellStyle name="千位分隔 10 2 2 13" xfId="19503"/>
    <cellStyle name="千位分隔 10 2 2 14" xfId="6516"/>
    <cellStyle name="千位分隔 10 2 2 15" xfId="6519"/>
    <cellStyle name="千位分隔 10 2 2 16" xfId="5632"/>
    <cellStyle name="千位分隔 10 2 2 17" xfId="6522"/>
    <cellStyle name="千位分隔 10 2 2 18" xfId="34823"/>
    <cellStyle name="千位分隔 10 2 2 2" xfId="19504"/>
    <cellStyle name="千位分隔 10 2 2 2 10" xfId="10142"/>
    <cellStyle name="千位分隔 10 2 2 2 11" xfId="10152"/>
    <cellStyle name="千位分隔 10 2 2 2 2" xfId="19507"/>
    <cellStyle name="千位分隔 10 2 2 2 2 2" xfId="18130"/>
    <cellStyle name="千位分隔 10 2 2 2 2 2 2" xfId="63"/>
    <cellStyle name="千位分隔 10 2 2 2 2 2 3" xfId="1221"/>
    <cellStyle name="千位分隔 10 2 2 2 2 3" xfId="18133"/>
    <cellStyle name="千位分隔 10 2 2 2 2 4" xfId="18135"/>
    <cellStyle name="千位分隔 10 2 2 2 3" xfId="19510"/>
    <cellStyle name="千位分隔 10 2 2 2 3 2" xfId="18215"/>
    <cellStyle name="千位分隔 10 2 2 2 3 3" xfId="18217"/>
    <cellStyle name="千位分隔 10 2 2 2 4" xfId="19513"/>
    <cellStyle name="千位分隔 10 2 2 2 4 2" xfId="18289"/>
    <cellStyle name="千位分隔 10 2 2 2 5" xfId="19515"/>
    <cellStyle name="千位分隔 10 2 2 2 5 2" xfId="18339"/>
    <cellStyle name="千位分隔 10 2 2 2 6" xfId="19517"/>
    <cellStyle name="千位分隔 10 2 2 2 7" xfId="19519"/>
    <cellStyle name="千位分隔 10 2 2 2 8" xfId="19522"/>
    <cellStyle name="千位分隔 10 2 2 2 9" xfId="19525"/>
    <cellStyle name="千位分隔 10 2 2 3" xfId="19526"/>
    <cellStyle name="千位分隔 10 2 2 3 10" xfId="19527"/>
    <cellStyle name="千位分隔 10 2 2 3 11" xfId="19528"/>
    <cellStyle name="千位分隔 10 2 2 3 2" xfId="19530"/>
    <cellStyle name="千位分隔 10 2 2 3 2 2" xfId="19532"/>
    <cellStyle name="千位分隔 10 2 2 3 2 2 2" xfId="19533"/>
    <cellStyle name="千位分隔 10 2 2 3 2 2 3" xfId="19535"/>
    <cellStyle name="千位分隔 10 2 2 3 2 3" xfId="19538"/>
    <cellStyle name="千位分隔 10 2 2 3 2 4" xfId="19539"/>
    <cellStyle name="千位分隔 10 2 2 3 3" xfId="19541"/>
    <cellStyle name="千位分隔 10 2 2 3 3 2" xfId="19542"/>
    <cellStyle name="千位分隔 10 2 2 3 3 3" xfId="19543"/>
    <cellStyle name="千位分隔 10 2 2 3 4" xfId="19544"/>
    <cellStyle name="千位分隔 10 2 2 3 4 2" xfId="19545"/>
    <cellStyle name="千位分隔 10 2 2 3 5" xfId="19546"/>
    <cellStyle name="千位分隔 10 2 2 3 5 2" xfId="19547"/>
    <cellStyle name="千位分隔 10 2 2 3 6" xfId="19548"/>
    <cellStyle name="千位分隔 10 2 2 3 7" xfId="19549"/>
    <cellStyle name="千位分隔 10 2 2 3 8" xfId="19550"/>
    <cellStyle name="千位分隔 10 2 2 3 9" xfId="19551"/>
    <cellStyle name="千位分隔 10 2 2 4" xfId="3416"/>
    <cellStyle name="千位分隔 10 2 2 4 10" xfId="19553"/>
    <cellStyle name="千位分隔 10 2 2 4 11" xfId="19555"/>
    <cellStyle name="千位分隔 10 2 2 4 2" xfId="19558"/>
    <cellStyle name="千位分隔 10 2 2 4 2 2" xfId="19561"/>
    <cellStyle name="千位分隔 10 2 2 4 2 2 2" xfId="19562"/>
    <cellStyle name="千位分隔 10 2 2 4 2 2 3" xfId="19565"/>
    <cellStyle name="千位分隔 10 2 2 4 2 3" xfId="19569"/>
    <cellStyle name="千位分隔 10 2 2 4 2 4" xfId="10515"/>
    <cellStyle name="千位分隔 10 2 2 4 3" xfId="19571"/>
    <cellStyle name="千位分隔 10 2 2 4 3 2" xfId="19574"/>
    <cellStyle name="千位分隔 10 2 2 4 3 3" xfId="14419"/>
    <cellStyle name="千位分隔 10 2 2 4 4" xfId="19576"/>
    <cellStyle name="千位分隔 10 2 2 4 4 2" xfId="19577"/>
    <cellStyle name="千位分隔 10 2 2 4 5" xfId="19578"/>
    <cellStyle name="千位分隔 10 2 2 4 5 2" xfId="19579"/>
    <cellStyle name="千位分隔 10 2 2 4 6" xfId="19580"/>
    <cellStyle name="千位分隔 10 2 2 4 7" xfId="19581"/>
    <cellStyle name="千位分隔 10 2 2 4 8" xfId="19582"/>
    <cellStyle name="千位分隔 10 2 2 4 9" xfId="19583"/>
    <cellStyle name="千位分隔 10 2 2 5" xfId="3421"/>
    <cellStyle name="千位分隔 10 2 2 5 2" xfId="19585"/>
    <cellStyle name="千位分隔 10 2 2 5 2 2" xfId="19586"/>
    <cellStyle name="千位分隔 10 2 2 5 2 3" xfId="19587"/>
    <cellStyle name="千位分隔 10 2 2 5 3" xfId="19589"/>
    <cellStyle name="千位分隔 10 2 2 5 4" xfId="19591"/>
    <cellStyle name="千位分隔 10 2 2 6" xfId="19593"/>
    <cellStyle name="千位分隔 10 2 2 6 2" xfId="19595"/>
    <cellStyle name="千位分隔 10 2 2 6 3" xfId="19596"/>
    <cellStyle name="千位分隔 10 2 2 7" xfId="19598"/>
    <cellStyle name="千位分隔 10 2 2 7 2" xfId="4552"/>
    <cellStyle name="千位分隔 10 2 2 7 3" xfId="4560"/>
    <cellStyle name="千位分隔 10 2 2 8" xfId="19600"/>
    <cellStyle name="千位分隔 10 2 2 8 2" xfId="8373"/>
    <cellStyle name="千位分隔 10 2 2 9" xfId="19602"/>
    <cellStyle name="千位分隔 10 2 20" xfId="19486"/>
    <cellStyle name="千位分隔 10 2 21" xfId="19491"/>
    <cellStyle name="千位分隔 10 2 22" xfId="19495"/>
    <cellStyle name="千位分隔 10 2 23" xfId="4319"/>
    <cellStyle name="千位分隔 10 2 24" xfId="9640"/>
    <cellStyle name="千位分隔 10 2 25" xfId="12423"/>
    <cellStyle name="千位分隔 10 2 26" xfId="14043"/>
    <cellStyle name="千位分隔 10 2 27" xfId="15531"/>
    <cellStyle name="千位分隔 10 2 28" xfId="16383"/>
    <cellStyle name="千位分隔 10 2 29" xfId="16998"/>
    <cellStyle name="千位分隔 10 2 3" xfId="19603"/>
    <cellStyle name="千位分隔 10 2 3 10" xfId="19605"/>
    <cellStyle name="千位分隔 10 2 3 11" xfId="19607"/>
    <cellStyle name="千位分隔 10 2 3 12" xfId="19608"/>
    <cellStyle name="千位分隔 10 2 3 13" xfId="19609"/>
    <cellStyle name="千位分隔 10 2 3 14" xfId="19610"/>
    <cellStyle name="千位分隔 10 2 3 15" xfId="19611"/>
    <cellStyle name="千位分隔 10 2 3 16" xfId="19612"/>
    <cellStyle name="千位分隔 10 2 3 17" xfId="19613"/>
    <cellStyle name="千位分隔 10 2 3 18" xfId="34825"/>
    <cellStyle name="千位分隔 10 2 3 2" xfId="19614"/>
    <cellStyle name="千位分隔 10 2 3 2 10" xfId="10573"/>
    <cellStyle name="千位分隔 10 2 3 2 11" xfId="10580"/>
    <cellStyle name="千位分隔 10 2 3 2 2" xfId="19616"/>
    <cellStyle name="千位分隔 10 2 3 2 2 2" xfId="19618"/>
    <cellStyle name="千位分隔 10 2 3 2 2 2 2" xfId="19619"/>
    <cellStyle name="千位分隔 10 2 3 2 2 2 3" xfId="19620"/>
    <cellStyle name="千位分隔 10 2 3 2 2 3" xfId="19621"/>
    <cellStyle name="千位分隔 10 2 3 2 2 4" xfId="19622"/>
    <cellStyle name="千位分隔 10 2 3 2 3" xfId="19624"/>
    <cellStyle name="千位分隔 10 2 3 2 3 2" xfId="19625"/>
    <cellStyle name="千位分隔 10 2 3 2 3 3" xfId="19626"/>
    <cellStyle name="千位分隔 10 2 3 2 4" xfId="19628"/>
    <cellStyle name="千位分隔 10 2 3 2 4 2" xfId="19629"/>
    <cellStyle name="千位分隔 10 2 3 2 5" xfId="19631"/>
    <cellStyle name="千位分隔 10 2 3 2 5 2" xfId="19632"/>
    <cellStyle name="千位分隔 10 2 3 2 6" xfId="19633"/>
    <cellStyle name="千位分隔 10 2 3 2 7" xfId="19634"/>
    <cellStyle name="千位分隔 10 2 3 2 8" xfId="17014"/>
    <cellStyle name="千位分隔 10 2 3 2 9" xfId="17025"/>
    <cellStyle name="千位分隔 10 2 3 3" xfId="19635"/>
    <cellStyle name="千位分隔 10 2 3 3 10" xfId="19636"/>
    <cellStyle name="千位分隔 10 2 3 3 11" xfId="19639"/>
    <cellStyle name="千位分隔 10 2 3 3 2" xfId="19641"/>
    <cellStyle name="千位分隔 10 2 3 3 2 2" xfId="19643"/>
    <cellStyle name="千位分隔 10 2 3 3 2 2 2" xfId="6457"/>
    <cellStyle name="千位分隔 10 2 3 3 2 2 3" xfId="6463"/>
    <cellStyle name="千位分隔 10 2 3 3 2 3" xfId="19645"/>
    <cellStyle name="千位分隔 10 2 3 3 2 4" xfId="19646"/>
    <cellStyle name="千位分隔 10 2 3 3 3" xfId="19647"/>
    <cellStyle name="千位分隔 10 2 3 3 3 2" xfId="19648"/>
    <cellStyle name="千位分隔 10 2 3 3 3 3" xfId="19649"/>
    <cellStyle name="千位分隔 10 2 3 3 4" xfId="19650"/>
    <cellStyle name="千位分隔 10 2 3 3 4 2" xfId="19651"/>
    <cellStyle name="千位分隔 10 2 3 3 5" xfId="19652"/>
    <cellStyle name="千位分隔 10 2 3 3 5 2" xfId="19653"/>
    <cellStyle name="千位分隔 10 2 3 3 6" xfId="19654"/>
    <cellStyle name="千位分隔 10 2 3 3 7" xfId="19655"/>
    <cellStyle name="千位分隔 10 2 3 3 8" xfId="17053"/>
    <cellStyle name="千位分隔 10 2 3 3 9" xfId="17057"/>
    <cellStyle name="千位分隔 10 2 3 4" xfId="19657"/>
    <cellStyle name="千位分隔 10 2 3 4 10" xfId="19659"/>
    <cellStyle name="千位分隔 10 2 3 4 11" xfId="19662"/>
    <cellStyle name="千位分隔 10 2 3 4 2" xfId="2778"/>
    <cellStyle name="千位分隔 10 2 3 4 2 2" xfId="19663"/>
    <cellStyle name="千位分隔 10 2 3 4 2 2 2" xfId="7722"/>
    <cellStyle name="千位分隔 10 2 3 4 2 2 3" xfId="7726"/>
    <cellStyle name="千位分隔 10 2 3 4 2 3" xfId="19665"/>
    <cellStyle name="千位分隔 10 2 3 4 2 4" xfId="19667"/>
    <cellStyle name="千位分隔 10 2 3 4 3" xfId="19669"/>
    <cellStyle name="千位分隔 10 2 3 4 3 2" xfId="19671"/>
    <cellStyle name="千位分隔 10 2 3 4 3 3" xfId="19674"/>
    <cellStyle name="千位分隔 10 2 3 4 4" xfId="19675"/>
    <cellStyle name="千位分隔 10 2 3 4 4 2" xfId="19676"/>
    <cellStyle name="千位分隔 10 2 3 4 5" xfId="14874"/>
    <cellStyle name="千位分隔 10 2 3 4 5 2" xfId="14877"/>
    <cellStyle name="千位分隔 10 2 3 4 6" xfId="14895"/>
    <cellStyle name="千位分隔 10 2 3 4 7" xfId="14913"/>
    <cellStyle name="千位分隔 10 2 3 4 8" xfId="14918"/>
    <cellStyle name="千位分隔 10 2 3 4 9" xfId="14922"/>
    <cellStyle name="千位分隔 10 2 3 5" xfId="19678"/>
    <cellStyle name="千位分隔 10 2 3 5 2" xfId="19679"/>
    <cellStyle name="千位分隔 10 2 3 5 2 2" xfId="19680"/>
    <cellStyle name="千位分隔 10 2 3 5 2 3" xfId="19681"/>
    <cellStyle name="千位分隔 10 2 3 5 3" xfId="19682"/>
    <cellStyle name="千位分隔 10 2 3 5 4" xfId="19684"/>
    <cellStyle name="千位分隔 10 2 3 6" xfId="19686"/>
    <cellStyle name="千位分隔 10 2 3 6 2" xfId="19687"/>
    <cellStyle name="千位分隔 10 2 3 6 3" xfId="19688"/>
    <cellStyle name="千位分隔 10 2 3 7" xfId="19689"/>
    <cellStyle name="千位分隔 10 2 3 7 2" xfId="6186"/>
    <cellStyle name="千位分隔 10 2 3 7 3" xfId="6188"/>
    <cellStyle name="千位分隔 10 2 3 8" xfId="19690"/>
    <cellStyle name="千位分隔 10 2 3 8 2" xfId="6202"/>
    <cellStyle name="千位分隔 10 2 3 9" xfId="19691"/>
    <cellStyle name="千位分隔 10 2 30" xfId="12424"/>
    <cellStyle name="千位分隔 10 2 31" xfId="14044"/>
    <cellStyle name="千位分隔 10 2 32" xfId="15532"/>
    <cellStyle name="千位分隔 10 2 33" xfId="16384"/>
    <cellStyle name="千位分隔 10 2 34" xfId="16999"/>
    <cellStyle name="千位分隔 10 2 35" xfId="17875"/>
    <cellStyle name="千位分隔 10 2 36" xfId="34654"/>
    <cellStyle name="千位分隔 10 2 37" xfId="34744"/>
    <cellStyle name="千位分隔 10 2 38" xfId="34821"/>
    <cellStyle name="千位分隔 10 2 39" xfId="34996"/>
    <cellStyle name="千位分隔 10 2 4" xfId="19692"/>
    <cellStyle name="千位分隔 10 2 4 10" xfId="19694"/>
    <cellStyle name="千位分隔 10 2 4 11" xfId="19696"/>
    <cellStyle name="千位分隔 10 2 4 12" xfId="17755"/>
    <cellStyle name="千位分隔 10 2 4 13" xfId="19698"/>
    <cellStyle name="千位分隔 10 2 4 14" xfId="19701"/>
    <cellStyle name="千位分隔 10 2 4 15" xfId="19705"/>
    <cellStyle name="千位分隔 10 2 4 16" xfId="19710"/>
    <cellStyle name="千位分隔 10 2 4 17" xfId="19714"/>
    <cellStyle name="千位分隔 10 2 4 18" xfId="34827"/>
    <cellStyle name="千位分隔 10 2 4 2" xfId="19717"/>
    <cellStyle name="千位分隔 10 2 4 2 10" xfId="2170"/>
    <cellStyle name="千位分隔 10 2 4 2 11" xfId="2175"/>
    <cellStyle name="千位分隔 10 2 4 2 2" xfId="19719"/>
    <cellStyle name="千位分隔 10 2 4 2 2 2" xfId="19720"/>
    <cellStyle name="千位分隔 10 2 4 2 2 2 2" xfId="4521"/>
    <cellStyle name="千位分隔 10 2 4 2 2 2 3" xfId="4525"/>
    <cellStyle name="千位分隔 10 2 4 2 2 3" xfId="19721"/>
    <cellStyle name="千位分隔 10 2 4 2 2 4" xfId="19722"/>
    <cellStyle name="千位分隔 10 2 4 2 3" xfId="19724"/>
    <cellStyle name="千位分隔 10 2 4 2 3 2" xfId="19725"/>
    <cellStyle name="千位分隔 10 2 4 2 3 3" xfId="19726"/>
    <cellStyle name="千位分隔 10 2 4 2 4" xfId="18066"/>
    <cellStyle name="千位分隔 10 2 4 2 4 2" xfId="19727"/>
    <cellStyle name="千位分隔 10 2 4 2 5" xfId="19728"/>
    <cellStyle name="千位分隔 10 2 4 2 5 2" xfId="6387"/>
    <cellStyle name="千位分隔 10 2 4 2 6" xfId="19212"/>
    <cellStyle name="千位分隔 10 2 4 2 7" xfId="19216"/>
    <cellStyle name="千位分隔 10 2 4 2 8" xfId="17079"/>
    <cellStyle name="千位分隔 10 2 4 2 9" xfId="17081"/>
    <cellStyle name="千位分隔 10 2 4 3" xfId="19731"/>
    <cellStyle name="千位分隔 10 2 4 3 10" xfId="19732"/>
    <cellStyle name="千位分隔 10 2 4 3 11" xfId="19733"/>
    <cellStyle name="千位分隔 10 2 4 3 2" xfId="19735"/>
    <cellStyle name="千位分隔 10 2 4 3 2 2" xfId="19736"/>
    <cellStyle name="千位分隔 10 2 4 3 2 2 2" xfId="4848"/>
    <cellStyle name="千位分隔 10 2 4 3 2 2 3" xfId="4854"/>
    <cellStyle name="千位分隔 10 2 4 3 2 3" xfId="19738"/>
    <cellStyle name="千位分隔 10 2 4 3 2 4" xfId="19740"/>
    <cellStyle name="千位分隔 10 2 4 3 3" xfId="19741"/>
    <cellStyle name="千位分隔 10 2 4 3 3 2" xfId="19743"/>
    <cellStyle name="千位分隔 10 2 4 3 3 3" xfId="19745"/>
    <cellStyle name="千位分隔 10 2 4 3 4" xfId="19746"/>
    <cellStyle name="千位分隔 10 2 4 3 4 2" xfId="19748"/>
    <cellStyle name="千位分隔 10 2 4 3 5" xfId="19749"/>
    <cellStyle name="千位分隔 10 2 4 3 5 2" xfId="3219"/>
    <cellStyle name="千位分隔 10 2 4 3 6" xfId="19750"/>
    <cellStyle name="千位分隔 10 2 4 3 7" xfId="19751"/>
    <cellStyle name="千位分隔 10 2 4 3 8" xfId="17091"/>
    <cellStyle name="千位分隔 10 2 4 3 9" xfId="17094"/>
    <cellStyle name="千位分隔 10 2 4 4" xfId="19754"/>
    <cellStyle name="千位分隔 10 2 4 4 10" xfId="6600"/>
    <cellStyle name="千位分隔 10 2 4 4 11" xfId="19755"/>
    <cellStyle name="千位分隔 10 2 4 4 2" xfId="19756"/>
    <cellStyle name="千位分隔 10 2 4 4 2 2" xfId="13187"/>
    <cellStyle name="千位分隔 10 2 4 4 2 2 2" xfId="5137"/>
    <cellStyle name="千位分隔 10 2 4 4 2 2 3" xfId="5144"/>
    <cellStyle name="千位分隔 10 2 4 4 2 3" xfId="13191"/>
    <cellStyle name="千位分隔 10 2 4 4 2 4" xfId="19758"/>
    <cellStyle name="千位分隔 10 2 4 4 3" xfId="19759"/>
    <cellStyle name="千位分隔 10 2 4 4 3 2" xfId="13209"/>
    <cellStyle name="千位分隔 10 2 4 4 3 3" xfId="13213"/>
    <cellStyle name="千位分隔 10 2 4 4 4" xfId="19760"/>
    <cellStyle name="千位分隔 10 2 4 4 4 2" xfId="19761"/>
    <cellStyle name="千位分隔 10 2 4 4 5" xfId="14979"/>
    <cellStyle name="千位分隔 10 2 4 4 5 2" xfId="2611"/>
    <cellStyle name="千位分隔 10 2 4 4 6" xfId="14982"/>
    <cellStyle name="千位分隔 10 2 4 4 7" xfId="14985"/>
    <cellStyle name="千位分隔 10 2 4 4 8" xfId="14988"/>
    <cellStyle name="千位分隔 10 2 4 4 9" xfId="14992"/>
    <cellStyle name="千位分隔 10 2 4 5" xfId="19764"/>
    <cellStyle name="千位分隔 10 2 4 5 2" xfId="19765"/>
    <cellStyle name="千位分隔 10 2 4 5 2 2" xfId="19766"/>
    <cellStyle name="千位分隔 10 2 4 5 2 3" xfId="19767"/>
    <cellStyle name="千位分隔 10 2 4 5 3" xfId="19768"/>
    <cellStyle name="千位分隔 10 2 4 5 4" xfId="19771"/>
    <cellStyle name="千位分隔 10 2 4 6" xfId="19773"/>
    <cellStyle name="千位分隔 10 2 4 6 2" xfId="19775"/>
    <cellStyle name="千位分隔 10 2 4 6 3" xfId="19777"/>
    <cellStyle name="千位分隔 10 2 4 7" xfId="19778"/>
    <cellStyle name="千位分隔 10 2 4 7 2" xfId="19780"/>
    <cellStyle name="千位分隔 10 2 4 7 3" xfId="19782"/>
    <cellStyle name="千位分隔 10 2 4 8" xfId="19783"/>
    <cellStyle name="千位分隔 10 2 4 8 2" xfId="19785"/>
    <cellStyle name="千位分隔 10 2 4 9" xfId="19786"/>
    <cellStyle name="千位分隔 10 2 5" xfId="19787"/>
    <cellStyle name="千位分隔 10 2 5 10" xfId="19788"/>
    <cellStyle name="千位分隔 10 2 5 11" xfId="7807"/>
    <cellStyle name="千位分隔 10 2 5 12" xfId="19789"/>
    <cellStyle name="千位分隔 10 2 5 13" xfId="19790"/>
    <cellStyle name="千位分隔 10 2 5 14" xfId="19791"/>
    <cellStyle name="千位分隔 10 2 5 15" xfId="19792"/>
    <cellStyle name="千位分隔 10 2 5 16" xfId="19793"/>
    <cellStyle name="千位分隔 10 2 5 17" xfId="19794"/>
    <cellStyle name="千位分隔 10 2 5 18" xfId="34829"/>
    <cellStyle name="千位分隔 10 2 5 2" xfId="19797"/>
    <cellStyle name="千位分隔 10 2 5 2 10" xfId="13020"/>
    <cellStyle name="千位分隔 10 2 5 2 11" xfId="13024"/>
    <cellStyle name="千位分隔 10 2 5 2 2" xfId="19799"/>
    <cellStyle name="千位分隔 10 2 5 2 2 2" xfId="19800"/>
    <cellStyle name="千位分隔 10 2 5 2 2 2 2" xfId="15856"/>
    <cellStyle name="千位分隔 10 2 5 2 2 2 3" xfId="15859"/>
    <cellStyle name="千位分隔 10 2 5 2 2 3" xfId="19801"/>
    <cellStyle name="千位分隔 10 2 5 2 2 4" xfId="19802"/>
    <cellStyle name="千位分隔 10 2 5 2 3" xfId="19803"/>
    <cellStyle name="千位分隔 10 2 5 2 3 2" xfId="19804"/>
    <cellStyle name="千位分隔 10 2 5 2 3 3" xfId="19805"/>
    <cellStyle name="千位分隔 10 2 5 2 4" xfId="19806"/>
    <cellStyle name="千位分隔 10 2 5 2 4 2" xfId="10140"/>
    <cellStyle name="千位分隔 10 2 5 2 5" xfId="19807"/>
    <cellStyle name="千位分隔 10 2 5 2 5 2" xfId="262"/>
    <cellStyle name="千位分隔 10 2 5 2 6" xfId="10066"/>
    <cellStyle name="千位分隔 10 2 5 2 7" xfId="10068"/>
    <cellStyle name="千位分隔 10 2 5 2 8" xfId="10070"/>
    <cellStyle name="千位分隔 10 2 5 2 9" xfId="10073"/>
    <cellStyle name="千位分隔 10 2 5 3" xfId="19809"/>
    <cellStyle name="千位分隔 10 2 5 3 10" xfId="19810"/>
    <cellStyle name="千位分隔 10 2 5 3 11" xfId="19812"/>
    <cellStyle name="千位分隔 10 2 5 3 2" xfId="19813"/>
    <cellStyle name="千位分隔 10 2 5 3 2 2" xfId="19814"/>
    <cellStyle name="千位分隔 10 2 5 3 2 2 2" xfId="12556"/>
    <cellStyle name="千位分隔 10 2 5 3 2 2 3" xfId="12560"/>
    <cellStyle name="千位分隔 10 2 5 3 2 3" xfId="19816"/>
    <cellStyle name="千位分隔 10 2 5 3 2 4" xfId="19818"/>
    <cellStyle name="千位分隔 10 2 5 3 3" xfId="19819"/>
    <cellStyle name="千位分隔 10 2 5 3 3 2" xfId="19820"/>
    <cellStyle name="千位分隔 10 2 5 3 3 3" xfId="19821"/>
    <cellStyle name="千位分隔 10 2 5 3 4" xfId="19822"/>
    <cellStyle name="千位分隔 10 2 5 3 4 2" xfId="19823"/>
    <cellStyle name="千位分隔 10 2 5 3 5" xfId="19824"/>
    <cellStyle name="千位分隔 10 2 5 3 5 2" xfId="3758"/>
    <cellStyle name="千位分隔 10 2 5 3 6" xfId="10079"/>
    <cellStyle name="千位分隔 10 2 5 3 7" xfId="10082"/>
    <cellStyle name="千位分隔 10 2 5 3 8" xfId="10085"/>
    <cellStyle name="千位分隔 10 2 5 3 9" xfId="6331"/>
    <cellStyle name="千位分隔 10 2 5 4" xfId="19827"/>
    <cellStyle name="千位分隔 10 2 5 4 10" xfId="19131"/>
    <cellStyle name="千位分隔 10 2 5 4 11" xfId="19828"/>
    <cellStyle name="千位分隔 10 2 5 4 2" xfId="19830"/>
    <cellStyle name="千位分隔 10 2 5 4 2 2" xfId="19831"/>
    <cellStyle name="千位分隔 10 2 5 4 2 2 2" xfId="12615"/>
    <cellStyle name="千位分隔 10 2 5 4 2 2 3" xfId="12619"/>
    <cellStyle name="千位分隔 10 2 5 4 2 3" xfId="19832"/>
    <cellStyle name="千位分隔 10 2 5 4 2 4" xfId="19833"/>
    <cellStyle name="千位分隔 10 2 5 4 3" xfId="19834"/>
    <cellStyle name="千位分隔 10 2 5 4 3 2" xfId="19835"/>
    <cellStyle name="千位分隔 10 2 5 4 3 3" xfId="19836"/>
    <cellStyle name="千位分隔 10 2 5 4 4" xfId="19838"/>
    <cellStyle name="千位分隔 10 2 5 4 4 2" xfId="19839"/>
    <cellStyle name="千位分隔 10 2 5 4 5" xfId="15041"/>
    <cellStyle name="千位分隔 10 2 5 4 5 2" xfId="3853"/>
    <cellStyle name="千位分隔 10 2 5 4 6" xfId="10089"/>
    <cellStyle name="千位分隔 10 2 5 4 7" xfId="19840"/>
    <cellStyle name="千位分隔 10 2 5 4 8" xfId="3699"/>
    <cellStyle name="千位分隔 10 2 5 4 9" xfId="6394"/>
    <cellStyle name="千位分隔 10 2 5 5" xfId="19843"/>
    <cellStyle name="千位分隔 10 2 5 5 2" xfId="19844"/>
    <cellStyle name="千位分隔 10 2 5 5 2 2" xfId="19845"/>
    <cellStyle name="千位分隔 10 2 5 5 2 3" xfId="19846"/>
    <cellStyle name="千位分隔 10 2 5 5 3" xfId="19847"/>
    <cellStyle name="千位分隔 10 2 5 5 4" xfId="19849"/>
    <cellStyle name="千位分隔 10 2 5 6" xfId="19850"/>
    <cellStyle name="千位分隔 10 2 5 6 2" xfId="19852"/>
    <cellStyle name="千位分隔 10 2 5 6 3" xfId="19854"/>
    <cellStyle name="千位分隔 10 2 5 7" xfId="19855"/>
    <cellStyle name="千位分隔 10 2 5 7 2" xfId="19857"/>
    <cellStyle name="千位分隔 10 2 5 7 3" xfId="19859"/>
    <cellStyle name="千位分隔 10 2 5 8" xfId="19860"/>
    <cellStyle name="千位分隔 10 2 5 8 2" xfId="19862"/>
    <cellStyle name="千位分隔 10 2 5 9" xfId="19863"/>
    <cellStyle name="千位分隔 10 2 6" xfId="19864"/>
    <cellStyle name="千位分隔 10 2 6 10" xfId="8053"/>
    <cellStyle name="千位分隔 10 2 6 11" xfId="8065"/>
    <cellStyle name="千位分隔 10 2 6 12" xfId="2976"/>
    <cellStyle name="千位分隔 10 2 6 13" xfId="2982"/>
    <cellStyle name="千位分隔 10 2 6 14" xfId="2990"/>
    <cellStyle name="千位分隔 10 2 6 15" xfId="8068"/>
    <cellStyle name="千位分隔 10 2 6 16" xfId="8073"/>
    <cellStyle name="千位分隔 10 2 6 17" xfId="8075"/>
    <cellStyle name="千位分隔 10 2 6 18" xfId="34831"/>
    <cellStyle name="千位分隔 10 2 6 2" xfId="2810"/>
    <cellStyle name="千位分隔 10 2 6 2 10" xfId="8922"/>
    <cellStyle name="千位分隔 10 2 6 2 11" xfId="8925"/>
    <cellStyle name="千位分隔 10 2 6 2 2" xfId="8933"/>
    <cellStyle name="千位分隔 10 2 6 2 2 2" xfId="8938"/>
    <cellStyle name="千位分隔 10 2 6 2 2 2 2" xfId="8941"/>
    <cellStyle name="千位分隔 10 2 6 2 2 2 3" xfId="8974"/>
    <cellStyle name="千位分隔 10 2 6 2 2 3" xfId="9027"/>
    <cellStyle name="千位分隔 10 2 6 2 2 4" xfId="9054"/>
    <cellStyle name="千位分隔 10 2 6 2 3" xfId="9075"/>
    <cellStyle name="千位分隔 10 2 6 2 3 2" xfId="9078"/>
    <cellStyle name="千位分隔 10 2 6 2 3 3" xfId="9102"/>
    <cellStyle name="千位分隔 10 2 6 2 4" xfId="9139"/>
    <cellStyle name="千位分隔 10 2 6 2 4 2" xfId="9142"/>
    <cellStyle name="千位分隔 10 2 6 2 5" xfId="9163"/>
    <cellStyle name="千位分隔 10 2 6 2 5 2" xfId="6415"/>
    <cellStyle name="千位分隔 10 2 6 2 6" xfId="5477"/>
    <cellStyle name="千位分隔 10 2 6 2 7" xfId="5490"/>
    <cellStyle name="千位分隔 10 2 6 2 8" xfId="2044"/>
    <cellStyle name="千位分隔 10 2 6 2 9" xfId="1569"/>
    <cellStyle name="千位分隔 10 2 6 3" xfId="2818"/>
    <cellStyle name="千位分隔 10 2 6 3 10" xfId="9166"/>
    <cellStyle name="千位分隔 10 2 6 3 11" xfId="9170"/>
    <cellStyle name="千位分隔 10 2 6 3 2" xfId="9176"/>
    <cellStyle name="千位分隔 10 2 6 3 2 2" xfId="9189"/>
    <cellStyle name="千位分隔 10 2 6 3 2 2 2" xfId="9194"/>
    <cellStyle name="千位分隔 10 2 6 3 2 2 3" xfId="9207"/>
    <cellStyle name="千位分隔 10 2 6 3 2 3" xfId="9239"/>
    <cellStyle name="千位分隔 10 2 6 3 2 4" xfId="9271"/>
    <cellStyle name="千位分隔 10 2 6 3 3" xfId="9294"/>
    <cellStyle name="千位分隔 10 2 6 3 3 2" xfId="9297"/>
    <cellStyle name="千位分隔 10 2 6 3 3 3" xfId="9321"/>
    <cellStyle name="千位分隔 10 2 6 3 4" xfId="9359"/>
    <cellStyle name="千位分隔 10 2 6 3 4 2" xfId="9362"/>
    <cellStyle name="千位分隔 10 2 6 3 5" xfId="9377"/>
    <cellStyle name="千位分隔 10 2 6 3 5 2" xfId="9380"/>
    <cellStyle name="千位分隔 10 2 6 3 6" xfId="5512"/>
    <cellStyle name="千位分隔 10 2 6 3 7" xfId="9386"/>
    <cellStyle name="千位分隔 10 2 6 3 8" xfId="9390"/>
    <cellStyle name="千位分隔 10 2 6 3 9" xfId="6449"/>
    <cellStyle name="千位分隔 10 2 6 4" xfId="9395"/>
    <cellStyle name="千位分隔 10 2 6 4 10" xfId="9398"/>
    <cellStyle name="千位分隔 10 2 6 4 11" xfId="9403"/>
    <cellStyle name="千位分隔 10 2 6 4 2" xfId="9412"/>
    <cellStyle name="千位分隔 10 2 6 4 2 2" xfId="9419"/>
    <cellStyle name="千位分隔 10 2 6 4 2 2 2" xfId="9422"/>
    <cellStyle name="千位分隔 10 2 6 4 2 2 3" xfId="9441"/>
    <cellStyle name="千位分隔 10 2 6 4 2 3" xfId="9482"/>
    <cellStyle name="千位分隔 10 2 6 4 2 4" xfId="9504"/>
    <cellStyle name="千位分隔 10 2 6 4 3" xfId="9525"/>
    <cellStyle name="千位分隔 10 2 6 4 3 2" xfId="9532"/>
    <cellStyle name="千位分隔 10 2 6 4 3 3" xfId="9560"/>
    <cellStyle name="千位分隔 10 2 6 4 4" xfId="9602"/>
    <cellStyle name="千位分隔 10 2 6 4 4 2" xfId="9605"/>
    <cellStyle name="千位分隔 10 2 6 4 5" xfId="9624"/>
    <cellStyle name="千位分隔 10 2 6 4 5 2" xfId="9627"/>
    <cellStyle name="千位分隔 10 2 6 4 6" xfId="9632"/>
    <cellStyle name="千位分隔 10 2 6 4 7" xfId="9636"/>
    <cellStyle name="千位分隔 10 2 6 4 8" xfId="3715"/>
    <cellStyle name="千位分隔 10 2 6 4 9" xfId="7070"/>
    <cellStyle name="千位分隔 10 2 6 5" xfId="11171"/>
    <cellStyle name="千位分隔 10 2 6 5 2" xfId="11184"/>
    <cellStyle name="千位分隔 10 2 6 5 2 2" xfId="9921"/>
    <cellStyle name="千位分隔 10 2 6 5 2 3" xfId="9927"/>
    <cellStyle name="千位分隔 10 2 6 5 3" xfId="11282"/>
    <cellStyle name="千位分隔 10 2 6 5 4" xfId="11343"/>
    <cellStyle name="千位分隔 10 2 6 6" xfId="11388"/>
    <cellStyle name="千位分隔 10 2 6 6 2" xfId="11398"/>
    <cellStyle name="千位分隔 10 2 6 6 3" xfId="11509"/>
    <cellStyle name="千位分隔 10 2 6 7" xfId="11638"/>
    <cellStyle name="千位分隔 10 2 6 7 2" xfId="11648"/>
    <cellStyle name="千位分隔 10 2 6 7 3" xfId="11785"/>
    <cellStyle name="千位分隔 10 2 6 8" xfId="11901"/>
    <cellStyle name="千位分隔 10 2 6 8 2" xfId="11912"/>
    <cellStyle name="千位分隔 10 2 6 9" xfId="12124"/>
    <cellStyle name="千位分隔 10 2 7" xfId="19866"/>
    <cellStyle name="千位分隔 10 2 7 10" xfId="19868"/>
    <cellStyle name="千位分隔 10 2 7 11" xfId="19870"/>
    <cellStyle name="千位分隔 10 2 7 12" xfId="19872"/>
    <cellStyle name="千位分隔 10 2 7 13" xfId="19874"/>
    <cellStyle name="千位分隔 10 2 7 14" xfId="6655"/>
    <cellStyle name="千位分隔 10 2 7 15" xfId="6660"/>
    <cellStyle name="千位分隔 10 2 7 16" xfId="6665"/>
    <cellStyle name="千位分隔 10 2 7 17" xfId="6669"/>
    <cellStyle name="千位分隔 10 2 7 18" xfId="34832"/>
    <cellStyle name="千位分隔 10 2 7 2" xfId="2553"/>
    <cellStyle name="千位分隔 10 2 7 2 10" xfId="16644"/>
    <cellStyle name="千位分隔 10 2 7 2 11" xfId="16647"/>
    <cellStyle name="千位分隔 10 2 7 2 2" xfId="16658"/>
    <cellStyle name="千位分隔 10 2 7 2 2 2" xfId="16659"/>
    <cellStyle name="千位分隔 10 2 7 2 2 2 2" xfId="16663"/>
    <cellStyle name="千位分隔 10 2 7 2 2 2 3" xfId="16668"/>
    <cellStyle name="千位分隔 10 2 7 2 2 3" xfId="16675"/>
    <cellStyle name="千位分隔 10 2 7 2 2 4" xfId="16682"/>
    <cellStyle name="千位分隔 10 2 7 2 3" xfId="16697"/>
    <cellStyle name="千位分隔 10 2 7 2 3 2" xfId="16700"/>
    <cellStyle name="千位分隔 10 2 7 2 3 3" xfId="16708"/>
    <cellStyle name="千位分隔 10 2 7 2 4" xfId="16738"/>
    <cellStyle name="千位分隔 10 2 7 2 4 2" xfId="10325"/>
    <cellStyle name="千位分隔 10 2 7 2 5" xfId="16753"/>
    <cellStyle name="千位分隔 10 2 7 2 5 2" xfId="128"/>
    <cellStyle name="千位分隔 10 2 7 2 6" xfId="5545"/>
    <cellStyle name="千位分隔 10 2 7 2 7" xfId="5558"/>
    <cellStyle name="千位分隔 10 2 7 2 8" xfId="5564"/>
    <cellStyle name="千位分隔 10 2 7 2 9" xfId="5574"/>
    <cellStyle name="千位分隔 10 2 7 3" xfId="2830"/>
    <cellStyle name="千位分隔 10 2 7 3 10" xfId="16756"/>
    <cellStyle name="千位分隔 10 2 7 3 11" xfId="16760"/>
    <cellStyle name="千位分隔 10 2 7 3 2" xfId="16764"/>
    <cellStyle name="千位分隔 10 2 7 3 2 2" xfId="16767"/>
    <cellStyle name="千位分隔 10 2 7 3 2 2 2" xfId="16776"/>
    <cellStyle name="千位分隔 10 2 7 3 2 2 3" xfId="16784"/>
    <cellStyle name="千位分隔 10 2 7 3 2 3" xfId="16796"/>
    <cellStyle name="千位分隔 10 2 7 3 2 4" xfId="16803"/>
    <cellStyle name="千位分隔 10 2 7 3 3" xfId="16816"/>
    <cellStyle name="千位分隔 10 2 7 3 3 2" xfId="16819"/>
    <cellStyle name="千位分隔 10 2 7 3 3 3" xfId="16830"/>
    <cellStyle name="千位分隔 10 2 7 3 4" xfId="16867"/>
    <cellStyle name="千位分隔 10 2 7 3 4 2" xfId="16870"/>
    <cellStyle name="千位分隔 10 2 7 3 5" xfId="16883"/>
    <cellStyle name="千位分隔 10 2 7 3 5 2" xfId="16886"/>
    <cellStyle name="千位分隔 10 2 7 3 6" xfId="5596"/>
    <cellStyle name="千位分隔 10 2 7 3 7" xfId="5602"/>
    <cellStyle name="千位分隔 10 2 7 3 8" xfId="5608"/>
    <cellStyle name="千位分隔 10 2 7 3 9" xfId="5615"/>
    <cellStyle name="千位分隔 10 2 7 4" xfId="3527"/>
    <cellStyle name="千位分隔 10 2 7 4 10" xfId="16894"/>
    <cellStyle name="千位分隔 10 2 7 4 11" xfId="16898"/>
    <cellStyle name="千位分隔 10 2 7 4 2" xfId="16901"/>
    <cellStyle name="千位分隔 10 2 7 4 2 2" xfId="16905"/>
    <cellStyle name="千位分隔 10 2 7 4 2 2 2" xfId="13803"/>
    <cellStyle name="千位分隔 10 2 7 4 2 2 3" xfId="13818"/>
    <cellStyle name="千位分隔 10 2 7 4 2 3" xfId="16910"/>
    <cellStyle name="千位分隔 10 2 7 4 2 4" xfId="16914"/>
    <cellStyle name="千位分隔 10 2 7 4 3" xfId="16930"/>
    <cellStyle name="千位分隔 10 2 7 4 3 2" xfId="16934"/>
    <cellStyle name="千位分隔 10 2 7 4 3 3" xfId="16938"/>
    <cellStyle name="千位分隔 10 2 7 4 4" xfId="16961"/>
    <cellStyle name="千位分隔 10 2 7 4 4 2" xfId="16965"/>
    <cellStyle name="千位分隔 10 2 7 4 5" xfId="16982"/>
    <cellStyle name="千位分隔 10 2 7 4 5 2" xfId="16986"/>
    <cellStyle name="千位分隔 10 2 7 4 6" xfId="5634"/>
    <cellStyle name="千位分隔 10 2 7 4 7" xfId="16992"/>
    <cellStyle name="千位分隔 10 2 7 4 8" xfId="16995"/>
    <cellStyle name="千位分隔 10 2 7 4 9" xfId="6528"/>
    <cellStyle name="千位分隔 10 2 7 5" xfId="17169"/>
    <cellStyle name="千位分隔 10 2 7 5 2" xfId="17175"/>
    <cellStyle name="千位分隔 10 2 7 5 2 2" xfId="17179"/>
    <cellStyle name="千位分隔 10 2 7 5 2 3" xfId="17202"/>
    <cellStyle name="千位分隔 10 2 7 5 3" xfId="17213"/>
    <cellStyle name="千位分隔 10 2 7 5 4" xfId="17275"/>
    <cellStyle name="千位分隔 10 2 7 6" xfId="17303"/>
    <cellStyle name="千位分隔 10 2 7 6 2" xfId="17311"/>
    <cellStyle name="千位分隔 10 2 7 6 3" xfId="17337"/>
    <cellStyle name="千位分隔 10 2 7 7" xfId="17427"/>
    <cellStyle name="千位分隔 10 2 7 7 2" xfId="17436"/>
    <cellStyle name="千位分隔 10 2 7 7 3" xfId="17480"/>
    <cellStyle name="千位分隔 10 2 7 8" xfId="17570"/>
    <cellStyle name="千位分隔 10 2 7 8 2" xfId="2684"/>
    <cellStyle name="千位分隔 10 2 7 9" xfId="17709"/>
    <cellStyle name="千位分隔 10 2 8" xfId="19877"/>
    <cellStyle name="千位分隔 10 2 8 10" xfId="14885"/>
    <cellStyle name="千位分隔 10 2 8 11" xfId="14889"/>
    <cellStyle name="千位分隔 10 2 8 12" xfId="14892"/>
    <cellStyle name="千位分隔 10 2 8 13" xfId="19878"/>
    <cellStyle name="千位分隔 10 2 8 14" xfId="19879"/>
    <cellStyle name="千位分隔 10 2 8 15" xfId="19880"/>
    <cellStyle name="千位分隔 10 2 8 16" xfId="19881"/>
    <cellStyle name="千位分隔 10 2 8 17" xfId="19882"/>
    <cellStyle name="千位分隔 10 2 8 18" xfId="34814"/>
    <cellStyle name="千位分隔 10 2 8 2" xfId="19883"/>
    <cellStyle name="千位分隔 10 2 8 2 10" xfId="14550"/>
    <cellStyle name="千位分隔 10 2 8 2 11" xfId="14553"/>
    <cellStyle name="千位分隔 10 2 8 2 2" xfId="19884"/>
    <cellStyle name="千位分隔 10 2 8 2 2 2" xfId="19885"/>
    <cellStyle name="千位分隔 10 2 8 2 2 2 2" xfId="19886"/>
    <cellStyle name="千位分隔 10 2 8 2 2 2 3" xfId="19888"/>
    <cellStyle name="千位分隔 10 2 8 2 2 3" xfId="19890"/>
    <cellStyle name="千位分隔 10 2 8 2 2 4" xfId="19891"/>
    <cellStyle name="千位分隔 10 2 8 2 3" xfId="19892"/>
    <cellStyle name="千位分隔 10 2 8 2 3 2" xfId="19893"/>
    <cellStyle name="千位分隔 10 2 8 2 3 3" xfId="19894"/>
    <cellStyle name="千位分隔 10 2 8 2 4" xfId="19895"/>
    <cellStyle name="千位分隔 10 2 8 2 4 2" xfId="10440"/>
    <cellStyle name="千位分隔 10 2 8 2 5" xfId="19896"/>
    <cellStyle name="千位分隔 10 2 8 2 5 2" xfId="6598"/>
    <cellStyle name="千位分隔 10 2 8 2 6" xfId="5664"/>
    <cellStyle name="千位分隔 10 2 8 2 7" xfId="19897"/>
    <cellStyle name="千位分隔 10 2 8 2 8" xfId="19898"/>
    <cellStyle name="千位分隔 10 2 8 2 9" xfId="19900"/>
    <cellStyle name="千位分隔 10 2 8 3" xfId="19901"/>
    <cellStyle name="千位分隔 10 2 8 3 10" xfId="19902"/>
    <cellStyle name="千位分隔 10 2 8 3 11" xfId="19904"/>
    <cellStyle name="千位分隔 10 2 8 3 2" xfId="19905"/>
    <cellStyle name="千位分隔 10 2 8 3 2 2" xfId="19906"/>
    <cellStyle name="千位分隔 10 2 8 3 2 2 2" xfId="16410"/>
    <cellStyle name="千位分隔 10 2 8 3 2 2 3" xfId="16413"/>
    <cellStyle name="千位分隔 10 2 8 3 2 3" xfId="19908"/>
    <cellStyle name="千位分隔 10 2 8 3 2 4" xfId="19910"/>
    <cellStyle name="千位分隔 10 2 8 3 3" xfId="19911"/>
    <cellStyle name="千位分隔 10 2 8 3 3 2" xfId="19912"/>
    <cellStyle name="千位分隔 10 2 8 3 3 3" xfId="19913"/>
    <cellStyle name="千位分隔 10 2 8 3 4" xfId="19914"/>
    <cellStyle name="千位分隔 10 2 8 3 4 2" xfId="19915"/>
    <cellStyle name="千位分隔 10 2 8 3 5" xfId="19916"/>
    <cellStyle name="千位分隔 10 2 8 3 5 2" xfId="4464"/>
    <cellStyle name="千位分隔 10 2 8 3 6" xfId="18529"/>
    <cellStyle name="千位分隔 10 2 8 3 7" xfId="19917"/>
    <cellStyle name="千位分隔 10 2 8 3 8" xfId="19918"/>
    <cellStyle name="千位分隔 10 2 8 3 9" xfId="6646"/>
    <cellStyle name="千位分隔 10 2 8 4" xfId="19919"/>
    <cellStyle name="千位分隔 10 2 8 4 10" xfId="19921"/>
    <cellStyle name="千位分隔 10 2 8 4 11" xfId="2648"/>
    <cellStyle name="千位分隔 10 2 8 4 2" xfId="3415"/>
    <cellStyle name="千位分隔 10 2 8 4 2 2" xfId="19557"/>
    <cellStyle name="千位分隔 10 2 8 4 2 2 2" xfId="19559"/>
    <cellStyle name="千位分隔 10 2 8 4 2 2 3" xfId="19567"/>
    <cellStyle name="千位分隔 10 2 8 4 2 3" xfId="19570"/>
    <cellStyle name="千位分隔 10 2 8 4 2 4" xfId="19575"/>
    <cellStyle name="千位分隔 10 2 8 4 3" xfId="3420"/>
    <cellStyle name="千位分隔 10 2 8 4 3 2" xfId="19584"/>
    <cellStyle name="千位分隔 10 2 8 4 3 3" xfId="19588"/>
    <cellStyle name="千位分隔 10 2 8 4 4" xfId="19592"/>
    <cellStyle name="千位分隔 10 2 8 4 4 2" xfId="19594"/>
    <cellStyle name="千位分隔 10 2 8 4 5" xfId="19597"/>
    <cellStyle name="千位分隔 10 2 8 4 5 2" xfId="4550"/>
    <cellStyle name="千位分隔 10 2 8 4 6" xfId="19599"/>
    <cellStyle name="千位分隔 10 2 8 4 7" xfId="19601"/>
    <cellStyle name="千位分隔 10 2 8 4 8" xfId="19922"/>
    <cellStyle name="千位分隔 10 2 8 4 9" xfId="6675"/>
    <cellStyle name="千位分隔 10 2 8 5" xfId="19923"/>
    <cellStyle name="千位分隔 10 2 8 5 2" xfId="19656"/>
    <cellStyle name="千位分隔 10 2 8 5 2 2" xfId="2776"/>
    <cellStyle name="千位分隔 10 2 8 5 2 3" xfId="19668"/>
    <cellStyle name="千位分隔 10 2 8 5 3" xfId="19677"/>
    <cellStyle name="千位分隔 10 2 8 5 4" xfId="19685"/>
    <cellStyle name="千位分隔 10 2 8 6" xfId="7504"/>
    <cellStyle name="千位分隔 10 2 8 6 2" xfId="19753"/>
    <cellStyle name="千位分隔 10 2 8 6 3" xfId="19763"/>
    <cellStyle name="千位分隔 10 2 8 7" xfId="19924"/>
    <cellStyle name="千位分隔 10 2 8 7 2" xfId="19826"/>
    <cellStyle name="千位分隔 10 2 8 7 3" xfId="19842"/>
    <cellStyle name="千位分隔 10 2 8 8" xfId="19925"/>
    <cellStyle name="千位分隔 10 2 8 8 2" xfId="9394"/>
    <cellStyle name="千位分隔 10 2 8 9" xfId="19927"/>
    <cellStyle name="千位分隔 10 2 9" xfId="19930"/>
    <cellStyle name="千位分隔 10 2 9 10" xfId="19933"/>
    <cellStyle name="千位分隔 10 2 9 11" xfId="19936"/>
    <cellStyle name="千位分隔 10 2 9 2" xfId="19937"/>
    <cellStyle name="千位分隔 10 2 9 2 2" xfId="19938"/>
    <cellStyle name="千位分隔 10 2 9 2 2 2" xfId="19939"/>
    <cellStyle name="千位分隔 10 2 9 2 2 3" xfId="19940"/>
    <cellStyle name="千位分隔 10 2 9 2 3" xfId="19941"/>
    <cellStyle name="千位分隔 10 2 9 2 4" xfId="19944"/>
    <cellStyle name="千位分隔 10 2 9 3" xfId="19945"/>
    <cellStyle name="千位分隔 10 2 9 3 2" xfId="19946"/>
    <cellStyle name="千位分隔 10 2 9 3 3" xfId="19947"/>
    <cellStyle name="千位分隔 10 2 9 4" xfId="19948"/>
    <cellStyle name="千位分隔 10 2 9 4 2" xfId="19950"/>
    <cellStyle name="千位分隔 10 2 9 5" xfId="19951"/>
    <cellStyle name="千位分隔 10 2 9 5 2" xfId="19953"/>
    <cellStyle name="千位分隔 10 2 9 6" xfId="19955"/>
    <cellStyle name="千位分隔 10 2 9 7" xfId="19957"/>
    <cellStyle name="千位分隔 10 2 9 8" xfId="19531"/>
    <cellStyle name="千位分隔 10 2 9 9" xfId="19537"/>
    <cellStyle name="千位分隔 10 20" xfId="19351"/>
    <cellStyle name="千位分隔 10 21" xfId="19360"/>
    <cellStyle name="千位分隔 10 22" xfId="19369"/>
    <cellStyle name="千位分隔 10 23" xfId="19376"/>
    <cellStyle name="千位分隔 10 24" xfId="19379"/>
    <cellStyle name="千位分隔 10 25" xfId="19959"/>
    <cellStyle name="千位分隔 10 26" xfId="19962"/>
    <cellStyle name="千位分隔 10 27" xfId="19965"/>
    <cellStyle name="千位分隔 10 28" xfId="19968"/>
    <cellStyle name="千位分隔 10 29" xfId="19970"/>
    <cellStyle name="千位分隔 10 3" xfId="19972"/>
    <cellStyle name="千位分隔 10 3 10" xfId="19975"/>
    <cellStyle name="千位分隔 10 3 11" xfId="19978"/>
    <cellStyle name="千位分隔 10 3 12" xfId="19980"/>
    <cellStyle name="千位分隔 10 3 13" xfId="19982"/>
    <cellStyle name="千位分隔 10 3 14" xfId="15843"/>
    <cellStyle name="千位分隔 10 3 15" xfId="15849"/>
    <cellStyle name="千位分隔 10 3 16" xfId="15852"/>
    <cellStyle name="千位分隔 10 3 17" xfId="15855"/>
    <cellStyle name="千位分隔 10 3 18" xfId="34806"/>
    <cellStyle name="千位分隔 10 3 2" xfId="19984"/>
    <cellStyle name="千位分隔 10 3 2 10" xfId="19985"/>
    <cellStyle name="千位分隔 10 3 2 11" xfId="19986"/>
    <cellStyle name="千位分隔 10 3 2 2" xfId="19987"/>
    <cellStyle name="千位分隔 10 3 2 2 2" xfId="19989"/>
    <cellStyle name="千位分隔 10 3 2 2 2 2" xfId="19992"/>
    <cellStyle name="千位分隔 10 3 2 2 2 3" xfId="19994"/>
    <cellStyle name="千位分隔 10 3 2 2 3" xfId="19996"/>
    <cellStyle name="千位分隔 10 3 2 2 4" xfId="19999"/>
    <cellStyle name="千位分隔 10 3 2 3" xfId="20001"/>
    <cellStyle name="千位分隔 10 3 2 3 2" xfId="20003"/>
    <cellStyle name="千位分隔 10 3 2 3 3" xfId="20004"/>
    <cellStyle name="千位分隔 10 3 2 4" xfId="19949"/>
    <cellStyle name="千位分隔 10 3 2 4 2" xfId="7711"/>
    <cellStyle name="千位分隔 10 3 2 5" xfId="20005"/>
    <cellStyle name="千位分隔 10 3 2 5 2" xfId="7720"/>
    <cellStyle name="千位分隔 10 3 2 6" xfId="20007"/>
    <cellStyle name="千位分隔 10 3 2 7" xfId="20008"/>
    <cellStyle name="千位分隔 10 3 2 8" xfId="20009"/>
    <cellStyle name="千位分隔 10 3 2 9" xfId="20010"/>
    <cellStyle name="千位分隔 10 3 3" xfId="3323"/>
    <cellStyle name="千位分隔 10 3 3 10" xfId="20012"/>
    <cellStyle name="千位分隔 10 3 3 11" xfId="20013"/>
    <cellStyle name="千位分隔 10 3 3 2" xfId="20014"/>
    <cellStyle name="千位分隔 10 3 3 2 2" xfId="20016"/>
    <cellStyle name="千位分隔 10 3 3 2 2 2" xfId="20019"/>
    <cellStyle name="千位分隔 10 3 3 2 2 3" xfId="20022"/>
    <cellStyle name="千位分隔 10 3 3 2 3" xfId="20024"/>
    <cellStyle name="千位分隔 10 3 3 2 4" xfId="20026"/>
    <cellStyle name="千位分隔 10 3 3 3" xfId="20027"/>
    <cellStyle name="千位分隔 10 3 3 3 2" xfId="20029"/>
    <cellStyle name="千位分隔 10 3 3 3 3" xfId="20030"/>
    <cellStyle name="千位分隔 10 3 3 4" xfId="19952"/>
    <cellStyle name="千位分隔 10 3 3 4 2" xfId="4507"/>
    <cellStyle name="千位分隔 10 3 3 5" xfId="20032"/>
    <cellStyle name="千位分隔 10 3 3 5 2" xfId="20033"/>
    <cellStyle name="千位分隔 10 3 3 6" xfId="20036"/>
    <cellStyle name="千位分隔 10 3 3 7" xfId="20037"/>
    <cellStyle name="千位分隔 10 3 3 8" xfId="20038"/>
    <cellStyle name="千位分隔 10 3 3 9" xfId="20039"/>
    <cellStyle name="千位分隔 10 3 4" xfId="20042"/>
    <cellStyle name="千位分隔 10 3 4 10" xfId="20043"/>
    <cellStyle name="千位分隔 10 3 4 11" xfId="20046"/>
    <cellStyle name="千位分隔 10 3 4 2" xfId="20049"/>
    <cellStyle name="千位分隔 10 3 4 2 2" xfId="20051"/>
    <cellStyle name="千位分隔 10 3 4 2 2 2" xfId="20054"/>
    <cellStyle name="千位分隔 10 3 4 2 2 3" xfId="20057"/>
    <cellStyle name="千位分隔 10 3 4 2 3" xfId="20059"/>
    <cellStyle name="千位分隔 10 3 4 2 4" xfId="18083"/>
    <cellStyle name="千位分隔 10 3 4 3" xfId="20061"/>
    <cellStyle name="千位分隔 10 3 4 3 2" xfId="20065"/>
    <cellStyle name="千位分隔 10 3 4 3 3" xfId="20068"/>
    <cellStyle name="千位分隔 10 3 4 4" xfId="20070"/>
    <cellStyle name="千位分隔 10 3 4 4 2" xfId="20071"/>
    <cellStyle name="千位分隔 10 3 4 5" xfId="20073"/>
    <cellStyle name="千位分隔 10 3 4 5 2" xfId="20074"/>
    <cellStyle name="千位分隔 10 3 4 6" xfId="20075"/>
    <cellStyle name="千位分隔 10 3 4 7" xfId="20076"/>
    <cellStyle name="千位分隔 10 3 4 8" xfId="20078"/>
    <cellStyle name="千位分隔 10 3 4 9" xfId="20080"/>
    <cellStyle name="千位分隔 10 3 5" xfId="20083"/>
    <cellStyle name="千位分隔 10 3 5 2" xfId="20086"/>
    <cellStyle name="千位分隔 10 3 5 2 2" xfId="20089"/>
    <cellStyle name="千位分隔 10 3 5 2 3" xfId="20091"/>
    <cellStyle name="千位分隔 10 3 5 3" xfId="20094"/>
    <cellStyle name="千位分隔 10 3 5 4" xfId="20097"/>
    <cellStyle name="千位分隔 10 3 6" xfId="20098"/>
    <cellStyle name="千位分隔 10 3 6 2" xfId="20100"/>
    <cellStyle name="千位分隔 10 3 6 3" xfId="20102"/>
    <cellStyle name="千位分隔 10 3 7" xfId="20104"/>
    <cellStyle name="千位分隔 10 3 7 2" xfId="20105"/>
    <cellStyle name="千位分隔 10 3 7 3" xfId="20106"/>
    <cellStyle name="千位分隔 10 3 8" xfId="20108"/>
    <cellStyle name="千位分隔 10 3 8 2" xfId="20110"/>
    <cellStyle name="千位分隔 10 3 9" xfId="20111"/>
    <cellStyle name="千位分隔 10 30" xfId="19960"/>
    <cellStyle name="千位分隔 10 31" xfId="19963"/>
    <cellStyle name="千位分隔 10 32" xfId="19966"/>
    <cellStyle name="千位分隔 10 33" xfId="19969"/>
    <cellStyle name="千位分隔 10 34" xfId="19971"/>
    <cellStyle name="千位分隔 10 35" xfId="12141"/>
    <cellStyle name="千位分隔 10 36" xfId="12144"/>
    <cellStyle name="千位分隔 10 37" xfId="34530"/>
    <cellStyle name="千位分隔 10 38" xfId="34733"/>
    <cellStyle name="千位分隔 10 39" xfId="34820"/>
    <cellStyle name="千位分隔 10 4" xfId="20112"/>
    <cellStyle name="千位分隔 10 4 10" xfId="20113"/>
    <cellStyle name="千位分隔 10 4 11" xfId="20114"/>
    <cellStyle name="千位分隔 10 4 12" xfId="20115"/>
    <cellStyle name="千位分隔 10 4 13" xfId="20116"/>
    <cellStyle name="千位分隔 10 4 14" xfId="6995"/>
    <cellStyle name="千位分隔 10 4 15" xfId="20117"/>
    <cellStyle name="千位分隔 10 4 16" xfId="20118"/>
    <cellStyle name="千位分隔 10 4 17" xfId="20119"/>
    <cellStyle name="千位分隔 10 4 18" xfId="34757"/>
    <cellStyle name="千位分隔 10 4 2" xfId="20120"/>
    <cellStyle name="千位分隔 10 4 2 10" xfId="20121"/>
    <cellStyle name="千位分隔 10 4 2 11" xfId="20122"/>
    <cellStyle name="千位分隔 10 4 2 2" xfId="20123"/>
    <cellStyle name="千位分隔 10 4 2 2 2" xfId="20125"/>
    <cellStyle name="千位分隔 10 4 2 2 2 2" xfId="20126"/>
    <cellStyle name="千位分隔 10 4 2 2 2 3" xfId="20127"/>
    <cellStyle name="千位分隔 10 4 2 2 3" xfId="20129"/>
    <cellStyle name="千位分隔 10 4 2 2 4" xfId="20130"/>
    <cellStyle name="千位分隔 10 4 2 3" xfId="20131"/>
    <cellStyle name="千位分隔 10 4 2 3 2" xfId="20133"/>
    <cellStyle name="千位分隔 10 4 2 3 3" xfId="20134"/>
    <cellStyle name="千位分隔 10 4 2 4" xfId="20135"/>
    <cellStyle name="千位分隔 10 4 2 4 2" xfId="7745"/>
    <cellStyle name="千位分隔 10 4 2 5" xfId="20136"/>
    <cellStyle name="千位分隔 10 4 2 5 2" xfId="7755"/>
    <cellStyle name="千位分隔 10 4 2 6" xfId="20138"/>
    <cellStyle name="千位分隔 10 4 2 7" xfId="20139"/>
    <cellStyle name="千位分隔 10 4 2 8" xfId="20140"/>
    <cellStyle name="千位分隔 10 4 2 9" xfId="20141"/>
    <cellStyle name="千位分隔 10 4 3" xfId="20143"/>
    <cellStyle name="千位分隔 10 4 3 10" xfId="20144"/>
    <cellStyle name="千位分隔 10 4 3 11" xfId="20145"/>
    <cellStyle name="千位分隔 10 4 3 2" xfId="20147"/>
    <cellStyle name="千位分隔 10 4 3 2 2" xfId="20149"/>
    <cellStyle name="千位分隔 10 4 3 2 2 2" xfId="20150"/>
    <cellStyle name="千位分隔 10 4 3 2 2 3" xfId="20151"/>
    <cellStyle name="千位分隔 10 4 3 2 3" xfId="20153"/>
    <cellStyle name="千位分隔 10 4 3 2 4" xfId="20155"/>
    <cellStyle name="千位分隔 10 4 3 3" xfId="20156"/>
    <cellStyle name="千位分隔 10 4 3 3 2" xfId="20158"/>
    <cellStyle name="千位分隔 10 4 3 3 3" xfId="20159"/>
    <cellStyle name="千位分隔 10 4 3 4" xfId="20160"/>
    <cellStyle name="千位分隔 10 4 3 4 2" xfId="20161"/>
    <cellStyle name="千位分隔 10 4 3 5" xfId="20162"/>
    <cellStyle name="千位分隔 10 4 3 5 2" xfId="20163"/>
    <cellStyle name="千位分隔 10 4 3 6" xfId="20165"/>
    <cellStyle name="千位分隔 10 4 3 7" xfId="20166"/>
    <cellStyle name="千位分隔 10 4 3 8" xfId="20167"/>
    <cellStyle name="千位分隔 10 4 3 9" xfId="20168"/>
    <cellStyle name="千位分隔 10 4 4" xfId="20170"/>
    <cellStyle name="千位分隔 10 4 4 10" xfId="20173"/>
    <cellStyle name="千位分隔 10 4 4 11" xfId="20174"/>
    <cellStyle name="千位分隔 10 4 4 2" xfId="20176"/>
    <cellStyle name="千位分隔 10 4 4 2 2" xfId="20178"/>
    <cellStyle name="千位分隔 10 4 4 2 2 2" xfId="20179"/>
    <cellStyle name="千位分隔 10 4 4 2 2 3" xfId="20180"/>
    <cellStyle name="千位分隔 10 4 4 2 3" xfId="20183"/>
    <cellStyle name="千位分隔 10 4 4 2 4" xfId="20185"/>
    <cellStyle name="千位分隔 10 4 4 3" xfId="20187"/>
    <cellStyle name="千位分隔 10 4 4 3 2" xfId="20189"/>
    <cellStyle name="千位分隔 10 4 4 3 3" xfId="20191"/>
    <cellStyle name="千位分隔 10 4 4 4" xfId="20193"/>
    <cellStyle name="千位分隔 10 4 4 4 2" xfId="20194"/>
    <cellStyle name="千位分隔 10 4 4 5" xfId="20196"/>
    <cellStyle name="千位分隔 10 4 4 5 2" xfId="20197"/>
    <cellStyle name="千位分隔 10 4 4 6" xfId="20198"/>
    <cellStyle name="千位分隔 10 4 4 7" xfId="20199"/>
    <cellStyle name="千位分隔 10 4 4 8" xfId="20200"/>
    <cellStyle name="千位分隔 10 4 4 9" xfId="20201"/>
    <cellStyle name="千位分隔 10 4 5" xfId="20203"/>
    <cellStyle name="千位分隔 10 4 5 2" xfId="20206"/>
    <cellStyle name="千位分隔 10 4 5 2 2" xfId="20208"/>
    <cellStyle name="千位分隔 10 4 5 2 3" xfId="20210"/>
    <cellStyle name="千位分隔 10 4 5 3" xfId="20213"/>
    <cellStyle name="千位分隔 10 4 5 4" xfId="20216"/>
    <cellStyle name="千位分隔 10 4 6" xfId="20217"/>
    <cellStyle name="千位分隔 10 4 6 2" xfId="20220"/>
    <cellStyle name="千位分隔 10 4 6 3" xfId="20222"/>
    <cellStyle name="千位分隔 10 4 7" xfId="20224"/>
    <cellStyle name="千位分隔 10 4 7 2" xfId="20225"/>
    <cellStyle name="千位分隔 10 4 7 3" xfId="20226"/>
    <cellStyle name="千位分隔 10 4 8" xfId="20228"/>
    <cellStyle name="千位分隔 10 4 8 2" xfId="20229"/>
    <cellStyle name="千位分隔 10 4 9" xfId="20230"/>
    <cellStyle name="千位分隔 10 40" xfId="34985"/>
    <cellStyle name="千位分隔 10 5" xfId="12147"/>
    <cellStyle name="千位分隔 10 5 10" xfId="20231"/>
    <cellStyle name="千位分隔 10 5 11" xfId="20232"/>
    <cellStyle name="千位分隔 10 5 12" xfId="20233"/>
    <cellStyle name="千位分隔 10 5 13" xfId="20234"/>
    <cellStyle name="千位分隔 10 5 14" xfId="20235"/>
    <cellStyle name="千位分隔 10 5 15" xfId="16366"/>
    <cellStyle name="千位分隔 10 5 16" xfId="16369"/>
    <cellStyle name="千位分隔 10 5 17" xfId="18704"/>
    <cellStyle name="千位分隔 10 5 18" xfId="34781"/>
    <cellStyle name="千位分隔 10 5 2" xfId="12150"/>
    <cellStyle name="千位分隔 10 5 2 10" xfId="20236"/>
    <cellStyle name="千位分隔 10 5 2 11" xfId="1708"/>
    <cellStyle name="千位分隔 10 5 2 2" xfId="12153"/>
    <cellStyle name="千位分隔 10 5 2 2 2" xfId="12157"/>
    <cellStyle name="千位分隔 10 5 2 2 2 2" xfId="20237"/>
    <cellStyle name="千位分隔 10 5 2 2 2 3" xfId="20238"/>
    <cellStyle name="千位分隔 10 5 2 2 3" xfId="20240"/>
    <cellStyle name="千位分隔 10 5 2 2 4" xfId="20241"/>
    <cellStyle name="千位分隔 10 5 2 3" xfId="12160"/>
    <cellStyle name="千位分隔 10 5 2 3 2" xfId="20243"/>
    <cellStyle name="千位分隔 10 5 2 3 3" xfId="20244"/>
    <cellStyle name="千位分隔 10 5 2 4" xfId="12163"/>
    <cellStyle name="千位分隔 10 5 2 4 2" xfId="7846"/>
    <cellStyle name="千位分隔 10 5 2 5" xfId="12166"/>
    <cellStyle name="千位分隔 10 5 2 5 2" xfId="7880"/>
    <cellStyle name="千位分隔 10 5 2 6" xfId="12170"/>
    <cellStyle name="千位分隔 10 5 2 7" xfId="12175"/>
    <cellStyle name="千位分隔 10 5 2 8" xfId="17319"/>
    <cellStyle name="千位分隔 10 5 2 9" xfId="17322"/>
    <cellStyle name="千位分隔 10 5 3" xfId="12180"/>
    <cellStyle name="千位分隔 10 5 3 10" xfId="20245"/>
    <cellStyle name="千位分隔 10 5 3 11" xfId="20246"/>
    <cellStyle name="千位分隔 10 5 3 2" xfId="12183"/>
    <cellStyle name="千位分隔 10 5 3 2 2" xfId="12188"/>
    <cellStyle name="千位分隔 10 5 3 2 2 2" xfId="20247"/>
    <cellStyle name="千位分隔 10 5 3 2 2 3" xfId="20248"/>
    <cellStyle name="千位分隔 10 5 3 2 3" xfId="20250"/>
    <cellStyle name="千位分隔 10 5 3 2 4" xfId="20251"/>
    <cellStyle name="千位分隔 10 5 3 3" xfId="12192"/>
    <cellStyle name="千位分隔 10 5 3 3 2" xfId="20252"/>
    <cellStyle name="千位分隔 10 5 3 3 3" xfId="20253"/>
    <cellStyle name="千位分隔 10 5 3 4" xfId="12196"/>
    <cellStyle name="千位分隔 10 5 3 4 2" xfId="4383"/>
    <cellStyle name="千位分隔 10 5 3 5" xfId="12199"/>
    <cellStyle name="千位分隔 10 5 3 5 2" xfId="4414"/>
    <cellStyle name="千位分隔 10 5 3 6" xfId="12203"/>
    <cellStyle name="千位分隔 10 5 3 7" xfId="12208"/>
    <cellStyle name="千位分隔 10 5 3 8" xfId="20254"/>
    <cellStyle name="千位分隔 10 5 3 9" xfId="20255"/>
    <cellStyle name="千位分隔 10 5 4" xfId="12211"/>
    <cellStyle name="千位分隔 10 5 4 10" xfId="20257"/>
    <cellStyle name="千位分隔 10 5 4 11" xfId="20258"/>
    <cellStyle name="千位分隔 10 5 4 2" xfId="12216"/>
    <cellStyle name="千位分隔 10 5 4 2 2" xfId="20260"/>
    <cellStyle name="千位分隔 10 5 4 2 2 2" xfId="18806"/>
    <cellStyle name="千位分隔 10 5 4 2 2 3" xfId="20262"/>
    <cellStyle name="千位分隔 10 5 4 2 3" xfId="20263"/>
    <cellStyle name="千位分隔 10 5 4 2 4" xfId="20264"/>
    <cellStyle name="千位分隔 10 5 4 3" xfId="20266"/>
    <cellStyle name="千位分隔 10 5 4 3 2" xfId="20268"/>
    <cellStyle name="千位分隔 10 5 4 3 3" xfId="20270"/>
    <cellStyle name="千位分隔 10 5 4 4" xfId="20272"/>
    <cellStyle name="千位分隔 10 5 4 4 2" xfId="20273"/>
    <cellStyle name="千位分隔 10 5 4 5" xfId="20275"/>
    <cellStyle name="千位分隔 10 5 4 5 2" xfId="20276"/>
    <cellStyle name="千位分隔 10 5 4 6" xfId="20277"/>
    <cellStyle name="千位分隔 10 5 4 7" xfId="20278"/>
    <cellStyle name="千位分隔 10 5 4 8" xfId="20279"/>
    <cellStyle name="千位分隔 10 5 4 9" xfId="20280"/>
    <cellStyle name="千位分隔 10 5 5" xfId="12220"/>
    <cellStyle name="千位分隔 10 5 5 2" xfId="20283"/>
    <cellStyle name="千位分隔 10 5 5 2 2" xfId="20284"/>
    <cellStyle name="千位分隔 10 5 5 2 3" xfId="1945"/>
    <cellStyle name="千位分隔 10 5 5 3" xfId="20286"/>
    <cellStyle name="千位分隔 10 5 5 4" xfId="20288"/>
    <cellStyle name="千位分隔 10 5 6" xfId="12224"/>
    <cellStyle name="千位分隔 10 5 6 2" xfId="20291"/>
    <cellStyle name="千位分隔 10 5 6 3" xfId="20293"/>
    <cellStyle name="千位分隔 10 5 7" xfId="12228"/>
    <cellStyle name="千位分隔 10 5 7 2" xfId="20294"/>
    <cellStyle name="千位分隔 10 5 7 3" xfId="20295"/>
    <cellStyle name="千位分隔 10 5 8" xfId="12231"/>
    <cellStyle name="千位分隔 10 5 8 2" xfId="20296"/>
    <cellStyle name="千位分隔 10 5 9" xfId="12234"/>
    <cellStyle name="千位分隔 10 6" xfId="12237"/>
    <cellStyle name="千位分隔 10 6 10" xfId="20297"/>
    <cellStyle name="千位分隔 10 6 11" xfId="20298"/>
    <cellStyle name="千位分隔 10 6 12" xfId="20299"/>
    <cellStyle name="千位分隔 10 6 13" xfId="20300"/>
    <cellStyle name="千位分隔 10 6 14" xfId="20301"/>
    <cellStyle name="千位分隔 10 6 15" xfId="20302"/>
    <cellStyle name="千位分隔 10 6 16" xfId="20303"/>
    <cellStyle name="千位分隔 10 6 17" xfId="20304"/>
    <cellStyle name="千位分隔 10 6 18" xfId="34818"/>
    <cellStyle name="千位分隔 10 6 2" xfId="12240"/>
    <cellStyle name="千位分隔 10 6 2 10" xfId="20306"/>
    <cellStyle name="千位分隔 10 6 2 11" xfId="20308"/>
    <cellStyle name="千位分隔 10 6 2 2" xfId="12244"/>
    <cellStyle name="千位分隔 10 6 2 2 2" xfId="20310"/>
    <cellStyle name="千位分隔 10 6 2 2 2 2" xfId="20311"/>
    <cellStyle name="千位分隔 10 6 2 2 2 3" xfId="20312"/>
    <cellStyle name="千位分隔 10 6 2 2 3" xfId="20314"/>
    <cellStyle name="千位分隔 10 6 2 2 4" xfId="20315"/>
    <cellStyle name="千位分隔 10 6 2 3" xfId="20316"/>
    <cellStyle name="千位分隔 10 6 2 3 2" xfId="20317"/>
    <cellStyle name="千位分隔 10 6 2 3 3" xfId="20318"/>
    <cellStyle name="千位分隔 10 6 2 4" xfId="20319"/>
    <cellStyle name="千位分隔 10 6 2 4 2" xfId="1506"/>
    <cellStyle name="千位分隔 10 6 2 5" xfId="20320"/>
    <cellStyle name="千位分隔 10 6 2 5 2" xfId="878"/>
    <cellStyle name="千位分隔 10 6 2 6" xfId="17344"/>
    <cellStyle name="千位分隔 10 6 2 7" xfId="17349"/>
    <cellStyle name="千位分隔 10 6 2 8" xfId="17352"/>
    <cellStyle name="千位分隔 10 6 2 9" xfId="17355"/>
    <cellStyle name="千位分隔 10 6 3" xfId="12247"/>
    <cellStyle name="千位分隔 10 6 3 10" xfId="20322"/>
    <cellStyle name="千位分隔 10 6 3 11" xfId="20324"/>
    <cellStyle name="千位分隔 10 6 3 2" xfId="19075"/>
    <cellStyle name="千位分隔 10 6 3 2 2" xfId="20326"/>
    <cellStyle name="千位分隔 10 6 3 2 2 2" xfId="20327"/>
    <cellStyle name="千位分隔 10 6 3 2 2 3" xfId="20328"/>
    <cellStyle name="千位分隔 10 6 3 2 3" xfId="20329"/>
    <cellStyle name="千位分隔 10 6 3 2 4" xfId="20330"/>
    <cellStyle name="千位分隔 10 6 3 3" xfId="20331"/>
    <cellStyle name="千位分隔 10 6 3 3 2" xfId="20332"/>
    <cellStyle name="千位分隔 10 6 3 3 3" xfId="20333"/>
    <cellStyle name="千位分隔 10 6 3 4" xfId="20334"/>
    <cellStyle name="千位分隔 10 6 3 4 2" xfId="7957"/>
    <cellStyle name="千位分隔 10 6 3 5" xfId="20335"/>
    <cellStyle name="千位分隔 10 6 3 5 2" xfId="7963"/>
    <cellStyle name="千位分隔 10 6 3 6" xfId="17364"/>
    <cellStyle name="千位分隔 10 6 3 7" xfId="17369"/>
    <cellStyle name="千位分隔 10 6 3 8" xfId="17372"/>
    <cellStyle name="千位分隔 10 6 3 9" xfId="17375"/>
    <cellStyle name="千位分隔 10 6 4" xfId="12251"/>
    <cellStyle name="千位分隔 10 6 4 10" xfId="20336"/>
    <cellStyle name="千位分隔 10 6 4 11" xfId="20337"/>
    <cellStyle name="千位分隔 10 6 4 2" xfId="20338"/>
    <cellStyle name="千位分隔 10 6 4 2 2" xfId="20341"/>
    <cellStyle name="千位分隔 10 6 4 2 2 2" xfId="20342"/>
    <cellStyle name="千位分隔 10 6 4 2 2 3" xfId="20343"/>
    <cellStyle name="千位分隔 10 6 4 2 3" xfId="20344"/>
    <cellStyle name="千位分隔 10 6 4 2 4" xfId="20345"/>
    <cellStyle name="千位分隔 10 6 4 3" xfId="20346"/>
    <cellStyle name="千位分隔 10 6 4 3 2" xfId="20348"/>
    <cellStyle name="千位分隔 10 6 4 3 3" xfId="20349"/>
    <cellStyle name="千位分隔 10 6 4 4" xfId="20350"/>
    <cellStyle name="千位分隔 10 6 4 4 2" xfId="20351"/>
    <cellStyle name="千位分隔 10 6 4 5" xfId="20352"/>
    <cellStyle name="千位分隔 10 6 4 5 2" xfId="20354"/>
    <cellStyle name="千位分隔 10 6 4 6" xfId="17386"/>
    <cellStyle name="千位分隔 10 6 4 7" xfId="20356"/>
    <cellStyle name="千位分隔 10 6 4 8" xfId="20357"/>
    <cellStyle name="千位分隔 10 6 4 9" xfId="20358"/>
    <cellStyle name="千位分隔 10 6 5" xfId="12256"/>
    <cellStyle name="千位分隔 10 6 5 2" xfId="20361"/>
    <cellStyle name="千位分隔 10 6 5 2 2" xfId="20362"/>
    <cellStyle name="千位分隔 10 6 5 2 3" xfId="3925"/>
    <cellStyle name="千位分隔 10 6 5 3" xfId="20364"/>
    <cellStyle name="千位分隔 10 6 5 4" xfId="20366"/>
    <cellStyle name="千位分隔 10 6 6" xfId="12261"/>
    <cellStyle name="千位分隔 10 6 6 2" xfId="20369"/>
    <cellStyle name="千位分隔 10 6 6 3" xfId="20371"/>
    <cellStyle name="千位分隔 10 6 7" xfId="12268"/>
    <cellStyle name="千位分隔 10 6 7 2" xfId="20372"/>
    <cellStyle name="千位分隔 10 6 7 3" xfId="20373"/>
    <cellStyle name="千位分隔 10 6 8" xfId="20375"/>
    <cellStyle name="千位分隔 10 6 8 2" xfId="20376"/>
    <cellStyle name="千位分隔 10 6 9" xfId="20377"/>
    <cellStyle name="千位分隔 10 7" xfId="12271"/>
    <cellStyle name="千位分隔 10 7 10" xfId="2065"/>
    <cellStyle name="千位分隔 10 7 11" xfId="2071"/>
    <cellStyle name="千位分隔 10 7 12" xfId="3721"/>
    <cellStyle name="千位分隔 10 7 13" xfId="3726"/>
    <cellStyle name="千位分隔 10 7 14" xfId="20378"/>
    <cellStyle name="千位分隔 10 7 15" xfId="20380"/>
    <cellStyle name="千位分隔 10 7 16" xfId="20382"/>
    <cellStyle name="千位分隔 10 7 17" xfId="20383"/>
    <cellStyle name="千位分隔 10 7 18" xfId="34833"/>
    <cellStyle name="千位分隔 10 7 2" xfId="4973"/>
    <cellStyle name="千位分隔 10 7 2 10" xfId="20385"/>
    <cellStyle name="千位分隔 10 7 2 11" xfId="20387"/>
    <cellStyle name="千位分隔 10 7 2 2" xfId="20388"/>
    <cellStyle name="千位分隔 10 7 2 2 2" xfId="20391"/>
    <cellStyle name="千位分隔 10 7 2 2 2 2" xfId="20392"/>
    <cellStyle name="千位分隔 10 7 2 2 2 3" xfId="20393"/>
    <cellStyle name="千位分隔 10 7 2 2 3" xfId="20395"/>
    <cellStyle name="千位分隔 10 7 2 2 4" xfId="20397"/>
    <cellStyle name="千位分隔 10 7 2 3" xfId="20398"/>
    <cellStyle name="千位分隔 10 7 2 3 2" xfId="20400"/>
    <cellStyle name="千位分隔 10 7 2 3 3" xfId="20402"/>
    <cellStyle name="千位分隔 10 7 2 4" xfId="3806"/>
    <cellStyle name="千位分隔 10 7 2 4 2" xfId="8023"/>
    <cellStyle name="千位分隔 10 7 2 5" xfId="20403"/>
    <cellStyle name="千位分隔 10 7 2 5 2" xfId="8036"/>
    <cellStyle name="千位分隔 10 7 2 6" xfId="17395"/>
    <cellStyle name="千位分隔 10 7 2 7" xfId="20404"/>
    <cellStyle name="千位分隔 10 7 2 8" xfId="20405"/>
    <cellStyle name="千位分隔 10 7 2 9" xfId="20406"/>
    <cellStyle name="千位分隔 10 7 3" xfId="4984"/>
    <cellStyle name="千位分隔 10 7 3 10" xfId="3272"/>
    <cellStyle name="千位分隔 10 7 3 11" xfId="20409"/>
    <cellStyle name="千位分隔 10 7 3 2" xfId="20410"/>
    <cellStyle name="千位分隔 10 7 3 2 2" xfId="20413"/>
    <cellStyle name="千位分隔 10 7 3 2 2 2" xfId="20414"/>
    <cellStyle name="千位分隔 10 7 3 2 2 3" xfId="20415"/>
    <cellStyle name="千位分隔 10 7 3 2 3" xfId="20417"/>
    <cellStyle name="千位分隔 10 7 3 2 4" xfId="20419"/>
    <cellStyle name="千位分隔 10 7 3 3" xfId="20420"/>
    <cellStyle name="千位分隔 10 7 3 3 2" xfId="20422"/>
    <cellStyle name="千位分隔 10 7 3 3 3" xfId="20424"/>
    <cellStyle name="千位分隔 10 7 3 4" xfId="20425"/>
    <cellStyle name="千位分隔 10 7 3 4 2" xfId="8062"/>
    <cellStyle name="千位分隔 10 7 3 5" xfId="20426"/>
    <cellStyle name="千位分隔 10 7 3 5 2" xfId="6818"/>
    <cellStyle name="千位分隔 10 7 3 6" xfId="20427"/>
    <cellStyle name="千位分隔 10 7 3 7" xfId="20428"/>
    <cellStyle name="千位分隔 10 7 3 8" xfId="20429"/>
    <cellStyle name="千位分隔 10 7 3 9" xfId="20430"/>
    <cellStyle name="千位分隔 10 7 4" xfId="14360"/>
    <cellStyle name="千位分隔 10 7 4 10" xfId="20434"/>
    <cellStyle name="千位分隔 10 7 4 11" xfId="20437"/>
    <cellStyle name="千位分隔 10 7 4 2" xfId="20438"/>
    <cellStyle name="千位分隔 10 7 4 2 2" xfId="20441"/>
    <cellStyle name="千位分隔 10 7 4 2 2 2" xfId="20442"/>
    <cellStyle name="千位分隔 10 7 4 2 2 3" xfId="20444"/>
    <cellStyle name="千位分隔 10 7 4 2 3" xfId="10702"/>
    <cellStyle name="千位分隔 10 7 4 2 4" xfId="20447"/>
    <cellStyle name="千位分隔 10 7 4 3" xfId="20448"/>
    <cellStyle name="千位分隔 10 7 4 3 2" xfId="20450"/>
    <cellStyle name="千位分隔 10 7 4 3 3" xfId="20452"/>
    <cellStyle name="千位分隔 10 7 4 4" xfId="20453"/>
    <cellStyle name="千位分隔 10 7 4 4 2" xfId="19977"/>
    <cellStyle name="千位分隔 10 7 4 5" xfId="20454"/>
    <cellStyle name="千位分隔 10 7 4 5 2" xfId="20455"/>
    <cellStyle name="千位分隔 10 7 4 6" xfId="20456"/>
    <cellStyle name="千位分隔 10 7 4 7" xfId="20457"/>
    <cellStyle name="千位分隔 10 7 4 8" xfId="20458"/>
    <cellStyle name="千位分隔 10 7 4 9" xfId="20459"/>
    <cellStyle name="千位分隔 10 7 5" xfId="20461"/>
    <cellStyle name="千位分隔 10 7 5 2" xfId="20463"/>
    <cellStyle name="千位分隔 10 7 5 2 2" xfId="20465"/>
    <cellStyle name="千位分隔 10 7 5 2 3" xfId="10713"/>
    <cellStyle name="千位分隔 10 7 5 3" xfId="20466"/>
    <cellStyle name="千位分隔 10 7 5 4" xfId="20467"/>
    <cellStyle name="千位分隔 10 7 6" xfId="20469"/>
    <cellStyle name="千位分隔 10 7 6 2" xfId="20470"/>
    <cellStyle name="千位分隔 10 7 6 3" xfId="20471"/>
    <cellStyle name="千位分隔 10 7 7" xfId="20473"/>
    <cellStyle name="千位分隔 10 7 7 2" xfId="20474"/>
    <cellStyle name="千位分隔 10 7 7 3" xfId="20475"/>
    <cellStyle name="千位分隔 10 7 8" xfId="20476"/>
    <cellStyle name="千位分隔 10 7 8 2" xfId="20477"/>
    <cellStyle name="千位分隔 10 7 9" xfId="20478"/>
    <cellStyle name="千位分隔 10 8" xfId="12274"/>
    <cellStyle name="千位分隔 10 8 10" xfId="20480"/>
    <cellStyle name="千位分隔 10 8 11" xfId="20482"/>
    <cellStyle name="千位分隔 10 8 12" xfId="20484"/>
    <cellStyle name="千位分隔 10 8 13" xfId="20486"/>
    <cellStyle name="千位分隔 10 8 14" xfId="15896"/>
    <cellStyle name="千位分隔 10 8 15" xfId="10531"/>
    <cellStyle name="千位分隔 10 8 16" xfId="20487"/>
    <cellStyle name="千位分隔 10 8 17" xfId="20488"/>
    <cellStyle name="千位分隔 10 8 18" xfId="34834"/>
    <cellStyle name="千位分隔 10 8 2" xfId="14310"/>
    <cellStyle name="千位分隔 10 8 2 10" xfId="20490"/>
    <cellStyle name="千位分隔 10 8 2 11" xfId="20491"/>
    <cellStyle name="千位分隔 10 8 2 2" xfId="20492"/>
    <cellStyle name="千位分隔 10 8 2 2 2" xfId="20494"/>
    <cellStyle name="千位分隔 10 8 2 2 2 2" xfId="20496"/>
    <cellStyle name="千位分隔 10 8 2 2 2 3" xfId="20498"/>
    <cellStyle name="千位分隔 10 8 2 2 3" xfId="20499"/>
    <cellStyle name="千位分隔 10 8 2 2 4" xfId="20502"/>
    <cellStyle name="千位分隔 10 8 2 3" xfId="20504"/>
    <cellStyle name="千位分隔 10 8 2 3 2" xfId="20505"/>
    <cellStyle name="千位分隔 10 8 2 3 3" xfId="20506"/>
    <cellStyle name="千位分隔 10 8 2 4" xfId="20507"/>
    <cellStyle name="千位分隔 10 8 2 4 2" xfId="1667"/>
    <cellStyle name="千位分隔 10 8 2 5" xfId="20508"/>
    <cellStyle name="千位分隔 10 8 2 5 2" xfId="8101"/>
    <cellStyle name="千位分隔 10 8 2 6" xfId="20510"/>
    <cellStyle name="千位分隔 10 8 2 7" xfId="20511"/>
    <cellStyle name="千位分隔 10 8 2 8" xfId="20512"/>
    <cellStyle name="千位分隔 10 8 2 9" xfId="20514"/>
    <cellStyle name="千位分隔 10 8 3" xfId="20517"/>
    <cellStyle name="千位分隔 10 8 3 10" xfId="7551"/>
    <cellStyle name="千位分隔 10 8 3 11" xfId="20518"/>
    <cellStyle name="千位分隔 10 8 3 2" xfId="20519"/>
    <cellStyle name="千位分隔 10 8 3 2 2" xfId="20521"/>
    <cellStyle name="千位分隔 10 8 3 2 2 2" xfId="20522"/>
    <cellStyle name="千位分隔 10 8 3 2 2 3" xfId="20523"/>
    <cellStyle name="千位分隔 10 8 3 2 3" xfId="20524"/>
    <cellStyle name="千位分隔 10 8 3 2 4" xfId="20525"/>
    <cellStyle name="千位分隔 10 8 3 3" xfId="20526"/>
    <cellStyle name="千位分隔 10 8 3 3 2" xfId="20527"/>
    <cellStyle name="千位分隔 10 8 3 3 3" xfId="20528"/>
    <cellStyle name="千位分隔 10 8 3 4" xfId="20529"/>
    <cellStyle name="千位分隔 10 8 3 4 2" xfId="8117"/>
    <cellStyle name="千位分隔 10 8 3 5" xfId="20531"/>
    <cellStyle name="千位分隔 10 8 3 5 2" xfId="1704"/>
    <cellStyle name="千位分隔 10 8 3 6" xfId="20533"/>
    <cellStyle name="千位分隔 10 8 3 7" xfId="20534"/>
    <cellStyle name="千位分隔 10 8 3 8" xfId="20535"/>
    <cellStyle name="千位分隔 10 8 3 9" xfId="20537"/>
    <cellStyle name="千位分隔 10 8 4" xfId="20540"/>
    <cellStyle name="千位分隔 10 8 4 10" xfId="20542"/>
    <cellStyle name="千位分隔 10 8 4 11" xfId="20544"/>
    <cellStyle name="千位分隔 10 8 4 2" xfId="20545"/>
    <cellStyle name="千位分隔 10 8 4 2 2" xfId="20547"/>
    <cellStyle name="千位分隔 10 8 4 2 2 2" xfId="20548"/>
    <cellStyle name="千位分隔 10 8 4 2 2 3" xfId="20549"/>
    <cellStyle name="千位分隔 10 8 4 2 3" xfId="20550"/>
    <cellStyle name="千位分隔 10 8 4 2 4" xfId="20552"/>
    <cellStyle name="千位分隔 10 8 4 3" xfId="20553"/>
    <cellStyle name="千位分隔 10 8 4 3 2" xfId="20554"/>
    <cellStyle name="千位分隔 10 8 4 3 3" xfId="20555"/>
    <cellStyle name="千位分隔 10 8 4 4" xfId="20556"/>
    <cellStyle name="千位分隔 10 8 4 4 2" xfId="20557"/>
    <cellStyle name="千位分隔 10 8 4 5" xfId="20561"/>
    <cellStyle name="千位分隔 10 8 4 5 2" xfId="20562"/>
    <cellStyle name="千位分隔 10 8 4 6" xfId="20563"/>
    <cellStyle name="千位分隔 10 8 4 7" xfId="20564"/>
    <cellStyle name="千位分隔 10 8 4 8" xfId="20566"/>
    <cellStyle name="千位分隔 10 8 4 9" xfId="20569"/>
    <cellStyle name="千位分隔 10 8 5" xfId="13011"/>
    <cellStyle name="千位分隔 10 8 5 2" xfId="20572"/>
    <cellStyle name="千位分隔 10 8 5 2 2" xfId="20573"/>
    <cellStyle name="千位分隔 10 8 5 2 3" xfId="20574"/>
    <cellStyle name="千位分隔 10 8 5 3" xfId="20575"/>
    <cellStyle name="千位分隔 10 8 5 4" xfId="20576"/>
    <cellStyle name="千位分隔 10 8 6" xfId="20578"/>
    <cellStyle name="千位分隔 10 8 6 2" xfId="20579"/>
    <cellStyle name="千位分隔 10 8 6 3" xfId="20580"/>
    <cellStyle name="千位分隔 10 8 7" xfId="20581"/>
    <cellStyle name="千位分隔 10 8 7 2" xfId="20582"/>
    <cellStyle name="千位分隔 10 8 7 3" xfId="20583"/>
    <cellStyle name="千位分隔 10 8 8" xfId="20584"/>
    <cellStyle name="千位分隔 10 8 8 2" xfId="20585"/>
    <cellStyle name="千位分隔 10 8 9" xfId="20586"/>
    <cellStyle name="千位分隔 10 9" xfId="12277"/>
    <cellStyle name="千位分隔 10 9 10" xfId="20587"/>
    <cellStyle name="千位分隔 10 9 11" xfId="20589"/>
    <cellStyle name="千位分隔 10 9 12" xfId="20591"/>
    <cellStyle name="千位分隔 10 9 13" xfId="20592"/>
    <cellStyle name="千位分隔 10 9 14" xfId="20593"/>
    <cellStyle name="千位分隔 10 9 15" xfId="20594"/>
    <cellStyle name="千位分隔 10 9 16" xfId="20595"/>
    <cellStyle name="千位分隔 10 9 17" xfId="20596"/>
    <cellStyle name="千位分隔 10 9 18" xfId="34835"/>
    <cellStyle name="千位分隔 10 9 2" xfId="20598"/>
    <cellStyle name="千位分隔 10 9 2 10" xfId="20600"/>
    <cellStyle name="千位分隔 10 9 2 11" xfId="20601"/>
    <cellStyle name="千位分隔 10 9 2 2" xfId="20602"/>
    <cellStyle name="千位分隔 10 9 2 2 2" xfId="20603"/>
    <cellStyle name="千位分隔 10 9 2 2 2 2" xfId="20604"/>
    <cellStyle name="千位分隔 10 9 2 2 2 3" xfId="20605"/>
    <cellStyle name="千位分隔 10 9 2 2 3" xfId="20606"/>
    <cellStyle name="千位分隔 10 9 2 2 4" xfId="20607"/>
    <cellStyle name="千位分隔 10 9 2 3" xfId="20608"/>
    <cellStyle name="千位分隔 10 9 2 3 2" xfId="20609"/>
    <cellStyle name="千位分隔 10 9 2 3 3" xfId="20610"/>
    <cellStyle name="千位分隔 10 9 2 4" xfId="20611"/>
    <cellStyle name="千位分隔 10 9 2 4 2" xfId="8149"/>
    <cellStyle name="千位分隔 10 9 2 5" xfId="20612"/>
    <cellStyle name="千位分隔 10 9 2 5 2" xfId="8151"/>
    <cellStyle name="千位分隔 10 9 2 6" xfId="20614"/>
    <cellStyle name="千位分隔 10 9 2 7" xfId="20616"/>
    <cellStyle name="千位分隔 10 9 2 8" xfId="20618"/>
    <cellStyle name="千位分隔 10 9 2 9" xfId="20620"/>
    <cellStyle name="千位分隔 10 9 3" xfId="20623"/>
    <cellStyle name="千位分隔 10 9 3 10" xfId="20625"/>
    <cellStyle name="千位分隔 10 9 3 11" xfId="20626"/>
    <cellStyle name="千位分隔 10 9 3 2" xfId="20628"/>
    <cellStyle name="千位分隔 10 9 3 2 2" xfId="20629"/>
    <cellStyle name="千位分隔 10 9 3 2 2 2" xfId="20630"/>
    <cellStyle name="千位分隔 10 9 3 2 2 3" xfId="20631"/>
    <cellStyle name="千位分隔 10 9 3 2 3" xfId="20632"/>
    <cellStyle name="千位分隔 10 9 3 2 4" xfId="20633"/>
    <cellStyle name="千位分隔 10 9 3 3" xfId="20634"/>
    <cellStyle name="千位分隔 10 9 3 3 2" xfId="20635"/>
    <cellStyle name="千位分隔 10 9 3 3 3" xfId="20636"/>
    <cellStyle name="千位分隔 10 9 3 4" xfId="20637"/>
    <cellStyle name="千位分隔 10 9 3 4 2" xfId="20638"/>
    <cellStyle name="千位分隔 10 9 3 5" xfId="20639"/>
    <cellStyle name="千位分隔 10 9 3 5 2" xfId="3999"/>
    <cellStyle name="千位分隔 10 9 3 6" xfId="20640"/>
    <cellStyle name="千位分隔 10 9 3 7" xfId="20643"/>
    <cellStyle name="千位分隔 10 9 3 8" xfId="20646"/>
    <cellStyle name="千位分隔 10 9 3 9" xfId="20647"/>
    <cellStyle name="千位分隔 10 9 4" xfId="20649"/>
    <cellStyle name="千位分隔 10 9 4 10" xfId="19017"/>
    <cellStyle name="千位分隔 10 9 4 11" xfId="20652"/>
    <cellStyle name="千位分隔 10 9 4 2" xfId="20653"/>
    <cellStyle name="千位分隔 10 9 4 2 2" xfId="20654"/>
    <cellStyle name="千位分隔 10 9 4 2 2 2" xfId="20655"/>
    <cellStyle name="千位分隔 10 9 4 2 2 3" xfId="20656"/>
    <cellStyle name="千位分隔 10 9 4 2 3" xfId="20657"/>
    <cellStyle name="千位分隔 10 9 4 2 4" xfId="20658"/>
    <cellStyle name="千位分隔 10 9 4 3" xfId="20659"/>
    <cellStyle name="千位分隔 10 9 4 3 2" xfId="20660"/>
    <cellStyle name="千位分隔 10 9 4 3 3" xfId="20661"/>
    <cellStyle name="千位分隔 10 9 4 4" xfId="20662"/>
    <cellStyle name="千位分隔 10 9 4 4 2" xfId="20663"/>
    <cellStyle name="千位分隔 10 9 4 5" xfId="20666"/>
    <cellStyle name="千位分隔 10 9 4 5 2" xfId="20667"/>
    <cellStyle name="千位分隔 10 9 4 6" xfId="20668"/>
    <cellStyle name="千位分隔 10 9 4 7" xfId="20670"/>
    <cellStyle name="千位分隔 10 9 4 8" xfId="20671"/>
    <cellStyle name="千位分隔 10 9 4 9" xfId="20672"/>
    <cellStyle name="千位分隔 10 9 5" xfId="15629"/>
    <cellStyle name="千位分隔 10 9 5 2" xfId="20674"/>
    <cellStyle name="千位分隔 10 9 5 2 2" xfId="20675"/>
    <cellStyle name="千位分隔 10 9 5 2 3" xfId="20676"/>
    <cellStyle name="千位分隔 10 9 5 3" xfId="20677"/>
    <cellStyle name="千位分隔 10 9 5 4" xfId="20678"/>
    <cellStyle name="千位分隔 10 9 6" xfId="20680"/>
    <cellStyle name="千位分隔 10 9 6 2" xfId="11446"/>
    <cellStyle name="千位分隔 10 9 6 3" xfId="11449"/>
    <cellStyle name="千位分隔 10 9 7" xfId="20681"/>
    <cellStyle name="千位分隔 10 9 7 2" xfId="11477"/>
    <cellStyle name="千位分隔 10 9 7 3" xfId="20682"/>
    <cellStyle name="千位分隔 10 9 8" xfId="20683"/>
    <cellStyle name="千位分隔 10 9 8 2" xfId="20684"/>
    <cellStyle name="千位分隔 10 9 9" xfId="20685"/>
    <cellStyle name="千位分隔 11" xfId="20687"/>
    <cellStyle name="千位分隔 11 10" xfId="20690"/>
    <cellStyle name="千位分隔 11 10 10" xfId="20692"/>
    <cellStyle name="千位分隔 11 10 11" xfId="19932"/>
    <cellStyle name="千位分隔 11 10 2" xfId="20694"/>
    <cellStyle name="千位分隔 11 10 2 2" xfId="20695"/>
    <cellStyle name="千位分隔 11 10 2 2 2" xfId="20698"/>
    <cellStyle name="千位分隔 11 10 2 2 3" xfId="20699"/>
    <cellStyle name="千位分隔 11 10 2 3" xfId="20700"/>
    <cellStyle name="千位分隔 11 10 2 4" xfId="20704"/>
    <cellStyle name="千位分隔 11 10 3" xfId="20706"/>
    <cellStyle name="千位分隔 11 10 3 2" xfId="20707"/>
    <cellStyle name="千位分隔 11 10 3 3" xfId="20709"/>
    <cellStyle name="千位分隔 11 10 4" xfId="20711"/>
    <cellStyle name="千位分隔 11 10 4 2" xfId="20712"/>
    <cellStyle name="千位分隔 11 10 5" xfId="20713"/>
    <cellStyle name="千位分隔 11 10 5 2" xfId="20714"/>
    <cellStyle name="千位分隔 11 10 6" xfId="20715"/>
    <cellStyle name="千位分隔 11 10 7" xfId="20716"/>
    <cellStyle name="千位分隔 11 10 8" xfId="20717"/>
    <cellStyle name="千位分隔 11 10 9" xfId="20720"/>
    <cellStyle name="千位分隔 11 11" xfId="20721"/>
    <cellStyle name="千位分隔 11 11 10" xfId="20722"/>
    <cellStyle name="千位分隔 11 11 11" xfId="20723"/>
    <cellStyle name="千位分隔 11 11 2" xfId="20725"/>
    <cellStyle name="千位分隔 11 11 2 2" xfId="987"/>
    <cellStyle name="千位分隔 11 11 2 2 2" xfId="20726"/>
    <cellStyle name="千位分隔 11 11 2 2 3" xfId="20727"/>
    <cellStyle name="千位分隔 11 11 2 3" xfId="993"/>
    <cellStyle name="千位分隔 11 11 2 4" xfId="998"/>
    <cellStyle name="千位分隔 11 11 3" xfId="20729"/>
    <cellStyle name="千位分隔 11 11 3 2" xfId="1026"/>
    <cellStyle name="千位分隔 11 11 3 3" xfId="20731"/>
    <cellStyle name="千位分隔 11 11 4" xfId="20733"/>
    <cellStyle name="千位分隔 11 11 4 2" xfId="20735"/>
    <cellStyle name="千位分隔 11 11 5" xfId="4609"/>
    <cellStyle name="千位分隔 11 11 5 2" xfId="20736"/>
    <cellStyle name="千位分隔 11 11 6" xfId="20737"/>
    <cellStyle name="千位分隔 11 11 7" xfId="20738"/>
    <cellStyle name="千位分隔 11 11 8" xfId="20739"/>
    <cellStyle name="千位分隔 11 11 9" xfId="20741"/>
    <cellStyle name="千位分隔 11 12" xfId="20742"/>
    <cellStyle name="千位分隔 11 12 10" xfId="20743"/>
    <cellStyle name="千位分隔 11 12 11" xfId="8112"/>
    <cellStyle name="千位分隔 11 12 2" xfId="20747"/>
    <cellStyle name="千位分隔 11 12 2 2" xfId="822"/>
    <cellStyle name="千位分隔 11 12 2 2 2" xfId="20748"/>
    <cellStyle name="千位分隔 11 12 2 2 3" xfId="20749"/>
    <cellStyle name="千位分隔 11 12 2 3" xfId="20750"/>
    <cellStyle name="千位分隔 11 12 2 4" xfId="20751"/>
    <cellStyle name="千位分隔 11 12 3" xfId="20752"/>
    <cellStyle name="千位分隔 11 12 3 2" xfId="1085"/>
    <cellStyle name="千位分隔 11 12 3 3" xfId="20753"/>
    <cellStyle name="千位分隔 11 12 4" xfId="20755"/>
    <cellStyle name="千位分隔 11 12 4 2" xfId="20756"/>
    <cellStyle name="千位分隔 11 12 5" xfId="20758"/>
    <cellStyle name="千位分隔 11 12 5 2" xfId="20759"/>
    <cellStyle name="千位分隔 11 12 6" xfId="20761"/>
    <cellStyle name="千位分隔 11 12 7" xfId="20763"/>
    <cellStyle name="千位分隔 11 12 8" xfId="20764"/>
    <cellStyle name="千位分隔 11 12 9" xfId="20766"/>
    <cellStyle name="千位分隔 11 13" xfId="20767"/>
    <cellStyle name="千位分隔 11 13 10" xfId="20768"/>
    <cellStyle name="千位分隔 11 13 11" xfId="20769"/>
    <cellStyle name="千位分隔 11 13 2" xfId="20770"/>
    <cellStyle name="千位分隔 11 13 2 2" xfId="20771"/>
    <cellStyle name="千位分隔 11 13 2 2 2" xfId="20774"/>
    <cellStyle name="千位分隔 11 13 2 2 3" xfId="20775"/>
    <cellStyle name="千位分隔 11 13 2 3" xfId="20776"/>
    <cellStyle name="千位分隔 11 13 2 4" xfId="20779"/>
    <cellStyle name="千位分隔 11 13 3" xfId="10114"/>
    <cellStyle name="千位分隔 11 13 3 2" xfId="20781"/>
    <cellStyle name="千位分隔 11 13 3 3" xfId="20782"/>
    <cellStyle name="千位分隔 11 13 4" xfId="20784"/>
    <cellStyle name="千位分隔 11 13 4 2" xfId="20785"/>
    <cellStyle name="千位分隔 11 13 5" xfId="20787"/>
    <cellStyle name="千位分隔 11 13 5 2" xfId="20788"/>
    <cellStyle name="千位分隔 11 13 6" xfId="20789"/>
    <cellStyle name="千位分隔 11 13 7" xfId="20790"/>
    <cellStyle name="千位分隔 11 13 8" xfId="20791"/>
    <cellStyle name="千位分隔 11 13 9" xfId="20793"/>
    <cellStyle name="千位分隔 11 14" xfId="20794"/>
    <cellStyle name="千位分隔 11 14 10" xfId="8297"/>
    <cellStyle name="千位分隔 11 14 11" xfId="20795"/>
    <cellStyle name="千位分隔 11 14 2" xfId="20796"/>
    <cellStyle name="千位分隔 11 14 2 2" xfId="20797"/>
    <cellStyle name="千位分隔 11 14 2 2 2" xfId="10878"/>
    <cellStyle name="千位分隔 11 14 2 2 3" xfId="10880"/>
    <cellStyle name="千位分隔 11 14 2 3" xfId="20799"/>
    <cellStyle name="千位分隔 11 14 2 4" xfId="20801"/>
    <cellStyle name="千位分隔 11 14 3" xfId="20802"/>
    <cellStyle name="千位分隔 11 14 3 2" xfId="20803"/>
    <cellStyle name="千位分隔 11 14 3 3" xfId="20804"/>
    <cellStyle name="千位分隔 11 14 4" xfId="20805"/>
    <cellStyle name="千位分隔 11 14 4 2" xfId="20806"/>
    <cellStyle name="千位分隔 11 14 5" xfId="20807"/>
    <cellStyle name="千位分隔 11 14 5 2" xfId="20808"/>
    <cellStyle name="千位分隔 11 14 6" xfId="20809"/>
    <cellStyle name="千位分隔 11 14 7" xfId="20810"/>
    <cellStyle name="千位分隔 11 14 8" xfId="20811"/>
    <cellStyle name="千位分隔 11 14 9" xfId="20812"/>
    <cellStyle name="千位分隔 11 15" xfId="8265"/>
    <cellStyle name="千位分隔 11 15 2" xfId="20813"/>
    <cellStyle name="千位分隔 11 15 2 2" xfId="20814"/>
    <cellStyle name="千位分隔 11 15 2 3" xfId="20817"/>
    <cellStyle name="千位分隔 11 15 3" xfId="20818"/>
    <cellStyle name="千位分隔 11 15 4" xfId="20819"/>
    <cellStyle name="千位分隔 11 15 5" xfId="20820"/>
    <cellStyle name="千位分隔 11 16" xfId="20822"/>
    <cellStyle name="千位分隔 11 16 2" xfId="20824"/>
    <cellStyle name="千位分隔 11 16 2 2" xfId="20825"/>
    <cellStyle name="千位分隔 11 16 3" xfId="20826"/>
    <cellStyle name="千位分隔 11 17" xfId="20828"/>
    <cellStyle name="千位分隔 11 17 2" xfId="20830"/>
    <cellStyle name="千位分隔 11 17 3" xfId="20831"/>
    <cellStyle name="千位分隔 11 18" xfId="20833"/>
    <cellStyle name="千位分隔 11 18 2" xfId="20835"/>
    <cellStyle name="千位分隔 11 18 3" xfId="20837"/>
    <cellStyle name="千位分隔 11 19" xfId="20838"/>
    <cellStyle name="千位分隔 11 19 2" xfId="20840"/>
    <cellStyle name="千位分隔 11 2" xfId="20841"/>
    <cellStyle name="千位分隔 11 2 10" xfId="20842"/>
    <cellStyle name="千位分隔 11 2 10 10" xfId="20843"/>
    <cellStyle name="千位分隔 11 2 10 11" xfId="20844"/>
    <cellStyle name="千位分隔 11 2 10 2" xfId="20845"/>
    <cellStyle name="千位分隔 11 2 10 2 2" xfId="20846"/>
    <cellStyle name="千位分隔 11 2 10 2 2 2" xfId="20848"/>
    <cellStyle name="千位分隔 11 2 10 2 2 3" xfId="20849"/>
    <cellStyle name="千位分隔 11 2 10 2 3" xfId="20851"/>
    <cellStyle name="千位分隔 11 2 10 2 4" xfId="20853"/>
    <cellStyle name="千位分隔 11 2 10 3" xfId="20854"/>
    <cellStyle name="千位分隔 11 2 10 3 2" xfId="20855"/>
    <cellStyle name="千位分隔 11 2 10 3 3" xfId="20857"/>
    <cellStyle name="千位分隔 11 2 10 4" xfId="20858"/>
    <cellStyle name="千位分隔 11 2 10 4 2" xfId="20859"/>
    <cellStyle name="千位分隔 11 2 10 5" xfId="20860"/>
    <cellStyle name="千位分隔 11 2 10 5 2" xfId="20861"/>
    <cellStyle name="千位分隔 11 2 10 6" xfId="20862"/>
    <cellStyle name="千位分隔 11 2 10 7" xfId="20863"/>
    <cellStyle name="千位分隔 11 2 10 8" xfId="16231"/>
    <cellStyle name="千位分隔 11 2 10 9" xfId="16236"/>
    <cellStyle name="千位分隔 11 2 11" xfId="20864"/>
    <cellStyle name="千位分隔 11 2 11 10" xfId="20865"/>
    <cellStyle name="千位分隔 11 2 11 11" xfId="20866"/>
    <cellStyle name="千位分隔 11 2 11 2" xfId="20867"/>
    <cellStyle name="千位分隔 11 2 11 2 2" xfId="20868"/>
    <cellStyle name="千位分隔 11 2 11 2 2 2" xfId="20869"/>
    <cellStyle name="千位分隔 11 2 11 2 2 3" xfId="20872"/>
    <cellStyle name="千位分隔 11 2 11 2 3" xfId="20875"/>
    <cellStyle name="千位分隔 11 2 11 2 4" xfId="20877"/>
    <cellStyle name="千位分隔 11 2 11 3" xfId="20878"/>
    <cellStyle name="千位分隔 11 2 11 3 2" xfId="20879"/>
    <cellStyle name="千位分隔 11 2 11 3 3" xfId="20881"/>
    <cellStyle name="千位分隔 11 2 11 4" xfId="20882"/>
    <cellStyle name="千位分隔 11 2 11 4 2" xfId="20883"/>
    <cellStyle name="千位分隔 11 2 11 5" xfId="20884"/>
    <cellStyle name="千位分隔 11 2 11 5 2" xfId="20885"/>
    <cellStyle name="千位分隔 11 2 11 6" xfId="20886"/>
    <cellStyle name="千位分隔 11 2 11 7" xfId="1952"/>
    <cellStyle name="千位分隔 11 2 11 8" xfId="1960"/>
    <cellStyle name="千位分隔 11 2 11 9" xfId="1970"/>
    <cellStyle name="千位分隔 11 2 12" xfId="20887"/>
    <cellStyle name="千位分隔 11 2 12 10" xfId="20888"/>
    <cellStyle name="千位分隔 11 2 12 11" xfId="20889"/>
    <cellStyle name="千位分隔 11 2 12 2" xfId="20890"/>
    <cellStyle name="千位分隔 11 2 12 2 2" xfId="20891"/>
    <cellStyle name="千位分隔 11 2 12 2 2 2" xfId="20893"/>
    <cellStyle name="千位分隔 11 2 12 2 2 3" xfId="18688"/>
    <cellStyle name="千位分隔 11 2 12 2 3" xfId="20894"/>
    <cellStyle name="千位分隔 11 2 12 2 4" xfId="20895"/>
    <cellStyle name="千位分隔 11 2 12 3" xfId="20896"/>
    <cellStyle name="千位分隔 11 2 12 3 2" xfId="20897"/>
    <cellStyle name="千位分隔 11 2 12 3 3" xfId="20898"/>
    <cellStyle name="千位分隔 11 2 12 4" xfId="20899"/>
    <cellStyle name="千位分隔 11 2 12 4 2" xfId="20900"/>
    <cellStyle name="千位分隔 11 2 12 5" xfId="20901"/>
    <cellStyle name="千位分隔 11 2 12 5 2" xfId="20904"/>
    <cellStyle name="千位分隔 11 2 12 6" xfId="20905"/>
    <cellStyle name="千位分隔 11 2 12 7" xfId="2095"/>
    <cellStyle name="千位分隔 11 2 12 8" xfId="2103"/>
    <cellStyle name="千位分隔 11 2 12 9" xfId="2111"/>
    <cellStyle name="千位分隔 11 2 13" xfId="20906"/>
    <cellStyle name="千位分隔 11 2 13 10" xfId="20907"/>
    <cellStyle name="千位分隔 11 2 13 11" xfId="20908"/>
    <cellStyle name="千位分隔 11 2 13 2" xfId="20910"/>
    <cellStyle name="千位分隔 11 2 13 2 2" xfId="20911"/>
    <cellStyle name="千位分隔 11 2 13 2 2 2" xfId="20913"/>
    <cellStyle name="千位分隔 11 2 13 2 2 3" xfId="20914"/>
    <cellStyle name="千位分隔 11 2 13 2 3" xfId="20915"/>
    <cellStyle name="千位分隔 11 2 13 2 4" xfId="20916"/>
    <cellStyle name="千位分隔 11 2 13 3" xfId="20917"/>
    <cellStyle name="千位分隔 11 2 13 3 2" xfId="20918"/>
    <cellStyle name="千位分隔 11 2 13 3 3" xfId="20919"/>
    <cellStyle name="千位分隔 11 2 13 4" xfId="20920"/>
    <cellStyle name="千位分隔 11 2 13 4 2" xfId="20921"/>
    <cellStyle name="千位分隔 11 2 13 5" xfId="20922"/>
    <cellStyle name="千位分隔 11 2 13 5 2" xfId="20924"/>
    <cellStyle name="千位分隔 11 2 13 6" xfId="20925"/>
    <cellStyle name="千位分隔 11 2 13 7" xfId="2204"/>
    <cellStyle name="千位分隔 11 2 13 8" xfId="2209"/>
    <cellStyle name="千位分隔 11 2 13 9" xfId="20928"/>
    <cellStyle name="千位分隔 11 2 14" xfId="20929"/>
    <cellStyle name="千位分隔 11 2 14 2" xfId="20930"/>
    <cellStyle name="千位分隔 11 2 14 2 2" xfId="20932"/>
    <cellStyle name="千位分隔 11 2 14 2 3" xfId="20934"/>
    <cellStyle name="千位分隔 11 2 14 3" xfId="20935"/>
    <cellStyle name="千位分隔 11 2 14 4" xfId="20936"/>
    <cellStyle name="千位分隔 11 2 14 5" xfId="20937"/>
    <cellStyle name="千位分隔 11 2 15" xfId="20938"/>
    <cellStyle name="千位分隔 11 2 15 2" xfId="8796"/>
    <cellStyle name="千位分隔 11 2 15 2 2" xfId="8799"/>
    <cellStyle name="千位分隔 11 2 15 3" xfId="8804"/>
    <cellStyle name="千位分隔 11 2 16" xfId="20941"/>
    <cellStyle name="千位分隔 11 2 16 2" xfId="8860"/>
    <cellStyle name="千位分隔 11 2 16 3" xfId="8865"/>
    <cellStyle name="千位分隔 11 2 17" xfId="20943"/>
    <cellStyle name="千位分隔 11 2 17 2" xfId="8886"/>
    <cellStyle name="千位分隔 11 2 17 3" xfId="8891"/>
    <cellStyle name="千位分隔 11 2 18" xfId="20945"/>
    <cellStyle name="千位分隔 11 2 18 2" xfId="20947"/>
    <cellStyle name="千位分隔 11 2 19" xfId="20948"/>
    <cellStyle name="千位分隔 11 2 2" xfId="14651"/>
    <cellStyle name="千位分隔 11 2 2 10" xfId="20951"/>
    <cellStyle name="千位分隔 11 2 2 11" xfId="20953"/>
    <cellStyle name="千位分隔 11 2 2 12" xfId="20954"/>
    <cellStyle name="千位分隔 11 2 2 13" xfId="20955"/>
    <cellStyle name="千位分隔 11 2 2 14" xfId="20956"/>
    <cellStyle name="千位分隔 11 2 2 15" xfId="20957"/>
    <cellStyle name="千位分隔 11 2 2 16" xfId="20959"/>
    <cellStyle name="千位分隔 11 2 2 17" xfId="20961"/>
    <cellStyle name="千位分隔 11 2 2 18" xfId="34837"/>
    <cellStyle name="千位分隔 11 2 2 2" xfId="20962"/>
    <cellStyle name="千位分隔 11 2 2 2 10" xfId="20965"/>
    <cellStyle name="千位分隔 11 2 2 2 11" xfId="20968"/>
    <cellStyle name="千位分隔 11 2 2 2 2" xfId="20970"/>
    <cellStyle name="千位分隔 11 2 2 2 2 2" xfId="20973"/>
    <cellStyle name="千位分隔 11 2 2 2 2 2 2" xfId="8245"/>
    <cellStyle name="千位分隔 11 2 2 2 2 2 3" xfId="7657"/>
    <cellStyle name="千位分隔 11 2 2 2 2 3" xfId="20975"/>
    <cellStyle name="千位分隔 11 2 2 2 2 4" xfId="20977"/>
    <cellStyle name="千位分隔 11 2 2 2 3" xfId="20979"/>
    <cellStyle name="千位分隔 11 2 2 2 3 2" xfId="20981"/>
    <cellStyle name="千位分隔 11 2 2 2 3 3" xfId="20983"/>
    <cellStyle name="千位分隔 11 2 2 2 4" xfId="20984"/>
    <cellStyle name="千位分隔 11 2 2 2 4 2" xfId="20986"/>
    <cellStyle name="千位分隔 11 2 2 2 5" xfId="20987"/>
    <cellStyle name="千位分隔 11 2 2 2 5 2" xfId="20989"/>
    <cellStyle name="千位分隔 11 2 2 2 6" xfId="20990"/>
    <cellStyle name="千位分隔 11 2 2 2 7" xfId="20991"/>
    <cellStyle name="千位分隔 11 2 2 2 8" xfId="20994"/>
    <cellStyle name="千位分隔 11 2 2 2 9" xfId="20997"/>
    <cellStyle name="千位分隔 11 2 2 3" xfId="20998"/>
    <cellStyle name="千位分隔 11 2 2 3 10" xfId="21001"/>
    <cellStyle name="千位分隔 11 2 2 3 11" xfId="21004"/>
    <cellStyle name="千位分隔 11 2 2 3 2" xfId="21007"/>
    <cellStyle name="千位分隔 11 2 2 3 2 2" xfId="21010"/>
    <cellStyle name="千位分隔 11 2 2 3 2 2 2" xfId="21013"/>
    <cellStyle name="千位分隔 11 2 2 3 2 2 3" xfId="7682"/>
    <cellStyle name="千位分隔 11 2 2 3 2 3" xfId="21016"/>
    <cellStyle name="千位分隔 11 2 2 3 2 4" xfId="21019"/>
    <cellStyle name="千位分隔 11 2 2 3 3" xfId="21021"/>
    <cellStyle name="千位分隔 11 2 2 3 3 2" xfId="21025"/>
    <cellStyle name="千位分隔 11 2 2 3 3 3" xfId="21028"/>
    <cellStyle name="千位分隔 11 2 2 3 4" xfId="21030"/>
    <cellStyle name="千位分隔 11 2 2 3 4 2" xfId="21033"/>
    <cellStyle name="千位分隔 11 2 2 3 5" xfId="21036"/>
    <cellStyle name="千位分隔 11 2 2 3 5 2" xfId="21041"/>
    <cellStyle name="千位分隔 11 2 2 3 6" xfId="21044"/>
    <cellStyle name="千位分隔 11 2 2 3 7" xfId="21047"/>
    <cellStyle name="千位分隔 11 2 2 3 8" xfId="21050"/>
    <cellStyle name="千位分隔 11 2 2 3 9" xfId="21053"/>
    <cellStyle name="千位分隔 11 2 2 4" xfId="21054"/>
    <cellStyle name="千位分隔 11 2 2 4 10" xfId="21059"/>
    <cellStyle name="千位分隔 11 2 2 4 11" xfId="21064"/>
    <cellStyle name="千位分隔 11 2 2 4 2" xfId="21066"/>
    <cellStyle name="千位分隔 11 2 2 4 2 2" xfId="7625"/>
    <cellStyle name="千位分隔 11 2 2 4 2 2 2" xfId="21068"/>
    <cellStyle name="千位分隔 11 2 2 4 2 2 3" xfId="21069"/>
    <cellStyle name="千位分隔 11 2 2 4 2 3" xfId="7628"/>
    <cellStyle name="千位分隔 11 2 2 4 2 4" xfId="7632"/>
    <cellStyle name="千位分隔 11 2 2 4 3" xfId="21071"/>
    <cellStyle name="千位分隔 11 2 2 4 3 2" xfId="21073"/>
    <cellStyle name="千位分隔 11 2 2 4 3 3" xfId="21075"/>
    <cellStyle name="千位分隔 11 2 2 4 4" xfId="21076"/>
    <cellStyle name="千位分隔 11 2 2 4 4 2" xfId="21078"/>
    <cellStyle name="千位分隔 11 2 2 4 5" xfId="21079"/>
    <cellStyle name="千位分隔 11 2 2 4 5 2" xfId="21082"/>
    <cellStyle name="千位分隔 11 2 2 4 6" xfId="21083"/>
    <cellStyle name="千位分隔 11 2 2 4 7" xfId="21084"/>
    <cellStyle name="千位分隔 11 2 2 4 8" xfId="21085"/>
    <cellStyle name="千位分隔 11 2 2 4 9" xfId="21086"/>
    <cellStyle name="千位分隔 11 2 2 5" xfId="21087"/>
    <cellStyle name="千位分隔 11 2 2 5 2" xfId="21089"/>
    <cellStyle name="千位分隔 11 2 2 5 2 2" xfId="7877"/>
    <cellStyle name="千位分隔 11 2 2 5 2 3" xfId="8169"/>
    <cellStyle name="千位分隔 11 2 2 5 3" xfId="21090"/>
    <cellStyle name="千位分隔 11 2 2 5 4" xfId="21091"/>
    <cellStyle name="千位分隔 11 2 2 6" xfId="21092"/>
    <cellStyle name="千位分隔 11 2 2 6 2" xfId="21093"/>
    <cellStyle name="千位分隔 11 2 2 6 3" xfId="21094"/>
    <cellStyle name="千位分隔 11 2 2 7" xfId="21095"/>
    <cellStyle name="千位分隔 11 2 2 7 2" xfId="21096"/>
    <cellStyle name="千位分隔 11 2 2 7 3" xfId="21097"/>
    <cellStyle name="千位分隔 11 2 2 8" xfId="21098"/>
    <cellStyle name="千位分隔 11 2 2 8 2" xfId="21099"/>
    <cellStyle name="千位分隔 11 2 2 9" xfId="21100"/>
    <cellStyle name="千位分隔 11 2 20" xfId="20939"/>
    <cellStyle name="千位分隔 11 2 21" xfId="20942"/>
    <cellStyle name="千位分隔 11 2 22" xfId="20944"/>
    <cellStyle name="千位分隔 11 2 23" xfId="20946"/>
    <cellStyle name="千位分隔 11 2 24" xfId="20949"/>
    <cellStyle name="千位分隔 11 2 25" xfId="21102"/>
    <cellStyle name="千位分隔 11 2 26" xfId="21105"/>
    <cellStyle name="千位分隔 11 2 27" xfId="20063"/>
    <cellStyle name="千位分隔 11 2 28" xfId="20066"/>
    <cellStyle name="千位分隔 11 2 29" xfId="21107"/>
    <cellStyle name="千位分隔 11 2 3" xfId="400"/>
    <cellStyle name="千位分隔 11 2 3 10" xfId="21109"/>
    <cellStyle name="千位分隔 11 2 3 11" xfId="21110"/>
    <cellStyle name="千位分隔 11 2 3 12" xfId="21111"/>
    <cellStyle name="千位分隔 11 2 3 13" xfId="21112"/>
    <cellStyle name="千位分隔 11 2 3 14" xfId="21113"/>
    <cellStyle name="千位分隔 11 2 3 15" xfId="21114"/>
    <cellStyle name="千位分隔 11 2 3 16" xfId="21115"/>
    <cellStyle name="千位分隔 11 2 3 17" xfId="21116"/>
    <cellStyle name="千位分隔 11 2 3 18" xfId="34839"/>
    <cellStyle name="千位分隔 11 2 3 2" xfId="21117"/>
    <cellStyle name="千位分隔 11 2 3 2 10" xfId="21119"/>
    <cellStyle name="千位分隔 11 2 3 2 11" xfId="21121"/>
    <cellStyle name="千位分隔 11 2 3 2 2" xfId="21123"/>
    <cellStyle name="千位分隔 11 2 3 2 2 2" xfId="21125"/>
    <cellStyle name="千位分隔 11 2 3 2 2 2 2" xfId="8287"/>
    <cellStyle name="千位分隔 11 2 3 2 2 2 3" xfId="7491"/>
    <cellStyle name="千位分隔 11 2 3 2 2 3" xfId="21128"/>
    <cellStyle name="千位分隔 11 2 3 2 2 4" xfId="21131"/>
    <cellStyle name="千位分隔 11 2 3 2 3" xfId="21133"/>
    <cellStyle name="千位分隔 11 2 3 2 3 2" xfId="21135"/>
    <cellStyle name="千位分隔 11 2 3 2 3 3" xfId="21138"/>
    <cellStyle name="千位分隔 11 2 3 2 4" xfId="21139"/>
    <cellStyle name="千位分隔 11 2 3 2 4 2" xfId="21141"/>
    <cellStyle name="千位分隔 11 2 3 2 5" xfId="21142"/>
    <cellStyle name="千位分隔 11 2 3 2 5 2" xfId="21144"/>
    <cellStyle name="千位分隔 11 2 3 2 6" xfId="21146"/>
    <cellStyle name="千位分隔 11 2 3 2 7" xfId="21148"/>
    <cellStyle name="千位分隔 11 2 3 2 8" xfId="21149"/>
    <cellStyle name="千位分隔 11 2 3 2 9" xfId="21150"/>
    <cellStyle name="千位分隔 11 2 3 3" xfId="21151"/>
    <cellStyle name="千位分隔 11 2 3 3 10" xfId="21153"/>
    <cellStyle name="千位分隔 11 2 3 3 11" xfId="21156"/>
    <cellStyle name="千位分隔 11 2 3 3 2" xfId="21158"/>
    <cellStyle name="千位分隔 11 2 3 3 2 2" xfId="21160"/>
    <cellStyle name="千位分隔 11 2 3 3 2 2 2" xfId="21162"/>
    <cellStyle name="千位分隔 11 2 3 3 2 2 3" xfId="10510"/>
    <cellStyle name="千位分隔 11 2 3 3 2 3" xfId="21165"/>
    <cellStyle name="千位分隔 11 2 3 3 2 4" xfId="21168"/>
    <cellStyle name="千位分隔 11 2 3 3 3" xfId="21169"/>
    <cellStyle name="千位分隔 11 2 3 3 3 2" xfId="21172"/>
    <cellStyle name="千位分隔 11 2 3 3 3 3" xfId="21176"/>
    <cellStyle name="千位分隔 11 2 3 3 4" xfId="21177"/>
    <cellStyle name="千位分隔 11 2 3 3 4 2" xfId="760"/>
    <cellStyle name="千位分隔 11 2 3 3 5" xfId="21178"/>
    <cellStyle name="千位分隔 11 2 3 3 5 2" xfId="812"/>
    <cellStyle name="千位分隔 11 2 3 3 6" xfId="21179"/>
    <cellStyle name="千位分隔 11 2 3 3 7" xfId="21180"/>
    <cellStyle name="千位分隔 11 2 3 3 8" xfId="21181"/>
    <cellStyle name="千位分隔 11 2 3 3 9" xfId="21182"/>
    <cellStyle name="千位分隔 11 2 3 4" xfId="21183"/>
    <cellStyle name="千位分隔 11 2 3 4 10" xfId="21186"/>
    <cellStyle name="千位分隔 11 2 3 4 11" xfId="2691"/>
    <cellStyle name="千位分隔 11 2 3 4 2" xfId="7436"/>
    <cellStyle name="千位分隔 11 2 3 4 2 2" xfId="7439"/>
    <cellStyle name="千位分隔 11 2 3 4 2 2 2" xfId="21188"/>
    <cellStyle name="千位分隔 11 2 3 4 2 2 3" xfId="19637"/>
    <cellStyle name="千位分隔 11 2 3 4 2 3" xfId="10640"/>
    <cellStyle name="千位分隔 11 2 3 4 2 4" xfId="10644"/>
    <cellStyle name="千位分隔 11 2 3 4 3" xfId="6998"/>
    <cellStyle name="千位分隔 11 2 3 4 3 2" xfId="21191"/>
    <cellStyle name="千位分隔 11 2 3 4 3 3" xfId="21194"/>
    <cellStyle name="千位分隔 11 2 3 4 4" xfId="2918"/>
    <cellStyle name="千位分隔 11 2 3 4 4 2" xfId="1037"/>
    <cellStyle name="千位分隔 11 2 3 4 5" xfId="6073"/>
    <cellStyle name="千位分隔 11 2 3 4 5 2" xfId="1092"/>
    <cellStyle name="千位分隔 11 2 3 4 6" xfId="6080"/>
    <cellStyle name="千位分隔 11 2 3 4 7" xfId="6086"/>
    <cellStyle name="千位分隔 11 2 3 4 8" xfId="21195"/>
    <cellStyle name="千位分隔 11 2 3 4 9" xfId="6102"/>
    <cellStyle name="千位分隔 11 2 3 5" xfId="21196"/>
    <cellStyle name="千位分隔 11 2 3 5 2" xfId="945"/>
    <cellStyle name="千位分隔 11 2 3 5 2 2" xfId="21198"/>
    <cellStyle name="千位分隔 11 2 3 5 2 3" xfId="21200"/>
    <cellStyle name="千位分隔 11 2 3 5 3" xfId="953"/>
    <cellStyle name="千位分隔 11 2 3 5 4" xfId="1184"/>
    <cellStyle name="千位分隔 11 2 3 6" xfId="3389"/>
    <cellStyle name="千位分隔 11 2 3 6 2" xfId="21201"/>
    <cellStyle name="千位分隔 11 2 3 6 3" xfId="21202"/>
    <cellStyle name="千位分隔 11 2 3 7" xfId="21203"/>
    <cellStyle name="千位分隔 11 2 3 7 2" xfId="21204"/>
    <cellStyle name="千位分隔 11 2 3 7 3" xfId="21205"/>
    <cellStyle name="千位分隔 11 2 3 8" xfId="21206"/>
    <cellStyle name="千位分隔 11 2 3 8 2" xfId="21207"/>
    <cellStyle name="千位分隔 11 2 3 9" xfId="21208"/>
    <cellStyle name="千位分隔 11 2 30" xfId="21103"/>
    <cellStyle name="千位分隔 11 2 31" xfId="21106"/>
    <cellStyle name="千位分隔 11 2 32" xfId="20064"/>
    <cellStyle name="千位分隔 11 2 33" xfId="20067"/>
    <cellStyle name="千位分隔 11 2 34" xfId="21108"/>
    <cellStyle name="千位分隔 11 2 35" xfId="21209"/>
    <cellStyle name="千位分隔 11 2 36" xfId="34663"/>
    <cellStyle name="千位分隔 11 2 37" xfId="34745"/>
    <cellStyle name="千位分隔 11 2 38" xfId="34754"/>
    <cellStyle name="千位分隔 11 2 39" xfId="34997"/>
    <cellStyle name="千位分隔 11 2 4" xfId="21210"/>
    <cellStyle name="千位分隔 11 2 4 10" xfId="2118"/>
    <cellStyle name="千位分隔 11 2 4 11" xfId="7166"/>
    <cellStyle name="千位分隔 11 2 4 12" xfId="7171"/>
    <cellStyle name="千位分隔 11 2 4 13" xfId="21212"/>
    <cellStyle name="千位分隔 11 2 4 14" xfId="21215"/>
    <cellStyle name="千位分隔 11 2 4 15" xfId="21218"/>
    <cellStyle name="千位分隔 11 2 4 16" xfId="134"/>
    <cellStyle name="千位分隔 11 2 4 17" xfId="148"/>
    <cellStyle name="千位分隔 11 2 4 18" xfId="34841"/>
    <cellStyle name="千位分隔 11 2 4 2" xfId="21221"/>
    <cellStyle name="千位分隔 11 2 4 2 10" xfId="21223"/>
    <cellStyle name="千位分隔 11 2 4 2 11" xfId="21225"/>
    <cellStyle name="千位分隔 11 2 4 2 2" xfId="21227"/>
    <cellStyle name="千位分隔 11 2 4 2 2 2" xfId="21229"/>
    <cellStyle name="千位分隔 11 2 4 2 2 2 2" xfId="633"/>
    <cellStyle name="千位分隔 11 2 4 2 2 2 3" xfId="8334"/>
    <cellStyle name="千位分隔 11 2 4 2 2 3" xfId="21231"/>
    <cellStyle name="千位分隔 11 2 4 2 2 4" xfId="21233"/>
    <cellStyle name="千位分隔 11 2 4 2 3" xfId="21235"/>
    <cellStyle name="千位分隔 11 2 4 2 3 2" xfId="21237"/>
    <cellStyle name="千位分隔 11 2 4 2 3 3" xfId="21239"/>
    <cellStyle name="千位分隔 11 2 4 2 4" xfId="18145"/>
    <cellStyle name="千位分隔 11 2 4 2 4 2" xfId="21241"/>
    <cellStyle name="千位分隔 11 2 4 2 5" xfId="21242"/>
    <cellStyle name="千位分隔 11 2 4 2 5 2" xfId="21244"/>
    <cellStyle name="千位分隔 11 2 4 2 6" xfId="21245"/>
    <cellStyle name="千位分隔 11 2 4 2 7" xfId="21246"/>
    <cellStyle name="千位分隔 11 2 4 2 8" xfId="21248"/>
    <cellStyle name="千位分隔 11 2 4 2 9" xfId="21250"/>
    <cellStyle name="千位分隔 11 2 4 3" xfId="21253"/>
    <cellStyle name="千位分隔 11 2 4 3 10" xfId="18421"/>
    <cellStyle name="千位分隔 11 2 4 3 11" xfId="18424"/>
    <cellStyle name="千位分隔 11 2 4 3 2" xfId="21254"/>
    <cellStyle name="千位分隔 11 2 4 3 2 2" xfId="21256"/>
    <cellStyle name="千位分隔 11 2 4 3 2 2 2" xfId="21258"/>
    <cellStyle name="千位分隔 11 2 4 3 2 2 3" xfId="21260"/>
    <cellStyle name="千位分隔 11 2 4 3 2 3" xfId="21262"/>
    <cellStyle name="千位分隔 11 2 4 3 2 4" xfId="21264"/>
    <cellStyle name="千位分隔 11 2 4 3 3" xfId="21265"/>
    <cellStyle name="千位分隔 11 2 4 3 3 2" xfId="21268"/>
    <cellStyle name="千位分隔 11 2 4 3 3 3" xfId="21271"/>
    <cellStyle name="千位分隔 11 2 4 3 4" xfId="21272"/>
    <cellStyle name="千位分隔 11 2 4 3 4 2" xfId="2677"/>
    <cellStyle name="千位分隔 11 2 4 3 5" xfId="21273"/>
    <cellStyle name="千位分隔 11 2 4 3 5 2" xfId="2717"/>
    <cellStyle name="千位分隔 11 2 4 3 6" xfId="21274"/>
    <cellStyle name="千位分隔 11 2 4 3 7" xfId="21275"/>
    <cellStyle name="千位分隔 11 2 4 3 8" xfId="21276"/>
    <cellStyle name="千位分隔 11 2 4 3 9" xfId="21277"/>
    <cellStyle name="千位分隔 11 2 4 4" xfId="21279"/>
    <cellStyle name="千位分隔 11 2 4 4 10" xfId="21281"/>
    <cellStyle name="千位分隔 11 2 4 4 11" xfId="21283"/>
    <cellStyle name="千位分隔 11 2 4 4 2" xfId="7458"/>
    <cellStyle name="千位分隔 11 2 4 4 2 2" xfId="21285"/>
    <cellStyle name="千位分隔 11 2 4 4 2 2 2" xfId="21287"/>
    <cellStyle name="千位分隔 11 2 4 4 2 2 3" xfId="21288"/>
    <cellStyle name="千位分隔 11 2 4 4 2 3" xfId="19716"/>
    <cellStyle name="千位分隔 11 2 4 4 2 4" xfId="19730"/>
    <cellStyle name="千位分隔 11 2 4 4 3" xfId="5852"/>
    <cellStyle name="千位分隔 11 2 4 4 3 2" xfId="21290"/>
    <cellStyle name="千位分隔 11 2 4 4 3 3" xfId="19796"/>
    <cellStyle name="千位分隔 11 2 4 4 4" xfId="5872"/>
    <cellStyle name="千位分隔 11 2 4 4 4 2" xfId="2800"/>
    <cellStyle name="千位分隔 11 2 4 4 5" xfId="5885"/>
    <cellStyle name="千位分隔 11 2 4 4 5 2" xfId="2548"/>
    <cellStyle name="千位分隔 11 2 4 4 6" xfId="21291"/>
    <cellStyle name="千位分隔 11 2 4 4 7" xfId="21292"/>
    <cellStyle name="千位分隔 11 2 4 4 8" xfId="4686"/>
    <cellStyle name="千位分隔 11 2 4 4 9" xfId="4697"/>
    <cellStyle name="千位分隔 11 2 4 5" xfId="21294"/>
    <cellStyle name="千位分隔 11 2 4 5 2" xfId="7467"/>
    <cellStyle name="千位分隔 11 2 4 5 2 2" xfId="21296"/>
    <cellStyle name="千位分隔 11 2 4 5 2 3" xfId="20048"/>
    <cellStyle name="千位分隔 11 2 4 5 3" xfId="5897"/>
    <cellStyle name="千位分隔 11 2 4 5 4" xfId="5904"/>
    <cellStyle name="千位分隔 11 2 4 6" xfId="7115"/>
    <cellStyle name="千位分隔 11 2 4 6 2" xfId="21297"/>
    <cellStyle name="千位分隔 11 2 4 6 3" xfId="21298"/>
    <cellStyle name="千位分隔 11 2 4 7" xfId="21299"/>
    <cellStyle name="千位分隔 11 2 4 7 2" xfId="19060"/>
    <cellStyle name="千位分隔 11 2 4 7 3" xfId="19066"/>
    <cellStyle name="千位分隔 11 2 4 8" xfId="21300"/>
    <cellStyle name="千位分隔 11 2 4 8 2" xfId="19077"/>
    <cellStyle name="千位分隔 11 2 4 9" xfId="21301"/>
    <cellStyle name="千位分隔 11 2 5" xfId="21302"/>
    <cellStyle name="千位分隔 11 2 5 10" xfId="21303"/>
    <cellStyle name="千位分隔 11 2 5 11" xfId="21304"/>
    <cellStyle name="千位分隔 11 2 5 12" xfId="21306"/>
    <cellStyle name="千位分隔 11 2 5 13" xfId="21308"/>
    <cellStyle name="千位分隔 11 2 5 14" xfId="20188"/>
    <cellStyle name="千位分隔 11 2 5 15" xfId="20190"/>
    <cellStyle name="千位分隔 11 2 5 16" xfId="21309"/>
    <cellStyle name="千位分隔 11 2 5 17" xfId="21310"/>
    <cellStyle name="千位分隔 11 2 5 18" xfId="34843"/>
    <cellStyle name="千位分隔 11 2 5 2" xfId="21313"/>
    <cellStyle name="千位分隔 11 2 5 2 10" xfId="21316"/>
    <cellStyle name="千位分隔 11 2 5 2 11" xfId="21319"/>
    <cellStyle name="千位分隔 11 2 5 2 2" xfId="21320"/>
    <cellStyle name="千位分隔 11 2 5 2 2 2" xfId="21322"/>
    <cellStyle name="千位分隔 11 2 5 2 2 2 2" xfId="8377"/>
    <cellStyle name="千位分隔 11 2 5 2 2 2 3" xfId="8380"/>
    <cellStyle name="千位分隔 11 2 5 2 2 3" xfId="21324"/>
    <cellStyle name="千位分隔 11 2 5 2 2 4" xfId="21326"/>
    <cellStyle name="千位分隔 11 2 5 2 3" xfId="21327"/>
    <cellStyle name="千位分隔 11 2 5 2 3 2" xfId="21329"/>
    <cellStyle name="千位分隔 11 2 5 2 3 3" xfId="21331"/>
    <cellStyle name="千位分隔 11 2 5 2 4" xfId="21332"/>
    <cellStyle name="千位分隔 11 2 5 2 4 2" xfId="21334"/>
    <cellStyle name="千位分隔 11 2 5 2 5" xfId="21335"/>
    <cellStyle name="千位分隔 11 2 5 2 5 2" xfId="21337"/>
    <cellStyle name="千位分隔 11 2 5 2 6" xfId="21338"/>
    <cellStyle name="千位分隔 11 2 5 2 7" xfId="20305"/>
    <cellStyle name="千位分隔 11 2 5 2 8" xfId="20307"/>
    <cellStyle name="千位分隔 11 2 5 2 9" xfId="21339"/>
    <cellStyle name="千位分隔 11 2 5 3" xfId="21341"/>
    <cellStyle name="千位分隔 11 2 5 3 10" xfId="21342"/>
    <cellStyle name="千位分隔 11 2 5 3 11" xfId="21343"/>
    <cellStyle name="千位分隔 11 2 5 3 2" xfId="21344"/>
    <cellStyle name="千位分隔 11 2 5 3 2 2" xfId="21346"/>
    <cellStyle name="千位分隔 11 2 5 3 2 2 2" xfId="21348"/>
    <cellStyle name="千位分隔 11 2 5 3 2 2 3" xfId="21349"/>
    <cellStyle name="千位分隔 11 2 5 3 2 3" xfId="21351"/>
    <cellStyle name="千位分隔 11 2 5 3 2 4" xfId="21353"/>
    <cellStyle name="千位分隔 11 2 5 3 3" xfId="21354"/>
    <cellStyle name="千位分隔 11 2 5 3 3 2" xfId="21356"/>
    <cellStyle name="千位分隔 11 2 5 3 3 3" xfId="21358"/>
    <cellStyle name="千位分隔 11 2 5 3 4" xfId="21359"/>
    <cellStyle name="千位分隔 11 2 5 3 4 2" xfId="3149"/>
    <cellStyle name="千位分隔 11 2 5 3 5" xfId="21360"/>
    <cellStyle name="千位分隔 11 2 5 3 5 2" xfId="3263"/>
    <cellStyle name="千位分隔 11 2 5 3 6" xfId="21361"/>
    <cellStyle name="千位分隔 11 2 5 3 7" xfId="21363"/>
    <cellStyle name="千位分隔 11 2 5 3 8" xfId="21365"/>
    <cellStyle name="千位分隔 11 2 5 3 9" xfId="10022"/>
    <cellStyle name="千位分隔 11 2 5 4" xfId="21367"/>
    <cellStyle name="千位分隔 11 2 5 4 10" xfId="21369"/>
    <cellStyle name="千位分隔 11 2 5 4 11" xfId="21371"/>
    <cellStyle name="千位分隔 11 2 5 4 2" xfId="21372"/>
    <cellStyle name="千位分隔 11 2 5 4 2 2" xfId="21374"/>
    <cellStyle name="千位分隔 11 2 5 4 2 2 2" xfId="12870"/>
    <cellStyle name="千位分隔 11 2 5 4 2 2 3" xfId="6221"/>
    <cellStyle name="千位分隔 11 2 5 4 2 3" xfId="21220"/>
    <cellStyle name="千位分隔 11 2 5 4 2 4" xfId="21252"/>
    <cellStyle name="千位分隔 11 2 5 4 3" xfId="21376"/>
    <cellStyle name="千位分隔 11 2 5 4 3 2" xfId="21378"/>
    <cellStyle name="千位分隔 11 2 5 4 3 3" xfId="21312"/>
    <cellStyle name="千位分隔 11 2 5 4 4" xfId="21381"/>
    <cellStyle name="千位分隔 11 2 5 4 4 2" xfId="3482"/>
    <cellStyle name="千位分隔 11 2 5 4 5" xfId="21383"/>
    <cellStyle name="千位分隔 11 2 5 4 5 2" xfId="2636"/>
    <cellStyle name="千位分隔 11 2 5 4 6" xfId="21384"/>
    <cellStyle name="千位分隔 11 2 5 4 7" xfId="21385"/>
    <cellStyle name="千位分隔 11 2 5 4 8" xfId="4830"/>
    <cellStyle name="千位分隔 11 2 5 4 9" xfId="4836"/>
    <cellStyle name="千位分隔 11 2 5 5" xfId="21387"/>
    <cellStyle name="千位分隔 11 2 5 5 2" xfId="21388"/>
    <cellStyle name="千位分隔 11 2 5 5 2 2" xfId="21391"/>
    <cellStyle name="千位分隔 11 2 5 5 2 3" xfId="21395"/>
    <cellStyle name="千位分隔 11 2 5 5 3" xfId="21396"/>
    <cellStyle name="千位分隔 11 2 5 5 4" xfId="21397"/>
    <cellStyle name="千位分隔 11 2 5 6" xfId="21398"/>
    <cellStyle name="千位分隔 11 2 5 6 2" xfId="20958"/>
    <cellStyle name="千位分隔 11 2 5 6 3" xfId="20960"/>
    <cellStyle name="千位分隔 11 2 5 7" xfId="21400"/>
    <cellStyle name="千位分隔 11 2 5 7 2" xfId="19096"/>
    <cellStyle name="千位分隔 11 2 5 7 3" xfId="19100"/>
    <cellStyle name="千位分隔 11 2 5 8" xfId="21402"/>
    <cellStyle name="千位分隔 11 2 5 8 2" xfId="19105"/>
    <cellStyle name="千位分隔 11 2 5 9" xfId="21404"/>
    <cellStyle name="千位分隔 11 2 6" xfId="21405"/>
    <cellStyle name="千位分隔 11 2 6 10" xfId="21406"/>
    <cellStyle name="千位分隔 11 2 6 11" xfId="21407"/>
    <cellStyle name="千位分隔 11 2 6 12" xfId="21408"/>
    <cellStyle name="千位分隔 11 2 6 13" xfId="21409"/>
    <cellStyle name="千位分隔 11 2 6 14" xfId="21410"/>
    <cellStyle name="千位分隔 11 2 6 15" xfId="21411"/>
    <cellStyle name="千位分隔 11 2 6 16" xfId="21413"/>
    <cellStyle name="千位分隔 11 2 6 17" xfId="21414"/>
    <cellStyle name="千位分隔 11 2 6 18" xfId="34845"/>
    <cellStyle name="千位分隔 11 2 6 2" xfId="3488"/>
    <cellStyle name="千位分隔 11 2 6 2 10" xfId="21416"/>
    <cellStyle name="千位分隔 11 2 6 2 11" xfId="21418"/>
    <cellStyle name="千位分隔 11 2 6 2 2" xfId="21419"/>
    <cellStyle name="千位分隔 11 2 6 2 2 2" xfId="21420"/>
    <cellStyle name="千位分隔 11 2 6 2 2 2 2" xfId="21421"/>
    <cellStyle name="千位分隔 11 2 6 2 2 2 3" xfId="21423"/>
    <cellStyle name="千位分隔 11 2 6 2 2 3" xfId="21424"/>
    <cellStyle name="千位分隔 11 2 6 2 2 4" xfId="21425"/>
    <cellStyle name="千位分隔 11 2 6 2 3" xfId="21426"/>
    <cellStyle name="千位分隔 11 2 6 2 3 2" xfId="21427"/>
    <cellStyle name="千位分隔 11 2 6 2 3 3" xfId="21428"/>
    <cellStyle name="千位分隔 11 2 6 2 4" xfId="21429"/>
    <cellStyle name="千位分隔 11 2 6 2 4 2" xfId="6337"/>
    <cellStyle name="千位分隔 11 2 6 2 5" xfId="21431"/>
    <cellStyle name="千位分隔 11 2 6 2 5 2" xfId="312"/>
    <cellStyle name="千位分隔 11 2 6 2 6" xfId="21433"/>
    <cellStyle name="千位分隔 11 2 6 2 7" xfId="21434"/>
    <cellStyle name="千位分隔 11 2 6 2 8" xfId="19198"/>
    <cellStyle name="千位分隔 11 2 6 2 9" xfId="19210"/>
    <cellStyle name="千位分隔 11 2 6 3" xfId="3491"/>
    <cellStyle name="千位分隔 11 2 6 3 10" xfId="1682"/>
    <cellStyle name="千位分隔 11 2 6 3 11" xfId="1688"/>
    <cellStyle name="千位分隔 11 2 6 3 2" xfId="21435"/>
    <cellStyle name="千位分隔 11 2 6 3 2 2" xfId="21436"/>
    <cellStyle name="千位分隔 11 2 6 3 2 2 2" xfId="18843"/>
    <cellStyle name="千位分隔 11 2 6 3 2 2 3" xfId="18845"/>
    <cellStyle name="千位分隔 11 2 6 3 2 3" xfId="21437"/>
    <cellStyle name="千位分隔 11 2 6 3 2 4" xfId="21438"/>
    <cellStyle name="千位分隔 11 2 6 3 3" xfId="21439"/>
    <cellStyle name="千位分隔 11 2 6 3 3 2" xfId="21440"/>
    <cellStyle name="千位分隔 11 2 6 3 3 3" xfId="21441"/>
    <cellStyle name="千位分隔 11 2 6 3 4" xfId="21442"/>
    <cellStyle name="千位分隔 11 2 6 3 4 2" xfId="3735"/>
    <cellStyle name="千位分隔 11 2 6 3 5" xfId="21444"/>
    <cellStyle name="千位分隔 11 2 6 3 5 2" xfId="3772"/>
    <cellStyle name="千位分隔 11 2 6 3 6" xfId="21446"/>
    <cellStyle name="千位分隔 11 2 6 3 7" xfId="21448"/>
    <cellStyle name="千位分隔 11 2 6 3 8" xfId="21450"/>
    <cellStyle name="千位分隔 11 2 6 3 9" xfId="10064"/>
    <cellStyle name="千位分隔 11 2 6 4" xfId="3494"/>
    <cellStyle name="千位分隔 11 2 6 4 10" xfId="10217"/>
    <cellStyle name="千位分隔 11 2 6 4 11" xfId="10230"/>
    <cellStyle name="千位分隔 11 2 6 4 2" xfId="21451"/>
    <cellStyle name="千位分隔 11 2 6 4 2 2" xfId="4341"/>
    <cellStyle name="千位分隔 11 2 6 4 2 2 2" xfId="18871"/>
    <cellStyle name="千位分隔 11 2 6 4 2 2 3" xfId="21452"/>
    <cellStyle name="千位分隔 11 2 6 4 2 3" xfId="4345"/>
    <cellStyle name="千位分隔 11 2 6 4 2 4" xfId="4349"/>
    <cellStyle name="千位分隔 11 2 6 4 3" xfId="21453"/>
    <cellStyle name="千位分隔 11 2 6 4 3 2" xfId="4653"/>
    <cellStyle name="千位分隔 11 2 6 4 3 3" xfId="4658"/>
    <cellStyle name="千位分隔 11 2 6 4 4" xfId="21454"/>
    <cellStyle name="千位分隔 11 2 6 4 4 2" xfId="3823"/>
    <cellStyle name="千位分隔 11 2 6 4 5" xfId="21456"/>
    <cellStyle name="千位分隔 11 2 6 4 5 2" xfId="3870"/>
    <cellStyle name="千位分隔 11 2 6 4 6" xfId="21458"/>
    <cellStyle name="千位分隔 11 2 6 4 7" xfId="21460"/>
    <cellStyle name="千位分隔 11 2 6 4 8" xfId="4930"/>
    <cellStyle name="千位分隔 11 2 6 4 9" xfId="5468"/>
    <cellStyle name="千位分隔 11 2 6 5" xfId="3500"/>
    <cellStyle name="千位分隔 11 2 6 5 2" xfId="21461"/>
    <cellStyle name="千位分隔 11 2 6 5 2 2" xfId="15753"/>
    <cellStyle name="千位分隔 11 2 6 5 2 3" xfId="15757"/>
    <cellStyle name="千位分隔 11 2 6 5 3" xfId="21462"/>
    <cellStyle name="千位分隔 11 2 6 5 4" xfId="21463"/>
    <cellStyle name="千位分隔 11 2 6 6" xfId="21464"/>
    <cellStyle name="千位分隔 11 2 6 6 2" xfId="21466"/>
    <cellStyle name="千位分隔 11 2 6 6 3" xfId="21468"/>
    <cellStyle name="千位分隔 11 2 6 7" xfId="21469"/>
    <cellStyle name="千位分隔 11 2 6 7 2" xfId="19116"/>
    <cellStyle name="千位分隔 11 2 6 7 3" xfId="21470"/>
    <cellStyle name="千位分隔 11 2 6 8" xfId="21471"/>
    <cellStyle name="千位分隔 11 2 6 8 2" xfId="21472"/>
    <cellStyle name="千位分隔 11 2 6 9" xfId="21473"/>
    <cellStyle name="千位分隔 11 2 7" xfId="21474"/>
    <cellStyle name="千位分隔 11 2 7 10" xfId="19514"/>
    <cellStyle name="千位分隔 11 2 7 11" xfId="19516"/>
    <cellStyle name="千位分隔 11 2 7 12" xfId="19518"/>
    <cellStyle name="千位分隔 11 2 7 13" xfId="19521"/>
    <cellStyle name="千位分隔 11 2 7 14" xfId="19524"/>
    <cellStyle name="千位分隔 11 2 7 15" xfId="21475"/>
    <cellStyle name="千位分隔 11 2 7 16" xfId="21465"/>
    <cellStyle name="千位分隔 11 2 7 17" xfId="21467"/>
    <cellStyle name="千位分隔 11 2 7 18" xfId="34793"/>
    <cellStyle name="千位分隔 11 2 7 2" xfId="2642"/>
    <cellStyle name="千位分隔 11 2 7 2 10" xfId="21477"/>
    <cellStyle name="千位分隔 11 2 7 2 11" xfId="21479"/>
    <cellStyle name="千位分隔 11 2 7 2 2" xfId="21480"/>
    <cellStyle name="千位分隔 11 2 7 2 2 2" xfId="21481"/>
    <cellStyle name="千位分隔 11 2 7 2 2 2 2" xfId="2621"/>
    <cellStyle name="千位分隔 11 2 7 2 2 2 3" xfId="21484"/>
    <cellStyle name="千位分隔 11 2 7 2 2 3" xfId="21485"/>
    <cellStyle name="千位分隔 11 2 7 2 2 4" xfId="21486"/>
    <cellStyle name="千位分隔 11 2 7 2 3" xfId="21487"/>
    <cellStyle name="千位分隔 11 2 7 2 3 2" xfId="21488"/>
    <cellStyle name="千位分隔 11 2 7 2 3 3" xfId="21489"/>
    <cellStyle name="千位分隔 11 2 7 2 4" xfId="21490"/>
    <cellStyle name="千位分隔 11 2 7 2 4 2" xfId="6402"/>
    <cellStyle name="千位分隔 11 2 7 2 5" xfId="21491"/>
    <cellStyle name="千位分隔 11 2 7 2 5 2" xfId="6430"/>
    <cellStyle name="千位分隔 11 2 7 2 6" xfId="21492"/>
    <cellStyle name="千位分隔 11 2 7 2 7" xfId="21493"/>
    <cellStyle name="千位分隔 11 2 7 2 8" xfId="21495"/>
    <cellStyle name="千位分隔 11 2 7 2 9" xfId="13414"/>
    <cellStyle name="千位分隔 11 2 7 3" xfId="3510"/>
    <cellStyle name="千位分隔 11 2 7 3 10" xfId="21497"/>
    <cellStyle name="千位分隔 11 2 7 3 11" xfId="21499"/>
    <cellStyle name="千位分隔 11 2 7 3 2" xfId="21500"/>
    <cellStyle name="千位分隔 11 2 7 3 2 2" xfId="21501"/>
    <cellStyle name="千位分隔 11 2 7 3 2 2 2" xfId="18916"/>
    <cellStyle name="千位分隔 11 2 7 3 2 2 3" xfId="21502"/>
    <cellStyle name="千位分隔 11 2 7 3 2 3" xfId="21503"/>
    <cellStyle name="千位分隔 11 2 7 3 2 4" xfId="21504"/>
    <cellStyle name="千位分隔 11 2 7 3 3" xfId="21505"/>
    <cellStyle name="千位分隔 11 2 7 3 3 2" xfId="21506"/>
    <cellStyle name="千位分隔 11 2 7 3 3 3" xfId="21507"/>
    <cellStyle name="千位分隔 11 2 7 3 4" xfId="21508"/>
    <cellStyle name="千位分隔 11 2 7 3 4 2" xfId="4029"/>
    <cellStyle name="千位分隔 11 2 7 3 5" xfId="21509"/>
    <cellStyle name="千位分隔 11 2 7 3 5 2" xfId="4053"/>
    <cellStyle name="千位分隔 11 2 7 3 6" xfId="21510"/>
    <cellStyle name="千位分隔 11 2 7 3 7" xfId="21511"/>
    <cellStyle name="千位分隔 11 2 7 3 8" xfId="21512"/>
    <cellStyle name="千位分隔 11 2 7 3 9" xfId="10109"/>
    <cellStyle name="千位分隔 11 2 7 4" xfId="21513"/>
    <cellStyle name="千位分隔 11 2 7 4 10" xfId="21517"/>
    <cellStyle name="千位分隔 11 2 7 4 11" xfId="442"/>
    <cellStyle name="千位分隔 11 2 7 4 2" xfId="21518"/>
    <cellStyle name="千位分隔 11 2 7 4 2 2" xfId="21519"/>
    <cellStyle name="千位分隔 11 2 7 4 2 2 2" xfId="21520"/>
    <cellStyle name="千位分隔 11 2 7 4 2 2 3" xfId="21521"/>
    <cellStyle name="千位分隔 11 2 7 4 2 3" xfId="21523"/>
    <cellStyle name="千位分隔 11 2 7 4 2 4" xfId="21525"/>
    <cellStyle name="千位分隔 11 2 7 4 3" xfId="21526"/>
    <cellStyle name="千位分隔 11 2 7 4 3 2" xfId="21527"/>
    <cellStyle name="千位分隔 11 2 7 4 3 3" xfId="21529"/>
    <cellStyle name="千位分隔 11 2 7 4 4" xfId="21530"/>
    <cellStyle name="千位分隔 11 2 7 4 4 2" xfId="4082"/>
    <cellStyle name="千位分隔 11 2 7 4 5" xfId="21531"/>
    <cellStyle name="千位分隔 11 2 7 4 5 2" xfId="4096"/>
    <cellStyle name="千位分隔 11 2 7 4 6" xfId="21533"/>
    <cellStyle name="千位分隔 11 2 7 4 7" xfId="21535"/>
    <cellStyle name="千位分隔 11 2 7 4 8" xfId="21536"/>
    <cellStyle name="千位分隔 11 2 7 4 9" xfId="5708"/>
    <cellStyle name="千位分隔 11 2 7 5" xfId="21537"/>
    <cellStyle name="千位分隔 11 2 7 5 2" xfId="21538"/>
    <cellStyle name="千位分隔 11 2 7 5 2 2" xfId="6831"/>
    <cellStyle name="千位分隔 11 2 7 5 2 3" xfId="21540"/>
    <cellStyle name="千位分隔 11 2 7 5 3" xfId="21541"/>
    <cellStyle name="千位分隔 11 2 7 5 4" xfId="21542"/>
    <cellStyle name="千位分隔 11 2 7 6" xfId="21543"/>
    <cellStyle name="千位分隔 11 2 7 6 2" xfId="17043"/>
    <cellStyle name="千位分隔 11 2 7 6 3" xfId="17045"/>
    <cellStyle name="千位分隔 11 2 7 7" xfId="4"/>
    <cellStyle name="千位分隔 11 2 7 7 2" xfId="17061"/>
    <cellStyle name="千位分隔 11 2 7 7 3" xfId="17063"/>
    <cellStyle name="千位分隔 11 2 7 8" xfId="21544"/>
    <cellStyle name="千位分隔 11 2 7 8 2" xfId="14928"/>
    <cellStyle name="千位分隔 11 2 7 9" xfId="21546"/>
    <cellStyle name="千位分隔 11 2 8" xfId="21549"/>
    <cellStyle name="千位分隔 11 2 8 10" xfId="8363"/>
    <cellStyle name="千位分隔 11 2 8 11" xfId="8367"/>
    <cellStyle name="千位分隔 11 2 8 12" xfId="21550"/>
    <cellStyle name="千位分隔 11 2 8 13" xfId="21551"/>
    <cellStyle name="千位分隔 11 2 8 14" xfId="21552"/>
    <cellStyle name="千位分隔 11 2 8 15" xfId="21553"/>
    <cellStyle name="千位分隔 11 2 8 16" xfId="21554"/>
    <cellStyle name="千位分隔 11 2 8 17" xfId="21555"/>
    <cellStyle name="千位分隔 11 2 8 18" xfId="34796"/>
    <cellStyle name="千位分隔 11 2 8 2" xfId="2667"/>
    <cellStyle name="千位分隔 11 2 8 2 10" xfId="21557"/>
    <cellStyle name="千位分隔 11 2 8 2 11" xfId="21559"/>
    <cellStyle name="千位分隔 11 2 8 2 2" xfId="21560"/>
    <cellStyle name="千位分隔 11 2 8 2 2 2" xfId="21561"/>
    <cellStyle name="千位分隔 11 2 8 2 2 2 2" xfId="21564"/>
    <cellStyle name="千位分隔 11 2 8 2 2 2 3" xfId="21568"/>
    <cellStyle name="千位分隔 11 2 8 2 2 3" xfId="21569"/>
    <cellStyle name="千位分隔 11 2 8 2 2 4" xfId="21570"/>
    <cellStyle name="千位分隔 11 2 8 2 3" xfId="21571"/>
    <cellStyle name="千位分隔 11 2 8 2 3 2" xfId="21572"/>
    <cellStyle name="千位分隔 11 2 8 2 3 3" xfId="21573"/>
    <cellStyle name="千位分隔 11 2 8 2 4" xfId="21574"/>
    <cellStyle name="千位分隔 11 2 8 2 4 2" xfId="1155"/>
    <cellStyle name="千位分隔 11 2 8 2 5" xfId="21575"/>
    <cellStyle name="千位分隔 11 2 8 2 5 2" xfId="97"/>
    <cellStyle name="千位分隔 11 2 8 2 6" xfId="21577"/>
    <cellStyle name="千位分隔 11 2 8 2 7" xfId="21579"/>
    <cellStyle name="千位分隔 11 2 8 2 8" xfId="21580"/>
    <cellStyle name="千位分隔 11 2 8 2 9" xfId="21582"/>
    <cellStyle name="千位分隔 11 2 8 3" xfId="21583"/>
    <cellStyle name="千位分隔 11 2 8 3 10" xfId="8198"/>
    <cellStyle name="千位分隔 11 2 8 3 11" xfId="21584"/>
    <cellStyle name="千位分隔 11 2 8 3 2" xfId="21585"/>
    <cellStyle name="千位分隔 11 2 8 3 2 2" xfId="21586"/>
    <cellStyle name="千位分隔 11 2 8 3 2 2 2" xfId="21587"/>
    <cellStyle name="千位分隔 11 2 8 3 2 2 3" xfId="21588"/>
    <cellStyle name="千位分隔 11 2 8 3 2 3" xfId="21589"/>
    <cellStyle name="千位分隔 11 2 8 3 2 4" xfId="21590"/>
    <cellStyle name="千位分隔 11 2 8 3 3" xfId="21591"/>
    <cellStyle name="千位分隔 11 2 8 3 3 2" xfId="151"/>
    <cellStyle name="千位分隔 11 2 8 3 3 3" xfId="89"/>
    <cellStyle name="千位分隔 11 2 8 3 4" xfId="21592"/>
    <cellStyle name="千位分隔 11 2 8 3 4 2" xfId="1675"/>
    <cellStyle name="千位分隔 11 2 8 3 5" xfId="21593"/>
    <cellStyle name="千位分隔 11 2 8 3 5 2" xfId="1710"/>
    <cellStyle name="千位分隔 11 2 8 3 6" xfId="21594"/>
    <cellStyle name="千位分隔 11 2 8 3 7" xfId="21595"/>
    <cellStyle name="千位分隔 11 2 8 3 8" xfId="21596"/>
    <cellStyle name="千位分隔 11 2 8 3 9" xfId="10198"/>
    <cellStyle name="千位分隔 11 2 8 4" xfId="21597"/>
    <cellStyle name="千位分隔 11 2 8 4 10" xfId="21599"/>
    <cellStyle name="千位分隔 11 2 8 4 11" xfId="3166"/>
    <cellStyle name="千位分隔 11 2 8 4 2" xfId="21601"/>
    <cellStyle name="千位分隔 11 2 8 4 2 2" xfId="21602"/>
    <cellStyle name="千位分隔 11 2 8 4 2 2 2" xfId="21604"/>
    <cellStyle name="千位分隔 11 2 8 4 2 2 3" xfId="21154"/>
    <cellStyle name="千位分隔 11 2 8 4 2 3" xfId="21606"/>
    <cellStyle name="千位分隔 11 2 8 4 2 4" xfId="21608"/>
    <cellStyle name="千位分隔 11 2 8 4 3" xfId="21610"/>
    <cellStyle name="千位分隔 11 2 8 4 3 2" xfId="21611"/>
    <cellStyle name="千位分隔 11 2 8 4 3 3" xfId="21613"/>
    <cellStyle name="千位分隔 11 2 8 4 4" xfId="21614"/>
    <cellStyle name="千位分隔 11 2 8 4 4 2" xfId="4267"/>
    <cellStyle name="千位分隔 11 2 8 4 5" xfId="21615"/>
    <cellStyle name="千位分隔 11 2 8 4 5 2" xfId="4296"/>
    <cellStyle name="千位分隔 11 2 8 4 6" xfId="18399"/>
    <cellStyle name="千位分隔 11 2 8 4 7" xfId="18415"/>
    <cellStyle name="千位分隔 11 2 8 4 8" xfId="21616"/>
    <cellStyle name="千位分隔 11 2 8 4 9" xfId="5766"/>
    <cellStyle name="千位分隔 11 2 8 5" xfId="21617"/>
    <cellStyle name="千位分隔 11 2 8 5 2" xfId="21618"/>
    <cellStyle name="千位分隔 11 2 8 5 2 2" xfId="5036"/>
    <cellStyle name="千位分隔 11 2 8 5 2 3" xfId="21620"/>
    <cellStyle name="千位分隔 11 2 8 5 3" xfId="21621"/>
    <cellStyle name="千位分隔 11 2 8 5 4" xfId="21622"/>
    <cellStyle name="千位分隔 11 2 8 6" xfId="21623"/>
    <cellStyle name="千位分隔 11 2 8 6 2" xfId="17085"/>
    <cellStyle name="千位分隔 11 2 8 6 3" xfId="17088"/>
    <cellStyle name="千位分隔 11 2 8 7" xfId="21624"/>
    <cellStyle name="千位分隔 11 2 8 7 2" xfId="17097"/>
    <cellStyle name="千位分隔 11 2 8 7 3" xfId="17099"/>
    <cellStyle name="千位分隔 11 2 8 8" xfId="21625"/>
    <cellStyle name="千位分隔 11 2 8 8 2" xfId="21627"/>
    <cellStyle name="千位分隔 11 2 8 9" xfId="21628"/>
    <cellStyle name="千位分隔 11 2 9" xfId="20045"/>
    <cellStyle name="千位分隔 11 2 9 10" xfId="7206"/>
    <cellStyle name="千位分隔 11 2 9 11" xfId="7209"/>
    <cellStyle name="千位分隔 11 2 9 2" xfId="21629"/>
    <cellStyle name="千位分隔 11 2 9 2 2" xfId="21630"/>
    <cellStyle name="千位分隔 11 2 9 2 2 2" xfId="21631"/>
    <cellStyle name="千位分隔 11 2 9 2 2 3" xfId="21632"/>
    <cellStyle name="千位分隔 11 2 9 2 3" xfId="21633"/>
    <cellStyle name="千位分隔 11 2 9 2 4" xfId="21635"/>
    <cellStyle name="千位分隔 11 2 9 3" xfId="21636"/>
    <cellStyle name="千位分隔 11 2 9 3 2" xfId="21638"/>
    <cellStyle name="千位分隔 11 2 9 3 3" xfId="21640"/>
    <cellStyle name="千位分隔 11 2 9 4" xfId="21641"/>
    <cellStyle name="千位分隔 11 2 9 4 2" xfId="21642"/>
    <cellStyle name="千位分隔 11 2 9 5" xfId="21643"/>
    <cellStyle name="千位分隔 11 2 9 5 2" xfId="21644"/>
    <cellStyle name="千位分隔 11 2 9 6" xfId="21645"/>
    <cellStyle name="千位分隔 11 2 9 7" xfId="21646"/>
    <cellStyle name="千位分隔 11 2 9 8" xfId="19642"/>
    <cellStyle name="千位分隔 11 2 9 9" xfId="19644"/>
    <cellStyle name="千位分隔 11 20" xfId="8266"/>
    <cellStyle name="千位分隔 11 21" xfId="20823"/>
    <cellStyle name="千位分隔 11 22" xfId="20829"/>
    <cellStyle name="千位分隔 11 23" xfId="20834"/>
    <cellStyle name="千位分隔 11 24" xfId="20839"/>
    <cellStyle name="千位分隔 11 25" xfId="21648"/>
    <cellStyle name="千位分隔 11 26" xfId="21650"/>
    <cellStyle name="千位分隔 11 27" xfId="21652"/>
    <cellStyle name="千位分隔 11 28" xfId="21654"/>
    <cellStyle name="千位分隔 11 29" xfId="2984"/>
    <cellStyle name="千位分隔 11 3" xfId="21656"/>
    <cellStyle name="千位分隔 11 3 10" xfId="21659"/>
    <cellStyle name="千位分隔 11 3 11" xfId="21662"/>
    <cellStyle name="千位分隔 11 3 12" xfId="13595"/>
    <cellStyle name="千位分隔 11 3 13" xfId="21664"/>
    <cellStyle name="千位分隔 11 3 14" xfId="21666"/>
    <cellStyle name="千位分隔 11 3 15" xfId="21668"/>
    <cellStyle name="千位分隔 11 3 16" xfId="21671"/>
    <cellStyle name="千位分隔 11 3 17" xfId="21673"/>
    <cellStyle name="千位分隔 11 3 18" xfId="34776"/>
    <cellStyle name="千位分隔 11 3 2" xfId="21674"/>
    <cellStyle name="千位分隔 11 3 2 10" xfId="9162"/>
    <cellStyle name="千位分隔 11 3 2 11" xfId="5476"/>
    <cellStyle name="千位分隔 11 3 2 2" xfId="21675"/>
    <cellStyle name="千位分隔 11 3 2 2 2" xfId="21677"/>
    <cellStyle name="千位分隔 11 3 2 2 2 2" xfId="21679"/>
    <cellStyle name="千位分隔 11 3 2 2 2 3" xfId="21681"/>
    <cellStyle name="千位分隔 11 3 2 2 3" xfId="21683"/>
    <cellStyle name="千位分隔 11 3 2 2 4" xfId="21684"/>
    <cellStyle name="千位分隔 11 3 2 3" xfId="15536"/>
    <cellStyle name="千位分隔 11 3 2 3 2" xfId="15542"/>
    <cellStyle name="千位分隔 11 3 2 3 3" xfId="15556"/>
    <cellStyle name="千位分隔 11 3 2 4" xfId="15576"/>
    <cellStyle name="千位分隔 11 3 2 4 2" xfId="15578"/>
    <cellStyle name="千位分隔 11 3 2 5" xfId="15587"/>
    <cellStyle name="千位分隔 11 3 2 5 2" xfId="15589"/>
    <cellStyle name="千位分隔 11 3 2 6" xfId="15594"/>
    <cellStyle name="千位分隔 11 3 2 7" xfId="15597"/>
    <cellStyle name="千位分隔 11 3 2 8" xfId="15600"/>
    <cellStyle name="千位分隔 11 3 2 9" xfId="15605"/>
    <cellStyle name="千位分隔 11 3 3" xfId="21685"/>
    <cellStyle name="千位分隔 11 3 3 10" xfId="11881"/>
    <cellStyle name="千位分隔 11 3 3 11" xfId="11890"/>
    <cellStyle name="千位分隔 11 3 3 2" xfId="21687"/>
    <cellStyle name="千位分隔 11 3 3 2 2" xfId="21689"/>
    <cellStyle name="千位分隔 11 3 3 2 2 2" xfId="21691"/>
    <cellStyle name="千位分隔 11 3 3 2 2 3" xfId="21694"/>
    <cellStyle name="千位分隔 11 3 3 2 3" xfId="21696"/>
    <cellStyle name="千位分隔 11 3 3 2 4" xfId="21697"/>
    <cellStyle name="千位分隔 11 3 3 3" xfId="16390"/>
    <cellStyle name="千位分隔 11 3 3 3 2" xfId="16394"/>
    <cellStyle name="千位分隔 11 3 3 3 3" xfId="16423"/>
    <cellStyle name="千位分隔 11 3 3 4" xfId="16442"/>
    <cellStyle name="千位分隔 11 3 3 4 2" xfId="7516"/>
    <cellStyle name="千位分隔 11 3 3 5" xfId="16468"/>
    <cellStyle name="千位分隔 11 3 3 5 2" xfId="1767"/>
    <cellStyle name="千位分隔 11 3 3 6" xfId="1821"/>
    <cellStyle name="千位分隔 11 3 3 7" xfId="16477"/>
    <cellStyle name="千位分隔 11 3 3 8" xfId="16481"/>
    <cellStyle name="千位分隔 11 3 3 9" xfId="16483"/>
    <cellStyle name="千位分隔 11 3 4" xfId="21698"/>
    <cellStyle name="千位分隔 11 3 4 10" xfId="13686"/>
    <cellStyle name="千位分隔 11 3 4 11" xfId="13696"/>
    <cellStyle name="千位分隔 11 3 4 2" xfId="21394"/>
    <cellStyle name="千位分隔 11 3 4 2 2" xfId="21700"/>
    <cellStyle name="千位分隔 11 3 4 2 2 2" xfId="19520"/>
    <cellStyle name="千位分隔 11 3 4 2 2 3" xfId="19523"/>
    <cellStyle name="千位分隔 11 3 4 2 3" xfId="21701"/>
    <cellStyle name="千位分隔 11 3 4 2 4" xfId="18169"/>
    <cellStyle name="千位分隔 11 3 4 3" xfId="17006"/>
    <cellStyle name="千位分隔 11 3 4 3 2" xfId="17011"/>
    <cellStyle name="千位分隔 11 3 4 3 3" xfId="17051"/>
    <cellStyle name="千位分隔 11 3 4 4" xfId="17074"/>
    <cellStyle name="千位分隔 11 3 4 4 2" xfId="7564"/>
    <cellStyle name="千位分隔 11 3 4 5" xfId="17105"/>
    <cellStyle name="千位分隔 11 3 4 5 2" xfId="1995"/>
    <cellStyle name="千位分隔 11 3 4 6" xfId="17107"/>
    <cellStyle name="千位分隔 11 3 4 7" xfId="17111"/>
    <cellStyle name="千位分隔 11 3 4 8" xfId="17113"/>
    <cellStyle name="千位分隔 11 3 4 9" xfId="17115"/>
    <cellStyle name="千位分隔 11 3 5" xfId="21702"/>
    <cellStyle name="千位分隔 11 3 5 2" xfId="21705"/>
    <cellStyle name="千位分隔 11 3 5 2 2" xfId="21706"/>
    <cellStyle name="千位分隔 11 3 5 2 3" xfId="21707"/>
    <cellStyle name="千位分隔 11 3 5 3" xfId="17884"/>
    <cellStyle name="千位分隔 11 3 5 4" xfId="17927"/>
    <cellStyle name="千位分隔 11 3 6" xfId="21708"/>
    <cellStyle name="千位分隔 11 3 6 2" xfId="3566"/>
    <cellStyle name="千位分隔 11 3 6 3" xfId="3575"/>
    <cellStyle name="千位分隔 11 3 7" xfId="21709"/>
    <cellStyle name="千位分隔 11 3 7 2" xfId="3602"/>
    <cellStyle name="千位分隔 11 3 7 3" xfId="3604"/>
    <cellStyle name="千位分隔 11 3 8" xfId="21711"/>
    <cellStyle name="千位分隔 11 3 8 2" xfId="21712"/>
    <cellStyle name="千位分隔 11 3 9" xfId="21713"/>
    <cellStyle name="千位分隔 11 30" xfId="21649"/>
    <cellStyle name="千位分隔 11 31" xfId="21651"/>
    <cellStyle name="千位分隔 11 32" xfId="21653"/>
    <cellStyle name="千位分隔 11 33" xfId="21655"/>
    <cellStyle name="千位分隔 11 34" xfId="2985"/>
    <cellStyle name="千位分隔 11 35" xfId="21715"/>
    <cellStyle name="千位分隔 11 36" xfId="21716"/>
    <cellStyle name="千位分隔 11 37" xfId="34539"/>
    <cellStyle name="千位分隔 11 38" xfId="34734"/>
    <cellStyle name="千位分隔 11 39" xfId="34797"/>
    <cellStyle name="千位分隔 11 4" xfId="21717"/>
    <cellStyle name="千位分隔 11 4 10" xfId="21719"/>
    <cellStyle name="千位分隔 11 4 11" xfId="21720"/>
    <cellStyle name="千位分隔 11 4 12" xfId="21721"/>
    <cellStyle name="千位分隔 11 4 13" xfId="21723"/>
    <cellStyle name="千位分隔 11 4 14" xfId="21725"/>
    <cellStyle name="千位分隔 11 4 15" xfId="21727"/>
    <cellStyle name="千位分隔 11 4 16" xfId="6828"/>
    <cellStyle name="千位分隔 11 4 17" xfId="21730"/>
    <cellStyle name="千位分隔 11 4 18" xfId="34777"/>
    <cellStyle name="千位分隔 11 4 2" xfId="21732"/>
    <cellStyle name="千位分隔 11 4 2 10" xfId="21734"/>
    <cellStyle name="千位分隔 11 4 2 11" xfId="21736"/>
    <cellStyle name="千位分隔 11 4 2 2" xfId="21737"/>
    <cellStyle name="千位分隔 11 4 2 2 2" xfId="21739"/>
    <cellStyle name="千位分隔 11 4 2 2 2 2" xfId="21740"/>
    <cellStyle name="千位分隔 11 4 2 2 2 3" xfId="21741"/>
    <cellStyle name="千位分隔 11 4 2 2 3" xfId="21743"/>
    <cellStyle name="千位分隔 11 4 2 2 4" xfId="21744"/>
    <cellStyle name="千位分隔 11 4 2 3" xfId="21745"/>
    <cellStyle name="千位分隔 11 4 2 3 2" xfId="21746"/>
    <cellStyle name="千位分隔 11 4 2 3 3" xfId="21747"/>
    <cellStyle name="千位分隔 11 4 2 4" xfId="21749"/>
    <cellStyle name="千位分隔 11 4 2 4 2" xfId="21751"/>
    <cellStyle name="千位分隔 11 4 2 5" xfId="21753"/>
    <cellStyle name="千位分隔 11 4 2 5 2" xfId="21755"/>
    <cellStyle name="千位分隔 11 4 2 6" xfId="21758"/>
    <cellStyle name="千位分隔 11 4 2 7" xfId="21760"/>
    <cellStyle name="千位分隔 11 4 2 8" xfId="21762"/>
    <cellStyle name="千位分隔 11 4 2 9" xfId="21763"/>
    <cellStyle name="千位分隔 11 4 3" xfId="21766"/>
    <cellStyle name="千位分隔 11 4 3 10" xfId="21767"/>
    <cellStyle name="千位分隔 11 4 3 11" xfId="21768"/>
    <cellStyle name="千位分隔 11 4 3 2" xfId="21769"/>
    <cellStyle name="千位分隔 11 4 3 2 2" xfId="21771"/>
    <cellStyle name="千位分隔 11 4 3 2 2 2" xfId="21772"/>
    <cellStyle name="千位分隔 11 4 3 2 2 3" xfId="21774"/>
    <cellStyle name="千位分隔 11 4 3 2 3" xfId="21775"/>
    <cellStyle name="千位分隔 11 4 3 2 4" xfId="21776"/>
    <cellStyle name="千位分隔 11 4 3 3" xfId="21777"/>
    <cellStyle name="千位分隔 11 4 3 3 2" xfId="21778"/>
    <cellStyle name="千位分隔 11 4 3 3 3" xfId="21779"/>
    <cellStyle name="千位分隔 11 4 3 4" xfId="21781"/>
    <cellStyle name="千位分隔 11 4 3 4 2" xfId="455"/>
    <cellStyle name="千位分隔 11 4 3 5" xfId="21783"/>
    <cellStyle name="千位分隔 11 4 3 5 2" xfId="6713"/>
    <cellStyle name="千位分隔 11 4 3 6" xfId="21786"/>
    <cellStyle name="千位分隔 11 4 3 7" xfId="21788"/>
    <cellStyle name="千位分隔 11 4 3 8" xfId="21790"/>
    <cellStyle name="千位分隔 11 4 3 9" xfId="21791"/>
    <cellStyle name="千位分隔 11 4 4" xfId="21794"/>
    <cellStyle name="千位分隔 11 4 4 10" xfId="18449"/>
    <cellStyle name="千位分隔 11 4 4 11" xfId="21795"/>
    <cellStyle name="千位分隔 11 4 4 2" xfId="7684"/>
    <cellStyle name="千位分隔 11 4 4 2 2" xfId="21797"/>
    <cellStyle name="千位分隔 11 4 4 2 2 2" xfId="20993"/>
    <cellStyle name="千位分隔 11 4 4 2 2 3" xfId="20996"/>
    <cellStyle name="千位分隔 11 4 4 2 3" xfId="21798"/>
    <cellStyle name="千位分隔 11 4 4 2 4" xfId="21799"/>
    <cellStyle name="千位分隔 11 4 4 3" xfId="7686"/>
    <cellStyle name="千位分隔 11 4 4 3 2" xfId="21800"/>
    <cellStyle name="千位分隔 11 4 4 3 3" xfId="21802"/>
    <cellStyle name="千位分隔 11 4 4 4" xfId="7690"/>
    <cellStyle name="千位分隔 11 4 4 4 2" xfId="21805"/>
    <cellStyle name="千位分隔 11 4 4 5" xfId="7693"/>
    <cellStyle name="千位分隔 11 4 4 5 2" xfId="21807"/>
    <cellStyle name="千位分隔 11 4 4 6" xfId="7696"/>
    <cellStyle name="千位分隔 11 4 4 7" xfId="7699"/>
    <cellStyle name="千位分隔 11 4 4 8" xfId="21809"/>
    <cellStyle name="千位分隔 11 4 4 9" xfId="21810"/>
    <cellStyle name="千位分隔 11 4 5" xfId="21813"/>
    <cellStyle name="千位分隔 11 4 5 2" xfId="21814"/>
    <cellStyle name="千位分隔 11 4 5 2 2" xfId="21815"/>
    <cellStyle name="千位分隔 11 4 5 2 3" xfId="21816"/>
    <cellStyle name="千位分隔 11 4 5 3" xfId="21817"/>
    <cellStyle name="千位分隔 11 4 5 4" xfId="21819"/>
    <cellStyle name="千位分隔 11 4 6" xfId="21820"/>
    <cellStyle name="千位分隔 11 4 6 2" xfId="21821"/>
    <cellStyle name="千位分隔 11 4 6 3" xfId="21822"/>
    <cellStyle name="千位分隔 11 4 7" xfId="21823"/>
    <cellStyle name="千位分隔 11 4 7 2" xfId="21824"/>
    <cellStyle name="千位分隔 11 4 7 3" xfId="21825"/>
    <cellStyle name="千位分隔 11 4 8" xfId="21827"/>
    <cellStyle name="千位分隔 11 4 8 2" xfId="21828"/>
    <cellStyle name="千位分隔 11 4 9" xfId="21829"/>
    <cellStyle name="千位分隔 11 40" xfId="34986"/>
    <cellStyle name="千位分隔 11 5" xfId="12288"/>
    <cellStyle name="千位分隔 11 5 10" xfId="21830"/>
    <cellStyle name="千位分隔 11 5 11" xfId="21831"/>
    <cellStyle name="千位分隔 11 5 12" xfId="21832"/>
    <cellStyle name="千位分隔 11 5 13" xfId="21835"/>
    <cellStyle name="千位分隔 11 5 14" xfId="21838"/>
    <cellStyle name="千位分隔 11 5 15" xfId="16985"/>
    <cellStyle name="千位分隔 11 5 16" xfId="16989"/>
    <cellStyle name="千位分隔 11 5 17" xfId="21840"/>
    <cellStyle name="千位分隔 11 5 18" xfId="34846"/>
    <cellStyle name="千位分隔 11 5 2" xfId="12291"/>
    <cellStyle name="千位分隔 11 5 2 10" xfId="21842"/>
    <cellStyle name="千位分隔 11 5 2 11" xfId="21843"/>
    <cellStyle name="千位分隔 11 5 2 2" xfId="12294"/>
    <cellStyle name="千位分隔 11 5 2 2 2" xfId="21845"/>
    <cellStyle name="千位分隔 11 5 2 2 2 2" xfId="21846"/>
    <cellStyle name="千位分隔 11 5 2 2 2 3" xfId="21847"/>
    <cellStyle name="千位分隔 11 5 2 2 3" xfId="21848"/>
    <cellStyle name="千位分隔 11 5 2 2 4" xfId="21849"/>
    <cellStyle name="千位分隔 11 5 2 3" xfId="21850"/>
    <cellStyle name="千位分隔 11 5 2 3 2" xfId="21851"/>
    <cellStyle name="千位分隔 11 5 2 3 3" xfId="21852"/>
    <cellStyle name="千位分隔 11 5 2 4" xfId="21853"/>
    <cellStyle name="千位分隔 11 5 2 4 2" xfId="21854"/>
    <cellStyle name="千位分隔 11 5 2 5" xfId="21855"/>
    <cellStyle name="千位分隔 11 5 2 5 2" xfId="21856"/>
    <cellStyle name="千位分隔 11 5 2 6" xfId="17443"/>
    <cellStyle name="千位分隔 11 5 2 7" xfId="17448"/>
    <cellStyle name="千位分隔 11 5 2 8" xfId="17451"/>
    <cellStyle name="千位分隔 11 5 2 9" xfId="17454"/>
    <cellStyle name="千位分隔 11 5 3" xfId="12298"/>
    <cellStyle name="千位分隔 11 5 3 10" xfId="21858"/>
    <cellStyle name="千位分隔 11 5 3 11" xfId="21859"/>
    <cellStyle name="千位分隔 11 5 3 2" xfId="19094"/>
    <cellStyle name="千位分隔 11 5 3 2 2" xfId="21861"/>
    <cellStyle name="千位分隔 11 5 3 2 2 2" xfId="21863"/>
    <cellStyle name="千位分隔 11 5 3 2 2 3" xfId="21866"/>
    <cellStyle name="千位分隔 11 5 3 2 3" xfId="21867"/>
    <cellStyle name="千位分隔 11 5 3 2 4" xfId="21868"/>
    <cellStyle name="千位分隔 11 5 3 3" xfId="21869"/>
    <cellStyle name="千位分隔 11 5 3 3 2" xfId="21870"/>
    <cellStyle name="千位分隔 11 5 3 3 3" xfId="21871"/>
    <cellStyle name="千位分隔 11 5 3 4" xfId="21872"/>
    <cellStyle name="千位分隔 11 5 3 4 2" xfId="21873"/>
    <cellStyle name="千位分隔 11 5 3 5" xfId="19227"/>
    <cellStyle name="千位分隔 11 5 3 5 2" xfId="21874"/>
    <cellStyle name="千位分隔 11 5 3 6" xfId="17467"/>
    <cellStyle name="千位分隔 11 5 3 7" xfId="21875"/>
    <cellStyle name="千位分隔 11 5 3 8" xfId="21876"/>
    <cellStyle name="千位分隔 11 5 3 9" xfId="21877"/>
    <cellStyle name="千位分隔 11 5 4" xfId="12302"/>
    <cellStyle name="千位分隔 11 5 4 10" xfId="18508"/>
    <cellStyle name="千位分隔 11 5 4 11" xfId="21880"/>
    <cellStyle name="千位分隔 11 5 4 2" xfId="21881"/>
    <cellStyle name="千位分隔 11 5 4 2 2" xfId="21883"/>
    <cellStyle name="千位分隔 11 5 4 2 2 2" xfId="21886"/>
    <cellStyle name="千位分隔 11 5 4 2 2 3" xfId="21889"/>
    <cellStyle name="千位分隔 11 5 4 2 3" xfId="21890"/>
    <cellStyle name="千位分隔 11 5 4 2 4" xfId="21891"/>
    <cellStyle name="千位分隔 11 5 4 3" xfId="21892"/>
    <cellStyle name="千位分隔 11 5 4 3 2" xfId="21893"/>
    <cellStyle name="千位分隔 11 5 4 3 3" xfId="21894"/>
    <cellStyle name="千位分隔 11 5 4 4" xfId="21895"/>
    <cellStyle name="千位分隔 11 5 4 4 2" xfId="21896"/>
    <cellStyle name="千位分隔 11 5 4 5" xfId="21897"/>
    <cellStyle name="千位分隔 11 5 4 5 2" xfId="21898"/>
    <cellStyle name="千位分隔 11 5 4 6" xfId="21899"/>
    <cellStyle name="千位分隔 11 5 4 7" xfId="21900"/>
    <cellStyle name="千位分隔 11 5 4 8" xfId="21901"/>
    <cellStyle name="千位分隔 11 5 4 9" xfId="21902"/>
    <cellStyle name="千位分隔 11 5 5" xfId="12305"/>
    <cellStyle name="千位分隔 11 5 5 2" xfId="21904"/>
    <cellStyle name="千位分隔 11 5 5 2 2" xfId="21905"/>
    <cellStyle name="千位分隔 11 5 5 2 3" xfId="2930"/>
    <cellStyle name="千位分隔 11 5 5 3" xfId="21906"/>
    <cellStyle name="千位分隔 11 5 5 4" xfId="21907"/>
    <cellStyle name="千位分隔 11 5 6" xfId="12308"/>
    <cellStyle name="千位分隔 11 5 6 2" xfId="21908"/>
    <cellStyle name="千位分隔 11 5 6 3" xfId="21909"/>
    <cellStyle name="千位分隔 11 5 7" xfId="12311"/>
    <cellStyle name="千位分隔 11 5 7 2" xfId="21910"/>
    <cellStyle name="千位分隔 11 5 7 3" xfId="21911"/>
    <cellStyle name="千位分隔 11 5 8" xfId="21912"/>
    <cellStyle name="千位分隔 11 5 8 2" xfId="21913"/>
    <cellStyle name="千位分隔 11 5 9" xfId="21914"/>
    <cellStyle name="千位分隔 11 6" xfId="12314"/>
    <cellStyle name="千位分隔 11 6 10" xfId="21915"/>
    <cellStyle name="千位分隔 11 6 11" xfId="21916"/>
    <cellStyle name="千位分隔 11 6 12" xfId="21917"/>
    <cellStyle name="千位分隔 11 6 13" xfId="21918"/>
    <cellStyle name="千位分隔 11 6 14" xfId="21919"/>
    <cellStyle name="千位分隔 11 6 15" xfId="21920"/>
    <cellStyle name="千位分隔 11 6 16" xfId="21922"/>
    <cellStyle name="千位分隔 11 6 17" xfId="21926"/>
    <cellStyle name="千位分隔 11 6 18" xfId="34847"/>
    <cellStyle name="千位分隔 11 6 2" xfId="12317"/>
    <cellStyle name="千位分隔 11 6 2 10" xfId="21927"/>
    <cellStyle name="千位分隔 11 6 2 11" xfId="21928"/>
    <cellStyle name="千位分隔 11 6 2 2" xfId="12321"/>
    <cellStyle name="千位分隔 11 6 2 2 2" xfId="21930"/>
    <cellStyle name="千位分隔 11 6 2 2 2 2" xfId="21932"/>
    <cellStyle name="千位分隔 11 6 2 2 2 3" xfId="21934"/>
    <cellStyle name="千位分隔 11 6 2 2 3" xfId="21935"/>
    <cellStyle name="千位分隔 11 6 2 2 4" xfId="21936"/>
    <cellStyle name="千位分隔 11 6 2 3" xfId="21937"/>
    <cellStyle name="千位分隔 11 6 2 3 2" xfId="21938"/>
    <cellStyle name="千位分隔 11 6 2 3 3" xfId="21939"/>
    <cellStyle name="千位分隔 11 6 2 4" xfId="21940"/>
    <cellStyle name="千位分隔 11 6 2 4 2" xfId="21941"/>
    <cellStyle name="千位分隔 11 6 2 5" xfId="21942"/>
    <cellStyle name="千位分隔 11 6 2 5 2" xfId="21943"/>
    <cellStyle name="千位分隔 11 6 2 6" xfId="17486"/>
    <cellStyle name="千位分隔 11 6 2 7" xfId="17491"/>
    <cellStyle name="千位分隔 11 6 2 8" xfId="17494"/>
    <cellStyle name="千位分隔 11 6 2 9" xfId="17497"/>
    <cellStyle name="千位分隔 11 6 3" xfId="12324"/>
    <cellStyle name="千位分隔 11 6 3 10" xfId="21944"/>
    <cellStyle name="千位分隔 11 6 3 11" xfId="21945"/>
    <cellStyle name="千位分隔 11 6 3 2" xfId="21946"/>
    <cellStyle name="千位分隔 11 6 3 2 2" xfId="21948"/>
    <cellStyle name="千位分隔 11 6 3 2 2 2" xfId="21950"/>
    <cellStyle name="千位分隔 11 6 3 2 2 3" xfId="21953"/>
    <cellStyle name="千位分隔 11 6 3 2 3" xfId="21955"/>
    <cellStyle name="千位分隔 11 6 3 2 4" xfId="21957"/>
    <cellStyle name="千位分隔 11 6 3 3" xfId="21958"/>
    <cellStyle name="千位分隔 11 6 3 3 2" xfId="21959"/>
    <cellStyle name="千位分隔 11 6 3 3 3" xfId="21960"/>
    <cellStyle name="千位分隔 11 6 3 4" xfId="21961"/>
    <cellStyle name="千位分隔 11 6 3 4 2" xfId="21962"/>
    <cellStyle name="千位分隔 11 6 3 5" xfId="21963"/>
    <cellStyle name="千位分隔 11 6 3 5 2" xfId="21965"/>
    <cellStyle name="千位分隔 11 6 3 6" xfId="17506"/>
    <cellStyle name="千位分隔 11 6 3 7" xfId="17511"/>
    <cellStyle name="千位分隔 11 6 3 8" xfId="17514"/>
    <cellStyle name="千位分隔 11 6 3 9" xfId="17517"/>
    <cellStyle name="千位分隔 11 6 4" xfId="12328"/>
    <cellStyle name="千位分隔 11 6 4 10" xfId="21966"/>
    <cellStyle name="千位分隔 11 6 4 11" xfId="18884"/>
    <cellStyle name="千位分隔 11 6 4 2" xfId="21967"/>
    <cellStyle name="千位分隔 11 6 4 2 2" xfId="21970"/>
    <cellStyle name="千位分隔 11 6 4 2 2 2" xfId="21972"/>
    <cellStyle name="千位分隔 11 6 4 2 2 3" xfId="21974"/>
    <cellStyle name="千位分隔 11 6 4 2 3" xfId="21975"/>
    <cellStyle name="千位分隔 11 6 4 2 4" xfId="21976"/>
    <cellStyle name="千位分隔 11 6 4 3" xfId="21977"/>
    <cellStyle name="千位分隔 11 6 4 3 2" xfId="21979"/>
    <cellStyle name="千位分隔 11 6 4 3 3" xfId="21980"/>
    <cellStyle name="千位分隔 11 6 4 4" xfId="21981"/>
    <cellStyle name="千位分隔 11 6 4 4 2" xfId="21982"/>
    <cellStyle name="千位分隔 11 6 4 5" xfId="21983"/>
    <cellStyle name="千位分隔 11 6 4 5 2" xfId="21985"/>
    <cellStyle name="千位分隔 11 6 4 6" xfId="17527"/>
    <cellStyle name="千位分隔 11 6 4 7" xfId="21986"/>
    <cellStyle name="千位分隔 11 6 4 8" xfId="21987"/>
    <cellStyle name="千位分隔 11 6 4 9" xfId="16779"/>
    <cellStyle name="千位分隔 11 6 5" xfId="12333"/>
    <cellStyle name="千位分隔 11 6 5 2" xfId="21988"/>
    <cellStyle name="千位分隔 11 6 5 2 2" xfId="21989"/>
    <cellStyle name="千位分隔 11 6 5 2 3" xfId="8495"/>
    <cellStyle name="千位分隔 11 6 5 3" xfId="21990"/>
    <cellStyle name="千位分隔 11 6 5 4" xfId="21991"/>
    <cellStyle name="千位分隔 11 6 6" xfId="12337"/>
    <cellStyle name="千位分隔 11 6 6 2" xfId="21993"/>
    <cellStyle name="千位分隔 11 6 6 3" xfId="21995"/>
    <cellStyle name="千位分隔 11 6 7" xfId="12344"/>
    <cellStyle name="千位分隔 11 6 7 2" xfId="21997"/>
    <cellStyle name="千位分隔 11 6 7 3" xfId="21999"/>
    <cellStyle name="千位分隔 11 6 8" xfId="22003"/>
    <cellStyle name="千位分隔 11 6 8 2" xfId="22004"/>
    <cellStyle name="千位分隔 11 6 9" xfId="22008"/>
    <cellStyle name="千位分隔 11 7" xfId="12348"/>
    <cellStyle name="千位分隔 11 7 10" xfId="22009"/>
    <cellStyle name="千位分隔 11 7 11" xfId="22010"/>
    <cellStyle name="千位分隔 11 7 12" xfId="22011"/>
    <cellStyle name="千位分隔 11 7 13" xfId="22012"/>
    <cellStyle name="千位分隔 11 7 14" xfId="22013"/>
    <cellStyle name="千位分隔 11 7 15" xfId="22014"/>
    <cellStyle name="千位分隔 11 7 16" xfId="18719"/>
    <cellStyle name="千位分隔 11 7 17" xfId="18722"/>
    <cellStyle name="千位分隔 11 7 18" xfId="34848"/>
    <cellStyle name="千位分隔 11 7 2" xfId="12352"/>
    <cellStyle name="千位分隔 11 7 2 10" xfId="22016"/>
    <cellStyle name="千位分隔 11 7 2 11" xfId="22018"/>
    <cellStyle name="千位分隔 11 7 2 2" xfId="22020"/>
    <cellStyle name="千位分隔 11 7 2 2 2" xfId="22023"/>
    <cellStyle name="千位分隔 11 7 2 2 2 2" xfId="22024"/>
    <cellStyle name="千位分隔 11 7 2 2 2 3" xfId="22025"/>
    <cellStyle name="千位分隔 11 7 2 2 3" xfId="22027"/>
    <cellStyle name="千位分隔 11 7 2 2 4" xfId="14072"/>
    <cellStyle name="千位分隔 11 7 2 3" xfId="22029"/>
    <cellStyle name="千位分隔 11 7 2 3 2" xfId="22031"/>
    <cellStyle name="千位分隔 11 7 2 3 3" xfId="22033"/>
    <cellStyle name="千位分隔 11 7 2 4" xfId="22034"/>
    <cellStyle name="千位分隔 11 7 2 4 2" xfId="22036"/>
    <cellStyle name="千位分隔 11 7 2 5" xfId="22037"/>
    <cellStyle name="千位分隔 11 7 2 5 2" xfId="22039"/>
    <cellStyle name="千位分隔 11 7 2 6" xfId="17542"/>
    <cellStyle name="千位分隔 11 7 2 7" xfId="22040"/>
    <cellStyle name="千位分隔 11 7 2 8" xfId="22041"/>
    <cellStyle name="千位分隔 11 7 2 9" xfId="22042"/>
    <cellStyle name="千位分隔 11 7 3" xfId="14373"/>
    <cellStyle name="千位分隔 11 7 3 10" xfId="22045"/>
    <cellStyle name="千位分隔 11 7 3 11" xfId="22047"/>
    <cellStyle name="千位分隔 11 7 3 2" xfId="22048"/>
    <cellStyle name="千位分隔 11 7 3 2 2" xfId="22051"/>
    <cellStyle name="千位分隔 11 7 3 2 2 2" xfId="22052"/>
    <cellStyle name="千位分隔 11 7 3 2 2 3" xfId="22054"/>
    <cellStyle name="千位分隔 11 7 3 2 3" xfId="22057"/>
    <cellStyle name="千位分隔 11 7 3 2 4" xfId="14122"/>
    <cellStyle name="千位分隔 11 7 3 3" xfId="22058"/>
    <cellStyle name="千位分隔 11 7 3 3 2" xfId="22060"/>
    <cellStyle name="千位分隔 11 7 3 3 3" xfId="22062"/>
    <cellStyle name="千位分隔 11 7 3 4" xfId="22063"/>
    <cellStyle name="千位分隔 11 7 3 4 2" xfId="22065"/>
    <cellStyle name="千位分隔 11 7 3 5" xfId="22066"/>
    <cellStyle name="千位分隔 11 7 3 5 2" xfId="22067"/>
    <cellStyle name="千位分隔 11 7 3 6" xfId="22068"/>
    <cellStyle name="千位分隔 11 7 3 7" xfId="22069"/>
    <cellStyle name="千位分隔 11 7 3 8" xfId="22070"/>
    <cellStyle name="千位分隔 11 7 3 9" xfId="22071"/>
    <cellStyle name="千位分隔 11 7 4" xfId="14384"/>
    <cellStyle name="千位分隔 11 7 4 10" xfId="7323"/>
    <cellStyle name="千位分隔 11 7 4 11" xfId="7327"/>
    <cellStyle name="千位分隔 11 7 4 2" xfId="22074"/>
    <cellStyle name="千位分隔 11 7 4 2 2" xfId="22078"/>
    <cellStyle name="千位分隔 11 7 4 2 2 2" xfId="22079"/>
    <cellStyle name="千位分隔 11 7 4 2 2 3" xfId="22080"/>
    <cellStyle name="千位分隔 11 7 4 2 3" xfId="10756"/>
    <cellStyle name="千位分隔 11 7 4 2 4" xfId="10760"/>
    <cellStyle name="千位分隔 11 7 4 3" xfId="22082"/>
    <cellStyle name="千位分隔 11 7 4 3 2" xfId="22084"/>
    <cellStyle name="千位分隔 11 7 4 3 3" xfId="10769"/>
    <cellStyle name="千位分隔 11 7 4 4" xfId="22086"/>
    <cellStyle name="千位分隔 11 7 4 4 2" xfId="22088"/>
    <cellStyle name="千位分隔 11 7 4 5" xfId="22089"/>
    <cellStyle name="千位分隔 11 7 4 5 2" xfId="22090"/>
    <cellStyle name="千位分隔 11 7 4 6" xfId="2081"/>
    <cellStyle name="千位分隔 11 7 4 7" xfId="22091"/>
    <cellStyle name="千位分隔 11 7 4 8" xfId="22092"/>
    <cellStyle name="千位分隔 11 7 4 9" xfId="22093"/>
    <cellStyle name="千位分隔 11 7 5" xfId="22095"/>
    <cellStyle name="千位分隔 11 7 5 2" xfId="22097"/>
    <cellStyle name="千位分隔 11 7 5 2 2" xfId="22099"/>
    <cellStyle name="千位分隔 11 7 5 2 3" xfId="10792"/>
    <cellStyle name="千位分隔 11 7 5 3" xfId="22100"/>
    <cellStyle name="千位分隔 11 7 5 4" xfId="22101"/>
    <cellStyle name="千位分隔 11 7 6" xfId="22103"/>
    <cellStyle name="千位分隔 11 7 6 2" xfId="22104"/>
    <cellStyle name="千位分隔 11 7 6 3" xfId="22105"/>
    <cellStyle name="千位分隔 11 7 7" xfId="22108"/>
    <cellStyle name="千位分隔 11 7 7 2" xfId="22109"/>
    <cellStyle name="千位分隔 11 7 7 3" xfId="22110"/>
    <cellStyle name="千位分隔 11 7 8" xfId="22112"/>
    <cellStyle name="千位分隔 11 7 8 2" xfId="22113"/>
    <cellStyle name="千位分隔 11 7 9" xfId="22115"/>
    <cellStyle name="千位分隔 11 8" xfId="12358"/>
    <cellStyle name="千位分隔 11 8 10" xfId="22118"/>
    <cellStyle name="千位分隔 11 8 11" xfId="22121"/>
    <cellStyle name="千位分隔 11 8 12" xfId="22123"/>
    <cellStyle name="千位分隔 11 8 13" xfId="22125"/>
    <cellStyle name="千位分隔 11 8 14" xfId="22127"/>
    <cellStyle name="千位分隔 11 8 15" xfId="22129"/>
    <cellStyle name="千位分隔 11 8 16" xfId="22132"/>
    <cellStyle name="千位分隔 11 8 17" xfId="22135"/>
    <cellStyle name="千位分隔 11 8 18" xfId="34849"/>
    <cellStyle name="千位分隔 11 8 2" xfId="14394"/>
    <cellStyle name="千位分隔 11 8 2 10" xfId="22137"/>
    <cellStyle name="千位分隔 11 8 2 11" xfId="5713"/>
    <cellStyle name="千位分隔 11 8 2 2" xfId="22138"/>
    <cellStyle name="千位分隔 11 8 2 2 2" xfId="22140"/>
    <cellStyle name="千位分隔 11 8 2 2 2 2" xfId="22141"/>
    <cellStyle name="千位分隔 11 8 2 2 2 3" xfId="22142"/>
    <cellStyle name="千位分隔 11 8 2 2 3" xfId="22143"/>
    <cellStyle name="千位分隔 11 8 2 2 4" xfId="22144"/>
    <cellStyle name="千位分隔 11 8 2 3" xfId="22145"/>
    <cellStyle name="千位分隔 11 8 2 3 2" xfId="22146"/>
    <cellStyle name="千位分隔 11 8 2 3 3" xfId="22147"/>
    <cellStyle name="千位分隔 11 8 2 4" xfId="22148"/>
    <cellStyle name="千位分隔 11 8 2 4 2" xfId="22149"/>
    <cellStyle name="千位分隔 11 8 2 5" xfId="22150"/>
    <cellStyle name="千位分隔 11 8 2 5 2" xfId="22151"/>
    <cellStyle name="千位分隔 11 8 2 6" xfId="22152"/>
    <cellStyle name="千位分隔 11 8 2 7" xfId="22153"/>
    <cellStyle name="千位分隔 11 8 2 8" xfId="22154"/>
    <cellStyle name="千位分隔 11 8 2 9" xfId="22155"/>
    <cellStyle name="千位分隔 11 8 3" xfId="22158"/>
    <cellStyle name="千位分隔 11 8 3 10" xfId="22160"/>
    <cellStyle name="千位分隔 11 8 3 11" xfId="22161"/>
    <cellStyle name="千位分隔 11 8 3 2" xfId="22162"/>
    <cellStyle name="千位分隔 11 8 3 2 2" xfId="22164"/>
    <cellStyle name="千位分隔 11 8 3 2 2 2" xfId="22165"/>
    <cellStyle name="千位分隔 11 8 3 2 2 3" xfId="22167"/>
    <cellStyle name="千位分隔 11 8 3 2 3" xfId="22169"/>
    <cellStyle name="千位分隔 11 8 3 2 4" xfId="22171"/>
    <cellStyle name="千位分隔 11 8 3 3" xfId="22172"/>
    <cellStyle name="千位分隔 11 8 3 3 2" xfId="22173"/>
    <cellStyle name="千位分隔 11 8 3 3 3" xfId="22174"/>
    <cellStyle name="千位分隔 11 8 3 4" xfId="22175"/>
    <cellStyle name="千位分隔 11 8 3 4 2" xfId="22176"/>
    <cellStyle name="千位分隔 11 8 3 5" xfId="22177"/>
    <cellStyle name="千位分隔 11 8 3 5 2" xfId="22178"/>
    <cellStyle name="千位分隔 11 8 3 6" xfId="22179"/>
    <cellStyle name="千位分隔 11 8 3 7" xfId="22180"/>
    <cellStyle name="千位分隔 11 8 3 8" xfId="22181"/>
    <cellStyle name="千位分隔 11 8 3 9" xfId="22182"/>
    <cellStyle name="千位分隔 11 8 4" xfId="22184"/>
    <cellStyle name="千位分隔 11 8 4 10" xfId="7512"/>
    <cellStyle name="千位分隔 11 8 4 11" xfId="7514"/>
    <cellStyle name="千位分隔 11 8 4 2" xfId="22187"/>
    <cellStyle name="千位分隔 11 8 4 2 2" xfId="22190"/>
    <cellStyle name="千位分隔 11 8 4 2 2 2" xfId="22191"/>
    <cellStyle name="千位分隔 11 8 4 2 2 3" xfId="22192"/>
    <cellStyle name="千位分隔 11 8 4 2 3" xfId="10810"/>
    <cellStyle name="千位分隔 11 8 4 2 4" xfId="22194"/>
    <cellStyle name="千位分隔 11 8 4 3" xfId="22196"/>
    <cellStyle name="千位分隔 11 8 4 3 2" xfId="22197"/>
    <cellStyle name="千位分隔 11 8 4 3 3" xfId="22198"/>
    <cellStyle name="千位分隔 11 8 4 4" xfId="22199"/>
    <cellStyle name="千位分隔 11 8 4 4 2" xfId="22200"/>
    <cellStyle name="千位分隔 11 8 4 5" xfId="22202"/>
    <cellStyle name="千位分隔 11 8 4 5 2" xfId="22203"/>
    <cellStyle name="千位分隔 11 8 4 6" xfId="22204"/>
    <cellStyle name="千位分隔 11 8 4 7" xfId="22205"/>
    <cellStyle name="千位分隔 11 8 4 8" xfId="22206"/>
    <cellStyle name="千位分隔 11 8 4 9" xfId="22207"/>
    <cellStyle name="千位分隔 11 8 5" xfId="13031"/>
    <cellStyle name="千位分隔 11 8 5 2" xfId="22209"/>
    <cellStyle name="千位分隔 11 8 5 2 2" xfId="22210"/>
    <cellStyle name="千位分隔 11 8 5 2 3" xfId="10826"/>
    <cellStyle name="千位分隔 11 8 5 3" xfId="22211"/>
    <cellStyle name="千位分隔 11 8 5 4" xfId="22212"/>
    <cellStyle name="千位分隔 11 8 6" xfId="22214"/>
    <cellStyle name="千位分隔 11 8 6 2" xfId="22215"/>
    <cellStyle name="千位分隔 11 8 6 3" xfId="22216"/>
    <cellStyle name="千位分隔 11 8 7" xfId="22218"/>
    <cellStyle name="千位分隔 11 8 7 2" xfId="22219"/>
    <cellStyle name="千位分隔 11 8 7 3" xfId="22220"/>
    <cellStyle name="千位分隔 11 8 8" xfId="22221"/>
    <cellStyle name="千位分隔 11 8 8 2" xfId="22222"/>
    <cellStyle name="千位分隔 11 8 9" xfId="22224"/>
    <cellStyle name="千位分隔 11 9" xfId="12362"/>
    <cellStyle name="千位分隔 11 9 10" xfId="15128"/>
    <cellStyle name="千位分隔 11 9 11" xfId="22226"/>
    <cellStyle name="千位分隔 11 9 12" xfId="22228"/>
    <cellStyle name="千位分隔 11 9 13" xfId="22230"/>
    <cellStyle name="千位分隔 11 9 14" xfId="22232"/>
    <cellStyle name="千位分隔 11 9 15" xfId="22234"/>
    <cellStyle name="千位分隔 11 9 16" xfId="22236"/>
    <cellStyle name="千位分隔 11 9 17" xfId="22239"/>
    <cellStyle name="千位分隔 11 9 18" xfId="34850"/>
    <cellStyle name="千位分隔 11 9 2" xfId="22241"/>
    <cellStyle name="千位分隔 11 9 2 10" xfId="22244"/>
    <cellStyle name="千位分隔 11 9 2 11" xfId="22246"/>
    <cellStyle name="千位分隔 11 9 2 2" xfId="22247"/>
    <cellStyle name="千位分隔 11 9 2 2 2" xfId="22248"/>
    <cellStyle name="千位分隔 11 9 2 2 2 2" xfId="22249"/>
    <cellStyle name="千位分隔 11 9 2 2 2 3" xfId="22250"/>
    <cellStyle name="千位分隔 11 9 2 2 3" xfId="22251"/>
    <cellStyle name="千位分隔 11 9 2 2 4" xfId="22252"/>
    <cellStyle name="千位分隔 11 9 2 3" xfId="22253"/>
    <cellStyle name="千位分隔 11 9 2 3 2" xfId="22254"/>
    <cellStyle name="千位分隔 11 9 2 3 3" xfId="22255"/>
    <cellStyle name="千位分隔 11 9 2 4" xfId="22257"/>
    <cellStyle name="千位分隔 11 9 2 4 2" xfId="22259"/>
    <cellStyle name="千位分隔 11 9 2 5" xfId="22261"/>
    <cellStyle name="千位分隔 11 9 2 5 2" xfId="22263"/>
    <cellStyle name="千位分隔 11 9 2 6" xfId="22265"/>
    <cellStyle name="千位分隔 11 9 2 7" xfId="22268"/>
    <cellStyle name="千位分隔 11 9 2 8" xfId="22271"/>
    <cellStyle name="千位分隔 11 9 2 9" xfId="22273"/>
    <cellStyle name="千位分隔 11 9 3" xfId="22276"/>
    <cellStyle name="千位分隔 11 9 3 10" xfId="22278"/>
    <cellStyle name="千位分隔 11 9 3 11" xfId="22279"/>
    <cellStyle name="千位分隔 11 9 3 2" xfId="22280"/>
    <cellStyle name="千位分隔 11 9 3 2 2" xfId="22281"/>
    <cellStyle name="千位分隔 11 9 3 2 2 2" xfId="22282"/>
    <cellStyle name="千位分隔 11 9 3 2 2 3" xfId="22283"/>
    <cellStyle name="千位分隔 11 9 3 2 3" xfId="22285"/>
    <cellStyle name="千位分隔 11 9 3 2 4" xfId="22287"/>
    <cellStyle name="千位分隔 11 9 3 3" xfId="22288"/>
    <cellStyle name="千位分隔 11 9 3 3 2" xfId="22289"/>
    <cellStyle name="千位分隔 11 9 3 3 3" xfId="22290"/>
    <cellStyle name="千位分隔 11 9 3 4" xfId="22292"/>
    <cellStyle name="千位分隔 11 9 3 4 2" xfId="22294"/>
    <cellStyle name="千位分隔 11 9 3 5" xfId="22296"/>
    <cellStyle name="千位分隔 11 9 3 5 2" xfId="2293"/>
    <cellStyle name="千位分隔 11 9 3 6" xfId="22298"/>
    <cellStyle name="千位分隔 11 9 3 7" xfId="22302"/>
    <cellStyle name="千位分隔 11 9 3 8" xfId="22306"/>
    <cellStyle name="千位分隔 11 9 3 9" xfId="22307"/>
    <cellStyle name="千位分隔 11 9 4" xfId="22310"/>
    <cellStyle name="千位分隔 11 9 4 10" xfId="22312"/>
    <cellStyle name="千位分隔 11 9 4 11" xfId="22313"/>
    <cellStyle name="千位分隔 11 9 4 2" xfId="22314"/>
    <cellStyle name="千位分隔 11 9 4 2 2" xfId="22315"/>
    <cellStyle name="千位分隔 11 9 4 2 2 2" xfId="22316"/>
    <cellStyle name="千位分隔 11 9 4 2 2 3" xfId="22317"/>
    <cellStyle name="千位分隔 11 9 4 2 3" xfId="22318"/>
    <cellStyle name="千位分隔 11 9 4 2 4" xfId="22319"/>
    <cellStyle name="千位分隔 11 9 4 3" xfId="22320"/>
    <cellStyle name="千位分隔 11 9 4 3 2" xfId="22321"/>
    <cellStyle name="千位分隔 11 9 4 3 3" xfId="22322"/>
    <cellStyle name="千位分隔 11 9 4 4" xfId="22324"/>
    <cellStyle name="千位分隔 11 9 4 4 2" xfId="22325"/>
    <cellStyle name="千位分隔 11 9 4 5" xfId="22329"/>
    <cellStyle name="千位分隔 11 9 4 5 2" xfId="22331"/>
    <cellStyle name="千位分隔 11 9 4 6" xfId="22333"/>
    <cellStyle name="千位分隔 11 9 4 7" xfId="22336"/>
    <cellStyle name="千位分隔 11 9 4 8" xfId="22338"/>
    <cellStyle name="千位分隔 11 9 4 9" xfId="22339"/>
    <cellStyle name="千位分隔 11 9 5" xfId="15634"/>
    <cellStyle name="千位分隔 11 9 5 2" xfId="22342"/>
    <cellStyle name="千位分隔 11 9 5 2 2" xfId="22343"/>
    <cellStyle name="千位分隔 11 9 5 2 3" xfId="22344"/>
    <cellStyle name="千位分隔 11 9 5 3" xfId="22345"/>
    <cellStyle name="千位分隔 11 9 5 4" xfId="22347"/>
    <cellStyle name="千位分隔 11 9 6" xfId="22349"/>
    <cellStyle name="千位分隔 11 9 6 2" xfId="11732"/>
    <cellStyle name="千位分隔 11 9 6 3" xfId="11736"/>
    <cellStyle name="千位分隔 11 9 7" xfId="22351"/>
    <cellStyle name="千位分隔 11 9 7 2" xfId="11764"/>
    <cellStyle name="千位分隔 11 9 7 3" xfId="12449"/>
    <cellStyle name="千位分隔 11 9 8" xfId="22352"/>
    <cellStyle name="千位分隔 11 9 8 2" xfId="12462"/>
    <cellStyle name="千位分隔 11 9 9" xfId="22354"/>
    <cellStyle name="千位分隔 12" xfId="21006"/>
    <cellStyle name="千位分隔 12 10" xfId="22355"/>
    <cellStyle name="千位分隔 12 10 10" xfId="22358"/>
    <cellStyle name="千位分隔 12 10 11" xfId="22360"/>
    <cellStyle name="千位分隔 12 10 2" xfId="22361"/>
    <cellStyle name="千位分隔 12 10 2 2" xfId="22362"/>
    <cellStyle name="千位分隔 12 10 2 2 2" xfId="22364"/>
    <cellStyle name="千位分隔 12 10 2 2 3" xfId="22366"/>
    <cellStyle name="千位分隔 12 10 2 3" xfId="22367"/>
    <cellStyle name="千位分隔 12 10 2 4" xfId="22368"/>
    <cellStyle name="千位分隔 12 10 3" xfId="22369"/>
    <cellStyle name="千位分隔 12 10 3 2" xfId="22370"/>
    <cellStyle name="千位分隔 12 10 3 3" xfId="22371"/>
    <cellStyle name="千位分隔 12 10 4" xfId="22372"/>
    <cellStyle name="千位分隔 12 10 4 2" xfId="22373"/>
    <cellStyle name="千位分隔 12 10 5" xfId="22374"/>
    <cellStyle name="千位分隔 12 10 5 2" xfId="22375"/>
    <cellStyle name="千位分隔 12 10 6" xfId="22376"/>
    <cellStyle name="千位分隔 12 10 7" xfId="22377"/>
    <cellStyle name="千位分隔 12 10 8" xfId="6682"/>
    <cellStyle name="千位分隔 12 10 9" xfId="6687"/>
    <cellStyle name="千位分隔 12 11" xfId="22378"/>
    <cellStyle name="千位分隔 12 11 10" xfId="22379"/>
    <cellStyle name="千位分隔 12 11 11" xfId="22380"/>
    <cellStyle name="千位分隔 12 11 2" xfId="19664"/>
    <cellStyle name="千位分隔 12 11 2 2" xfId="1639"/>
    <cellStyle name="千位分隔 12 11 2 2 2" xfId="22382"/>
    <cellStyle name="千位分隔 12 11 2 2 3" xfId="22384"/>
    <cellStyle name="千位分隔 12 11 2 3" xfId="22385"/>
    <cellStyle name="千位分隔 12 11 2 4" xfId="22386"/>
    <cellStyle name="千位分隔 12 11 3" xfId="19666"/>
    <cellStyle name="千位分隔 12 11 3 2" xfId="1664"/>
    <cellStyle name="千位分隔 12 11 3 3" xfId="22387"/>
    <cellStyle name="千位分隔 12 11 4" xfId="22388"/>
    <cellStyle name="千位分隔 12 11 4 2" xfId="22389"/>
    <cellStyle name="千位分隔 12 11 5" xfId="22390"/>
    <cellStyle name="千位分隔 12 11 5 2" xfId="22391"/>
    <cellStyle name="千位分隔 12 11 6" xfId="22392"/>
    <cellStyle name="千位分隔 12 11 7" xfId="22393"/>
    <cellStyle name="千位分隔 12 11 8" xfId="22394"/>
    <cellStyle name="千位分隔 12 11 9" xfId="22396"/>
    <cellStyle name="千位分隔 12 12" xfId="22397"/>
    <cellStyle name="千位分隔 12 12 10" xfId="22399"/>
    <cellStyle name="千位分隔 12 12 11" xfId="22403"/>
    <cellStyle name="千位分隔 12 12 2" xfId="19673"/>
    <cellStyle name="千位分隔 12 12 2 2" xfId="22405"/>
    <cellStyle name="千位分隔 12 12 2 2 2" xfId="22407"/>
    <cellStyle name="千位分隔 12 12 2 2 3" xfId="22409"/>
    <cellStyle name="千位分隔 12 12 2 3" xfId="22410"/>
    <cellStyle name="千位分隔 12 12 2 4" xfId="22411"/>
    <cellStyle name="千位分隔 12 12 3" xfId="5858"/>
    <cellStyle name="千位分隔 12 12 3 2" xfId="5861"/>
    <cellStyle name="千位分隔 12 12 3 3" xfId="22413"/>
    <cellStyle name="千位分隔 12 12 4" xfId="5866"/>
    <cellStyle name="千位分隔 12 12 4 2" xfId="22414"/>
    <cellStyle name="千位分隔 12 12 5" xfId="5870"/>
    <cellStyle name="千位分隔 12 12 5 2" xfId="22415"/>
    <cellStyle name="千位分隔 12 12 6" xfId="3971"/>
    <cellStyle name="千位分隔 12 12 7" xfId="3974"/>
    <cellStyle name="千位分隔 12 12 8" xfId="3977"/>
    <cellStyle name="千位分隔 12 12 9" xfId="22417"/>
    <cellStyle name="千位分隔 12 13" xfId="22418"/>
    <cellStyle name="千位分隔 12 13 10" xfId="22419"/>
    <cellStyle name="千位分隔 12 13 11" xfId="22420"/>
    <cellStyle name="千位分隔 12 13 2" xfId="22421"/>
    <cellStyle name="千位分隔 12 13 2 2" xfId="7901"/>
    <cellStyle name="千位分隔 12 13 2 2 2" xfId="22422"/>
    <cellStyle name="千位分隔 12 13 2 2 3" xfId="22423"/>
    <cellStyle name="千位分隔 12 13 2 3" xfId="7903"/>
    <cellStyle name="千位分隔 12 13 2 4" xfId="7905"/>
    <cellStyle name="千位分隔 12 13 3" xfId="2798"/>
    <cellStyle name="千位分隔 12 13 3 2" xfId="39"/>
    <cellStyle name="千位分隔 12 13 3 3" xfId="22424"/>
    <cellStyle name="千位分隔 12 13 4" xfId="2808"/>
    <cellStyle name="千位分隔 12 13 4 2" xfId="22425"/>
    <cellStyle name="千位分隔 12 13 5" xfId="2815"/>
    <cellStyle name="千位分隔 12 13 5 2" xfId="22426"/>
    <cellStyle name="千位分隔 12 13 6" xfId="5876"/>
    <cellStyle name="千位分隔 12 13 7" xfId="5881"/>
    <cellStyle name="千位分隔 12 13 8" xfId="5883"/>
    <cellStyle name="千位分隔 12 13 9" xfId="22428"/>
    <cellStyle name="千位分隔 12 14" xfId="22429"/>
    <cellStyle name="千位分隔 12 14 2" xfId="14880"/>
    <cellStyle name="千位分隔 12 14 2 2" xfId="7973"/>
    <cellStyle name="千位分隔 12 14 2 3" xfId="7286"/>
    <cellStyle name="千位分隔 12 14 3" xfId="2542"/>
    <cellStyle name="千位分隔 12 14 4" xfId="14884"/>
    <cellStyle name="千位分隔 12 14 5" xfId="14888"/>
    <cellStyle name="千位分隔 12 15" xfId="22430"/>
    <cellStyle name="千位分隔 12 15 2" xfId="14900"/>
    <cellStyle name="千位分隔 12 15 2 2" xfId="7139"/>
    <cellStyle name="千位分隔 12 15 3" xfId="14904"/>
    <cellStyle name="千位分隔 12 16" xfId="22432"/>
    <cellStyle name="千位分隔 12 16 2" xfId="22434"/>
    <cellStyle name="千位分隔 12 16 3" xfId="22435"/>
    <cellStyle name="千位分隔 12 17" xfId="22436"/>
    <cellStyle name="千位分隔 12 17 2" xfId="20964"/>
    <cellStyle name="千位分隔 12 17 3" xfId="20967"/>
    <cellStyle name="千位分隔 12 18" xfId="22439"/>
    <cellStyle name="千位分隔 12 18 2" xfId="22442"/>
    <cellStyle name="千位分隔 12 19" xfId="22444"/>
    <cellStyle name="千位分隔 12 2" xfId="21009"/>
    <cellStyle name="千位分隔 12 2 10" xfId="2948"/>
    <cellStyle name="千位分隔 12 2 11" xfId="2952"/>
    <cellStyle name="千位分隔 12 2 12" xfId="2958"/>
    <cellStyle name="千位分隔 12 2 13" xfId="2963"/>
    <cellStyle name="千位分隔 12 2 14" xfId="22447"/>
    <cellStyle name="千位分隔 12 2 15" xfId="22448"/>
    <cellStyle name="千位分隔 12 2 16" xfId="22450"/>
    <cellStyle name="千位分隔 12 2 17" xfId="22452"/>
    <cellStyle name="千位分隔 12 2 18" xfId="34761"/>
    <cellStyle name="千位分隔 12 2 2" xfId="21012"/>
    <cellStyle name="千位分隔 12 2 2 10" xfId="21862"/>
    <cellStyle name="千位分隔 12 2 2 11" xfId="21865"/>
    <cellStyle name="千位分隔 12 2 2 2" xfId="3963"/>
    <cellStyle name="千位分隔 12 2 2 2 2" xfId="22454"/>
    <cellStyle name="千位分隔 12 2 2 2 2 2" xfId="22457"/>
    <cellStyle name="千位分隔 12 2 2 2 2 3" xfId="22459"/>
    <cellStyle name="千位分隔 12 2 2 2 3" xfId="22460"/>
    <cellStyle name="千位分隔 12 2 2 2 4" xfId="22461"/>
    <cellStyle name="千位分隔 12 2 2 3" xfId="3965"/>
    <cellStyle name="千位分隔 12 2 2 3 2" xfId="22462"/>
    <cellStyle name="千位分隔 12 2 2 3 3" xfId="22463"/>
    <cellStyle name="千位分隔 12 2 2 4" xfId="3967"/>
    <cellStyle name="千位分隔 12 2 2 4 2" xfId="22464"/>
    <cellStyle name="千位分隔 12 2 2 5" xfId="22465"/>
    <cellStyle name="千位分隔 12 2 2 5 2" xfId="22467"/>
    <cellStyle name="千位分隔 12 2 2 6" xfId="22468"/>
    <cellStyle name="千位分隔 12 2 2 7" xfId="22470"/>
    <cellStyle name="千位分隔 12 2 2 8" xfId="22472"/>
    <cellStyle name="千位分隔 12 2 2 9" xfId="22473"/>
    <cellStyle name="千位分隔 12 2 3" xfId="7681"/>
    <cellStyle name="千位分隔 12 2 3 10" xfId="22474"/>
    <cellStyle name="千位分隔 12 2 3 11" xfId="22475"/>
    <cellStyle name="千位分隔 12 2 3 2" xfId="4130"/>
    <cellStyle name="千位分隔 12 2 3 2 2" xfId="22477"/>
    <cellStyle name="千位分隔 12 2 3 2 2 2" xfId="22479"/>
    <cellStyle name="千位分隔 12 2 3 2 2 3" xfId="22482"/>
    <cellStyle name="千位分隔 12 2 3 2 3" xfId="22484"/>
    <cellStyle name="千位分隔 12 2 3 2 4" xfId="22486"/>
    <cellStyle name="千位分隔 12 2 3 3" xfId="4132"/>
    <cellStyle name="千位分隔 12 2 3 3 2" xfId="22488"/>
    <cellStyle name="千位分隔 12 2 3 3 3" xfId="22489"/>
    <cellStyle name="千位分隔 12 2 3 4" xfId="4136"/>
    <cellStyle name="千位分隔 12 2 3 4 2" xfId="528"/>
    <cellStyle name="千位分隔 12 2 3 5" xfId="22491"/>
    <cellStyle name="千位分隔 12 2 3 5 2" xfId="590"/>
    <cellStyle name="千位分隔 12 2 3 6" xfId="22492"/>
    <cellStyle name="千位分隔 12 2 3 7" xfId="22493"/>
    <cellStyle name="千位分隔 12 2 3 8" xfId="22494"/>
    <cellStyle name="千位分隔 12 2 3 9" xfId="22495"/>
    <cellStyle name="千位分隔 12 2 4" xfId="22496"/>
    <cellStyle name="千位分隔 12 2 4 10" xfId="22498"/>
    <cellStyle name="千位分隔 12 2 4 11" xfId="15840"/>
    <cellStyle name="千位分隔 12 2 4 2" xfId="4344"/>
    <cellStyle name="千位分隔 12 2 4 2 2" xfId="22500"/>
    <cellStyle name="千位分隔 12 2 4 2 2 2" xfId="22501"/>
    <cellStyle name="千位分隔 12 2 4 2 2 3" xfId="22502"/>
    <cellStyle name="千位分隔 12 2 4 2 3" xfId="22503"/>
    <cellStyle name="千位分隔 12 2 4 2 4" xfId="18226"/>
    <cellStyle name="千位分隔 12 2 4 3" xfId="4348"/>
    <cellStyle name="千位分隔 12 2 4 3 2" xfId="22505"/>
    <cellStyle name="千位分隔 12 2 4 3 3" xfId="22506"/>
    <cellStyle name="千位分隔 12 2 4 4" xfId="4354"/>
    <cellStyle name="千位分隔 12 2 4 4 2" xfId="157"/>
    <cellStyle name="千位分隔 12 2 4 5" xfId="22508"/>
    <cellStyle name="千位分隔 12 2 4 5 2" xfId="1693"/>
    <cellStyle name="千位分隔 12 2 4 6" xfId="22509"/>
    <cellStyle name="千位分隔 12 2 4 7" xfId="22510"/>
    <cellStyle name="千位分隔 12 2 4 8" xfId="22511"/>
    <cellStyle name="千位分隔 12 2 4 9" xfId="22512"/>
    <cellStyle name="千位分隔 12 2 5" xfId="22513"/>
    <cellStyle name="千位分隔 12 2 5 2" xfId="4657"/>
    <cellStyle name="千位分隔 12 2 5 2 2" xfId="22514"/>
    <cellStyle name="千位分隔 12 2 5 2 3" xfId="22515"/>
    <cellStyle name="千位分隔 12 2 5 3" xfId="4661"/>
    <cellStyle name="千位分隔 12 2 5 4" xfId="4669"/>
    <cellStyle name="千位分隔 12 2 6" xfId="22517"/>
    <cellStyle name="千位分隔 12 2 6 2" xfId="3827"/>
    <cellStyle name="千位分隔 12 2 6 3" xfId="3831"/>
    <cellStyle name="千位分隔 12 2 7" xfId="22518"/>
    <cellStyle name="千位分隔 12 2 7 2" xfId="3874"/>
    <cellStyle name="千位分隔 12 2 7 3" xfId="3879"/>
    <cellStyle name="千位分隔 12 2 8" xfId="7289"/>
    <cellStyle name="千位分隔 12 2 8 2" xfId="5352"/>
    <cellStyle name="千位分隔 12 2 9" xfId="7293"/>
    <cellStyle name="千位分隔 12 20" xfId="22431"/>
    <cellStyle name="千位分隔 12 21" xfId="22433"/>
    <cellStyle name="千位分隔 12 22" xfId="22437"/>
    <cellStyle name="千位分隔 12 23" xfId="22440"/>
    <cellStyle name="千位分隔 12 24" xfId="22445"/>
    <cellStyle name="千位分隔 12 25" xfId="22521"/>
    <cellStyle name="千位分隔 12 26" xfId="22525"/>
    <cellStyle name="千位分隔 12 27" xfId="22529"/>
    <cellStyle name="千位分隔 12 28" xfId="22534"/>
    <cellStyle name="千位分隔 12 29" xfId="22538"/>
    <cellStyle name="千位分隔 12 3" xfId="21015"/>
    <cellStyle name="千位分隔 12 3 10" xfId="5662"/>
    <cellStyle name="千位分隔 12 3 11" xfId="5552"/>
    <cellStyle name="千位分隔 12 3 12" xfId="6509"/>
    <cellStyle name="千位分隔 12 3 13" xfId="6623"/>
    <cellStyle name="千位分隔 12 3 14" xfId="6627"/>
    <cellStyle name="千位分隔 12 3 15" xfId="6633"/>
    <cellStyle name="千位分隔 12 3 16" xfId="3539"/>
    <cellStyle name="千位分隔 12 3 17" xfId="3547"/>
    <cellStyle name="千位分隔 12 3 18" xfId="34807"/>
    <cellStyle name="千位分隔 12 3 2" xfId="22540"/>
    <cellStyle name="千位分隔 12 3 2 10" xfId="22541"/>
    <cellStyle name="千位分隔 12 3 2 11" xfId="10545"/>
    <cellStyle name="千位分隔 12 3 2 2" xfId="15346"/>
    <cellStyle name="千位分隔 12 3 2 2 2" xfId="22543"/>
    <cellStyle name="千位分隔 12 3 2 2 2 2" xfId="22469"/>
    <cellStyle name="千位分隔 12 3 2 2 2 3" xfId="22471"/>
    <cellStyle name="千位分隔 12 3 2 2 3" xfId="22544"/>
    <cellStyle name="千位分隔 12 3 2 2 4" xfId="22545"/>
    <cellStyle name="千位分隔 12 3 2 3" xfId="15349"/>
    <cellStyle name="千位分隔 12 3 2 3 2" xfId="22546"/>
    <cellStyle name="千位分隔 12 3 2 3 3" xfId="22547"/>
    <cellStyle name="千位分隔 12 3 2 4" xfId="15352"/>
    <cellStyle name="千位分隔 12 3 2 4 2" xfId="22548"/>
    <cellStyle name="千位分隔 12 3 2 5" xfId="22549"/>
    <cellStyle name="千位分隔 12 3 2 5 2" xfId="22550"/>
    <cellStyle name="千位分隔 12 3 2 6" xfId="22552"/>
    <cellStyle name="千位分隔 12 3 2 7" xfId="22553"/>
    <cellStyle name="千位分隔 12 3 2 8" xfId="22554"/>
    <cellStyle name="千位分隔 12 3 2 9" xfId="22555"/>
    <cellStyle name="千位分隔 12 3 3" xfId="22557"/>
    <cellStyle name="千位分隔 12 3 3 10" xfId="22558"/>
    <cellStyle name="千位分隔 12 3 3 11" xfId="22559"/>
    <cellStyle name="千位分隔 12 3 3 2" xfId="15522"/>
    <cellStyle name="千位分隔 12 3 3 2 2" xfId="22561"/>
    <cellStyle name="千位分隔 12 3 3 2 2 2" xfId="22563"/>
    <cellStyle name="千位分隔 12 3 3 2 2 3" xfId="22565"/>
    <cellStyle name="千位分隔 12 3 3 2 3" xfId="22566"/>
    <cellStyle name="千位分隔 12 3 3 2 4" xfId="22567"/>
    <cellStyle name="千位分隔 12 3 3 3" xfId="15525"/>
    <cellStyle name="千位分隔 12 3 3 3 2" xfId="22568"/>
    <cellStyle name="千位分隔 12 3 3 3 3" xfId="22569"/>
    <cellStyle name="千位分隔 12 3 3 4" xfId="15528"/>
    <cellStyle name="千位分隔 12 3 3 4 2" xfId="8144"/>
    <cellStyle name="千位分隔 12 3 3 5" xfId="22570"/>
    <cellStyle name="千位分隔 12 3 3 5 2" xfId="6585"/>
    <cellStyle name="千位分隔 12 3 3 6" xfId="22572"/>
    <cellStyle name="千位分隔 12 3 3 7" xfId="22573"/>
    <cellStyle name="千位分隔 12 3 3 8" xfId="22574"/>
    <cellStyle name="千位分隔 12 3 3 9" xfId="22575"/>
    <cellStyle name="千位分隔 12 3 4" xfId="22577"/>
    <cellStyle name="千位分隔 12 3 4 10" xfId="22578"/>
    <cellStyle name="千位分隔 12 3 4 11" xfId="16611"/>
    <cellStyle name="千位分隔 12 3 4 2" xfId="15756"/>
    <cellStyle name="千位分隔 12 3 4 2 2" xfId="341"/>
    <cellStyle name="千位分隔 12 3 4 2 2 2" xfId="22580"/>
    <cellStyle name="千位分隔 12 3 4 2 2 3" xfId="22582"/>
    <cellStyle name="千位分隔 12 3 4 2 3" xfId="22583"/>
    <cellStyle name="千位分隔 12 3 4 2 4" xfId="18241"/>
    <cellStyle name="千位分隔 12 3 4 3" xfId="15760"/>
    <cellStyle name="千位分隔 12 3 4 3 2" xfId="22584"/>
    <cellStyle name="千位分隔 12 3 4 3 3" xfId="22585"/>
    <cellStyle name="千位分隔 12 3 4 4" xfId="15763"/>
    <cellStyle name="千位分隔 12 3 4 4 2" xfId="22586"/>
    <cellStyle name="千位分隔 12 3 4 5" xfId="22587"/>
    <cellStyle name="千位分隔 12 3 4 5 2" xfId="22588"/>
    <cellStyle name="千位分隔 12 3 4 6" xfId="22589"/>
    <cellStyle name="千位分隔 12 3 4 7" xfId="22590"/>
    <cellStyle name="千位分隔 12 3 4 8" xfId="22591"/>
    <cellStyle name="千位分隔 12 3 4 9" xfId="22592"/>
    <cellStyle name="千位分隔 12 3 5" xfId="22594"/>
    <cellStyle name="千位分隔 12 3 5 2" xfId="15923"/>
    <cellStyle name="千位分隔 12 3 5 2 2" xfId="1459"/>
    <cellStyle name="千位分隔 12 3 5 2 3" xfId="8456"/>
    <cellStyle name="千位分隔 12 3 5 3" xfId="15926"/>
    <cellStyle name="千位分隔 12 3 5 4" xfId="15929"/>
    <cellStyle name="千位分隔 12 3 6" xfId="22595"/>
    <cellStyle name="千位分隔 12 3 6 2" xfId="16105"/>
    <cellStyle name="千位分隔 12 3 6 3" xfId="16108"/>
    <cellStyle name="千位分隔 12 3 7" xfId="22596"/>
    <cellStyle name="千位分隔 12 3 7 2" xfId="16210"/>
    <cellStyle name="千位分隔 12 3 7 3" xfId="16214"/>
    <cellStyle name="千位分隔 12 3 8" xfId="7307"/>
    <cellStyle name="千位分隔 12 3 8 2" xfId="16376"/>
    <cellStyle name="千位分隔 12 3 9" xfId="22597"/>
    <cellStyle name="千位分隔 12 30" xfId="22522"/>
    <cellStyle name="千位分隔 12 31" xfId="22526"/>
    <cellStyle name="千位分隔 12 32" xfId="22530"/>
    <cellStyle name="千位分隔 12 33" xfId="22535"/>
    <cellStyle name="千位分隔 12 34" xfId="22539"/>
    <cellStyle name="千位分隔 12 35" xfId="22601"/>
    <cellStyle name="千位分隔 12 36" xfId="34544"/>
    <cellStyle name="千位分隔 12 37" xfId="34735"/>
    <cellStyle name="千位分隔 12 38" xfId="34851"/>
    <cellStyle name="千位分隔 12 39" xfId="34987"/>
    <cellStyle name="千位分隔 12 4" xfId="21018"/>
    <cellStyle name="千位分隔 12 4 10" xfId="22603"/>
    <cellStyle name="千位分隔 12 4 11" xfId="22604"/>
    <cellStyle name="千位分隔 12 4 12" xfId="22605"/>
    <cellStyle name="千位分隔 12 4 13" xfId="22607"/>
    <cellStyle name="千位分隔 12 4 14" xfId="22609"/>
    <cellStyle name="千位分隔 12 4 15" xfId="22612"/>
    <cellStyle name="千位分隔 12 4 16" xfId="22614"/>
    <cellStyle name="千位分隔 12 4 17" xfId="22616"/>
    <cellStyle name="千位分隔 12 4 18" xfId="34809"/>
    <cellStyle name="千位分隔 12 4 2" xfId="22617"/>
    <cellStyle name="千位分隔 12 4 2 10" xfId="22618"/>
    <cellStyle name="千位分隔 12 4 2 11" xfId="22619"/>
    <cellStyle name="千位分隔 12 4 2 2" xfId="22620"/>
    <cellStyle name="千位分隔 12 4 2 2 2" xfId="22622"/>
    <cellStyle name="千位分隔 12 4 2 2 2 2" xfId="8776"/>
    <cellStyle name="千位分隔 12 4 2 2 2 3" xfId="8795"/>
    <cellStyle name="千位分隔 12 4 2 2 3" xfId="22623"/>
    <cellStyle name="千位分隔 12 4 2 2 4" xfId="22624"/>
    <cellStyle name="千位分隔 12 4 2 3" xfId="22625"/>
    <cellStyle name="千位分隔 12 4 2 3 2" xfId="22626"/>
    <cellStyle name="千位分隔 12 4 2 3 3" xfId="22627"/>
    <cellStyle name="千位分隔 12 4 2 4" xfId="22629"/>
    <cellStyle name="千位分隔 12 4 2 4 2" xfId="22631"/>
    <cellStyle name="千位分隔 12 4 2 5" xfId="22633"/>
    <cellStyle name="千位分隔 12 4 2 5 2" xfId="22635"/>
    <cellStyle name="千位分隔 12 4 2 6" xfId="22638"/>
    <cellStyle name="千位分隔 12 4 2 7" xfId="22640"/>
    <cellStyle name="千位分隔 12 4 2 8" xfId="22642"/>
    <cellStyle name="千位分隔 12 4 2 9" xfId="22644"/>
    <cellStyle name="千位分隔 12 4 3" xfId="22646"/>
    <cellStyle name="千位分隔 12 4 3 10" xfId="22647"/>
    <cellStyle name="千位分隔 12 4 3 11" xfId="22649"/>
    <cellStyle name="千位分隔 12 4 3 2" xfId="22650"/>
    <cellStyle name="千位分隔 12 4 3 2 2" xfId="22654"/>
    <cellStyle name="千位分隔 12 4 3 2 2 2" xfId="15623"/>
    <cellStyle name="千位分隔 12 4 3 2 2 3" xfId="16594"/>
    <cellStyle name="千位分隔 12 4 3 2 3" xfId="22657"/>
    <cellStyle name="千位分隔 12 4 3 2 4" xfId="22660"/>
    <cellStyle name="千位分隔 12 4 3 3" xfId="22661"/>
    <cellStyle name="千位分隔 12 4 3 3 2" xfId="22662"/>
    <cellStyle name="千位分隔 12 4 3 3 3" xfId="22663"/>
    <cellStyle name="千位分隔 12 4 3 4" xfId="22665"/>
    <cellStyle name="千位分隔 12 4 3 4 2" xfId="8160"/>
    <cellStyle name="千位分隔 12 4 3 5" xfId="22667"/>
    <cellStyle name="千位分隔 12 4 3 5 2" xfId="6750"/>
    <cellStyle name="千位分隔 12 4 3 6" xfId="22670"/>
    <cellStyle name="千位分隔 12 4 3 7" xfId="22672"/>
    <cellStyle name="千位分隔 12 4 3 8" xfId="22674"/>
    <cellStyle name="千位分隔 12 4 3 9" xfId="22676"/>
    <cellStyle name="千位分隔 12 4 4" xfId="22678"/>
    <cellStyle name="千位分隔 12 4 4 10" xfId="22679"/>
    <cellStyle name="千位分隔 12 4 4 11" xfId="17340"/>
    <cellStyle name="千位分隔 12 4 4 2" xfId="22681"/>
    <cellStyle name="千位分隔 12 4 4 2 2" xfId="22683"/>
    <cellStyle name="千位分隔 12 4 4 2 2 2" xfId="22684"/>
    <cellStyle name="千位分隔 12 4 4 2 2 3" xfId="22685"/>
    <cellStyle name="千位分隔 12 4 4 2 3" xfId="22686"/>
    <cellStyle name="千位分隔 12 4 4 2 4" xfId="22687"/>
    <cellStyle name="千位分隔 12 4 4 3" xfId="22688"/>
    <cellStyle name="千位分隔 12 4 4 3 2" xfId="22689"/>
    <cellStyle name="千位分隔 12 4 4 3 3" xfId="1989"/>
    <cellStyle name="千位分隔 12 4 4 4" xfId="18438"/>
    <cellStyle name="千位分隔 12 4 4 4 2" xfId="22691"/>
    <cellStyle name="千位分隔 12 4 4 5" xfId="22693"/>
    <cellStyle name="千位分隔 12 4 4 5 2" xfId="22695"/>
    <cellStyle name="千位分隔 12 4 4 6" xfId="22697"/>
    <cellStyle name="千位分隔 12 4 4 7" xfId="22699"/>
    <cellStyle name="千位分隔 12 4 4 8" xfId="22701"/>
    <cellStyle name="千位分隔 12 4 4 9" xfId="22703"/>
    <cellStyle name="千位分隔 12 4 5" xfId="22705"/>
    <cellStyle name="千位分隔 12 4 5 2" xfId="22706"/>
    <cellStyle name="千位分隔 12 4 5 2 2" xfId="22707"/>
    <cellStyle name="千位分隔 12 4 5 2 3" xfId="22708"/>
    <cellStyle name="千位分隔 12 4 5 3" xfId="22709"/>
    <cellStyle name="千位分隔 12 4 5 4" xfId="22711"/>
    <cellStyle name="千位分隔 12 4 6" xfId="22712"/>
    <cellStyle name="千位分隔 12 4 6 2" xfId="22713"/>
    <cellStyle name="千位分隔 12 4 6 3" xfId="22714"/>
    <cellStyle name="千位分隔 12 4 7" xfId="22715"/>
    <cellStyle name="千位分隔 12 4 7 2" xfId="22717"/>
    <cellStyle name="千位分隔 12 4 7 3" xfId="22719"/>
    <cellStyle name="千位分隔 12 4 8" xfId="22721"/>
    <cellStyle name="千位分隔 12 4 8 2" xfId="22723"/>
    <cellStyle name="千位分隔 12 4 9" xfId="22724"/>
    <cellStyle name="千位分隔 12 5" xfId="12377"/>
    <cellStyle name="千位分隔 12 5 10" xfId="22726"/>
    <cellStyle name="千位分隔 12 5 11" xfId="22728"/>
    <cellStyle name="千位分隔 12 5 12" xfId="21171"/>
    <cellStyle name="千位分隔 12 5 13" xfId="21175"/>
    <cellStyle name="千位分隔 12 5 14" xfId="22731"/>
    <cellStyle name="千位分隔 12 5 15" xfId="17853"/>
    <cellStyle name="千位分隔 12 5 16" xfId="17857"/>
    <cellStyle name="千位分隔 12 5 17" xfId="22732"/>
    <cellStyle name="千位分隔 12 5 18" xfId="34852"/>
    <cellStyle name="千位分隔 12 5 2" xfId="12381"/>
    <cellStyle name="千位分隔 12 5 2 10" xfId="22734"/>
    <cellStyle name="千位分隔 12 5 2 11" xfId="22735"/>
    <cellStyle name="千位分隔 12 5 2 2" xfId="22736"/>
    <cellStyle name="千位分隔 12 5 2 2 2" xfId="22738"/>
    <cellStyle name="千位分隔 12 5 2 2 2 2" xfId="22739"/>
    <cellStyle name="千位分隔 12 5 2 2 2 3" xfId="22740"/>
    <cellStyle name="千位分隔 12 5 2 2 3" xfId="22741"/>
    <cellStyle name="千位分隔 12 5 2 2 4" xfId="22742"/>
    <cellStyle name="千位分隔 12 5 2 3" xfId="22743"/>
    <cellStyle name="千位分隔 12 5 2 3 2" xfId="22744"/>
    <cellStyle name="千位分隔 12 5 2 3 3" xfId="22745"/>
    <cellStyle name="千位分隔 12 5 2 4" xfId="22746"/>
    <cellStyle name="千位分隔 12 5 2 4 2" xfId="22747"/>
    <cellStyle name="千位分隔 12 5 2 5" xfId="22748"/>
    <cellStyle name="千位分隔 12 5 2 5 2" xfId="22749"/>
    <cellStyle name="千位分隔 12 5 2 6" xfId="17582"/>
    <cellStyle name="千位分隔 12 5 2 7" xfId="17587"/>
    <cellStyle name="千位分隔 12 5 2 8" xfId="17590"/>
    <cellStyle name="千位分隔 12 5 2 9" xfId="17593"/>
    <cellStyle name="千位分隔 12 5 3" xfId="22750"/>
    <cellStyle name="千位分隔 12 5 3 10" xfId="22752"/>
    <cellStyle name="千位分隔 12 5 3 11" xfId="22753"/>
    <cellStyle name="千位分隔 12 5 3 2" xfId="22754"/>
    <cellStyle name="千位分隔 12 5 3 2 2" xfId="22756"/>
    <cellStyle name="千位分隔 12 5 3 2 2 2" xfId="22757"/>
    <cellStyle name="千位分隔 12 5 3 2 2 3" xfId="22758"/>
    <cellStyle name="千位分隔 12 5 3 2 3" xfId="22759"/>
    <cellStyle name="千位分隔 12 5 3 2 4" xfId="22760"/>
    <cellStyle name="千位分隔 12 5 3 3" xfId="22761"/>
    <cellStyle name="千位分隔 12 5 3 3 2" xfId="22762"/>
    <cellStyle name="千位分隔 12 5 3 3 3" xfId="22763"/>
    <cellStyle name="千位分隔 12 5 3 4" xfId="22764"/>
    <cellStyle name="千位分隔 12 5 3 4 2" xfId="22765"/>
    <cellStyle name="千位分隔 12 5 3 5" xfId="22766"/>
    <cellStyle name="千位分隔 12 5 3 5 2" xfId="22767"/>
    <cellStyle name="千位分隔 12 5 3 6" xfId="17608"/>
    <cellStyle name="千位分隔 12 5 3 7" xfId="22768"/>
    <cellStyle name="千位分隔 12 5 3 8" xfId="22770"/>
    <cellStyle name="千位分隔 12 5 3 9" xfId="22772"/>
    <cellStyle name="千位分隔 12 5 4" xfId="22774"/>
    <cellStyle name="千位分隔 12 5 4 10" xfId="22775"/>
    <cellStyle name="千位分隔 12 5 4 11" xfId="18079"/>
    <cellStyle name="千位分隔 12 5 4 2" xfId="22776"/>
    <cellStyle name="千位分隔 12 5 4 2 2" xfId="22778"/>
    <cellStyle name="千位分隔 12 5 4 2 2 2" xfId="22779"/>
    <cellStyle name="千位分隔 12 5 4 2 2 3" xfId="22780"/>
    <cellStyle name="千位分隔 12 5 4 2 3" xfId="22781"/>
    <cellStyle name="千位分隔 12 5 4 2 4" xfId="22782"/>
    <cellStyle name="千位分隔 12 5 4 3" xfId="22783"/>
    <cellStyle name="千位分隔 12 5 4 3 2" xfId="22784"/>
    <cellStyle name="千位分隔 12 5 4 3 3" xfId="22785"/>
    <cellStyle name="千位分隔 12 5 4 4" xfId="22786"/>
    <cellStyle name="千位分隔 12 5 4 4 2" xfId="22787"/>
    <cellStyle name="千位分隔 12 5 4 5" xfId="22788"/>
    <cellStyle name="千位分隔 12 5 4 5 2" xfId="22789"/>
    <cellStyle name="千位分隔 12 5 4 6" xfId="22790"/>
    <cellStyle name="千位分隔 12 5 4 7" xfId="22791"/>
    <cellStyle name="千位分隔 12 5 4 8" xfId="22793"/>
    <cellStyle name="千位分隔 12 5 4 9" xfId="22795"/>
    <cellStyle name="千位分隔 12 5 5" xfId="22797"/>
    <cellStyle name="千位分隔 12 5 5 2" xfId="22798"/>
    <cellStyle name="千位分隔 12 5 5 2 2" xfId="22799"/>
    <cellStyle name="千位分隔 12 5 5 2 3" xfId="22800"/>
    <cellStyle name="千位分隔 12 5 5 3" xfId="22801"/>
    <cellStyle name="千位分隔 12 5 5 4" xfId="22802"/>
    <cellStyle name="千位分隔 12 5 6" xfId="21603"/>
    <cellStyle name="千位分隔 12 5 6 2" xfId="14216"/>
    <cellStyle name="千位分隔 12 5 6 3" xfId="22803"/>
    <cellStyle name="千位分隔 12 5 7" xfId="21152"/>
    <cellStyle name="千位分隔 12 5 7 2" xfId="22805"/>
    <cellStyle name="千位分隔 12 5 7 3" xfId="22806"/>
    <cellStyle name="千位分隔 12 5 8" xfId="21155"/>
    <cellStyle name="千位分隔 12 5 8 2" xfId="22807"/>
    <cellStyle name="千位分隔 12 5 9" xfId="22808"/>
    <cellStyle name="千位分隔 12 6" xfId="12385"/>
    <cellStyle name="千位分隔 12 6 10" xfId="22810"/>
    <cellStyle name="千位分隔 12 6 11" xfId="22812"/>
    <cellStyle name="千位分隔 12 6 12" xfId="22813"/>
    <cellStyle name="千位分隔 12 6 13" xfId="22815"/>
    <cellStyle name="千位分隔 12 6 14" xfId="22816"/>
    <cellStyle name="千位分隔 12 6 15" xfId="22817"/>
    <cellStyle name="千位分隔 12 6 16" xfId="22819"/>
    <cellStyle name="千位分隔 12 6 17" xfId="22821"/>
    <cellStyle name="千位分隔 12 6 18" xfId="34773"/>
    <cellStyle name="千位分隔 12 6 2" xfId="22823"/>
    <cellStyle name="千位分隔 12 6 2 10" xfId="22824"/>
    <cellStyle name="千位分隔 12 6 2 11" xfId="22825"/>
    <cellStyle name="千位分隔 12 6 2 2" xfId="22826"/>
    <cellStyle name="千位分隔 12 6 2 2 2" xfId="19246"/>
    <cellStyle name="千位分隔 12 6 2 2 2 2" xfId="22827"/>
    <cellStyle name="千位分隔 12 6 2 2 2 3" xfId="22828"/>
    <cellStyle name="千位分隔 12 6 2 2 3" xfId="19248"/>
    <cellStyle name="千位分隔 12 6 2 2 4" xfId="22829"/>
    <cellStyle name="千位分隔 12 6 2 3" xfId="22830"/>
    <cellStyle name="千位分隔 12 6 2 3 2" xfId="19253"/>
    <cellStyle name="千位分隔 12 6 2 3 3" xfId="22831"/>
    <cellStyle name="千位分隔 12 6 2 4" xfId="22832"/>
    <cellStyle name="千位分隔 12 6 2 4 2" xfId="22833"/>
    <cellStyle name="千位分隔 12 6 2 5" xfId="15982"/>
    <cellStyle name="千位分隔 12 6 2 5 2" xfId="15985"/>
    <cellStyle name="千位分隔 12 6 2 6" xfId="15988"/>
    <cellStyle name="千位分隔 12 6 2 7" xfId="15993"/>
    <cellStyle name="千位分隔 12 6 2 8" xfId="15998"/>
    <cellStyle name="千位分隔 12 6 2 9" xfId="16003"/>
    <cellStyle name="千位分隔 12 6 3" xfId="22834"/>
    <cellStyle name="千位分隔 12 6 3 10" xfId="11105"/>
    <cellStyle name="千位分隔 12 6 3 11" xfId="22836"/>
    <cellStyle name="千位分隔 12 6 3 2" xfId="22837"/>
    <cellStyle name="千位分隔 12 6 3 2 2" xfId="18829"/>
    <cellStyle name="千位分隔 12 6 3 2 2 2" xfId="18832"/>
    <cellStyle name="千位分隔 12 6 3 2 2 3" xfId="18905"/>
    <cellStyle name="千位分隔 12 6 3 2 3" xfId="19000"/>
    <cellStyle name="千位分隔 12 6 3 2 4" xfId="19050"/>
    <cellStyle name="千位分隔 12 6 3 3" xfId="19238"/>
    <cellStyle name="千位分隔 12 6 3 3 2" xfId="19271"/>
    <cellStyle name="千位分隔 12 6 3 3 3" xfId="22838"/>
    <cellStyle name="千位分隔 12 6 3 4" xfId="19240"/>
    <cellStyle name="千位分隔 12 6 3 4 2" xfId="22839"/>
    <cellStyle name="千位分隔 12 6 3 5" xfId="16016"/>
    <cellStyle name="千位分隔 12 6 3 5 2" xfId="22840"/>
    <cellStyle name="千位分隔 12 6 3 6" xfId="17636"/>
    <cellStyle name="千位分隔 12 6 3 7" xfId="17643"/>
    <cellStyle name="千位分隔 12 6 3 8" xfId="17647"/>
    <cellStyle name="千位分隔 12 6 3 9" xfId="17651"/>
    <cellStyle name="千位分隔 12 6 4" xfId="22841"/>
    <cellStyle name="千位分隔 12 6 4 10" xfId="22843"/>
    <cellStyle name="千位分隔 12 6 4 11" xfId="11050"/>
    <cellStyle name="千位分隔 12 6 4 2" xfId="22844"/>
    <cellStyle name="千位分隔 12 6 4 2 2" xfId="19290"/>
    <cellStyle name="千位分隔 12 6 4 2 2 2" xfId="1203"/>
    <cellStyle name="千位分隔 12 6 4 2 2 3" xfId="1211"/>
    <cellStyle name="千位分隔 12 6 4 2 3" xfId="19292"/>
    <cellStyle name="千位分隔 12 6 4 2 4" xfId="22846"/>
    <cellStyle name="千位分隔 12 6 4 3" xfId="22847"/>
    <cellStyle name="千位分隔 12 6 4 3 2" xfId="19297"/>
    <cellStyle name="千位分隔 12 6 4 3 3" xfId="22849"/>
    <cellStyle name="千位分隔 12 6 4 4" xfId="22850"/>
    <cellStyle name="千位分隔 12 6 4 4 2" xfId="22851"/>
    <cellStyle name="千位分隔 12 6 4 5" xfId="22852"/>
    <cellStyle name="千位分隔 12 6 4 5 2" xfId="22853"/>
    <cellStyle name="千位分隔 12 6 4 6" xfId="17666"/>
    <cellStyle name="千位分隔 12 6 4 7" xfId="22854"/>
    <cellStyle name="千位分隔 12 6 4 8" xfId="22856"/>
    <cellStyle name="千位分隔 12 6 4 9" xfId="16828"/>
    <cellStyle name="千位分隔 12 6 5" xfId="22857"/>
    <cellStyle name="千位分隔 12 6 5 2" xfId="22859"/>
    <cellStyle name="千位分隔 12 6 5 2 2" xfId="19315"/>
    <cellStyle name="千位分隔 12 6 5 2 3" xfId="8745"/>
    <cellStyle name="千位分隔 12 6 5 3" xfId="22860"/>
    <cellStyle name="千位分隔 12 6 5 4" xfId="22861"/>
    <cellStyle name="千位分隔 12 6 6" xfId="22862"/>
    <cellStyle name="千位分隔 12 6 6 2" xfId="22868"/>
    <cellStyle name="千位分隔 12 6 6 3" xfId="22872"/>
    <cellStyle name="千位分隔 12 6 7" xfId="22875"/>
    <cellStyle name="千位分隔 12 6 7 2" xfId="22877"/>
    <cellStyle name="千位分隔 12 6 7 3" xfId="22879"/>
    <cellStyle name="千位分隔 12 6 8" xfId="22882"/>
    <cellStyle name="千位分隔 12 6 8 2" xfId="22884"/>
    <cellStyle name="千位分隔 12 6 9" xfId="22886"/>
    <cellStyle name="千位分隔 12 7" xfId="12389"/>
    <cellStyle name="千位分隔 12 7 10" xfId="22889"/>
    <cellStyle name="千位分隔 12 7 11" xfId="22890"/>
    <cellStyle name="千位分隔 12 7 12" xfId="22891"/>
    <cellStyle name="千位分隔 12 7 13" xfId="1199"/>
    <cellStyle name="千位分隔 12 7 14" xfId="1206"/>
    <cellStyle name="千位分隔 12 7 15" xfId="1213"/>
    <cellStyle name="千位分隔 12 7 16" xfId="66"/>
    <cellStyle name="千位分隔 12 7 17" xfId="1224"/>
    <cellStyle name="千位分隔 12 7 18" xfId="34853"/>
    <cellStyle name="千位分隔 12 7 2" xfId="14460"/>
    <cellStyle name="千位分隔 12 7 2 10" xfId="21885"/>
    <cellStyle name="千位分隔 12 7 2 11" xfId="21888"/>
    <cellStyle name="千位分隔 12 7 2 2" xfId="22893"/>
    <cellStyle name="千位分隔 12 7 2 2 2" xfId="22896"/>
    <cellStyle name="千位分隔 12 7 2 2 2 2" xfId="9878"/>
    <cellStyle name="千位分隔 12 7 2 2 2 3" xfId="9880"/>
    <cellStyle name="千位分隔 12 7 2 2 3" xfId="22898"/>
    <cellStyle name="千位分隔 12 7 2 2 4" xfId="22900"/>
    <cellStyle name="千位分隔 12 7 2 3" xfId="22902"/>
    <cellStyle name="千位分隔 12 7 2 3 2" xfId="22904"/>
    <cellStyle name="千位分隔 12 7 2 3 3" xfId="22906"/>
    <cellStyle name="千位分隔 12 7 2 4" xfId="11167"/>
    <cellStyle name="千位分隔 12 7 2 4 2" xfId="22908"/>
    <cellStyle name="千位分隔 12 7 2 5" xfId="22909"/>
    <cellStyle name="千位分隔 12 7 2 5 2" xfId="22911"/>
    <cellStyle name="千位分隔 12 7 2 6" xfId="17678"/>
    <cellStyle name="千位分隔 12 7 2 7" xfId="22912"/>
    <cellStyle name="千位分隔 12 7 2 8" xfId="22913"/>
    <cellStyle name="千位分隔 12 7 2 9" xfId="22914"/>
    <cellStyle name="千位分隔 12 7 3" xfId="14463"/>
    <cellStyle name="千位分隔 12 7 3 10" xfId="22917"/>
    <cellStyle name="千位分隔 12 7 3 11" xfId="22919"/>
    <cellStyle name="千位分隔 12 7 3 2" xfId="22920"/>
    <cellStyle name="千位分隔 12 7 3 2 2" xfId="22924"/>
    <cellStyle name="千位分隔 12 7 3 2 2 2" xfId="22925"/>
    <cellStyle name="千位分隔 12 7 3 2 2 3" xfId="22926"/>
    <cellStyle name="千位分隔 12 7 3 2 3" xfId="22929"/>
    <cellStyle name="千位分隔 12 7 3 2 4" xfId="22931"/>
    <cellStyle name="千位分隔 12 7 3 3" xfId="22932"/>
    <cellStyle name="千位分隔 12 7 3 3 2" xfId="22934"/>
    <cellStyle name="千位分隔 12 7 3 3 3" xfId="22936"/>
    <cellStyle name="千位分隔 12 7 3 4" xfId="22937"/>
    <cellStyle name="千位分隔 12 7 3 4 2" xfId="22939"/>
    <cellStyle name="千位分隔 12 7 3 5" xfId="22940"/>
    <cellStyle name="千位分隔 12 7 3 5 2" xfId="22941"/>
    <cellStyle name="千位分隔 12 7 3 6" xfId="22942"/>
    <cellStyle name="千位分隔 12 7 3 7" xfId="22943"/>
    <cellStyle name="千位分隔 12 7 3 8" xfId="22945"/>
    <cellStyle name="千位分隔 12 7 3 9" xfId="22947"/>
    <cellStyle name="千位分隔 12 7 4" xfId="22950"/>
    <cellStyle name="千位分隔 12 7 4 10" xfId="22953"/>
    <cellStyle name="千位分隔 12 7 4 11" xfId="22955"/>
    <cellStyle name="千位分隔 12 7 4 2" xfId="22956"/>
    <cellStyle name="千位分隔 12 7 4 2 2" xfId="22959"/>
    <cellStyle name="千位分隔 12 7 4 2 2 2" xfId="22960"/>
    <cellStyle name="千位分隔 12 7 4 2 2 3" xfId="22961"/>
    <cellStyle name="千位分隔 12 7 4 2 3" xfId="10891"/>
    <cellStyle name="千位分隔 12 7 4 2 4" xfId="10895"/>
    <cellStyle name="千位分隔 12 7 4 3" xfId="22962"/>
    <cellStyle name="千位分隔 12 7 4 3 2" xfId="22964"/>
    <cellStyle name="千位分隔 12 7 4 3 3" xfId="10904"/>
    <cellStyle name="千位分隔 12 7 4 4" xfId="22966"/>
    <cellStyle name="千位分隔 12 7 4 4 2" xfId="22968"/>
    <cellStyle name="千位分隔 12 7 4 5" xfId="22969"/>
    <cellStyle name="千位分隔 12 7 4 5 2" xfId="22970"/>
    <cellStyle name="千位分隔 12 7 4 6" xfId="22971"/>
    <cellStyle name="千位分隔 12 7 4 7" xfId="22972"/>
    <cellStyle name="千位分隔 12 7 4 8" xfId="22974"/>
    <cellStyle name="千位分隔 12 7 4 9" xfId="16839"/>
    <cellStyle name="千位分隔 12 7 5" xfId="22975"/>
    <cellStyle name="千位分隔 12 7 5 2" xfId="22977"/>
    <cellStyle name="千位分隔 12 7 5 2 2" xfId="22979"/>
    <cellStyle name="千位分隔 12 7 5 2 3" xfId="10925"/>
    <cellStyle name="千位分隔 12 7 5 3" xfId="22980"/>
    <cellStyle name="千位分隔 12 7 5 4" xfId="22981"/>
    <cellStyle name="千位分隔 12 7 6" xfId="22983"/>
    <cellStyle name="千位分隔 12 7 6 2" xfId="22984"/>
    <cellStyle name="千位分隔 12 7 6 3" xfId="22985"/>
    <cellStyle name="千位分隔 12 7 7" xfId="22989"/>
    <cellStyle name="千位分隔 12 7 7 2" xfId="22990"/>
    <cellStyle name="千位分隔 12 7 7 3" xfId="22991"/>
    <cellStyle name="千位分隔 12 7 8" xfId="22994"/>
    <cellStyle name="千位分隔 12 7 8 2" xfId="22995"/>
    <cellStyle name="千位分隔 12 7 9" xfId="22997"/>
    <cellStyle name="千位分隔 12 8" xfId="12393"/>
    <cellStyle name="千位分隔 12 8 10" xfId="4217"/>
    <cellStyle name="千位分隔 12 8 11" xfId="4225"/>
    <cellStyle name="千位分隔 12 8 12" xfId="6808"/>
    <cellStyle name="千位分隔 12 8 13" xfId="1727"/>
    <cellStyle name="千位分隔 12 8 14" xfId="6811"/>
    <cellStyle name="千位分隔 12 8 15" xfId="6814"/>
    <cellStyle name="千位分隔 12 8 16" xfId="3633"/>
    <cellStyle name="千位分隔 12 8 17" xfId="22998"/>
    <cellStyle name="千位分隔 12 8 18" xfId="34812"/>
    <cellStyle name="千位分隔 12 8 2" xfId="14486"/>
    <cellStyle name="千位分隔 12 8 2 10" xfId="23000"/>
    <cellStyle name="千位分隔 12 8 2 11" xfId="10604"/>
    <cellStyle name="千位分隔 12 8 2 2" xfId="23001"/>
    <cellStyle name="千位分隔 12 8 2 2 2" xfId="22007"/>
    <cellStyle name="千位分隔 12 8 2 2 2 2" xfId="23002"/>
    <cellStyle name="千位分隔 12 8 2 2 2 3" xfId="23003"/>
    <cellStyle name="千位分隔 12 8 2 2 3" xfId="23004"/>
    <cellStyle name="千位分隔 12 8 2 2 4" xfId="23006"/>
    <cellStyle name="千位分隔 12 8 2 3" xfId="23007"/>
    <cellStyle name="千位分隔 12 8 2 3 2" xfId="22114"/>
    <cellStyle name="千位分隔 12 8 2 3 3" xfId="23008"/>
    <cellStyle name="千位分隔 12 8 2 4" xfId="23009"/>
    <cellStyle name="千位分隔 12 8 2 4 2" xfId="22223"/>
    <cellStyle name="千位分隔 12 8 2 5" xfId="23010"/>
    <cellStyle name="千位分隔 12 8 2 5 2" xfId="22353"/>
    <cellStyle name="千位分隔 12 8 2 6" xfId="23011"/>
    <cellStyle name="千位分隔 12 8 2 7" xfId="23012"/>
    <cellStyle name="千位分隔 12 8 2 8" xfId="23013"/>
    <cellStyle name="千位分隔 12 8 2 9" xfId="23014"/>
    <cellStyle name="千位分隔 12 8 3" xfId="23017"/>
    <cellStyle name="千位分隔 12 8 3 10" xfId="23019"/>
    <cellStyle name="千位分隔 12 8 3 11" xfId="23020"/>
    <cellStyle name="千位分隔 12 8 3 2" xfId="23021"/>
    <cellStyle name="千位分隔 12 8 3 2 2" xfId="22888"/>
    <cellStyle name="千位分隔 12 8 3 2 2 2" xfId="23022"/>
    <cellStyle name="千位分隔 12 8 3 2 2 3" xfId="23023"/>
    <cellStyle name="千位分隔 12 8 3 2 3" xfId="23024"/>
    <cellStyle name="千位分隔 12 8 3 2 4" xfId="23026"/>
    <cellStyle name="千位分隔 12 8 3 3" xfId="23027"/>
    <cellStyle name="千位分隔 12 8 3 3 2" xfId="22996"/>
    <cellStyle name="千位分隔 12 8 3 3 3" xfId="23029"/>
    <cellStyle name="千位分隔 12 8 3 4" xfId="23030"/>
    <cellStyle name="千位分隔 12 8 3 4 2" xfId="23032"/>
    <cellStyle name="千位分隔 12 8 3 5" xfId="23033"/>
    <cellStyle name="千位分隔 12 8 3 5 2" xfId="23035"/>
    <cellStyle name="千位分隔 12 8 3 6" xfId="23036"/>
    <cellStyle name="千位分隔 12 8 3 7" xfId="18914"/>
    <cellStyle name="千位分隔 12 8 3 8" xfId="23038"/>
    <cellStyle name="千位分隔 12 8 3 9" xfId="23040"/>
    <cellStyle name="千位分隔 12 8 4" xfId="23042"/>
    <cellStyle name="千位分隔 12 8 4 10" xfId="23044"/>
    <cellStyle name="千位分隔 12 8 4 11" xfId="23045"/>
    <cellStyle name="千位分隔 12 8 4 2" xfId="23046"/>
    <cellStyle name="千位分隔 12 8 4 2 2" xfId="22600"/>
    <cellStyle name="千位分隔 12 8 4 2 2 2" xfId="23047"/>
    <cellStyle name="千位分隔 12 8 4 2 2 3" xfId="23048"/>
    <cellStyle name="千位分隔 12 8 4 2 3" xfId="10938"/>
    <cellStyle name="千位分隔 12 8 4 2 4" xfId="23050"/>
    <cellStyle name="千位分隔 12 8 4 3" xfId="23051"/>
    <cellStyle name="千位分隔 12 8 4 3 2" xfId="23052"/>
    <cellStyle name="千位分隔 12 8 4 3 3" xfId="23056"/>
    <cellStyle name="千位分隔 12 8 4 4" xfId="23057"/>
    <cellStyle name="千位分隔 12 8 4 4 2" xfId="23058"/>
    <cellStyle name="千位分隔 12 8 4 5" xfId="23061"/>
    <cellStyle name="千位分隔 12 8 4 5 2" xfId="23063"/>
    <cellStyle name="千位分隔 12 8 4 6" xfId="23064"/>
    <cellStyle name="千位分隔 12 8 4 7" xfId="23065"/>
    <cellStyle name="千位分隔 12 8 4 8" xfId="23067"/>
    <cellStyle name="千位分隔 12 8 4 9" xfId="23069"/>
    <cellStyle name="千位分隔 12 8 5" xfId="23071"/>
    <cellStyle name="千位分隔 12 8 5 2" xfId="23072"/>
    <cellStyle name="千位分隔 12 8 5 2 2" xfId="23075"/>
    <cellStyle name="千位分隔 12 8 5 2 3" xfId="10949"/>
    <cellStyle name="千位分隔 12 8 5 3" xfId="23076"/>
    <cellStyle name="千位分隔 12 8 5 4" xfId="23077"/>
    <cellStyle name="千位分隔 12 8 6" xfId="23079"/>
    <cellStyle name="千位分隔 12 8 6 2" xfId="23080"/>
    <cellStyle name="千位分隔 12 8 6 3" xfId="23081"/>
    <cellStyle name="千位分隔 12 8 7" xfId="23083"/>
    <cellStyle name="千位分隔 12 8 7 2" xfId="23084"/>
    <cellStyle name="千位分隔 12 8 7 3" xfId="23085"/>
    <cellStyle name="千位分隔 12 8 8" xfId="23086"/>
    <cellStyle name="千位分隔 12 8 8 2" xfId="23087"/>
    <cellStyle name="千位分隔 12 8 9" xfId="23031"/>
    <cellStyle name="千位分隔 12 9" xfId="12397"/>
    <cellStyle name="千位分隔 12 9 10" xfId="5781"/>
    <cellStyle name="千位分隔 12 9 11" xfId="2594"/>
    <cellStyle name="千位分隔 12 9 2" xfId="10007"/>
    <cellStyle name="千位分隔 12 9 2 2" xfId="23088"/>
    <cellStyle name="千位分隔 12 9 2 2 2" xfId="7982"/>
    <cellStyle name="千位分隔 12 9 2 2 3" xfId="7984"/>
    <cellStyle name="千位分隔 12 9 2 3" xfId="23090"/>
    <cellStyle name="千位分隔 12 9 2 4" xfId="23092"/>
    <cellStyle name="千位分隔 12 9 3" xfId="10009"/>
    <cellStyle name="千位分隔 12 9 3 2" xfId="23093"/>
    <cellStyle name="千位分隔 12 9 3 3" xfId="23095"/>
    <cellStyle name="千位分隔 12 9 4" xfId="10011"/>
    <cellStyle name="千位分隔 12 9 4 2" xfId="23096"/>
    <cellStyle name="千位分隔 12 9 5" xfId="10014"/>
    <cellStyle name="千位分隔 12 9 5 2" xfId="23097"/>
    <cellStyle name="千位分隔 12 9 6" xfId="23099"/>
    <cellStyle name="千位分隔 12 9 7" xfId="23101"/>
    <cellStyle name="千位分隔 12 9 8" xfId="23102"/>
    <cellStyle name="千位分隔 12 9 9" xfId="23034"/>
    <cellStyle name="千位分隔 13" xfId="21020"/>
    <cellStyle name="千位分隔 13 10" xfId="23103"/>
    <cellStyle name="千位分隔 13 10 10" xfId="5510"/>
    <cellStyle name="千位分隔 13 10 11" xfId="6444"/>
    <cellStyle name="千位分隔 13 10 2" xfId="23104"/>
    <cellStyle name="千位分隔 13 10 2 2" xfId="23105"/>
    <cellStyle name="千位分隔 13 10 2 2 2" xfId="23106"/>
    <cellStyle name="千位分隔 13 10 2 2 3" xfId="23107"/>
    <cellStyle name="千位分隔 13 10 2 3" xfId="23108"/>
    <cellStyle name="千位分隔 13 10 2 4" xfId="23109"/>
    <cellStyle name="千位分隔 13 10 3" xfId="23110"/>
    <cellStyle name="千位分隔 13 10 3 2" xfId="23111"/>
    <cellStyle name="千位分隔 13 10 3 3" xfId="23112"/>
    <cellStyle name="千位分隔 13 10 4" xfId="23113"/>
    <cellStyle name="千位分隔 13 10 4 2" xfId="23114"/>
    <cellStyle name="千位分隔 13 10 5" xfId="23115"/>
    <cellStyle name="千位分隔 13 10 5 2" xfId="23116"/>
    <cellStyle name="千位分隔 13 10 6" xfId="23117"/>
    <cellStyle name="千位分隔 13 10 7" xfId="10935"/>
    <cellStyle name="千位分隔 13 10 8" xfId="10946"/>
    <cellStyle name="千位分隔 13 10 9" xfId="10956"/>
    <cellStyle name="千位分隔 13 11" xfId="23118"/>
    <cellStyle name="千位分隔 13 11 10" xfId="23119"/>
    <cellStyle name="千位分隔 13 11 11" xfId="23120"/>
    <cellStyle name="千位分隔 13 11 2" xfId="14056"/>
    <cellStyle name="千位分隔 13 11 2 2" xfId="23121"/>
    <cellStyle name="千位分隔 13 11 2 2 2" xfId="23122"/>
    <cellStyle name="千位分隔 13 11 2 2 3" xfId="23123"/>
    <cellStyle name="千位分隔 13 11 2 3" xfId="23124"/>
    <cellStyle name="千位分隔 13 11 2 4" xfId="23127"/>
    <cellStyle name="千位分隔 13 11 3" xfId="14058"/>
    <cellStyle name="千位分隔 13 11 3 2" xfId="23128"/>
    <cellStyle name="千位分隔 13 11 3 3" xfId="23129"/>
    <cellStyle name="千位分隔 13 11 4" xfId="14060"/>
    <cellStyle name="千位分隔 13 11 4 2" xfId="23131"/>
    <cellStyle name="千位分隔 13 11 5" xfId="23132"/>
    <cellStyle name="千位分隔 13 11 5 2" xfId="23133"/>
    <cellStyle name="千位分隔 13 11 6" xfId="23134"/>
    <cellStyle name="千位分隔 13 11 7" xfId="10968"/>
    <cellStyle name="千位分隔 13 11 8" xfId="10971"/>
    <cellStyle name="千位分隔 13 11 9" xfId="10973"/>
    <cellStyle name="千位分隔 13 12" xfId="23135"/>
    <cellStyle name="千位分隔 13 12 10" xfId="23136"/>
    <cellStyle name="千位分隔 13 12 11" xfId="23138"/>
    <cellStyle name="千位分隔 13 12 2" xfId="23140"/>
    <cellStyle name="千位分隔 13 12 2 2" xfId="23141"/>
    <cellStyle name="千位分隔 13 12 2 2 2" xfId="23142"/>
    <cellStyle name="千位分隔 13 12 2 2 3" xfId="23144"/>
    <cellStyle name="千位分隔 13 12 2 3" xfId="23145"/>
    <cellStyle name="千位分隔 13 12 2 4" xfId="23147"/>
    <cellStyle name="千位分隔 13 12 3" xfId="23148"/>
    <cellStyle name="千位分隔 13 12 3 2" xfId="23149"/>
    <cellStyle name="千位分隔 13 12 3 3" xfId="23150"/>
    <cellStyle name="千位分隔 13 12 4" xfId="23151"/>
    <cellStyle name="千位分隔 13 12 4 2" xfId="23152"/>
    <cellStyle name="千位分隔 13 12 5" xfId="23153"/>
    <cellStyle name="千位分隔 13 12 5 2" xfId="23155"/>
    <cellStyle name="千位分隔 13 12 6" xfId="23156"/>
    <cellStyle name="千位分隔 13 12 7" xfId="10979"/>
    <cellStyle name="千位分隔 13 12 8" xfId="10981"/>
    <cellStyle name="千位分隔 13 12 9" xfId="23157"/>
    <cellStyle name="千位分隔 13 13" xfId="23158"/>
    <cellStyle name="千位分隔 13 13 10" xfId="23159"/>
    <cellStyle name="千位分隔 13 13 11" xfId="23160"/>
    <cellStyle name="千位分隔 13 13 2" xfId="23162"/>
    <cellStyle name="千位分隔 13 13 2 2" xfId="23163"/>
    <cellStyle name="千位分隔 13 13 2 2 2" xfId="23164"/>
    <cellStyle name="千位分隔 13 13 2 2 3" xfId="23166"/>
    <cellStyle name="千位分隔 13 13 2 3" xfId="23167"/>
    <cellStyle name="千位分隔 13 13 2 4" xfId="23169"/>
    <cellStyle name="千位分隔 13 13 3" xfId="23171"/>
    <cellStyle name="千位分隔 13 13 3 2" xfId="23172"/>
    <cellStyle name="千位分隔 13 13 3 3" xfId="23173"/>
    <cellStyle name="千位分隔 13 13 4" xfId="23175"/>
    <cellStyle name="千位分隔 13 13 4 2" xfId="23176"/>
    <cellStyle name="千位分隔 13 13 5" xfId="23177"/>
    <cellStyle name="千位分隔 13 13 5 2" xfId="14156"/>
    <cellStyle name="千位分隔 13 13 6" xfId="23178"/>
    <cellStyle name="千位分隔 13 13 7" xfId="23179"/>
    <cellStyle name="千位分隔 13 13 8" xfId="23180"/>
    <cellStyle name="千位分隔 13 13 9" xfId="23181"/>
    <cellStyle name="千位分隔 13 14" xfId="23182"/>
    <cellStyle name="千位分隔 13 14 2" xfId="23184"/>
    <cellStyle name="千位分隔 13 14 2 2" xfId="23185"/>
    <cellStyle name="千位分隔 13 14 2 3" xfId="23186"/>
    <cellStyle name="千位分隔 13 14 3" xfId="23187"/>
    <cellStyle name="千位分隔 13 14 4" xfId="23188"/>
    <cellStyle name="千位分隔 13 14 5" xfId="23189"/>
    <cellStyle name="千位分隔 13 15" xfId="23190"/>
    <cellStyle name="千位分隔 13 15 2" xfId="23193"/>
    <cellStyle name="千位分隔 13 15 2 2" xfId="23194"/>
    <cellStyle name="千位分隔 13 15 3" xfId="23195"/>
    <cellStyle name="千位分隔 13 16" xfId="23196"/>
    <cellStyle name="千位分隔 13 16 2" xfId="23198"/>
    <cellStyle name="千位分隔 13 16 3" xfId="23199"/>
    <cellStyle name="千位分隔 13 17" xfId="23200"/>
    <cellStyle name="千位分隔 13 17 2" xfId="21118"/>
    <cellStyle name="千位分隔 13 17 3" xfId="21120"/>
    <cellStyle name="千位分隔 13 18" xfId="23202"/>
    <cellStyle name="千位分隔 13 18 2" xfId="23204"/>
    <cellStyle name="千位分隔 13 19" xfId="23205"/>
    <cellStyle name="千位分隔 13 2" xfId="21023"/>
    <cellStyle name="千位分隔 13 2 10" xfId="23208"/>
    <cellStyle name="千位分隔 13 2 11" xfId="23210"/>
    <cellStyle name="千位分隔 13 2 12" xfId="23212"/>
    <cellStyle name="千位分隔 13 2 13" xfId="23214"/>
    <cellStyle name="千位分隔 13 2 14" xfId="23215"/>
    <cellStyle name="千位分隔 13 2 15" xfId="23216"/>
    <cellStyle name="千位分隔 13 2 16" xfId="23217"/>
    <cellStyle name="千位分隔 13 2 17" xfId="23218"/>
    <cellStyle name="千位分隔 13 2 18" xfId="34819"/>
    <cellStyle name="千位分隔 13 2 2" xfId="23220"/>
    <cellStyle name="千位分隔 13 2 2 10" xfId="23221"/>
    <cellStyle name="千位分隔 13 2 2 11" xfId="23222"/>
    <cellStyle name="千位分隔 13 2 2 2" xfId="23223"/>
    <cellStyle name="千位分隔 13 2 2 2 2" xfId="23225"/>
    <cellStyle name="千位分隔 13 2 2 2 2 2" xfId="23228"/>
    <cellStyle name="千位分隔 13 2 2 2 2 3" xfId="23230"/>
    <cellStyle name="千位分隔 13 2 2 2 3" xfId="23231"/>
    <cellStyle name="千位分隔 13 2 2 2 4" xfId="23232"/>
    <cellStyle name="千位分隔 13 2 2 3" xfId="23233"/>
    <cellStyle name="千位分隔 13 2 2 3 2" xfId="23234"/>
    <cellStyle name="千位分隔 13 2 2 3 3" xfId="23237"/>
    <cellStyle name="千位分隔 13 2 2 4" xfId="23240"/>
    <cellStyle name="千位分隔 13 2 2 4 2" xfId="23241"/>
    <cellStyle name="千位分隔 13 2 2 5" xfId="23242"/>
    <cellStyle name="千位分隔 13 2 2 5 2" xfId="23243"/>
    <cellStyle name="千位分隔 13 2 2 6" xfId="23244"/>
    <cellStyle name="千位分隔 13 2 2 7" xfId="22562"/>
    <cellStyle name="千位分隔 13 2 2 8" xfId="22564"/>
    <cellStyle name="千位分隔 13 2 2 9" xfId="13920"/>
    <cellStyle name="千位分隔 13 2 3" xfId="23245"/>
    <cellStyle name="千位分隔 13 2 3 10" xfId="23246"/>
    <cellStyle name="千位分隔 13 2 3 11" xfId="23247"/>
    <cellStyle name="千位分隔 13 2 3 2" xfId="23248"/>
    <cellStyle name="千位分隔 13 2 3 2 2" xfId="23250"/>
    <cellStyle name="千位分隔 13 2 3 2 2 2" xfId="23252"/>
    <cellStyle name="千位分隔 13 2 3 2 2 3" xfId="23254"/>
    <cellStyle name="千位分隔 13 2 3 2 3" xfId="23255"/>
    <cellStyle name="千位分隔 13 2 3 2 4" xfId="23257"/>
    <cellStyle name="千位分隔 13 2 3 3" xfId="23259"/>
    <cellStyle name="千位分隔 13 2 3 3 2" xfId="23260"/>
    <cellStyle name="千位分隔 13 2 3 3 3" xfId="23261"/>
    <cellStyle name="千位分隔 13 2 3 4" xfId="23263"/>
    <cellStyle name="千位分隔 13 2 3 4 2" xfId="23264"/>
    <cellStyle name="千位分隔 13 2 3 5" xfId="23266"/>
    <cellStyle name="千位分隔 13 2 3 5 2" xfId="23267"/>
    <cellStyle name="千位分隔 13 2 3 6" xfId="23269"/>
    <cellStyle name="千位分隔 13 2 3 7" xfId="23271"/>
    <cellStyle name="千位分隔 13 2 3 8" xfId="18575"/>
    <cellStyle name="千位分隔 13 2 3 9" xfId="23273"/>
    <cellStyle name="千位分隔 13 2 4" xfId="23274"/>
    <cellStyle name="千位分隔 13 2 4 10" xfId="23277"/>
    <cellStyle name="千位分隔 13 2 4 11" xfId="23279"/>
    <cellStyle name="千位分隔 13 2 4 2" xfId="21522"/>
    <cellStyle name="千位分隔 13 2 4 2 2" xfId="23281"/>
    <cellStyle name="千位分隔 13 2 4 2 2 2" xfId="12092"/>
    <cellStyle name="千位分隔 13 2 4 2 2 3" xfId="12097"/>
    <cellStyle name="千位分隔 13 2 4 2 3" xfId="23282"/>
    <cellStyle name="千位分隔 13 2 4 2 4" xfId="18301"/>
    <cellStyle name="千位分隔 13 2 4 3" xfId="21524"/>
    <cellStyle name="千位分隔 13 2 4 3 2" xfId="23285"/>
    <cellStyle name="千位分隔 13 2 4 3 3" xfId="23286"/>
    <cellStyle name="千位分隔 13 2 4 4" xfId="23288"/>
    <cellStyle name="千位分隔 13 2 4 4 2" xfId="23289"/>
    <cellStyle name="千位分隔 13 2 4 5" xfId="23290"/>
    <cellStyle name="千位分隔 13 2 4 5 2" xfId="23291"/>
    <cellStyle name="千位分隔 13 2 4 6" xfId="23292"/>
    <cellStyle name="千位分隔 13 2 4 7" xfId="23293"/>
    <cellStyle name="千位分隔 13 2 4 8" xfId="23294"/>
    <cellStyle name="千位分隔 13 2 4 9" xfId="23295"/>
    <cellStyle name="千位分隔 13 2 5" xfId="23296"/>
    <cellStyle name="千位分隔 13 2 5 2" xfId="21528"/>
    <cellStyle name="千位分隔 13 2 5 2 2" xfId="23297"/>
    <cellStyle name="千位分隔 13 2 5 2 3" xfId="23298"/>
    <cellStyle name="千位分隔 13 2 5 3" xfId="23300"/>
    <cellStyle name="千位分隔 13 2 5 4" xfId="23301"/>
    <cellStyle name="千位分隔 13 2 6" xfId="23302"/>
    <cellStyle name="千位分隔 13 2 6 2" xfId="4084"/>
    <cellStyle name="千位分隔 13 2 6 3" xfId="4086"/>
    <cellStyle name="千位分隔 13 2 7" xfId="23303"/>
    <cellStyle name="千位分隔 13 2 7 2" xfId="874"/>
    <cellStyle name="千位分隔 13 2 7 3" xfId="880"/>
    <cellStyle name="千位分隔 13 2 8" xfId="23304"/>
    <cellStyle name="千位分隔 13 2 8 2" xfId="23305"/>
    <cellStyle name="千位分隔 13 2 9" xfId="23306"/>
    <cellStyle name="千位分隔 13 20" xfId="23191"/>
    <cellStyle name="千位分隔 13 21" xfId="23197"/>
    <cellStyle name="千位分隔 13 22" xfId="23201"/>
    <cellStyle name="千位分隔 13 23" xfId="23203"/>
    <cellStyle name="千位分隔 13 24" xfId="23206"/>
    <cellStyle name="千位分隔 13 25" xfId="23307"/>
    <cellStyle name="千位分隔 13 26" xfId="23309"/>
    <cellStyle name="千位分隔 13 27" xfId="23311"/>
    <cellStyle name="千位分隔 13 28" xfId="23314"/>
    <cellStyle name="千位分隔 13 29" xfId="162"/>
    <cellStyle name="千位分隔 13 3" xfId="21027"/>
    <cellStyle name="千位分隔 13 3 10" xfId="23316"/>
    <cellStyle name="千位分隔 13 3 11" xfId="23317"/>
    <cellStyle name="千位分隔 13 3 12" xfId="23318"/>
    <cellStyle name="千位分隔 13 3 13" xfId="23319"/>
    <cellStyle name="千位分隔 13 3 14" xfId="23320"/>
    <cellStyle name="千位分隔 13 3 15" xfId="23321"/>
    <cellStyle name="千位分隔 13 3 16" xfId="23322"/>
    <cellStyle name="千位分隔 13 3 17" xfId="23323"/>
    <cellStyle name="千位分隔 13 3 18" xfId="34770"/>
    <cellStyle name="千位分隔 13 3 2" xfId="23324"/>
    <cellStyle name="千位分隔 13 3 2 10" xfId="23325"/>
    <cellStyle name="千位分隔 13 3 2 11" xfId="23326"/>
    <cellStyle name="千位分隔 13 3 2 2" xfId="23327"/>
    <cellStyle name="千位分隔 13 3 2 2 2" xfId="23329"/>
    <cellStyle name="千位分隔 13 3 2 2 2 2" xfId="23331"/>
    <cellStyle name="千位分隔 13 3 2 2 2 3" xfId="23333"/>
    <cellStyle name="千位分隔 13 3 2 2 3" xfId="23334"/>
    <cellStyle name="千位分隔 13 3 2 2 4" xfId="23335"/>
    <cellStyle name="千位分隔 13 3 2 3" xfId="23336"/>
    <cellStyle name="千位分隔 13 3 2 3 2" xfId="23337"/>
    <cellStyle name="千位分隔 13 3 2 3 3" xfId="23338"/>
    <cellStyle name="千位分隔 13 3 2 4" xfId="23339"/>
    <cellStyle name="千位分隔 13 3 2 4 2" xfId="6672"/>
    <cellStyle name="千位分隔 13 3 2 5" xfId="23340"/>
    <cellStyle name="千位分隔 13 3 2 5 2" xfId="7667"/>
    <cellStyle name="千位分隔 13 3 2 6" xfId="23342"/>
    <cellStyle name="千位分隔 13 3 2 7" xfId="23343"/>
    <cellStyle name="千位分隔 13 3 2 8" xfId="23344"/>
    <cellStyle name="千位分隔 13 3 2 9" xfId="13936"/>
    <cellStyle name="千位分隔 13 3 3" xfId="23345"/>
    <cellStyle name="千位分隔 13 3 3 10" xfId="23346"/>
    <cellStyle name="千位分隔 13 3 3 11" xfId="23347"/>
    <cellStyle name="千位分隔 13 3 3 2" xfId="23348"/>
    <cellStyle name="千位分隔 13 3 3 2 2" xfId="23350"/>
    <cellStyle name="千位分隔 13 3 3 2 2 2" xfId="23352"/>
    <cellStyle name="千位分隔 13 3 3 2 2 3" xfId="23354"/>
    <cellStyle name="千位分隔 13 3 3 2 3" xfId="23355"/>
    <cellStyle name="千位分隔 13 3 3 2 4" xfId="23356"/>
    <cellStyle name="千位分隔 13 3 3 3" xfId="23357"/>
    <cellStyle name="千位分隔 13 3 3 3 2" xfId="23358"/>
    <cellStyle name="千位分隔 13 3 3 3 3" xfId="23359"/>
    <cellStyle name="千位分隔 13 3 3 4" xfId="23360"/>
    <cellStyle name="千位分隔 13 3 3 4 2" xfId="23361"/>
    <cellStyle name="千位分隔 13 3 3 5" xfId="23362"/>
    <cellStyle name="千位分隔 13 3 3 5 2" xfId="23364"/>
    <cellStyle name="千位分隔 13 3 3 6" xfId="23366"/>
    <cellStyle name="千位分隔 13 3 3 7" xfId="23367"/>
    <cellStyle name="千位分隔 13 3 3 8" xfId="23368"/>
    <cellStyle name="千位分隔 13 3 3 9" xfId="23369"/>
    <cellStyle name="千位分隔 13 3 4" xfId="23371"/>
    <cellStyle name="千位分隔 13 3 4 10" xfId="23374"/>
    <cellStyle name="千位分隔 13 3 4 11" xfId="23377"/>
    <cellStyle name="千位分隔 13 3 4 2" xfId="21539"/>
    <cellStyle name="千位分隔 13 3 4 2 2" xfId="23379"/>
    <cellStyle name="千位分隔 13 3 4 2 2 2" xfId="23381"/>
    <cellStyle name="千位分隔 13 3 4 2 2 3" xfId="23383"/>
    <cellStyle name="千位分隔 13 3 4 2 3" xfId="23384"/>
    <cellStyle name="千位分隔 13 3 4 2 4" xfId="18310"/>
    <cellStyle name="千位分隔 13 3 4 3" xfId="23385"/>
    <cellStyle name="千位分隔 13 3 4 3 2" xfId="23386"/>
    <cellStyle name="千位分隔 13 3 4 3 3" xfId="23387"/>
    <cellStyle name="千位分隔 13 3 4 4" xfId="23388"/>
    <cellStyle name="千位分隔 13 3 4 4 2" xfId="23389"/>
    <cellStyle name="千位分隔 13 3 4 5" xfId="23390"/>
    <cellStyle name="千位分隔 13 3 4 5 2" xfId="23392"/>
    <cellStyle name="千位分隔 13 3 4 6" xfId="23393"/>
    <cellStyle name="千位分隔 13 3 4 7" xfId="23394"/>
    <cellStyle name="千位分隔 13 3 4 8" xfId="23395"/>
    <cellStyle name="千位分隔 13 3 4 9" xfId="23396"/>
    <cellStyle name="千位分隔 13 3 5" xfId="23398"/>
    <cellStyle name="千位分隔 13 3 5 2" xfId="23399"/>
    <cellStyle name="千位分隔 13 3 5 2 2" xfId="23400"/>
    <cellStyle name="千位分隔 13 3 5 2 3" xfId="23401"/>
    <cellStyle name="千位分隔 13 3 5 3" xfId="23402"/>
    <cellStyle name="千位分隔 13 3 5 4" xfId="23403"/>
    <cellStyle name="千位分隔 13 3 6" xfId="23404"/>
    <cellStyle name="千位分隔 13 3 6 2" xfId="9431"/>
    <cellStyle name="千位分隔 13 3 6 3" xfId="9434"/>
    <cellStyle name="千位分隔 13 3 7" xfId="23405"/>
    <cellStyle name="千位分隔 13 3 7 2" xfId="9451"/>
    <cellStyle name="千位分隔 13 3 7 3" xfId="9454"/>
    <cellStyle name="千位分隔 13 3 8" xfId="23406"/>
    <cellStyle name="千位分隔 13 3 8 2" xfId="23407"/>
    <cellStyle name="千位分隔 13 3 9" xfId="23408"/>
    <cellStyle name="千位分隔 13 30" xfId="23308"/>
    <cellStyle name="千位分隔 13 31" xfId="23310"/>
    <cellStyle name="千位分隔 13 32" xfId="23312"/>
    <cellStyle name="千位分隔 13 33" xfId="23315"/>
    <cellStyle name="千位分隔 13 34" xfId="163"/>
    <cellStyle name="千位分隔 13 35" xfId="23410"/>
    <cellStyle name="千位分隔 13 36" xfId="34668"/>
    <cellStyle name="千位分隔 13 37" xfId="34746"/>
    <cellStyle name="千位分隔 13 38" xfId="34854"/>
    <cellStyle name="千位分隔 13 39" xfId="34998"/>
    <cellStyle name="千位分隔 13 4" xfId="23412"/>
    <cellStyle name="千位分隔 13 4 10" xfId="23413"/>
    <cellStyle name="千位分隔 13 4 11" xfId="23414"/>
    <cellStyle name="千位分隔 13 4 12" xfId="23415"/>
    <cellStyle name="千位分隔 13 4 13" xfId="23416"/>
    <cellStyle name="千位分隔 13 4 14" xfId="23417"/>
    <cellStyle name="千位分隔 13 4 15" xfId="23418"/>
    <cellStyle name="千位分隔 13 4 16" xfId="23419"/>
    <cellStyle name="千位分隔 13 4 17" xfId="23421"/>
    <cellStyle name="千位分隔 13 4 18" xfId="34775"/>
    <cellStyle name="千位分隔 13 4 2" xfId="23422"/>
    <cellStyle name="千位分隔 13 4 2 10" xfId="21145"/>
    <cellStyle name="千位分隔 13 4 2 11" xfId="21147"/>
    <cellStyle name="千位分隔 13 4 2 2" xfId="17030"/>
    <cellStyle name="千位分隔 13 4 2 2 2" xfId="23424"/>
    <cellStyle name="千位分隔 13 4 2 2 2 2" xfId="23425"/>
    <cellStyle name="千位分隔 13 4 2 2 2 3" xfId="23426"/>
    <cellStyle name="千位分隔 13 4 2 2 3" xfId="23427"/>
    <cellStyle name="千位分隔 13 4 2 2 4" xfId="23428"/>
    <cellStyle name="千位分隔 13 4 2 3" xfId="17032"/>
    <cellStyle name="千位分隔 13 4 2 3 2" xfId="23429"/>
    <cellStyle name="千位分隔 13 4 2 3 3" xfId="23430"/>
    <cellStyle name="千位分隔 13 4 2 4" xfId="17034"/>
    <cellStyle name="千位分隔 13 4 2 4 2" xfId="23431"/>
    <cellStyle name="千位分隔 13 4 2 5" xfId="17036"/>
    <cellStyle name="千位分隔 13 4 2 5 2" xfId="22497"/>
    <cellStyle name="千位分隔 13 4 2 6" xfId="17039"/>
    <cellStyle name="千位分隔 13 4 2 7" xfId="23432"/>
    <cellStyle name="千位分隔 13 4 2 8" xfId="23433"/>
    <cellStyle name="千位分隔 13 4 2 9" xfId="23434"/>
    <cellStyle name="千位分隔 13 4 3" xfId="23436"/>
    <cellStyle name="千位分隔 13 4 3 10" xfId="23438"/>
    <cellStyle name="千位分隔 13 4 3 11" xfId="23439"/>
    <cellStyle name="千位分隔 13 4 3 2" xfId="23440"/>
    <cellStyle name="千位分隔 13 4 3 2 2" xfId="23442"/>
    <cellStyle name="千位分隔 13 4 3 2 2 2" xfId="23443"/>
    <cellStyle name="千位分隔 13 4 3 2 2 3" xfId="23444"/>
    <cellStyle name="千位分隔 13 4 3 2 3" xfId="23445"/>
    <cellStyle name="千位分隔 13 4 3 2 4" xfId="23446"/>
    <cellStyle name="千位分隔 13 4 3 3" xfId="23447"/>
    <cellStyle name="千位分隔 13 4 3 3 2" xfId="23448"/>
    <cellStyle name="千位分隔 13 4 3 3 3" xfId="23449"/>
    <cellStyle name="千位分隔 13 4 3 4" xfId="23450"/>
    <cellStyle name="千位分隔 13 4 3 4 2" xfId="21647"/>
    <cellStyle name="千位分隔 13 4 3 5" xfId="23451"/>
    <cellStyle name="千位分隔 13 4 3 5 2" xfId="23275"/>
    <cellStyle name="千位分隔 13 4 3 6" xfId="23453"/>
    <cellStyle name="千位分隔 13 4 3 7" xfId="23454"/>
    <cellStyle name="千位分隔 13 4 3 8" xfId="23455"/>
    <cellStyle name="千位分隔 13 4 3 9" xfId="23456"/>
    <cellStyle name="千位分隔 13 4 4" xfId="23458"/>
    <cellStyle name="千位分隔 13 4 4 10" xfId="23459"/>
    <cellStyle name="千位分隔 13 4 4 11" xfId="20353"/>
    <cellStyle name="千位分隔 13 4 4 2" xfId="23460"/>
    <cellStyle name="千位分隔 13 4 4 2 2" xfId="23462"/>
    <cellStyle name="千位分隔 13 4 4 2 2 2" xfId="23463"/>
    <cellStyle name="千位分隔 13 4 4 2 2 3" xfId="23464"/>
    <cellStyle name="千位分隔 13 4 4 2 3" xfId="23465"/>
    <cellStyle name="千位分隔 13 4 4 2 4" xfId="23466"/>
    <cellStyle name="千位分隔 13 4 4 3" xfId="23467"/>
    <cellStyle name="千位分隔 13 4 4 3 2" xfId="23468"/>
    <cellStyle name="千位分隔 13 4 4 3 3" xfId="23469"/>
    <cellStyle name="千位分隔 13 4 4 4" xfId="18447"/>
    <cellStyle name="千位分隔 13 4 4 4 2" xfId="23472"/>
    <cellStyle name="千位分隔 13 4 4 5" xfId="23473"/>
    <cellStyle name="千位分隔 13 4 4 5 2" xfId="23474"/>
    <cellStyle name="千位分隔 13 4 4 6" xfId="23476"/>
    <cellStyle name="千位分隔 13 4 4 7" xfId="23477"/>
    <cellStyle name="千位分隔 13 4 4 8" xfId="23478"/>
    <cellStyle name="千位分隔 13 4 4 9" xfId="23479"/>
    <cellStyle name="千位分隔 13 4 5" xfId="23481"/>
    <cellStyle name="千位分隔 13 4 5 2" xfId="23482"/>
    <cellStyle name="千位分隔 13 4 5 2 2" xfId="23483"/>
    <cellStyle name="千位分隔 13 4 5 2 3" xfId="23484"/>
    <cellStyle name="千位分隔 13 4 5 3" xfId="23485"/>
    <cellStyle name="千位分隔 13 4 5 4" xfId="23486"/>
    <cellStyle name="千位分隔 13 4 6" xfId="23487"/>
    <cellStyle name="千位分隔 13 4 6 2" xfId="23489"/>
    <cellStyle name="千位分隔 13 4 6 3" xfId="23490"/>
    <cellStyle name="千位分隔 13 4 7" xfId="23492"/>
    <cellStyle name="千位分隔 13 4 7 2" xfId="23493"/>
    <cellStyle name="千位分隔 13 4 7 3" xfId="23494"/>
    <cellStyle name="千位分隔 13 4 8" xfId="23496"/>
    <cellStyle name="千位分隔 13 4 8 2" xfId="23497"/>
    <cellStyle name="千位分隔 13 4 9" xfId="23498"/>
    <cellStyle name="千位分隔 13 5" xfId="12407"/>
    <cellStyle name="千位分隔 13 5 10" xfId="23499"/>
    <cellStyle name="千位分隔 13 5 11" xfId="23500"/>
    <cellStyle name="千位分隔 13 5 12" xfId="23501"/>
    <cellStyle name="千位分隔 13 5 13" xfId="23502"/>
    <cellStyle name="千位分隔 13 5 14" xfId="23503"/>
    <cellStyle name="千位分隔 13 5 15" xfId="18335"/>
    <cellStyle name="千位分隔 13 5 16" xfId="18337"/>
    <cellStyle name="千位分隔 13 5 17" xfId="14685"/>
    <cellStyle name="千位分隔 13 5 18" xfId="34855"/>
    <cellStyle name="千位分隔 13 5 2" xfId="23504"/>
    <cellStyle name="千位分隔 13 5 2 10" xfId="21576"/>
    <cellStyle name="千位分隔 13 5 2 11" xfId="21578"/>
    <cellStyle name="千位分隔 13 5 2 2" xfId="19421"/>
    <cellStyle name="千位分隔 13 5 2 2 2" xfId="23506"/>
    <cellStyle name="千位分隔 13 5 2 2 2 2" xfId="23507"/>
    <cellStyle name="千位分隔 13 5 2 2 2 3" xfId="23508"/>
    <cellStyle name="千位分隔 13 5 2 2 3" xfId="23509"/>
    <cellStyle name="千位分隔 13 5 2 2 4" xfId="23510"/>
    <cellStyle name="千位分隔 13 5 2 3" xfId="19423"/>
    <cellStyle name="千位分隔 13 5 2 3 2" xfId="23511"/>
    <cellStyle name="千位分隔 13 5 2 3 3" xfId="23512"/>
    <cellStyle name="千位分隔 13 5 2 4" xfId="23513"/>
    <cellStyle name="千位分隔 13 5 2 4 2" xfId="23514"/>
    <cellStyle name="千位分隔 13 5 2 5" xfId="12535"/>
    <cellStyle name="千位分隔 13 5 2 5 2" xfId="23515"/>
    <cellStyle name="千位分隔 13 5 2 6" xfId="17729"/>
    <cellStyle name="千位分隔 13 5 2 7" xfId="17734"/>
    <cellStyle name="千位分隔 13 5 2 8" xfId="17737"/>
    <cellStyle name="千位分隔 13 5 2 9" xfId="17741"/>
    <cellStyle name="千位分隔 13 5 3" xfId="23516"/>
    <cellStyle name="千位分隔 13 5 3 10" xfId="23517"/>
    <cellStyle name="千位分隔 13 5 3 11" xfId="23518"/>
    <cellStyle name="千位分隔 13 5 3 2" xfId="19444"/>
    <cellStyle name="千位分隔 13 5 3 2 2" xfId="23520"/>
    <cellStyle name="千位分隔 13 5 3 2 2 2" xfId="23521"/>
    <cellStyle name="千位分隔 13 5 3 2 2 3" xfId="23522"/>
    <cellStyle name="千位分隔 13 5 3 2 3" xfId="23523"/>
    <cellStyle name="千位分隔 13 5 3 2 4" xfId="23524"/>
    <cellStyle name="千位分隔 13 5 3 3" xfId="19446"/>
    <cellStyle name="千位分隔 13 5 3 3 2" xfId="23525"/>
    <cellStyle name="千位分隔 13 5 3 3 3" xfId="23526"/>
    <cellStyle name="千位分隔 13 5 3 4" xfId="19693"/>
    <cellStyle name="千位分隔 13 5 3 4 2" xfId="23527"/>
    <cellStyle name="千位分隔 13 5 3 5" xfId="19695"/>
    <cellStyle name="千位分隔 13 5 3 5 2" xfId="23528"/>
    <cellStyle name="千位分隔 13 5 3 6" xfId="17757"/>
    <cellStyle name="千位分隔 13 5 3 7" xfId="19697"/>
    <cellStyle name="千位分隔 13 5 3 8" xfId="19700"/>
    <cellStyle name="千位分隔 13 5 3 9" xfId="19703"/>
    <cellStyle name="千位分隔 13 5 4" xfId="23529"/>
    <cellStyle name="千位分隔 13 5 4 10" xfId="23532"/>
    <cellStyle name="千位分隔 13 5 4 11" xfId="23534"/>
    <cellStyle name="千位分隔 13 5 4 2" xfId="19471"/>
    <cellStyle name="千位分隔 13 5 4 2 2" xfId="23536"/>
    <cellStyle name="千位分隔 13 5 4 2 2 2" xfId="23537"/>
    <cellStyle name="千位分隔 13 5 4 2 2 3" xfId="23538"/>
    <cellStyle name="千位分隔 13 5 4 2 3" xfId="23539"/>
    <cellStyle name="千位分隔 13 5 4 2 4" xfId="23540"/>
    <cellStyle name="千位分隔 13 5 4 3" xfId="19473"/>
    <cellStyle name="千位分隔 13 5 4 3 2" xfId="23541"/>
    <cellStyle name="千位分隔 13 5 4 3 3" xfId="23542"/>
    <cellStyle name="千位分隔 13 5 4 4" xfId="23543"/>
    <cellStyle name="千位分隔 13 5 4 4 2" xfId="23544"/>
    <cellStyle name="千位分隔 13 5 4 5" xfId="23545"/>
    <cellStyle name="千位分隔 13 5 4 5 2" xfId="23546"/>
    <cellStyle name="千位分隔 13 5 4 6" xfId="23547"/>
    <cellStyle name="千位分隔 13 5 4 7" xfId="23548"/>
    <cellStyle name="千位分隔 13 5 4 8" xfId="23550"/>
    <cellStyle name="千位分隔 13 5 4 9" xfId="23552"/>
    <cellStyle name="千位分隔 13 5 5" xfId="23554"/>
    <cellStyle name="千位分隔 13 5 5 2" xfId="23556"/>
    <cellStyle name="千位分隔 13 5 5 2 2" xfId="23557"/>
    <cellStyle name="千位分隔 13 5 5 2 3" xfId="23558"/>
    <cellStyle name="千位分隔 13 5 5 3" xfId="23559"/>
    <cellStyle name="千位分隔 13 5 5 4" xfId="23561"/>
    <cellStyle name="千位分隔 13 5 6" xfId="23562"/>
    <cellStyle name="千位分隔 13 5 6 2" xfId="23564"/>
    <cellStyle name="千位分隔 13 5 6 3" xfId="23566"/>
    <cellStyle name="千位分隔 13 5 7" xfId="23567"/>
    <cellStyle name="千位分隔 13 5 7 2" xfId="23568"/>
    <cellStyle name="千位分隔 13 5 7 3" xfId="23569"/>
    <cellStyle name="千位分隔 13 5 8" xfId="23570"/>
    <cellStyle name="千位分隔 13 5 8 2" xfId="23571"/>
    <cellStyle name="千位分隔 13 5 9" xfId="16"/>
    <cellStyle name="千位分隔 13 6" xfId="12411"/>
    <cellStyle name="千位分隔 13 6 10" xfId="23573"/>
    <cellStyle name="千位分隔 13 6 11" xfId="23575"/>
    <cellStyle name="千位分隔 13 6 12" xfId="23577"/>
    <cellStyle name="千位分隔 13 6 13" xfId="23579"/>
    <cellStyle name="千位分隔 13 6 14" xfId="23580"/>
    <cellStyle name="千位分隔 13 6 15" xfId="23581"/>
    <cellStyle name="千位分隔 13 6 16" xfId="23582"/>
    <cellStyle name="千位分隔 13 6 17" xfId="23583"/>
    <cellStyle name="千位分隔 13 6 18" xfId="34856"/>
    <cellStyle name="千位分隔 13 6 2" xfId="22438"/>
    <cellStyle name="千位分隔 13 6 2 10" xfId="23584"/>
    <cellStyle name="千位分隔 13 6 2 11" xfId="23585"/>
    <cellStyle name="千位分隔 13 6 2 2" xfId="22441"/>
    <cellStyle name="千位分隔 13 6 2 2 2" xfId="23588"/>
    <cellStyle name="千位分隔 13 6 2 2 2 2" xfId="23589"/>
    <cellStyle name="千位分隔 13 6 2 2 2 3" xfId="23590"/>
    <cellStyle name="千位分隔 13 6 2 2 3" xfId="23592"/>
    <cellStyle name="千位分隔 13 6 2 2 4" xfId="23593"/>
    <cellStyle name="千位分隔 13 6 2 3" xfId="23595"/>
    <cellStyle name="千位分隔 13 6 2 3 2" xfId="23597"/>
    <cellStyle name="千位分隔 13 6 2 3 3" xfId="23598"/>
    <cellStyle name="千位分隔 13 6 2 4" xfId="23600"/>
    <cellStyle name="千位分隔 13 6 2 4 2" xfId="23601"/>
    <cellStyle name="千位分隔 13 6 2 5" xfId="12548"/>
    <cellStyle name="千位分隔 13 6 2 5 2" xfId="23602"/>
    <cellStyle name="千位分隔 13 6 2 6" xfId="17781"/>
    <cellStyle name="千位分隔 13 6 2 7" xfId="17786"/>
    <cellStyle name="千位分隔 13 6 2 8" xfId="17789"/>
    <cellStyle name="千位分隔 13 6 2 9" xfId="721"/>
    <cellStyle name="千位分隔 13 6 3" xfId="22443"/>
    <cellStyle name="千位分隔 13 6 3 10" xfId="7348"/>
    <cellStyle name="千位分隔 13 6 3 11" xfId="7350"/>
    <cellStyle name="千位分隔 13 6 3 2" xfId="23603"/>
    <cellStyle name="千位分隔 13 6 3 2 2" xfId="23606"/>
    <cellStyle name="千位分隔 13 6 3 2 2 2" xfId="23607"/>
    <cellStyle name="千位分隔 13 6 3 2 2 3" xfId="23608"/>
    <cellStyle name="千位分隔 13 6 3 2 3" xfId="23610"/>
    <cellStyle name="千位分隔 13 6 3 2 4" xfId="23611"/>
    <cellStyle name="千位分隔 13 6 3 3" xfId="20691"/>
    <cellStyle name="千位分隔 13 6 3 3 2" xfId="23613"/>
    <cellStyle name="千位分隔 13 6 3 3 3" xfId="23614"/>
    <cellStyle name="千位分隔 13 6 3 4" xfId="19931"/>
    <cellStyle name="千位分隔 13 6 3 4 2" xfId="23615"/>
    <cellStyle name="千位分隔 13 6 3 5" xfId="19935"/>
    <cellStyle name="千位分隔 13 6 3 5 2" xfId="23617"/>
    <cellStyle name="千位分隔 13 6 3 6" xfId="17796"/>
    <cellStyle name="千位分隔 13 6 3 7" xfId="17804"/>
    <cellStyle name="千位分隔 13 6 3 8" xfId="17809"/>
    <cellStyle name="千位分隔 13 6 3 9" xfId="782"/>
    <cellStyle name="千位分隔 13 6 4" xfId="22519"/>
    <cellStyle name="千位分隔 13 6 4 10" xfId="23619"/>
    <cellStyle name="千位分隔 13 6 4 11" xfId="23621"/>
    <cellStyle name="千位分隔 13 6 4 2" xfId="23622"/>
    <cellStyle name="千位分隔 13 6 4 2 2" xfId="23625"/>
    <cellStyle name="千位分隔 13 6 4 2 2 2" xfId="23626"/>
    <cellStyle name="千位分隔 13 6 4 2 2 3" xfId="23627"/>
    <cellStyle name="千位分隔 13 6 4 2 3" xfId="23629"/>
    <cellStyle name="千位分隔 13 6 4 2 4" xfId="23630"/>
    <cellStyle name="千位分隔 13 6 4 3" xfId="23631"/>
    <cellStyle name="千位分隔 13 6 4 3 2" xfId="23633"/>
    <cellStyle name="千位分隔 13 6 4 3 3" xfId="23634"/>
    <cellStyle name="千位分隔 13 6 4 4" xfId="23635"/>
    <cellStyle name="千位分隔 13 6 4 4 2" xfId="23636"/>
    <cellStyle name="千位分隔 13 6 4 5" xfId="23637"/>
    <cellStyle name="千位分隔 13 6 4 5 2" xfId="23638"/>
    <cellStyle name="千位分隔 13 6 4 6" xfId="17814"/>
    <cellStyle name="千位分隔 13 6 4 7" xfId="23639"/>
    <cellStyle name="千位分隔 13 6 4 8" xfId="23641"/>
    <cellStyle name="千位分隔 13 6 4 9" xfId="835"/>
    <cellStyle name="千位分隔 13 6 5" xfId="22523"/>
    <cellStyle name="千位分隔 13 6 5 2" xfId="23642"/>
    <cellStyle name="千位分隔 13 6 5 2 2" xfId="23644"/>
    <cellStyle name="千位分隔 13 6 5 2 3" xfId="8981"/>
    <cellStyle name="千位分隔 13 6 5 3" xfId="23645"/>
    <cellStyle name="千位分隔 13 6 5 4" xfId="23646"/>
    <cellStyle name="千位分隔 13 6 6" xfId="22528"/>
    <cellStyle name="千位分隔 13 6 6 2" xfId="21000"/>
    <cellStyle name="千位分隔 13 6 6 3" xfId="21003"/>
    <cellStyle name="千位分隔 13 6 7" xfId="22533"/>
    <cellStyle name="千位分隔 13 6 7 2" xfId="23648"/>
    <cellStyle name="千位分隔 13 6 7 3" xfId="23651"/>
    <cellStyle name="千位分隔 13 6 8" xfId="22537"/>
    <cellStyle name="千位分隔 13 6 8 2" xfId="23652"/>
    <cellStyle name="千位分隔 13 6 9" xfId="22599"/>
    <cellStyle name="千位分隔 13 7" xfId="23654"/>
    <cellStyle name="千位分隔 13 7 10" xfId="23656"/>
    <cellStyle name="千位分隔 13 7 11" xfId="23658"/>
    <cellStyle name="千位分隔 13 7 12" xfId="23660"/>
    <cellStyle name="千位分隔 13 7 13" xfId="23662"/>
    <cellStyle name="千位分隔 13 7 14" xfId="23663"/>
    <cellStyle name="千位分隔 13 7 15" xfId="23664"/>
    <cellStyle name="千位分隔 13 7 16" xfId="23665"/>
    <cellStyle name="千位分隔 13 7 17" xfId="23666"/>
    <cellStyle name="千位分隔 13 7 18" xfId="34857"/>
    <cellStyle name="千位分隔 13 7 2" xfId="14511"/>
    <cellStyle name="千位分隔 13 7 2 10" xfId="23668"/>
    <cellStyle name="千位分隔 13 7 2 11" xfId="23670"/>
    <cellStyle name="千位分隔 13 7 2 2" xfId="23672"/>
    <cellStyle name="千位分隔 13 7 2 2 2" xfId="23677"/>
    <cellStyle name="千位分隔 13 7 2 2 2 2" xfId="23680"/>
    <cellStyle name="千位分隔 13 7 2 2 2 3" xfId="23683"/>
    <cellStyle name="千位分隔 13 7 2 2 3" xfId="23687"/>
    <cellStyle name="千位分隔 13 7 2 2 4" xfId="23691"/>
    <cellStyle name="千位分隔 13 7 2 3" xfId="23693"/>
    <cellStyle name="千位分隔 13 7 2 3 2" xfId="23697"/>
    <cellStyle name="千位分隔 13 7 2 3 3" xfId="23701"/>
    <cellStyle name="千位分隔 13 7 2 4" xfId="23702"/>
    <cellStyle name="千位分隔 13 7 2 4 2" xfId="23706"/>
    <cellStyle name="千位分隔 13 7 2 5" xfId="23707"/>
    <cellStyle name="千位分隔 13 7 2 5 2" xfId="23710"/>
    <cellStyle name="千位分隔 13 7 2 6" xfId="17834"/>
    <cellStyle name="千位分隔 13 7 2 7" xfId="23711"/>
    <cellStyle name="千位分隔 13 7 2 8" xfId="23712"/>
    <cellStyle name="千位分隔 13 7 2 9" xfId="892"/>
    <cellStyle name="千位分隔 13 7 3" xfId="23714"/>
    <cellStyle name="千位分隔 13 7 3 10" xfId="23716"/>
    <cellStyle name="千位分隔 13 7 3 11" xfId="23718"/>
    <cellStyle name="千位分隔 13 7 3 2" xfId="23719"/>
    <cellStyle name="千位分隔 13 7 3 2 2" xfId="23722"/>
    <cellStyle name="千位分隔 13 7 3 2 2 2" xfId="23723"/>
    <cellStyle name="千位分隔 13 7 3 2 2 3" xfId="23724"/>
    <cellStyle name="千位分隔 13 7 3 2 3" xfId="23726"/>
    <cellStyle name="千位分隔 13 7 3 2 4" xfId="23728"/>
    <cellStyle name="千位分隔 13 7 3 3" xfId="23729"/>
    <cellStyle name="千位分隔 13 7 3 3 2" xfId="23731"/>
    <cellStyle name="千位分隔 13 7 3 3 3" xfId="23733"/>
    <cellStyle name="千位分隔 13 7 3 4" xfId="23734"/>
    <cellStyle name="千位分隔 13 7 3 4 2" xfId="23736"/>
    <cellStyle name="千位分隔 13 7 3 5" xfId="23738"/>
    <cellStyle name="千位分隔 13 7 3 5 2" xfId="23739"/>
    <cellStyle name="千位分隔 13 7 3 6" xfId="23741"/>
    <cellStyle name="千位分隔 13 7 3 7" xfId="23743"/>
    <cellStyle name="千位分隔 13 7 3 8" xfId="23746"/>
    <cellStyle name="千位分隔 13 7 3 9" xfId="302"/>
    <cellStyle name="千位分隔 13 7 4" xfId="23748"/>
    <cellStyle name="千位分隔 13 7 4 10" xfId="23750"/>
    <cellStyle name="千位分隔 13 7 4 11" xfId="23752"/>
    <cellStyle name="千位分隔 13 7 4 2" xfId="23753"/>
    <cellStyle name="千位分隔 13 7 4 2 2" xfId="23756"/>
    <cellStyle name="千位分隔 13 7 4 2 2 2" xfId="23757"/>
    <cellStyle name="千位分隔 13 7 4 2 2 3" xfId="23759"/>
    <cellStyle name="千位分隔 13 7 4 2 3" xfId="10996"/>
    <cellStyle name="千位分隔 13 7 4 2 4" xfId="6701"/>
    <cellStyle name="千位分隔 13 7 4 3" xfId="23760"/>
    <cellStyle name="千位分隔 13 7 4 3 2" xfId="23762"/>
    <cellStyle name="千位分隔 13 7 4 3 3" xfId="11005"/>
    <cellStyle name="千位分隔 13 7 4 4" xfId="23764"/>
    <cellStyle name="千位分隔 13 7 4 4 2" xfId="23766"/>
    <cellStyle name="千位分隔 13 7 4 5" xfId="23767"/>
    <cellStyle name="千位分隔 13 7 4 5 2" xfId="23768"/>
    <cellStyle name="千位分隔 13 7 4 6" xfId="23769"/>
    <cellStyle name="千位分隔 13 7 4 7" xfId="23770"/>
    <cellStyle name="千位分隔 13 7 4 8" xfId="23772"/>
    <cellStyle name="千位分隔 13 7 4 9" xfId="1104"/>
    <cellStyle name="千位分隔 13 7 5" xfId="23773"/>
    <cellStyle name="千位分隔 13 7 5 2" xfId="23774"/>
    <cellStyle name="千位分隔 13 7 5 2 2" xfId="23776"/>
    <cellStyle name="千位分隔 13 7 5 2 3" xfId="9684"/>
    <cellStyle name="千位分隔 13 7 5 3" xfId="23777"/>
    <cellStyle name="千位分隔 13 7 5 4" xfId="23778"/>
    <cellStyle name="千位分隔 13 7 6" xfId="23779"/>
    <cellStyle name="千位分隔 13 7 6 2" xfId="23780"/>
    <cellStyle name="千位分隔 13 7 6 3" xfId="23781"/>
    <cellStyle name="千位分隔 13 7 7" xfId="23783"/>
    <cellStyle name="千位分隔 13 7 7 2" xfId="23784"/>
    <cellStyle name="千位分隔 13 7 7 3" xfId="23785"/>
    <cellStyle name="千位分隔 13 7 8" xfId="23788"/>
    <cellStyle name="千位分隔 13 7 8 2" xfId="23790"/>
    <cellStyle name="千位分隔 13 7 9" xfId="23054"/>
    <cellStyle name="千位分隔 13 8" xfId="23792"/>
    <cellStyle name="千位分隔 13 8 10" xfId="23793"/>
    <cellStyle name="千位分隔 13 8 11" xfId="12022"/>
    <cellStyle name="千位分隔 13 8 12" xfId="23794"/>
    <cellStyle name="千位分隔 13 8 13" xfId="23795"/>
    <cellStyle name="千位分隔 13 8 14" xfId="23796"/>
    <cellStyle name="千位分隔 13 8 15" xfId="11659"/>
    <cellStyle name="千位分隔 13 8 16" xfId="11680"/>
    <cellStyle name="千位分隔 13 8 17" xfId="11718"/>
    <cellStyle name="千位分隔 13 8 18" xfId="34858"/>
    <cellStyle name="千位分隔 13 8 2" xfId="23798"/>
    <cellStyle name="千位分隔 13 8 2 10" xfId="23800"/>
    <cellStyle name="千位分隔 13 8 2 11" xfId="23801"/>
    <cellStyle name="千位分隔 13 8 2 2" xfId="23803"/>
    <cellStyle name="千位分隔 13 8 2 2 2" xfId="818"/>
    <cellStyle name="千位分隔 13 8 2 2 2 2" xfId="23805"/>
    <cellStyle name="千位分隔 13 8 2 2 2 3" xfId="23806"/>
    <cellStyle name="千位分隔 13 8 2 2 3" xfId="23809"/>
    <cellStyle name="千位分隔 13 8 2 2 4" xfId="23813"/>
    <cellStyle name="千位分隔 13 8 2 3" xfId="23814"/>
    <cellStyle name="千位分隔 13 8 2 3 2" xfId="23815"/>
    <cellStyle name="千位分隔 13 8 2 3 3" xfId="23816"/>
    <cellStyle name="千位分隔 13 8 2 4" xfId="23817"/>
    <cellStyle name="千位分隔 13 8 2 4 2" xfId="23818"/>
    <cellStyle name="千位分隔 13 8 2 5" xfId="23819"/>
    <cellStyle name="千位分隔 13 8 2 5 2" xfId="22814"/>
    <cellStyle name="千位分隔 13 8 2 6" xfId="23820"/>
    <cellStyle name="千位分隔 13 8 2 7" xfId="23821"/>
    <cellStyle name="千位分隔 13 8 2 8" xfId="23822"/>
    <cellStyle name="千位分隔 13 8 2 9" xfId="964"/>
    <cellStyle name="千位分隔 13 8 3" xfId="23825"/>
    <cellStyle name="千位分隔 13 8 3 10" xfId="416"/>
    <cellStyle name="千位分隔 13 8 3 11" xfId="3369"/>
    <cellStyle name="千位分隔 13 8 3 2" xfId="23827"/>
    <cellStyle name="千位分隔 13 8 3 2 2" xfId="1096"/>
    <cellStyle name="千位分隔 13 8 3 2 2 2" xfId="23828"/>
    <cellStyle name="千位分隔 13 8 3 2 2 3" xfId="23829"/>
    <cellStyle name="千位分隔 13 8 3 2 3" xfId="1098"/>
    <cellStyle name="千位分隔 13 8 3 2 4" xfId="1100"/>
    <cellStyle name="千位分隔 13 8 3 3" xfId="23830"/>
    <cellStyle name="千位分隔 13 8 3 3 2" xfId="507"/>
    <cellStyle name="千位分隔 13 8 3 3 3" xfId="23831"/>
    <cellStyle name="千位分隔 13 8 3 4" xfId="23832"/>
    <cellStyle name="千位分隔 13 8 3 4 2" xfId="23833"/>
    <cellStyle name="千位分隔 13 8 3 5" xfId="23834"/>
    <cellStyle name="千位分隔 13 8 3 5 2" xfId="23835"/>
    <cellStyle name="千位分隔 13 8 3 6" xfId="23836"/>
    <cellStyle name="千位分隔 13 8 3 7" xfId="23837"/>
    <cellStyle name="千位分隔 13 8 3 8" xfId="23839"/>
    <cellStyle name="千位分隔 13 8 3 9" xfId="638"/>
    <cellStyle name="千位分隔 13 8 4" xfId="23841"/>
    <cellStyle name="千位分隔 13 8 4 10" xfId="23842"/>
    <cellStyle name="千位分隔 13 8 4 11" xfId="23843"/>
    <cellStyle name="千位分隔 13 8 4 2" xfId="1662"/>
    <cellStyle name="千位分隔 13 8 4 2 2" xfId="1294"/>
    <cellStyle name="千位分隔 13 8 4 2 2 2" xfId="23844"/>
    <cellStyle name="千位分隔 13 8 4 2 2 3" xfId="22733"/>
    <cellStyle name="千位分隔 13 8 4 2 3" xfId="1298"/>
    <cellStyle name="千位分隔 13 8 4 2 4" xfId="1304"/>
    <cellStyle name="千位分隔 13 8 4 3" xfId="8086"/>
    <cellStyle name="千位分隔 13 8 4 3 2" xfId="92"/>
    <cellStyle name="千位分隔 13 8 4 3 3" xfId="15373"/>
    <cellStyle name="千位分隔 13 8 4 4" xfId="23845"/>
    <cellStyle name="千位分隔 13 8 4 4 2" xfId="23846"/>
    <cellStyle name="千位分隔 13 8 4 5" xfId="23847"/>
    <cellStyle name="千位分隔 13 8 4 5 2" xfId="23848"/>
    <cellStyle name="千位分隔 13 8 4 6" xfId="23849"/>
    <cellStyle name="千位分隔 13 8 4 7" xfId="23850"/>
    <cellStyle name="千位分隔 13 8 4 8" xfId="23851"/>
    <cellStyle name="千位分隔 13 8 4 9" xfId="1316"/>
    <cellStyle name="千位分隔 13 8 5" xfId="23852"/>
    <cellStyle name="千位分隔 13 8 5 2" xfId="8092"/>
    <cellStyle name="千位分隔 13 8 5 2 2" xfId="1466"/>
    <cellStyle name="千位分隔 13 8 5 2 3" xfId="1468"/>
    <cellStyle name="千位分隔 13 8 5 3" xfId="8094"/>
    <cellStyle name="千位分隔 13 8 5 4" xfId="23853"/>
    <cellStyle name="千位分隔 13 8 6" xfId="23854"/>
    <cellStyle name="千位分隔 13 8 6 2" xfId="23855"/>
    <cellStyle name="千位分隔 13 8 6 3" xfId="23856"/>
    <cellStyle name="千位分隔 13 8 7" xfId="23859"/>
    <cellStyle name="千位分隔 13 8 7 2" xfId="23860"/>
    <cellStyle name="千位分隔 13 8 7 3" xfId="23861"/>
    <cellStyle name="千位分隔 13 8 8" xfId="23864"/>
    <cellStyle name="千位分隔 13 8 8 2" xfId="23865"/>
    <cellStyle name="千位分隔 13 8 9" xfId="23060"/>
    <cellStyle name="千位分隔 13 9" xfId="23867"/>
    <cellStyle name="千位分隔 13 9 10" xfId="9830"/>
    <cellStyle name="千位分隔 13 9 11" xfId="23869"/>
    <cellStyle name="千位分隔 13 9 2" xfId="23871"/>
    <cellStyle name="千位分隔 13 9 2 2" xfId="23872"/>
    <cellStyle name="千位分隔 13 9 2 2 2" xfId="2721"/>
    <cellStyle name="千位分隔 13 9 2 2 3" xfId="2725"/>
    <cellStyle name="千位分隔 13 9 2 3" xfId="23874"/>
    <cellStyle name="千位分隔 13 9 2 4" xfId="23876"/>
    <cellStyle name="千位分隔 13 9 3" xfId="23877"/>
    <cellStyle name="千位分隔 13 9 3 2" xfId="19865"/>
    <cellStyle name="千位分隔 13 9 3 3" xfId="19876"/>
    <cellStyle name="千位分隔 13 9 4" xfId="23878"/>
    <cellStyle name="千位分隔 13 9 4 2" xfId="20103"/>
    <cellStyle name="千位分隔 13 9 5" xfId="23879"/>
    <cellStyle name="千位分隔 13 9 5 2" xfId="20223"/>
    <cellStyle name="千位分隔 13 9 6" xfId="23880"/>
    <cellStyle name="千位分隔 13 9 7" xfId="23882"/>
    <cellStyle name="千位分隔 13 9 8" xfId="23883"/>
    <cellStyle name="千位分隔 13 9 9" xfId="23062"/>
    <cellStyle name="千位分隔 14" xfId="21029"/>
    <cellStyle name="千位分隔 14 10" xfId="23884"/>
    <cellStyle name="千位分隔 14 10 10" xfId="23886"/>
    <cellStyle name="千位分隔 14 10 11" xfId="23888"/>
    <cellStyle name="千位分隔 14 10 2" xfId="23889"/>
    <cellStyle name="千位分隔 14 10 2 2" xfId="23891"/>
    <cellStyle name="千位分隔 14 10 2 2 2" xfId="20642"/>
    <cellStyle name="千位分隔 14 10 2 2 3" xfId="20645"/>
    <cellStyle name="千位分隔 14 10 2 3" xfId="23895"/>
    <cellStyle name="千位分隔 14 10 2 4" xfId="23899"/>
    <cellStyle name="千位分隔 14 10 3" xfId="23900"/>
    <cellStyle name="千位分隔 14 10 3 2" xfId="23903"/>
    <cellStyle name="千位分隔 14 10 3 3" xfId="23905"/>
    <cellStyle name="千位分隔 14 10 4" xfId="2002"/>
    <cellStyle name="千位分隔 14 10 4 2" xfId="12874"/>
    <cellStyle name="千位分隔 14 10 5" xfId="12887"/>
    <cellStyle name="千位分隔 14 10 5 2" xfId="12891"/>
    <cellStyle name="千位分隔 14 10 6" xfId="12902"/>
    <cellStyle name="千位分隔 14 10 7" xfId="12906"/>
    <cellStyle name="千位分隔 14 10 8" xfId="12908"/>
    <cellStyle name="千位分隔 14 10 9" xfId="12910"/>
    <cellStyle name="千位分隔 14 11" xfId="11790"/>
    <cellStyle name="千位分隔 14 11 10" xfId="18577"/>
    <cellStyle name="千位分隔 14 11 11" xfId="23906"/>
    <cellStyle name="千位分隔 14 11 2" xfId="11793"/>
    <cellStyle name="千位分隔 14 11 2 2" xfId="23908"/>
    <cellStyle name="千位分隔 14 11 2 2 2" xfId="22300"/>
    <cellStyle name="千位分隔 14 11 2 2 3" xfId="22304"/>
    <cellStyle name="千位分隔 14 11 2 3" xfId="23910"/>
    <cellStyle name="千位分隔 14 11 2 4" xfId="23913"/>
    <cellStyle name="千位分隔 14 11 3" xfId="16614"/>
    <cellStyle name="千位分隔 14 11 3 2" xfId="17143"/>
    <cellStyle name="千位分隔 14 11 3 3" xfId="23915"/>
    <cellStyle name="千位分隔 14 11 4" xfId="12914"/>
    <cellStyle name="千位分隔 14 11 4 2" xfId="12919"/>
    <cellStyle name="千位分隔 14 11 5" xfId="12920"/>
    <cellStyle name="千位分隔 14 11 5 2" xfId="23917"/>
    <cellStyle name="千位分隔 14 11 6" xfId="12923"/>
    <cellStyle name="千位分隔 14 11 7" xfId="12926"/>
    <cellStyle name="千位分隔 14 11 8" xfId="12929"/>
    <cellStyle name="千位分隔 14 11 9" xfId="12932"/>
    <cellStyle name="千位分隔 14 12" xfId="11796"/>
    <cellStyle name="千位分隔 14 12 10" xfId="23918"/>
    <cellStyle name="千位分隔 14 12 11" xfId="23920"/>
    <cellStyle name="千位分隔 14 12 2" xfId="12473"/>
    <cellStyle name="千位分隔 14 12 2 2" xfId="18919"/>
    <cellStyle name="千位分隔 14 12 2 2 2" xfId="23924"/>
    <cellStyle name="千位分隔 14 12 2 2 3" xfId="23928"/>
    <cellStyle name="千位分隔 14 12 2 3" xfId="23930"/>
    <cellStyle name="千位分隔 14 12 2 4" xfId="23933"/>
    <cellStyle name="千位分隔 14 12 3" xfId="17145"/>
    <cellStyle name="千位分隔 14 12 3 2" xfId="17149"/>
    <cellStyle name="千位分隔 14 12 3 3" xfId="23935"/>
    <cellStyle name="千位分隔 14 12 4" xfId="12934"/>
    <cellStyle name="千位分隔 14 12 4 2" xfId="23937"/>
    <cellStyle name="千位分隔 14 12 5" xfId="12937"/>
    <cellStyle name="千位分隔 14 12 5 2" xfId="23939"/>
    <cellStyle name="千位分隔 14 12 6" xfId="17151"/>
    <cellStyle name="千位分隔 14 12 7" xfId="17153"/>
    <cellStyle name="千位分隔 14 12 8" xfId="17155"/>
    <cellStyle name="千位分隔 14 12 9" xfId="23940"/>
    <cellStyle name="千位分隔 14 13" xfId="11800"/>
    <cellStyle name="千位分隔 14 13 10" xfId="9870"/>
    <cellStyle name="千位分隔 14 13 11" xfId="23941"/>
    <cellStyle name="千位分隔 14 13 2" xfId="18925"/>
    <cellStyle name="千位分隔 14 13 2 2" xfId="23943"/>
    <cellStyle name="千位分隔 14 13 2 2 2" xfId="23945"/>
    <cellStyle name="千位分隔 14 13 2 2 3" xfId="23947"/>
    <cellStyle name="千位分隔 14 13 2 3" xfId="23949"/>
    <cellStyle name="千位分隔 14 13 2 4" xfId="23952"/>
    <cellStyle name="千位分隔 14 13 3" xfId="17158"/>
    <cellStyle name="千位分隔 14 13 3 2" xfId="23954"/>
    <cellStyle name="千位分隔 14 13 3 3" xfId="23956"/>
    <cellStyle name="千位分隔 14 13 4" xfId="23958"/>
    <cellStyle name="千位分隔 14 13 4 2" xfId="23960"/>
    <cellStyle name="千位分隔 14 13 5" xfId="23961"/>
    <cellStyle name="千位分隔 14 13 5 2" xfId="23963"/>
    <cellStyle name="千位分隔 14 13 6" xfId="23964"/>
    <cellStyle name="千位分隔 14 13 7" xfId="23965"/>
    <cellStyle name="千位分隔 14 13 8" xfId="23966"/>
    <cellStyle name="千位分隔 14 13 9" xfId="23967"/>
    <cellStyle name="千位分隔 14 14" xfId="11804"/>
    <cellStyle name="千位分隔 14 14 2" xfId="23968"/>
    <cellStyle name="千位分隔 14 14 2 2" xfId="23970"/>
    <cellStyle name="千位分隔 14 14 2 3" xfId="23972"/>
    <cellStyle name="千位分隔 14 14 3" xfId="23973"/>
    <cellStyle name="千位分隔 14 14 4" xfId="23974"/>
    <cellStyle name="千位分隔 14 14 5" xfId="23975"/>
    <cellStyle name="千位分隔 14 15" xfId="11808"/>
    <cellStyle name="千位分隔 14 15 2" xfId="23976"/>
    <cellStyle name="千位分隔 14 15 2 2" xfId="23978"/>
    <cellStyle name="千位分隔 14 15 3" xfId="23979"/>
    <cellStyle name="千位分隔 14 16" xfId="11813"/>
    <cellStyle name="千位分隔 14 16 2" xfId="23980"/>
    <cellStyle name="千位分隔 14 16 3" xfId="23981"/>
    <cellStyle name="千位分隔 14 17" xfId="12477"/>
    <cellStyle name="千位分隔 14 17 2" xfId="21222"/>
    <cellStyle name="千位分隔 14 17 3" xfId="21224"/>
    <cellStyle name="千位分隔 14 18" xfId="23982"/>
    <cellStyle name="千位分隔 14 18 2" xfId="23984"/>
    <cellStyle name="千位分隔 14 19" xfId="23985"/>
    <cellStyle name="千位分隔 14 2" xfId="21032"/>
    <cellStyle name="千位分隔 14 2 10" xfId="2864"/>
    <cellStyle name="千位分隔 14 2 11" xfId="2867"/>
    <cellStyle name="千位分隔 14 2 12" xfId="2870"/>
    <cellStyle name="千位分隔 14 2 13" xfId="2873"/>
    <cellStyle name="千位分隔 14 2 14" xfId="23987"/>
    <cellStyle name="千位分隔 14 2 15" xfId="23989"/>
    <cellStyle name="千位分隔 14 2 16" xfId="23991"/>
    <cellStyle name="千位分隔 14 2 17" xfId="23284"/>
    <cellStyle name="千位分隔 14 2 18" xfId="34860"/>
    <cellStyle name="千位分隔 14 2 2" xfId="23993"/>
    <cellStyle name="千位分隔 14 2 2 10" xfId="19943"/>
    <cellStyle name="千位分隔 14 2 2 11" xfId="23995"/>
    <cellStyle name="千位分隔 14 2 2 2" xfId="23996"/>
    <cellStyle name="千位分隔 14 2 2 2 2" xfId="12264"/>
    <cellStyle name="千位分隔 14 2 2 2 2 2" xfId="20368"/>
    <cellStyle name="千位分隔 14 2 2 2 2 3" xfId="20370"/>
    <cellStyle name="千位分隔 14 2 2 2 3" xfId="12267"/>
    <cellStyle name="千位分隔 14 2 2 2 4" xfId="20374"/>
    <cellStyle name="千位分隔 14 2 2 3" xfId="19991"/>
    <cellStyle name="千位分隔 14 2 2 3 2" xfId="20468"/>
    <cellStyle name="千位分隔 14 2 2 3 3" xfId="20472"/>
    <cellStyle name="千位分隔 14 2 2 4" xfId="19993"/>
    <cellStyle name="千位分隔 14 2 2 4 2" xfId="20577"/>
    <cellStyle name="千位分隔 14 2 2 5" xfId="23997"/>
    <cellStyle name="千位分隔 14 2 2 5 2" xfId="20679"/>
    <cellStyle name="千位分隔 14 2 2 6" xfId="23998"/>
    <cellStyle name="千位分隔 14 2 2 7" xfId="22579"/>
    <cellStyle name="千位分隔 14 2 2 8" xfId="22581"/>
    <cellStyle name="千位分隔 14 2 2 9" xfId="23999"/>
    <cellStyle name="千位分隔 14 2 3" xfId="24000"/>
    <cellStyle name="千位分隔 14 2 3 10" xfId="24002"/>
    <cellStyle name="千位分隔 14 2 3 11" xfId="24005"/>
    <cellStyle name="千位分隔 14 2 3 2" xfId="24006"/>
    <cellStyle name="千位分隔 14 2 3 2 2" xfId="12339"/>
    <cellStyle name="千位分隔 14 2 3 2 2 2" xfId="21992"/>
    <cellStyle name="千位分隔 14 2 3 2 2 3" xfId="21994"/>
    <cellStyle name="千位分隔 14 2 3 2 3" xfId="12342"/>
    <cellStyle name="千位分隔 14 2 3 2 4" xfId="22000"/>
    <cellStyle name="千位分隔 14 2 3 3" xfId="24007"/>
    <cellStyle name="千位分隔 14 2 3 3 2" xfId="22102"/>
    <cellStyle name="千位分隔 14 2 3 3 3" xfId="22106"/>
    <cellStyle name="千位分隔 14 2 3 4" xfId="24008"/>
    <cellStyle name="千位分隔 14 2 3 4 2" xfId="22213"/>
    <cellStyle name="千位分隔 14 2 3 5" xfId="24010"/>
    <cellStyle name="千位分隔 14 2 3 5 2" xfId="22348"/>
    <cellStyle name="千位分隔 14 2 3 6" xfId="24012"/>
    <cellStyle name="千位分隔 14 2 3 7" xfId="24014"/>
    <cellStyle name="千位分隔 14 2 3 8" xfId="24016"/>
    <cellStyle name="千位分隔 14 2 3 9" xfId="24018"/>
    <cellStyle name="千位分隔 14 2 4" xfId="23475"/>
    <cellStyle name="千位分隔 14 2 4 10" xfId="24020"/>
    <cellStyle name="千位分隔 14 2 4 11" xfId="24023"/>
    <cellStyle name="千位分隔 14 2 4 2" xfId="21605"/>
    <cellStyle name="千位分隔 14 2 4 2 2" xfId="22864"/>
    <cellStyle name="千位分隔 14 2 4 2 2 2" xfId="22865"/>
    <cellStyle name="千位分隔 14 2 4 2 2 3" xfId="22869"/>
    <cellStyle name="千位分隔 14 2 4 2 3" xfId="22873"/>
    <cellStyle name="千位分隔 14 2 4 2 4" xfId="22880"/>
    <cellStyle name="千位分隔 14 2 4 3" xfId="21607"/>
    <cellStyle name="千位分隔 14 2 4 3 2" xfId="22982"/>
    <cellStyle name="千位分隔 14 2 4 3 3" xfId="22987"/>
    <cellStyle name="千位分隔 14 2 4 4" xfId="24024"/>
    <cellStyle name="千位分隔 14 2 4 4 2" xfId="23078"/>
    <cellStyle name="千位分隔 14 2 4 5" xfId="24025"/>
    <cellStyle name="千位分隔 14 2 4 5 2" xfId="23098"/>
    <cellStyle name="千位分隔 14 2 4 6" xfId="24026"/>
    <cellStyle name="千位分隔 14 2 4 7" xfId="19552"/>
    <cellStyle name="千位分隔 14 2 4 8" xfId="19554"/>
    <cellStyle name="千位分隔 14 2 4 9" xfId="24027"/>
    <cellStyle name="千位分隔 14 2 5" xfId="24028"/>
    <cellStyle name="千位分隔 14 2 5 2" xfId="21612"/>
    <cellStyle name="千位分隔 14 2 5 2 2" xfId="22527"/>
    <cellStyle name="千位分隔 14 2 5 2 3" xfId="22531"/>
    <cellStyle name="千位分隔 14 2 5 3" xfId="24029"/>
    <cellStyle name="千位分隔 14 2 5 4" xfId="24030"/>
    <cellStyle name="千位分隔 14 2 6" xfId="4257"/>
    <cellStyle name="千位分隔 14 2 6 2" xfId="4270"/>
    <cellStyle name="千位分隔 14 2 6 3" xfId="4273"/>
    <cellStyle name="千位分隔 14 2 7" xfId="24031"/>
    <cellStyle name="千位分隔 14 2 7 2" xfId="4299"/>
    <cellStyle name="千位分隔 14 2 7 3" xfId="4302"/>
    <cellStyle name="千位分隔 14 2 8" xfId="23276"/>
    <cellStyle name="千位分隔 14 2 8 2" xfId="18413"/>
    <cellStyle name="千位分隔 14 2 9" xfId="23278"/>
    <cellStyle name="千位分隔 14 20" xfId="11809"/>
    <cellStyle name="千位分隔 14 21" xfId="11814"/>
    <cellStyle name="千位分隔 14 22" xfId="12478"/>
    <cellStyle name="千位分隔 14 23" xfId="23983"/>
    <cellStyle name="千位分隔 14 24" xfId="23986"/>
    <cellStyle name="千位分隔 14 25" xfId="24032"/>
    <cellStyle name="千位分隔 14 26" xfId="24034"/>
    <cellStyle name="千位分隔 14 27" xfId="24036"/>
    <cellStyle name="千位分隔 14 28" xfId="24039"/>
    <cellStyle name="千位分隔 14 29" xfId="24041"/>
    <cellStyle name="千位分隔 14 3" xfId="24044"/>
    <cellStyle name="千位分隔 14 3 10" xfId="24045"/>
    <cellStyle name="千位分隔 14 3 11" xfId="24046"/>
    <cellStyle name="千位分隔 14 3 12" xfId="24047"/>
    <cellStyle name="千位分隔 14 3 13" xfId="24048"/>
    <cellStyle name="千位分隔 14 3 14" xfId="24049"/>
    <cellStyle name="千位分隔 14 3 15" xfId="24050"/>
    <cellStyle name="千位分隔 14 3 16" xfId="24051"/>
    <cellStyle name="千位分隔 14 3 17" xfId="24052"/>
    <cellStyle name="千位分隔 14 3 18" xfId="34810"/>
    <cellStyle name="千位分隔 14 3 2" xfId="24053"/>
    <cellStyle name="千位分隔 14 3 2 10" xfId="24055"/>
    <cellStyle name="千位分隔 14 3 2 11" xfId="24057"/>
    <cellStyle name="千位分隔 14 3 2 2" xfId="24058"/>
    <cellStyle name="千位分隔 14 3 2 2 2" xfId="474"/>
    <cellStyle name="千位分隔 14 3 2 2 2 2" xfId="6676"/>
    <cellStyle name="千位分隔 14 3 2 2 2 3" xfId="7189"/>
    <cellStyle name="千位分隔 14 3 2 2 3" xfId="486"/>
    <cellStyle name="千位分隔 14 3 2 2 4" xfId="71"/>
    <cellStyle name="千位分隔 14 3 2 3" xfId="24059"/>
    <cellStyle name="千位分隔 14 3 2 3 2" xfId="1731"/>
    <cellStyle name="千位分隔 14 3 2 3 3" xfId="1735"/>
    <cellStyle name="千位分隔 14 3 2 4" xfId="24060"/>
    <cellStyle name="千位分隔 14 3 2 4 2" xfId="7453"/>
    <cellStyle name="千位分隔 14 3 2 5" xfId="24061"/>
    <cellStyle name="千位分隔 14 3 2 5 2" xfId="7554"/>
    <cellStyle name="千位分隔 14 3 2 6" xfId="24063"/>
    <cellStyle name="千位分隔 14 3 2 7" xfId="24064"/>
    <cellStyle name="千位分隔 14 3 2 8" xfId="24065"/>
    <cellStyle name="千位分隔 14 3 2 9" xfId="24066"/>
    <cellStyle name="千位分隔 14 3 3" xfId="24068"/>
    <cellStyle name="千位分隔 14 3 3 10" xfId="24069"/>
    <cellStyle name="千位分隔 14 3 3 11" xfId="24070"/>
    <cellStyle name="千位分隔 14 3 3 2" xfId="24071"/>
    <cellStyle name="千位分隔 14 3 3 2 2" xfId="7947"/>
    <cellStyle name="千位分隔 14 3 3 2 2 2" xfId="7951"/>
    <cellStyle name="千位分隔 14 3 3 2 2 3" xfId="7958"/>
    <cellStyle name="千位分隔 14 3 3 2 3" xfId="7967"/>
    <cellStyle name="千位分隔 14 3 3 2 4" xfId="7976"/>
    <cellStyle name="千位分隔 14 3 3 3" xfId="23531"/>
    <cellStyle name="千位分隔 14 3 3 3 2" xfId="8049"/>
    <cellStyle name="千位分隔 14 3 3 3 3" xfId="8077"/>
    <cellStyle name="千位分隔 14 3 3 4" xfId="23533"/>
    <cellStyle name="千位分隔 14 3 3 4 2" xfId="8110"/>
    <cellStyle name="千位分隔 14 3 3 5" xfId="24072"/>
    <cellStyle name="千位分隔 14 3 3 5 2" xfId="7797"/>
    <cellStyle name="千位分隔 14 3 3 6" xfId="24074"/>
    <cellStyle name="千位分隔 14 3 3 7" xfId="24075"/>
    <cellStyle name="千位分隔 14 3 3 8" xfId="24076"/>
    <cellStyle name="千位分隔 14 3 3 9" xfId="24077"/>
    <cellStyle name="千位分隔 14 3 4" xfId="24079"/>
    <cellStyle name="千位分隔 14 3 4 10" xfId="18481"/>
    <cellStyle name="千位分隔 14 3 4 11" xfId="18486"/>
    <cellStyle name="千位分隔 14 3 4 2" xfId="21619"/>
    <cellStyle name="千位分隔 14 3 4 2 2" xfId="9941"/>
    <cellStyle name="千位分隔 14 3 4 2 2 2" xfId="24081"/>
    <cellStyle name="千位分隔 14 3 4 2 2 3" xfId="24083"/>
    <cellStyle name="千位分隔 14 3 4 2 3" xfId="9943"/>
    <cellStyle name="千位分隔 14 3 4 2 4" xfId="24084"/>
    <cellStyle name="千位分隔 14 3 4 3" xfId="24085"/>
    <cellStyle name="千位分隔 14 3 4 3 2" xfId="9983"/>
    <cellStyle name="千位分隔 14 3 4 3 3" xfId="9985"/>
    <cellStyle name="千位分隔 14 3 4 4" xfId="24086"/>
    <cellStyle name="千位分隔 14 3 4 4 2" xfId="24087"/>
    <cellStyle name="千位分隔 14 3 4 5" xfId="24088"/>
    <cellStyle name="千位分隔 14 3 4 5 2" xfId="24089"/>
    <cellStyle name="千位分隔 14 3 4 6" xfId="24090"/>
    <cellStyle name="千位分隔 14 3 4 7" xfId="24091"/>
    <cellStyle name="千位分隔 14 3 4 8" xfId="24092"/>
    <cellStyle name="千位分隔 14 3 4 9" xfId="24093"/>
    <cellStyle name="千位分隔 14 3 5" xfId="24095"/>
    <cellStyle name="千位分隔 14 3 5 2" xfId="24096"/>
    <cellStyle name="千位分隔 14 3 5 2 2" xfId="24097"/>
    <cellStyle name="千位分隔 14 3 5 2 3" xfId="24098"/>
    <cellStyle name="千位分隔 14 3 5 3" xfId="24099"/>
    <cellStyle name="千位分隔 14 3 5 4" xfId="24100"/>
    <cellStyle name="千位分隔 14 3 6" xfId="24101"/>
    <cellStyle name="千位分隔 14 3 6 2" xfId="24102"/>
    <cellStyle name="千位分隔 14 3 6 3" xfId="24103"/>
    <cellStyle name="千位分隔 14 3 7" xfId="24104"/>
    <cellStyle name="千位分隔 14 3 7 2" xfId="24105"/>
    <cellStyle name="千位分隔 14 3 7 3" xfId="24106"/>
    <cellStyle name="千位分隔 14 3 8" xfId="24107"/>
    <cellStyle name="千位分隔 14 3 8 2" xfId="24108"/>
    <cellStyle name="千位分隔 14 3 9" xfId="24109"/>
    <cellStyle name="千位分隔 14 30" xfId="24033"/>
    <cellStyle name="千位分隔 14 31" xfId="24035"/>
    <cellStyle name="千位分隔 14 32" xfId="24037"/>
    <cellStyle name="千位分隔 14 33" xfId="24040"/>
    <cellStyle name="千位分隔 14 34" xfId="24042"/>
    <cellStyle name="千位分隔 14 35" xfId="24110"/>
    <cellStyle name="千位分隔 14 36" xfId="34681"/>
    <cellStyle name="千位分隔 14 37" xfId="34747"/>
    <cellStyle name="千位分隔 14 38" xfId="34859"/>
    <cellStyle name="千位分隔 14 39" xfId="34999"/>
    <cellStyle name="千位分隔 14 4" xfId="24112"/>
    <cellStyle name="千位分隔 14 4 10" xfId="24113"/>
    <cellStyle name="千位分隔 14 4 11" xfId="24115"/>
    <cellStyle name="千位分隔 14 4 12" xfId="24117"/>
    <cellStyle name="千位分隔 14 4 13" xfId="24118"/>
    <cellStyle name="千位分隔 14 4 14" xfId="24119"/>
    <cellStyle name="千位分隔 14 4 15" xfId="24120"/>
    <cellStyle name="千位分隔 14 4 16" xfId="21931"/>
    <cellStyle name="千位分隔 14 4 17" xfId="21933"/>
    <cellStyle name="千位分隔 14 4 18" xfId="34861"/>
    <cellStyle name="千位分隔 14 4 2" xfId="24121"/>
    <cellStyle name="千位分隔 14 4 2 10" xfId="14128"/>
    <cellStyle name="千位分隔 14 4 2 11" xfId="14132"/>
    <cellStyle name="千位分隔 14 4 2 2" xfId="5762"/>
    <cellStyle name="千位分隔 14 4 2 2 2" xfId="5240"/>
    <cellStyle name="千位分隔 14 4 2 2 2 2" xfId="5767"/>
    <cellStyle name="千位分隔 14 4 2 2 2 3" xfId="5773"/>
    <cellStyle name="千位分隔 14 4 2 2 3" xfId="5775"/>
    <cellStyle name="千位分隔 14 4 2 2 4" xfId="5780"/>
    <cellStyle name="千位分隔 14 4 2 3" xfId="5787"/>
    <cellStyle name="千位分隔 14 4 2 3 2" xfId="5791"/>
    <cellStyle name="千位分隔 14 4 2 3 3" xfId="5800"/>
    <cellStyle name="千位分隔 14 4 2 4" xfId="5810"/>
    <cellStyle name="千位分隔 14 4 2 4 2" xfId="5815"/>
    <cellStyle name="千位分隔 14 4 2 5" xfId="5827"/>
    <cellStyle name="千位分隔 14 4 2 5 2" xfId="5834"/>
    <cellStyle name="千位分隔 14 4 2 6" xfId="5843"/>
    <cellStyle name="千位分隔 14 4 2 7" xfId="5846"/>
    <cellStyle name="千位分隔 14 4 2 8" xfId="7634"/>
    <cellStyle name="千位分隔 14 4 2 9" xfId="24122"/>
    <cellStyle name="千位分隔 14 4 3" xfId="24124"/>
    <cellStyle name="千位分隔 14 4 3 10" xfId="24127"/>
    <cellStyle name="千位分隔 14 4 3 11" xfId="24129"/>
    <cellStyle name="千位分隔 14 4 3 2" xfId="6928"/>
    <cellStyle name="千位分隔 14 4 3 2 2" xfId="13479"/>
    <cellStyle name="千位分隔 14 4 3 2 2 2" xfId="24130"/>
    <cellStyle name="千位分隔 14 4 3 2 2 3" xfId="24131"/>
    <cellStyle name="千位分隔 14 4 3 2 3" xfId="13482"/>
    <cellStyle name="千位分隔 14 4 3 2 4" xfId="24133"/>
    <cellStyle name="千位分隔 14 4 3 3" xfId="6930"/>
    <cellStyle name="千位分隔 14 4 3 3 2" xfId="24134"/>
    <cellStyle name="千位分隔 14 4 3 3 3" xfId="24135"/>
    <cellStyle name="千位分隔 14 4 3 4" xfId="6932"/>
    <cellStyle name="千位分隔 14 4 3 4 2" xfId="24136"/>
    <cellStyle name="千位分隔 14 4 3 5" xfId="24137"/>
    <cellStyle name="千位分隔 14 4 3 5 2" xfId="24138"/>
    <cellStyle name="千位分隔 14 4 3 6" xfId="24140"/>
    <cellStyle name="千位分隔 14 4 3 7" xfId="24141"/>
    <cellStyle name="千位分隔 14 4 3 8" xfId="24142"/>
    <cellStyle name="千位分隔 14 4 3 9" xfId="24143"/>
    <cellStyle name="千位分隔 14 4 4" xfId="24145"/>
    <cellStyle name="千位分隔 14 4 4 10" xfId="24146"/>
    <cellStyle name="千位分隔 14 4 4 11" xfId="24147"/>
    <cellStyle name="千位分隔 14 4 4 2" xfId="6974"/>
    <cellStyle name="千位分隔 14 4 4 2 2" xfId="741"/>
    <cellStyle name="千位分隔 14 4 4 2 2 2" xfId="8809"/>
    <cellStyle name="千位分隔 14 4 4 2 2 3" xfId="8812"/>
    <cellStyle name="千位分隔 14 4 4 2 3" xfId="743"/>
    <cellStyle name="千位分隔 14 4 4 2 4" xfId="745"/>
    <cellStyle name="千位分隔 14 4 4 3" xfId="6976"/>
    <cellStyle name="千位分隔 14 4 4 3 2" xfId="111"/>
    <cellStyle name="千位分隔 14 4 4 3 3" xfId="126"/>
    <cellStyle name="千位分隔 14 4 4 4" xfId="6978"/>
    <cellStyle name="千位分隔 14 4 4 4 2" xfId="24148"/>
    <cellStyle name="千位分隔 14 4 4 5" xfId="24149"/>
    <cellStyle name="千位分隔 14 4 4 5 2" xfId="24150"/>
    <cellStyle name="千位分隔 14 4 4 6" xfId="24151"/>
    <cellStyle name="千位分隔 14 4 4 7" xfId="24152"/>
    <cellStyle name="千位分隔 14 4 4 8" xfId="24153"/>
    <cellStyle name="千位分隔 14 4 4 9" xfId="24154"/>
    <cellStyle name="千位分隔 14 4 5" xfId="24156"/>
    <cellStyle name="千位分隔 14 4 5 2" xfId="7011"/>
    <cellStyle name="千位分隔 14 4 5 2 2" xfId="10875"/>
    <cellStyle name="千位分隔 14 4 5 2 3" xfId="24158"/>
    <cellStyle name="千位分隔 14 4 5 3" xfId="7013"/>
    <cellStyle name="千位分隔 14 4 5 4" xfId="7015"/>
    <cellStyle name="千位分隔 14 4 6" xfId="24159"/>
    <cellStyle name="千位分隔 14 4 6 2" xfId="24160"/>
    <cellStyle name="千位分隔 14 4 6 3" xfId="24161"/>
    <cellStyle name="千位分隔 14 4 7" xfId="24162"/>
    <cellStyle name="千位分隔 14 4 7 2" xfId="9825"/>
    <cellStyle name="千位分隔 14 4 7 3" xfId="9832"/>
    <cellStyle name="千位分隔 14 4 8" xfId="24163"/>
    <cellStyle name="千位分隔 14 4 8 2" xfId="24164"/>
    <cellStyle name="千位分隔 14 4 9" xfId="24165"/>
    <cellStyle name="千位分隔 14 5" xfId="24167"/>
    <cellStyle name="千位分隔 14 5 10" xfId="24168"/>
    <cellStyle name="千位分隔 14 5 11" xfId="24169"/>
    <cellStyle name="千位分隔 14 5 12" xfId="24170"/>
    <cellStyle name="千位分隔 14 5 13" xfId="24171"/>
    <cellStyle name="千位分隔 14 5 14" xfId="24172"/>
    <cellStyle name="千位分隔 14 5 15" xfId="24173"/>
    <cellStyle name="千位分隔 14 5 16" xfId="24174"/>
    <cellStyle name="千位分隔 14 5 17" xfId="24175"/>
    <cellStyle name="千位分隔 14 5 18" xfId="34862"/>
    <cellStyle name="千位分隔 14 5 2" xfId="24176"/>
    <cellStyle name="千位分隔 14 5 2 10" xfId="24177"/>
    <cellStyle name="千位分隔 14 5 2 11" xfId="24178"/>
    <cellStyle name="千位分隔 14 5 2 2" xfId="24179"/>
    <cellStyle name="千位分隔 14 5 2 2 2" xfId="2162"/>
    <cellStyle name="千位分隔 14 5 2 2 2 2" xfId="24180"/>
    <cellStyle name="千位分隔 14 5 2 2 2 3" xfId="24182"/>
    <cellStyle name="千位分隔 14 5 2 2 3" xfId="13610"/>
    <cellStyle name="千位分隔 14 5 2 2 4" xfId="24184"/>
    <cellStyle name="千位分隔 14 5 2 3" xfId="24185"/>
    <cellStyle name="千位分隔 14 5 2 3 2" xfId="2281"/>
    <cellStyle name="千位分隔 14 5 2 3 3" xfId="24186"/>
    <cellStyle name="千位分隔 14 5 2 4" xfId="24187"/>
    <cellStyle name="千位分隔 14 5 2 4 2" xfId="24189"/>
    <cellStyle name="千位分隔 14 5 2 5" xfId="10576"/>
    <cellStyle name="千位分隔 14 5 2 5 2" xfId="19638"/>
    <cellStyle name="千位分隔 14 5 2 6" xfId="17984"/>
    <cellStyle name="千位分隔 14 5 2 7" xfId="17988"/>
    <cellStyle name="千位分隔 14 5 2 8" xfId="17990"/>
    <cellStyle name="千位分隔 14 5 2 9" xfId="17992"/>
    <cellStyle name="千位分隔 14 5 3" xfId="24190"/>
    <cellStyle name="千位分隔 14 5 3 10" xfId="24191"/>
    <cellStyle name="千位分隔 14 5 3 11" xfId="24192"/>
    <cellStyle name="千位分隔 14 5 3 2" xfId="24193"/>
    <cellStyle name="千位分隔 14 5 3 2 2" xfId="13644"/>
    <cellStyle name="千位分隔 14 5 3 2 2 2" xfId="24194"/>
    <cellStyle name="千位分隔 14 5 3 2 2 3" xfId="24195"/>
    <cellStyle name="千位分隔 14 5 3 2 3" xfId="13647"/>
    <cellStyle name="千位分隔 14 5 3 2 4" xfId="20697"/>
    <cellStyle name="千位分隔 14 5 3 3" xfId="24197"/>
    <cellStyle name="千位分隔 14 5 3 3 2" xfId="24198"/>
    <cellStyle name="千位分隔 14 5 3 3 3" xfId="24199"/>
    <cellStyle name="千位分隔 14 5 3 4" xfId="20433"/>
    <cellStyle name="千位分隔 14 5 3 4 2" xfId="24200"/>
    <cellStyle name="千位分隔 14 5 3 5" xfId="20436"/>
    <cellStyle name="千位分隔 14 5 3 5 2" xfId="24201"/>
    <cellStyle name="千位分隔 14 5 3 6" xfId="18001"/>
    <cellStyle name="千位分隔 14 5 3 7" xfId="24203"/>
    <cellStyle name="千位分隔 14 5 3 8" xfId="24206"/>
    <cellStyle name="千位分隔 14 5 3 9" xfId="24207"/>
    <cellStyle name="千位分隔 14 5 4" xfId="24211"/>
    <cellStyle name="千位分隔 14 5 4 10" xfId="24214"/>
    <cellStyle name="千位分隔 14 5 4 11" xfId="24215"/>
    <cellStyle name="千位分隔 14 5 4 2" xfId="24216"/>
    <cellStyle name="千位分隔 14 5 4 2 2" xfId="973"/>
    <cellStyle name="千位分隔 14 5 4 2 2 2" xfId="24218"/>
    <cellStyle name="千位分隔 14 5 4 2 2 3" xfId="24219"/>
    <cellStyle name="千位分隔 14 5 4 2 3" xfId="980"/>
    <cellStyle name="千位分隔 14 5 4 2 4" xfId="986"/>
    <cellStyle name="千位分隔 14 5 4 3" xfId="24221"/>
    <cellStyle name="千位分隔 14 5 4 3 2" xfId="1015"/>
    <cellStyle name="千位分隔 14 5 4 3 3" xfId="1021"/>
    <cellStyle name="千位分隔 14 5 4 4" xfId="24223"/>
    <cellStyle name="千位分隔 14 5 4 4 2" xfId="24225"/>
    <cellStyle name="千位分隔 14 5 4 5" xfId="24226"/>
    <cellStyle name="千位分隔 14 5 4 5 2" xfId="24227"/>
    <cellStyle name="千位分隔 14 5 4 6" xfId="24228"/>
    <cellStyle name="千位分隔 14 5 4 7" xfId="3997"/>
    <cellStyle name="千位分隔 14 5 4 8" xfId="24230"/>
    <cellStyle name="千位分隔 14 5 4 9" xfId="24231"/>
    <cellStyle name="千位分隔 14 5 5" xfId="24234"/>
    <cellStyle name="千位分隔 14 5 5 2" xfId="24235"/>
    <cellStyle name="千位分隔 14 5 5 2 2" xfId="714"/>
    <cellStyle name="千位分隔 14 5 5 2 3" xfId="775"/>
    <cellStyle name="千位分隔 14 5 5 3" xfId="24236"/>
    <cellStyle name="千位分隔 14 5 5 4" xfId="24238"/>
    <cellStyle name="千位分隔 14 5 6" xfId="24239"/>
    <cellStyle name="千位分隔 14 5 6 2" xfId="24240"/>
    <cellStyle name="千位分隔 14 5 6 3" xfId="24242"/>
    <cellStyle name="千位分隔 14 5 7" xfId="24243"/>
    <cellStyle name="千位分隔 14 5 7 2" xfId="24244"/>
    <cellStyle name="千位分隔 14 5 7 3" xfId="24245"/>
    <cellStyle name="千位分隔 14 5 8" xfId="24246"/>
    <cellStyle name="千位分隔 14 5 8 2" xfId="24247"/>
    <cellStyle name="千位分隔 14 5 9" xfId="24248"/>
    <cellStyle name="千位分隔 14 6" xfId="24250"/>
    <cellStyle name="千位分隔 14 6 10" xfId="6105"/>
    <cellStyle name="千位分隔 14 6 11" xfId="6111"/>
    <cellStyle name="千位分隔 14 6 12" xfId="24252"/>
    <cellStyle name="千位分隔 14 6 13" xfId="6734"/>
    <cellStyle name="千位分隔 14 6 14" xfId="6739"/>
    <cellStyle name="千位分隔 14 6 15" xfId="6749"/>
    <cellStyle name="千位分隔 14 6 16" xfId="6759"/>
    <cellStyle name="千位分隔 14 6 17" xfId="6765"/>
    <cellStyle name="千位分隔 14 6 18" xfId="34863"/>
    <cellStyle name="千位分隔 14 6 2" xfId="24255"/>
    <cellStyle name="千位分隔 14 6 2 10" xfId="18082"/>
    <cellStyle name="千位分隔 14 6 2 11" xfId="24256"/>
    <cellStyle name="千位分隔 14 6 2 2" xfId="24258"/>
    <cellStyle name="千位分隔 14 6 2 2 2" xfId="13796"/>
    <cellStyle name="千位分隔 14 6 2 2 2 2" xfId="24259"/>
    <cellStyle name="千位分隔 14 6 2 2 2 3" xfId="24261"/>
    <cellStyle name="千位分隔 14 6 2 2 3" xfId="13799"/>
    <cellStyle name="千位分隔 14 6 2 2 4" xfId="24262"/>
    <cellStyle name="千位分隔 14 6 2 3" xfId="24263"/>
    <cellStyle name="千位分隔 14 6 2 3 2" xfId="24264"/>
    <cellStyle name="千位分隔 14 6 2 3 3" xfId="24265"/>
    <cellStyle name="千位分隔 14 6 2 4" xfId="24266"/>
    <cellStyle name="千位分隔 14 6 2 4 2" xfId="24267"/>
    <cellStyle name="千位分隔 14 6 2 5" xfId="24268"/>
    <cellStyle name="千位分隔 14 6 2 5 2" xfId="19903"/>
    <cellStyle name="千位分隔 14 6 2 6" xfId="18011"/>
    <cellStyle name="千位分隔 14 6 2 7" xfId="18014"/>
    <cellStyle name="千位分隔 14 6 2 8" xfId="18016"/>
    <cellStyle name="千位分隔 14 6 2 9" xfId="1844"/>
    <cellStyle name="千位分隔 14 6 3" xfId="24271"/>
    <cellStyle name="千位分隔 14 6 3 10" xfId="3128"/>
    <cellStyle name="千位分隔 14 6 3 11" xfId="3133"/>
    <cellStyle name="千位分隔 14 6 3 2" xfId="24273"/>
    <cellStyle name="千位分隔 14 6 3 2 2" xfId="13857"/>
    <cellStyle name="千位分隔 14 6 3 2 2 2" xfId="24274"/>
    <cellStyle name="千位分隔 14 6 3 2 2 3" xfId="24275"/>
    <cellStyle name="千位分隔 14 6 3 2 3" xfId="13860"/>
    <cellStyle name="千位分隔 14 6 3 2 4" xfId="24277"/>
    <cellStyle name="千位分隔 14 6 3 3" xfId="22357"/>
    <cellStyle name="千位分隔 14 6 3 3 2" xfId="22449"/>
    <cellStyle name="千位分隔 14 6 3 3 3" xfId="22451"/>
    <cellStyle name="千位分隔 14 6 3 4" xfId="22359"/>
    <cellStyle name="千位分隔 14 6 3 4 2" xfId="24278"/>
    <cellStyle name="千位分隔 14 6 3 5" xfId="24280"/>
    <cellStyle name="千位分隔 14 6 3 5 2" xfId="24282"/>
    <cellStyle name="千位分隔 14 6 3 6" xfId="18019"/>
    <cellStyle name="千位分隔 14 6 3 7" xfId="18024"/>
    <cellStyle name="千位分隔 14 6 3 8" xfId="18028"/>
    <cellStyle name="千位分隔 14 6 3 9" xfId="1870"/>
    <cellStyle name="千位分隔 14 6 4" xfId="24285"/>
    <cellStyle name="千位分隔 14 6 4 10" xfId="24287"/>
    <cellStyle name="千位分隔 14 6 4 11" xfId="24288"/>
    <cellStyle name="千位分隔 14 6 4 2" xfId="24289"/>
    <cellStyle name="千位分隔 14 6 4 2 2" xfId="1166"/>
    <cellStyle name="千位分隔 14 6 4 2 2 2" xfId="24290"/>
    <cellStyle name="千位分隔 14 6 4 2 2 3" xfId="24291"/>
    <cellStyle name="千位分隔 14 6 4 2 3" xfId="1170"/>
    <cellStyle name="千位分隔 14 6 4 2 4" xfId="1182"/>
    <cellStyle name="千位分隔 14 6 4 3" xfId="24292"/>
    <cellStyle name="千位分隔 14 6 4 3 2" xfId="1214"/>
    <cellStyle name="千位分隔 14 6 4 3 3" xfId="67"/>
    <cellStyle name="千位分隔 14 6 4 4" xfId="24293"/>
    <cellStyle name="千位分隔 14 6 4 4 2" xfId="24294"/>
    <cellStyle name="千位分隔 14 6 4 5" xfId="24295"/>
    <cellStyle name="千位分隔 14 6 4 5 2" xfId="24296"/>
    <cellStyle name="千位分隔 14 6 4 6" xfId="18030"/>
    <cellStyle name="千位分隔 14 6 4 7" xfId="4016"/>
    <cellStyle name="千位分隔 14 6 4 8" xfId="24298"/>
    <cellStyle name="千位分隔 14 6 4 9" xfId="2733"/>
    <cellStyle name="千位分隔 14 6 5" xfId="24301"/>
    <cellStyle name="千位分隔 14 6 5 2" xfId="24302"/>
    <cellStyle name="千位分隔 14 6 5 2 2" xfId="1257"/>
    <cellStyle name="千位分隔 14 6 5 2 3" xfId="1259"/>
    <cellStyle name="千位分隔 14 6 5 3" xfId="24303"/>
    <cellStyle name="千位分隔 14 6 5 4" xfId="24304"/>
    <cellStyle name="千位分隔 14 6 6" xfId="24307"/>
    <cellStyle name="千位分隔 14 6 6 2" xfId="21496"/>
    <cellStyle name="千位分隔 14 6 6 3" xfId="21498"/>
    <cellStyle name="千位分隔 14 6 7" xfId="24311"/>
    <cellStyle name="千位分隔 14 6 7 2" xfId="24312"/>
    <cellStyle name="千位分隔 14 6 7 3" xfId="24313"/>
    <cellStyle name="千位分隔 14 6 8" xfId="24317"/>
    <cellStyle name="千位分隔 14 6 8 2" xfId="24318"/>
    <cellStyle name="千位分隔 14 6 9" xfId="23074"/>
    <cellStyle name="千位分隔 14 7" xfId="24320"/>
    <cellStyle name="千位分隔 14 7 10" xfId="3608"/>
    <cellStyle name="千位分隔 14 7 11" xfId="3617"/>
    <cellStyle name="千位分隔 14 7 12" xfId="3620"/>
    <cellStyle name="千位分隔 14 7 13" xfId="3622"/>
    <cellStyle name="千位分隔 14 7 14" xfId="3624"/>
    <cellStyle name="千位分隔 14 7 15" xfId="3626"/>
    <cellStyle name="千位分隔 14 7 16" xfId="24321"/>
    <cellStyle name="千位分隔 14 7 17" xfId="24322"/>
    <cellStyle name="千位分隔 14 7 18" xfId="34864"/>
    <cellStyle name="千位分隔 14 7 2" xfId="14539"/>
    <cellStyle name="千位分隔 14 7 2 10" xfId="1747"/>
    <cellStyle name="千位分隔 14 7 2 11" xfId="1986"/>
    <cellStyle name="千位分隔 14 7 2 2" xfId="2562"/>
    <cellStyle name="千位分隔 14 7 2 2 2" xfId="2566"/>
    <cellStyle name="千位分隔 14 7 2 2 2 2" xfId="2582"/>
    <cellStyle name="千位分隔 14 7 2 2 2 3" xfId="2700"/>
    <cellStyle name="千位分隔 14 7 2 2 3" xfId="2772"/>
    <cellStyle name="千位分隔 14 7 2 2 4" xfId="2853"/>
    <cellStyle name="千位分隔 14 7 2 3" xfId="2969"/>
    <cellStyle name="千位分隔 14 7 2 3 2" xfId="2972"/>
    <cellStyle name="千位分隔 14 7 2 3 3" xfId="3412"/>
    <cellStyle name="千位分隔 14 7 2 4" xfId="3659"/>
    <cellStyle name="千位分隔 14 7 2 4 2" xfId="3675"/>
    <cellStyle name="千位分隔 14 7 2 5" xfId="1928"/>
    <cellStyle name="千位分隔 14 7 2 5 2" xfId="3980"/>
    <cellStyle name="千位分隔 14 7 2 6" xfId="4138"/>
    <cellStyle name="千位分隔 14 7 2 7" xfId="2468"/>
    <cellStyle name="千位分隔 14 7 2 8" xfId="2477"/>
    <cellStyle name="千位分隔 14 7 2 9" xfId="2483"/>
    <cellStyle name="千位分隔 14 7 3" xfId="24324"/>
    <cellStyle name="千位分隔 14 7 3 10" xfId="17963"/>
    <cellStyle name="千位分隔 14 7 3 11" xfId="17969"/>
    <cellStyle name="千位分隔 14 7 3 2" xfId="14860"/>
    <cellStyle name="千位分隔 14 7 3 2 2" xfId="11575"/>
    <cellStyle name="千位分隔 14 7 3 2 2 2" xfId="14871"/>
    <cellStyle name="千位分隔 14 7 3 2 2 3" xfId="14933"/>
    <cellStyle name="千位分隔 14 7 3 2 3" xfId="13984"/>
    <cellStyle name="千位分隔 14 7 3 2 4" xfId="15035"/>
    <cellStyle name="千位分隔 14 7 3 3" xfId="15077"/>
    <cellStyle name="千位分隔 14 7 3 3 2" xfId="15081"/>
    <cellStyle name="千位分隔 14 7 3 3 3" xfId="15186"/>
    <cellStyle name="千位分隔 14 7 3 4" xfId="15257"/>
    <cellStyle name="千位分隔 14 7 3 4 2" xfId="15266"/>
    <cellStyle name="千位分隔 14 7 3 5" xfId="15356"/>
    <cellStyle name="千位分隔 14 7 3 5 2" xfId="15363"/>
    <cellStyle name="千位分隔 14 7 3 6" xfId="15614"/>
    <cellStyle name="千位分隔 14 7 3 7" xfId="15767"/>
    <cellStyle name="千位分隔 14 7 3 8" xfId="15934"/>
    <cellStyle name="千位分隔 14 7 3 9" xfId="2517"/>
    <cellStyle name="千位分隔 14 7 4" xfId="24325"/>
    <cellStyle name="千位分隔 14 7 4 10" xfId="24327"/>
    <cellStyle name="千位分隔 14 7 4 11" xfId="24329"/>
    <cellStyle name="千位分隔 14 7 4 2" xfId="24330"/>
    <cellStyle name="千位分隔 14 7 4 2 2" xfId="1400"/>
    <cellStyle name="千位分隔 14 7 4 2 2 2" xfId="24331"/>
    <cellStyle name="千位分隔 14 7 4 2 2 3" xfId="24332"/>
    <cellStyle name="千位分隔 14 7 4 2 3" xfId="1405"/>
    <cellStyle name="千位分隔 14 7 4 2 4" xfId="1409"/>
    <cellStyle name="千位分隔 14 7 4 3" xfId="24333"/>
    <cellStyle name="千位分隔 14 7 4 3 2" xfId="321"/>
    <cellStyle name="千位分隔 14 7 4 3 3" xfId="344"/>
    <cellStyle name="千位分隔 14 7 4 4" xfId="24334"/>
    <cellStyle name="千位分隔 14 7 4 4 2" xfId="24336"/>
    <cellStyle name="千位分隔 14 7 4 5" xfId="24337"/>
    <cellStyle name="千位分隔 14 7 4 5 2" xfId="24338"/>
    <cellStyle name="千位分隔 14 7 4 6" xfId="24339"/>
    <cellStyle name="千位分隔 14 7 4 7" xfId="19658"/>
    <cellStyle name="千位分隔 14 7 4 8" xfId="19661"/>
    <cellStyle name="千位分隔 14 7 4 9" xfId="2836"/>
    <cellStyle name="千位分隔 14 7 5" xfId="24340"/>
    <cellStyle name="千位分隔 14 7 5 2" xfId="24341"/>
    <cellStyle name="千位分隔 14 7 5 2 2" xfId="1436"/>
    <cellStyle name="千位分隔 14 7 5 2 3" xfId="1441"/>
    <cellStyle name="千位分隔 14 7 5 3" xfId="24342"/>
    <cellStyle name="千位分隔 14 7 5 4" xfId="24343"/>
    <cellStyle name="千位分隔 14 7 6" xfId="24344"/>
    <cellStyle name="千位分隔 14 7 6 2" xfId="24345"/>
    <cellStyle name="千位分隔 14 7 6 3" xfId="24346"/>
    <cellStyle name="千位分隔 14 7 7" xfId="24347"/>
    <cellStyle name="千位分隔 14 7 7 2" xfId="24348"/>
    <cellStyle name="千位分隔 14 7 7 3" xfId="24349"/>
    <cellStyle name="千位分隔 14 7 8" xfId="24350"/>
    <cellStyle name="千位分隔 14 7 8 2" xfId="24351"/>
    <cellStyle name="千位分隔 14 7 9" xfId="24352"/>
    <cellStyle name="千位分隔 14 8" xfId="8242"/>
    <cellStyle name="千位分隔 14 8 10" xfId="24353"/>
    <cellStyle name="千位分隔 14 8 11" xfId="24354"/>
    <cellStyle name="千位分隔 14 8 12" xfId="24355"/>
    <cellStyle name="千位分隔 14 8 13" xfId="24356"/>
    <cellStyle name="千位分隔 14 8 14" xfId="24357"/>
    <cellStyle name="千位分隔 14 8 15" xfId="24358"/>
    <cellStyle name="千位分隔 14 8 16" xfId="24359"/>
    <cellStyle name="千位分隔 14 8 17" xfId="24360"/>
    <cellStyle name="千位分隔 14 8 18" xfId="34865"/>
    <cellStyle name="千位分隔 14 8 2" xfId="24361"/>
    <cellStyle name="千位分隔 14 8 2 10" xfId="24363"/>
    <cellStyle name="千位分隔 14 8 2 11" xfId="24364"/>
    <cellStyle name="千位分隔 14 8 2 2" xfId="24368"/>
    <cellStyle name="千位分隔 14 8 2 2 2" xfId="14707"/>
    <cellStyle name="千位分隔 14 8 2 2 2 2" xfId="24369"/>
    <cellStyle name="千位分隔 14 8 2 2 2 3" xfId="24371"/>
    <cellStyle name="千位分隔 14 8 2 2 3" xfId="14712"/>
    <cellStyle name="千位分隔 14 8 2 2 4" xfId="24373"/>
    <cellStyle name="千位分隔 14 8 2 3" xfId="24375"/>
    <cellStyle name="千位分隔 14 8 2 3 2" xfId="24376"/>
    <cellStyle name="千位分隔 14 8 2 3 3" xfId="24377"/>
    <cellStyle name="千位分隔 14 8 2 4" xfId="24379"/>
    <cellStyle name="千位分隔 14 8 2 4 2" xfId="24380"/>
    <cellStyle name="千位分隔 14 8 2 5" xfId="24382"/>
    <cellStyle name="千位分隔 14 8 2 5 2" xfId="24383"/>
    <cellStyle name="千位分隔 14 8 2 6" xfId="24384"/>
    <cellStyle name="千位分隔 14 8 2 7" xfId="24385"/>
    <cellStyle name="千位分隔 14 8 2 8" xfId="24387"/>
    <cellStyle name="千位分隔 14 8 2 9" xfId="2857"/>
    <cellStyle name="千位分隔 14 8 3" xfId="24389"/>
    <cellStyle name="千位分隔 14 8 3 10" xfId="24391"/>
    <cellStyle name="千位分隔 14 8 3 11" xfId="24392"/>
    <cellStyle name="千位分隔 14 8 3 2" xfId="24394"/>
    <cellStyle name="千位分隔 14 8 3 2 2" xfId="14800"/>
    <cellStyle name="千位分隔 14 8 3 2 2 2" xfId="24395"/>
    <cellStyle name="千位分隔 14 8 3 2 2 3" xfId="24396"/>
    <cellStyle name="千位分隔 14 8 3 2 3" xfId="14806"/>
    <cellStyle name="千位分隔 14 8 3 2 4" xfId="18460"/>
    <cellStyle name="千位分隔 14 8 3 3" xfId="23618"/>
    <cellStyle name="千位分隔 14 8 3 3 2" xfId="24397"/>
    <cellStyle name="千位分隔 14 8 3 3 3" xfId="18468"/>
    <cellStyle name="千位分隔 14 8 3 4" xfId="23620"/>
    <cellStyle name="千位分隔 14 8 3 4 2" xfId="24399"/>
    <cellStyle name="千位分隔 14 8 3 5" xfId="24400"/>
    <cellStyle name="千位分隔 14 8 3 5 2" xfId="24401"/>
    <cellStyle name="千位分隔 14 8 3 6" xfId="24402"/>
    <cellStyle name="千位分隔 14 8 3 7" xfId="24403"/>
    <cellStyle name="千位分隔 14 8 3 8" xfId="24405"/>
    <cellStyle name="千位分隔 14 8 3 9" xfId="24406"/>
    <cellStyle name="千位分隔 14 8 4" xfId="24410"/>
    <cellStyle name="千位分隔 14 8 4 10" xfId="24411"/>
    <cellStyle name="千位分隔 14 8 4 11" xfId="24412"/>
    <cellStyle name="千位分隔 14 8 4 2" xfId="24414"/>
    <cellStyle name="千位分隔 14 8 4 2 2" xfId="938"/>
    <cellStyle name="千位分隔 14 8 4 2 2 2" xfId="24415"/>
    <cellStyle name="千位分隔 14 8 4 2 2 3" xfId="24416"/>
    <cellStyle name="千位分隔 14 8 4 2 3" xfId="949"/>
    <cellStyle name="千位分隔 14 8 4 2 4" xfId="961"/>
    <cellStyle name="千位分隔 14 8 4 3" xfId="24417"/>
    <cellStyle name="千位分隔 14 8 4 3 2" xfId="618"/>
    <cellStyle name="千位分隔 14 8 4 3 3" xfId="627"/>
    <cellStyle name="千位分隔 14 8 4 4" xfId="24418"/>
    <cellStyle name="千位分隔 14 8 4 4 2" xfId="24419"/>
    <cellStyle name="千位分隔 14 8 4 5" xfId="24420"/>
    <cellStyle name="千位分隔 14 8 4 5 2" xfId="24421"/>
    <cellStyle name="千位分隔 14 8 4 6" xfId="24422"/>
    <cellStyle name="千位分隔 14 8 4 7" xfId="24423"/>
    <cellStyle name="千位分隔 14 8 4 8" xfId="24425"/>
    <cellStyle name="千位分隔 14 8 4 9" xfId="24426"/>
    <cellStyle name="千位分隔 14 8 5" xfId="24429"/>
    <cellStyle name="千位分隔 14 8 5 2" xfId="24430"/>
    <cellStyle name="千位分隔 14 8 5 2 2" xfId="1527"/>
    <cellStyle name="千位分隔 14 8 5 2 3" xfId="1531"/>
    <cellStyle name="千位分隔 14 8 5 3" xfId="24431"/>
    <cellStyle name="千位分隔 14 8 5 4" xfId="24432"/>
    <cellStyle name="千位分隔 14 8 6" xfId="24433"/>
    <cellStyle name="千位分隔 14 8 6 2" xfId="24434"/>
    <cellStyle name="千位分隔 14 8 6 3" xfId="24435"/>
    <cellStyle name="千位分隔 14 8 7" xfId="24436"/>
    <cellStyle name="千位分隔 14 8 7 2" xfId="24439"/>
    <cellStyle name="千位分隔 14 8 7 3" xfId="24441"/>
    <cellStyle name="千位分隔 14 8 8" xfId="24442"/>
    <cellStyle name="千位分隔 14 8 8 2" xfId="24443"/>
    <cellStyle name="千位分隔 14 8 9" xfId="24444"/>
    <cellStyle name="千位分隔 14 9" xfId="24446"/>
    <cellStyle name="千位分隔 14 9 10" xfId="24447"/>
    <cellStyle name="千位分隔 14 9 11" xfId="24451"/>
    <cellStyle name="千位分隔 14 9 2" xfId="24452"/>
    <cellStyle name="千位分隔 14 9 2 2" xfId="24455"/>
    <cellStyle name="千位分隔 14 9 2 2 2" xfId="14951"/>
    <cellStyle name="千位分隔 14 9 2 2 3" xfId="14954"/>
    <cellStyle name="千位分隔 14 9 2 3" xfId="24458"/>
    <cellStyle name="千位分隔 14 9 2 4" xfId="24461"/>
    <cellStyle name="千位分隔 14 9 3" xfId="24462"/>
    <cellStyle name="千位分隔 14 9 3 2" xfId="24463"/>
    <cellStyle name="千位分隔 14 9 3 3" xfId="24465"/>
    <cellStyle name="千位分隔 14 9 4" xfId="24466"/>
    <cellStyle name="千位分隔 14 9 4 2" xfId="228"/>
    <cellStyle name="千位分隔 14 9 5" xfId="24467"/>
    <cellStyle name="千位分隔 14 9 5 2" xfId="1378"/>
    <cellStyle name="千位分隔 14 9 6" xfId="24468"/>
    <cellStyle name="千位分隔 14 9 7" xfId="24469"/>
    <cellStyle name="千位分隔 14 9 8" xfId="24470"/>
    <cellStyle name="千位分隔 14 9 9" xfId="24471"/>
    <cellStyle name="千位分隔 15" xfId="21034"/>
    <cellStyle name="千位分隔 15 10" xfId="24472"/>
    <cellStyle name="千位分隔 15 10 10" xfId="21925"/>
    <cellStyle name="千位分隔 15 10 11" xfId="24476"/>
    <cellStyle name="千位分隔 15 10 2" xfId="24477"/>
    <cellStyle name="千位分隔 15 10 2 2" xfId="1914"/>
    <cellStyle name="千位分隔 15 10 2 2 2" xfId="24478"/>
    <cellStyle name="千位分隔 15 10 2 2 3" xfId="24479"/>
    <cellStyle name="千位分隔 15 10 2 3" xfId="23587"/>
    <cellStyle name="千位分隔 15 10 2 4" xfId="23591"/>
    <cellStyle name="千位分隔 15 10 3" xfId="24480"/>
    <cellStyle name="千位分隔 15 10 3 2" xfId="24482"/>
    <cellStyle name="千位分隔 15 10 3 3" xfId="23596"/>
    <cellStyle name="千位分隔 15 10 4" xfId="24483"/>
    <cellStyle name="千位分隔 15 10 4 2" xfId="24484"/>
    <cellStyle name="千位分隔 15 10 5" xfId="24485"/>
    <cellStyle name="千位分隔 15 10 5 2" xfId="24486"/>
    <cellStyle name="千位分隔 15 10 6" xfId="24487"/>
    <cellStyle name="千位分隔 15 10 7" xfId="24488"/>
    <cellStyle name="千位分隔 15 10 8" xfId="24489"/>
    <cellStyle name="千位分隔 15 10 9" xfId="24490"/>
    <cellStyle name="千位分隔 15 11" xfId="240"/>
    <cellStyle name="千位分隔 15 11 10" xfId="18721"/>
    <cellStyle name="千位分隔 15 11 11" xfId="24491"/>
    <cellStyle name="千位分隔 15 11 2" xfId="24492"/>
    <cellStyle name="千位分隔 15 11 2 2" xfId="24494"/>
    <cellStyle name="千位分隔 15 11 2 2 2" xfId="24495"/>
    <cellStyle name="千位分隔 15 11 2 2 3" xfId="24496"/>
    <cellStyle name="千位分隔 15 11 2 3" xfId="23605"/>
    <cellStyle name="千位分隔 15 11 2 4" xfId="23609"/>
    <cellStyle name="千位分隔 15 11 3" xfId="24497"/>
    <cellStyle name="千位分隔 15 11 3 2" xfId="24499"/>
    <cellStyle name="千位分隔 15 11 3 3" xfId="23612"/>
    <cellStyle name="千位分隔 15 11 4" xfId="24500"/>
    <cellStyle name="千位分隔 15 11 4 2" xfId="24501"/>
    <cellStyle name="千位分隔 15 11 5" xfId="24502"/>
    <cellStyle name="千位分隔 15 11 5 2" xfId="24503"/>
    <cellStyle name="千位分隔 15 11 6" xfId="24504"/>
    <cellStyle name="千位分隔 15 11 7" xfId="24505"/>
    <cellStyle name="千位分隔 15 11 8" xfId="24506"/>
    <cellStyle name="千位分隔 15 11 9" xfId="24507"/>
    <cellStyle name="千位分隔 15 12" xfId="187"/>
    <cellStyle name="千位分隔 15 12 10" xfId="22133"/>
    <cellStyle name="千位分隔 15 12 11" xfId="24508"/>
    <cellStyle name="千位分隔 15 12 2" xfId="24510"/>
    <cellStyle name="千位分隔 15 12 2 2" xfId="24512"/>
    <cellStyle name="千位分隔 15 12 2 2 2" xfId="5299"/>
    <cellStyle name="千位分隔 15 12 2 2 3" xfId="5305"/>
    <cellStyle name="千位分隔 15 12 2 3" xfId="23624"/>
    <cellStyle name="千位分隔 15 12 2 4" xfId="23628"/>
    <cellStyle name="千位分隔 15 12 3" xfId="24513"/>
    <cellStyle name="千位分隔 15 12 3 2" xfId="24515"/>
    <cellStyle name="千位分隔 15 12 3 3" xfId="23632"/>
    <cellStyle name="千位分隔 15 12 4" xfId="24516"/>
    <cellStyle name="千位分隔 15 12 4 2" xfId="24517"/>
    <cellStyle name="千位分隔 15 12 5" xfId="24518"/>
    <cellStyle name="千位分隔 15 12 5 2" xfId="24519"/>
    <cellStyle name="千位分隔 15 12 6" xfId="24520"/>
    <cellStyle name="千位分隔 15 12 7" xfId="24521"/>
    <cellStyle name="千位分隔 15 12 8" xfId="24522"/>
    <cellStyle name="千位分隔 15 12 9" xfId="24523"/>
    <cellStyle name="千位分隔 15 13" xfId="290"/>
    <cellStyle name="千位分隔 15 13 10" xfId="22238"/>
    <cellStyle name="千位分隔 15 13 11" xfId="24525"/>
    <cellStyle name="千位分隔 15 13 2" xfId="24526"/>
    <cellStyle name="千位分隔 15 13 2 2" xfId="24529"/>
    <cellStyle name="千位分隔 15 13 2 2 2" xfId="24530"/>
    <cellStyle name="千位分隔 15 13 2 2 3" xfId="24531"/>
    <cellStyle name="千位分隔 15 13 2 3" xfId="23643"/>
    <cellStyle name="千位分隔 15 13 2 4" xfId="8980"/>
    <cellStyle name="千位分隔 15 13 3" xfId="24532"/>
    <cellStyle name="千位分隔 15 13 3 2" xfId="24533"/>
    <cellStyle name="千位分隔 15 13 3 3" xfId="24534"/>
    <cellStyle name="千位分隔 15 13 4" xfId="24535"/>
    <cellStyle name="千位分隔 15 13 4 2" xfId="24536"/>
    <cellStyle name="千位分隔 15 13 5" xfId="24538"/>
    <cellStyle name="千位分隔 15 13 5 2" xfId="24539"/>
    <cellStyle name="千位分隔 15 13 6" xfId="24540"/>
    <cellStyle name="千位分隔 15 13 7" xfId="24541"/>
    <cellStyle name="千位分隔 15 13 8" xfId="24542"/>
    <cellStyle name="千位分隔 15 13 9" xfId="24543"/>
    <cellStyle name="千位分隔 15 14" xfId="298"/>
    <cellStyle name="千位分隔 15 14 2" xfId="24545"/>
    <cellStyle name="千位分隔 15 14 2 2" xfId="24547"/>
    <cellStyle name="千位分隔 15 14 2 3" xfId="24548"/>
    <cellStyle name="千位分隔 15 14 3" xfId="24550"/>
    <cellStyle name="千位分隔 15 14 4" xfId="24551"/>
    <cellStyle name="千位分隔 15 14 5" xfId="24552"/>
    <cellStyle name="千位分隔 15 15" xfId="329"/>
    <cellStyle name="千位分隔 15 15 2" xfId="24553"/>
    <cellStyle name="千位分隔 15 15 2 2" xfId="24555"/>
    <cellStyle name="千位分隔 15 15 3" xfId="24556"/>
    <cellStyle name="千位分隔 15 16" xfId="24557"/>
    <cellStyle name="千位分隔 15 16 2" xfId="24562"/>
    <cellStyle name="千位分隔 15 16 3" xfId="24564"/>
    <cellStyle name="千位分隔 15 17" xfId="24565"/>
    <cellStyle name="千位分隔 15 17 2" xfId="21315"/>
    <cellStyle name="千位分隔 15 17 3" xfId="21318"/>
    <cellStyle name="千位分隔 15 18" xfId="17626"/>
    <cellStyle name="千位分隔 15 18 2" xfId="7932"/>
    <cellStyle name="千位分隔 15 19" xfId="24570"/>
    <cellStyle name="千位分隔 15 2" xfId="21039"/>
    <cellStyle name="千位分隔 15 2 10" xfId="4616"/>
    <cellStyle name="千位分隔 15 2 11" xfId="4621"/>
    <cellStyle name="千位分隔 15 2 12" xfId="4626"/>
    <cellStyle name="千位分隔 15 2 13" xfId="4630"/>
    <cellStyle name="千位分隔 15 2 14" xfId="4635"/>
    <cellStyle name="千位分隔 15 2 15" xfId="24572"/>
    <cellStyle name="千位分隔 15 2 16" xfId="24573"/>
    <cellStyle name="千位分隔 15 2 17" xfId="24574"/>
    <cellStyle name="千位分隔 15 2 18" xfId="34868"/>
    <cellStyle name="千位分隔 15 2 2" xfId="24575"/>
    <cellStyle name="千位分隔 15 2 2 10" xfId="24578"/>
    <cellStyle name="千位分隔 15 2 2 11" xfId="24580"/>
    <cellStyle name="千位分隔 15 2 2 2" xfId="24581"/>
    <cellStyle name="千位分隔 15 2 2 2 2" xfId="19708"/>
    <cellStyle name="千位分隔 15 2 2 2 2 2" xfId="24584"/>
    <cellStyle name="千位分隔 15 2 2 2 2 3" xfId="24585"/>
    <cellStyle name="千位分隔 15 2 2 2 3" xfId="19712"/>
    <cellStyle name="千位分隔 15 2 2 2 4" xfId="21143"/>
    <cellStyle name="千位分隔 15 2 2 3" xfId="20017"/>
    <cellStyle name="千位分隔 15 2 2 3 2" xfId="24587"/>
    <cellStyle name="千位分隔 15 2 2 3 3" xfId="24588"/>
    <cellStyle name="千位分隔 15 2 2 4" xfId="20020"/>
    <cellStyle name="千位分隔 15 2 2 4 2" xfId="24590"/>
    <cellStyle name="千位分隔 15 2 2 5" xfId="13579"/>
    <cellStyle name="千位分隔 15 2 2 5 2" xfId="24591"/>
    <cellStyle name="千位分隔 15 2 2 6" xfId="24592"/>
    <cellStyle name="千位分隔 15 2 2 7" xfId="24593"/>
    <cellStyle name="千位分隔 15 2 2 8" xfId="24594"/>
    <cellStyle name="千位分隔 15 2 2 9" xfId="6055"/>
    <cellStyle name="千位分隔 15 2 3" xfId="24595"/>
    <cellStyle name="千位分隔 15 2 3 10" xfId="24598"/>
    <cellStyle name="千位分隔 15 2 3 11" xfId="24599"/>
    <cellStyle name="千位分隔 15 2 3 2" xfId="24600"/>
    <cellStyle name="千位分隔 15 2 3 2 2" xfId="792"/>
    <cellStyle name="千位分隔 15 2 3 2 2 2" xfId="24603"/>
    <cellStyle name="千位分隔 15 2 3 2 2 3" xfId="24605"/>
    <cellStyle name="千位分隔 15 2 3 2 3" xfId="797"/>
    <cellStyle name="千位分隔 15 2 3 2 4" xfId="808"/>
    <cellStyle name="千位分隔 15 2 3 3" xfId="24606"/>
    <cellStyle name="千位分隔 15 2 3 3 2" xfId="24609"/>
    <cellStyle name="千位分隔 15 2 3 3 3" xfId="24610"/>
    <cellStyle name="千位分隔 15 2 3 4" xfId="24612"/>
    <cellStyle name="千位分隔 15 2 3 4 2" xfId="24614"/>
    <cellStyle name="千位分隔 15 2 3 5" xfId="24615"/>
    <cellStyle name="千位分隔 15 2 3 5 2" xfId="22809"/>
    <cellStyle name="千位分隔 15 2 3 6" xfId="24616"/>
    <cellStyle name="千位分隔 15 2 3 7" xfId="24617"/>
    <cellStyle name="千位分隔 15 2 3 8" xfId="24618"/>
    <cellStyle name="千位分隔 15 2 3 9" xfId="24619"/>
    <cellStyle name="千位分隔 15 2 4" xfId="24620"/>
    <cellStyle name="千位分隔 15 2 4 10" xfId="24623"/>
    <cellStyle name="千位分隔 15 2 4 11" xfId="24625"/>
    <cellStyle name="千位分隔 15 2 4 2" xfId="24626"/>
    <cellStyle name="千位分隔 15 2 4 2 2" xfId="336"/>
    <cellStyle name="千位分隔 15 2 4 2 2 2" xfId="1064"/>
    <cellStyle name="千位分隔 15 2 4 2 2 3" xfId="1069"/>
    <cellStyle name="千位分隔 15 2 4 2 3" xfId="354"/>
    <cellStyle name="千位分隔 15 2 4 2 4" xfId="1089"/>
    <cellStyle name="千位分隔 15 2 4 3" xfId="24628"/>
    <cellStyle name="千位分隔 15 2 4 3 2" xfId="1109"/>
    <cellStyle name="千位分隔 15 2 4 3 3" xfId="1"/>
    <cellStyle name="千位分隔 15 2 4 4" xfId="24629"/>
    <cellStyle name="千位分隔 15 2 4 4 2" xfId="24631"/>
    <cellStyle name="千位分隔 15 2 4 5" xfId="24632"/>
    <cellStyle name="千位分隔 15 2 4 5 2" xfId="24634"/>
    <cellStyle name="千位分隔 15 2 4 6" xfId="24635"/>
    <cellStyle name="千位分隔 15 2 4 7" xfId="16893"/>
    <cellStyle name="千位分隔 15 2 4 8" xfId="16897"/>
    <cellStyle name="千位分隔 15 2 4 9" xfId="16900"/>
    <cellStyle name="千位分隔 15 2 5" xfId="24636"/>
    <cellStyle name="千位分隔 15 2 5 2" xfId="24638"/>
    <cellStyle name="千位分隔 15 2 5 2 2" xfId="1267"/>
    <cellStyle name="千位分隔 15 2 5 2 3" xfId="1288"/>
    <cellStyle name="千位分隔 15 2 5 3" xfId="24640"/>
    <cellStyle name="千位分隔 15 2 5 4" xfId="24641"/>
    <cellStyle name="千位分隔 15 2 6" xfId="4283"/>
    <cellStyle name="千位分隔 15 2 6 2" xfId="4524"/>
    <cellStyle name="千位分隔 15 2 6 3" xfId="4528"/>
    <cellStyle name="千位分隔 15 2 7" xfId="24642"/>
    <cellStyle name="千位分隔 15 2 7 2" xfId="4572"/>
    <cellStyle name="千位分隔 15 2 7 3" xfId="4575"/>
    <cellStyle name="千位分隔 15 2 8" xfId="24644"/>
    <cellStyle name="千位分隔 15 2 8 2" xfId="24646"/>
    <cellStyle name="千位分隔 15 2 9" xfId="24647"/>
    <cellStyle name="千位分隔 15 20" xfId="330"/>
    <cellStyle name="千位分隔 15 21" xfId="24558"/>
    <cellStyle name="千位分隔 15 22" xfId="24566"/>
    <cellStyle name="千位分隔 15 23" xfId="17627"/>
    <cellStyle name="千位分隔 15 24" xfId="24571"/>
    <cellStyle name="千位分隔 15 25" xfId="24650"/>
    <cellStyle name="千位分隔 15 26" xfId="24653"/>
    <cellStyle name="千位分隔 15 27" xfId="24657"/>
    <cellStyle name="千位分隔 15 28" xfId="24661"/>
    <cellStyle name="千位分隔 15 29" xfId="24663"/>
    <cellStyle name="千位分隔 15 3" xfId="23675"/>
    <cellStyle name="千位分隔 15 3 10" xfId="24667"/>
    <cellStyle name="千位分隔 15 3 11" xfId="20559"/>
    <cellStyle name="千位分隔 15 3 12" xfId="24669"/>
    <cellStyle name="千位分隔 15 3 13" xfId="24670"/>
    <cellStyle name="千位分隔 15 3 14" xfId="16052"/>
    <cellStyle name="千位分隔 15 3 15" xfId="12544"/>
    <cellStyle name="千位分隔 15 3 16" xfId="12550"/>
    <cellStyle name="千位分隔 15 3 17" xfId="12554"/>
    <cellStyle name="千位分隔 15 3 18" xfId="34811"/>
    <cellStyle name="千位分隔 15 3 2" xfId="23678"/>
    <cellStyle name="千位分隔 15 3 2 10" xfId="24671"/>
    <cellStyle name="千位分隔 15 3 2 11" xfId="24672"/>
    <cellStyle name="千位分隔 15 3 2 2" xfId="24673"/>
    <cellStyle name="千位分隔 15 3 2 2 2" xfId="24678"/>
    <cellStyle name="千位分隔 15 3 2 2 2 2" xfId="24424"/>
    <cellStyle name="千位分隔 15 3 2 2 2 3" xfId="24428"/>
    <cellStyle name="千位分隔 15 3 2 2 3" xfId="24681"/>
    <cellStyle name="千位分隔 15 3 2 2 4" xfId="21243"/>
    <cellStyle name="千位分隔 15 3 2 3" xfId="21657"/>
    <cellStyle name="千位分隔 15 3 2 3 2" xfId="24684"/>
    <cellStyle name="千位分隔 15 3 2 3 3" xfId="24685"/>
    <cellStyle name="千位分隔 15 3 2 4" xfId="21660"/>
    <cellStyle name="千位分隔 15 3 2 4 2" xfId="1228"/>
    <cellStyle name="千位分隔 15 3 2 5" xfId="13594"/>
    <cellStyle name="千位分隔 15 3 2 5 2" xfId="8337"/>
    <cellStyle name="千位分隔 15 3 2 6" xfId="21663"/>
    <cellStyle name="千位分隔 15 3 2 7" xfId="21665"/>
    <cellStyle name="千位分隔 15 3 2 8" xfId="21667"/>
    <cellStyle name="千位分隔 15 3 2 9" xfId="21669"/>
    <cellStyle name="千位分隔 15 3 3" xfId="23681"/>
    <cellStyle name="千位分隔 15 3 3 10" xfId="24686"/>
    <cellStyle name="千位分隔 15 3 3 11" xfId="24687"/>
    <cellStyle name="千位分隔 15 3 3 2" xfId="24688"/>
    <cellStyle name="千位分隔 15 3 3 2 2" xfId="1881"/>
    <cellStyle name="千位分隔 15 3 3 2 2 2" xfId="24692"/>
    <cellStyle name="千位分隔 15 3 3 2 2 3" xfId="3615"/>
    <cellStyle name="千位分隔 15 3 3 2 3" xfId="2711"/>
    <cellStyle name="千位分隔 15 3 3 2 4" xfId="2716"/>
    <cellStyle name="千位分隔 15 3 3 3" xfId="24693"/>
    <cellStyle name="千位分隔 15 3 3 3 2" xfId="2744"/>
    <cellStyle name="千位分隔 15 3 3 3 3" xfId="2241"/>
    <cellStyle name="千位分隔 15 3 3 4" xfId="24695"/>
    <cellStyle name="千位分隔 15 3 3 4 2" xfId="2751"/>
    <cellStyle name="千位分隔 15 3 3 5" xfId="24696"/>
    <cellStyle name="千位分隔 15 3 3 5 2" xfId="2760"/>
    <cellStyle name="千位分隔 15 3 3 6" xfId="24697"/>
    <cellStyle name="千位分隔 15 3 3 7" xfId="24698"/>
    <cellStyle name="千位分隔 15 3 3 8" xfId="24699"/>
    <cellStyle name="千位分隔 15 3 3 9" xfId="24700"/>
    <cellStyle name="千位分隔 15 3 4" xfId="24702"/>
    <cellStyle name="千位分隔 15 3 4 10" xfId="24705"/>
    <cellStyle name="千位分隔 15 3 4 11" xfId="24707"/>
    <cellStyle name="千位分隔 15 3 4 2" xfId="24708"/>
    <cellStyle name="千位分隔 15 3 4 2 2" xfId="2527"/>
    <cellStyle name="千位分隔 15 3 4 2 2 2" xfId="16224"/>
    <cellStyle name="千位分隔 15 3 4 2 2 3" xfId="16305"/>
    <cellStyle name="千位分隔 15 3 4 2 3" xfId="2535"/>
    <cellStyle name="千位分隔 15 3 4 2 4" xfId="2547"/>
    <cellStyle name="千位分隔 15 3 4 3" xfId="24710"/>
    <cellStyle name="千位分隔 15 3 4 3 2" xfId="24712"/>
    <cellStyle name="千位分隔 15 3 4 3 3" xfId="24713"/>
    <cellStyle name="千位分隔 15 3 4 4" xfId="24714"/>
    <cellStyle name="千位分隔 15 3 4 4 2" xfId="24716"/>
    <cellStyle name="千位分隔 15 3 4 5" xfId="24717"/>
    <cellStyle name="千位分隔 15 3 4 5 2" xfId="24719"/>
    <cellStyle name="千位分隔 15 3 4 6" xfId="24721"/>
    <cellStyle name="千位分隔 15 3 4 7" xfId="17716"/>
    <cellStyle name="千位分隔 15 3 4 8" xfId="17720"/>
    <cellStyle name="千位分隔 15 3 4 9" xfId="24722"/>
    <cellStyle name="千位分隔 15 3 5" xfId="24724"/>
    <cellStyle name="千位分隔 15 3 5 2" xfId="20718"/>
    <cellStyle name="千位分隔 15 3 5 2 2" xfId="24727"/>
    <cellStyle name="千位分隔 15 3 5 2 3" xfId="24729"/>
    <cellStyle name="千位分隔 15 3 5 3" xfId="24730"/>
    <cellStyle name="千位分隔 15 3 5 4" xfId="24731"/>
    <cellStyle name="千位分隔 15 3 6" xfId="24732"/>
    <cellStyle name="千位分隔 15 3 6 2" xfId="20740"/>
    <cellStyle name="千位分隔 15 3 6 3" xfId="24735"/>
    <cellStyle name="千位分隔 15 3 7" xfId="24736"/>
    <cellStyle name="千位分隔 15 3 7 2" xfId="20765"/>
    <cellStyle name="千位分隔 15 3 7 3" xfId="21718"/>
    <cellStyle name="千位分隔 15 3 8" xfId="24739"/>
    <cellStyle name="千位分隔 15 3 8 2" xfId="20792"/>
    <cellStyle name="千位分隔 15 3 9" xfId="24741"/>
    <cellStyle name="千位分隔 15 30" xfId="24651"/>
    <cellStyle name="千位分隔 15 31" xfId="24654"/>
    <cellStyle name="千位分隔 15 32" xfId="24658"/>
    <cellStyle name="千位分隔 15 33" xfId="24662"/>
    <cellStyle name="千位分隔 15 34" xfId="24664"/>
    <cellStyle name="千位分隔 15 35" xfId="24743"/>
    <cellStyle name="千位分隔 15 36" xfId="34682"/>
    <cellStyle name="千位分隔 15 37" xfId="34748"/>
    <cellStyle name="千位分隔 15 38" xfId="34867"/>
    <cellStyle name="千位分隔 15 39" xfId="35000"/>
    <cellStyle name="千位分隔 15 4" xfId="23685"/>
    <cellStyle name="千位分隔 15 4 10" xfId="24744"/>
    <cellStyle name="千位分隔 15 4 11" xfId="24746"/>
    <cellStyle name="千位分隔 15 4 12" xfId="24748"/>
    <cellStyle name="千位分隔 15 4 13" xfId="24749"/>
    <cellStyle name="千位分隔 15 4 14" xfId="24750"/>
    <cellStyle name="千位分隔 15 4 15" xfId="24751"/>
    <cellStyle name="千位分隔 15 4 16" xfId="24752"/>
    <cellStyle name="千位分隔 15 4 17" xfId="24753"/>
    <cellStyle name="千位分隔 15 4 18" xfId="34869"/>
    <cellStyle name="千位分隔 15 4 2" xfId="24754"/>
    <cellStyle name="千位分隔 15 4 2 10" xfId="24756"/>
    <cellStyle name="千位分隔 15 4 2 11" xfId="24758"/>
    <cellStyle name="千位分隔 15 4 2 2" xfId="24759"/>
    <cellStyle name="千位分隔 15 4 2 2 2" xfId="24763"/>
    <cellStyle name="千位分隔 15 4 2 2 2 2" xfId="24765"/>
    <cellStyle name="千位分隔 15 4 2 2 2 3" xfId="24766"/>
    <cellStyle name="千位分隔 15 4 2 2 3" xfId="24768"/>
    <cellStyle name="千位分隔 15 4 2 2 4" xfId="21336"/>
    <cellStyle name="千位分隔 15 4 2 3" xfId="22116"/>
    <cellStyle name="千位分隔 15 4 2 3 2" xfId="24771"/>
    <cellStyle name="千位分隔 15 4 2 3 3" xfId="24772"/>
    <cellStyle name="千位分隔 15 4 2 4" xfId="22119"/>
    <cellStyle name="千位分隔 15 4 2 4 2" xfId="24774"/>
    <cellStyle name="千位分隔 15 4 2 5" xfId="22122"/>
    <cellStyle name="千位分隔 15 4 2 5 2" xfId="24775"/>
    <cellStyle name="千位分隔 15 4 2 6" xfId="22124"/>
    <cellStyle name="千位分隔 15 4 2 7" xfId="22126"/>
    <cellStyle name="千位分隔 15 4 2 8" xfId="22128"/>
    <cellStyle name="千位分隔 15 4 2 9" xfId="22130"/>
    <cellStyle name="千位分隔 15 4 3" xfId="24776"/>
    <cellStyle name="千位分隔 15 4 3 10" xfId="10962"/>
    <cellStyle name="千位分隔 15 4 3 11" xfId="10966"/>
    <cellStyle name="千位分隔 15 4 3 2" xfId="24778"/>
    <cellStyle name="千位分隔 15 4 3 2 2" xfId="3225"/>
    <cellStyle name="千位分隔 15 4 3 2 2 2" xfId="3231"/>
    <cellStyle name="千位分隔 15 4 3 2 2 3" xfId="3235"/>
    <cellStyle name="千位分隔 15 4 3 2 3" xfId="3242"/>
    <cellStyle name="千位分隔 15 4 3 2 4" xfId="3262"/>
    <cellStyle name="千位分隔 15 4 3 3" xfId="24780"/>
    <cellStyle name="千位分隔 15 4 3 3 2" xfId="3311"/>
    <cellStyle name="千位分隔 15 4 3 3 3" xfId="3329"/>
    <cellStyle name="千位分隔 15 4 3 4" xfId="24782"/>
    <cellStyle name="千位分隔 15 4 3 4 2" xfId="3360"/>
    <cellStyle name="千位分隔 15 4 3 5" xfId="24783"/>
    <cellStyle name="千位分隔 15 4 3 5 2" xfId="3391"/>
    <cellStyle name="千位分隔 15 4 3 6" xfId="24784"/>
    <cellStyle name="千位分隔 15 4 3 7" xfId="24785"/>
    <cellStyle name="千位分隔 15 4 3 8" xfId="24786"/>
    <cellStyle name="千位分隔 15 4 3 9" xfId="24787"/>
    <cellStyle name="千位分隔 15 4 4" xfId="24789"/>
    <cellStyle name="千位分隔 15 4 4 10" xfId="24791"/>
    <cellStyle name="千位分隔 15 4 4 11" xfId="24792"/>
    <cellStyle name="千位分隔 15 4 4 2" xfId="24793"/>
    <cellStyle name="千位分隔 15 4 4 2 2" xfId="2617"/>
    <cellStyle name="千位分隔 15 4 4 2 2 2" xfId="24797"/>
    <cellStyle name="千位分隔 15 4 4 2 2 3" xfId="24799"/>
    <cellStyle name="千位分隔 15 4 4 2 3" xfId="2628"/>
    <cellStyle name="千位分隔 15 4 4 2 4" xfId="2635"/>
    <cellStyle name="千位分隔 15 4 4 3" xfId="24801"/>
    <cellStyle name="千位分隔 15 4 4 3 2" xfId="2659"/>
    <cellStyle name="千位分隔 15 4 4 3 3" xfId="2664"/>
    <cellStyle name="千位分隔 15 4 4 4" xfId="18471"/>
    <cellStyle name="千位分隔 15 4 4 4 2" xfId="24803"/>
    <cellStyle name="千位分隔 15 4 4 5" xfId="24805"/>
    <cellStyle name="千位分隔 15 4 4 5 2" xfId="24807"/>
    <cellStyle name="千位分隔 15 4 4 6" xfId="24810"/>
    <cellStyle name="千位分隔 15 4 4 7" xfId="18296"/>
    <cellStyle name="千位分隔 15 4 4 8" xfId="18298"/>
    <cellStyle name="千位分隔 15 4 4 9" xfId="24811"/>
    <cellStyle name="千位分隔 15 4 5" xfId="24813"/>
    <cellStyle name="千位分隔 15 4 5 2" xfId="24815"/>
    <cellStyle name="千位分隔 15 4 5 2 2" xfId="3591"/>
    <cellStyle name="千位分隔 15 4 5 2 3" xfId="3596"/>
    <cellStyle name="千位分隔 15 4 5 3" xfId="15091"/>
    <cellStyle name="千位分隔 15 4 5 4" xfId="15097"/>
    <cellStyle name="千位分隔 15 4 6" xfId="24817"/>
    <cellStyle name="千位分隔 15 4 6 2" xfId="24819"/>
    <cellStyle name="千位分隔 15 4 6 3" xfId="15110"/>
    <cellStyle name="千位分隔 15 4 7" xfId="24820"/>
    <cellStyle name="千位分隔 15 4 7 2" xfId="24822"/>
    <cellStyle name="千位分隔 15 4 7 3" xfId="15127"/>
    <cellStyle name="千位分隔 15 4 8" xfId="24823"/>
    <cellStyle name="千位分隔 15 4 8 2" xfId="24825"/>
    <cellStyle name="千位分隔 15 4 9" xfId="24826"/>
    <cellStyle name="千位分隔 15 5" xfId="23689"/>
    <cellStyle name="千位分隔 15 5 10" xfId="24828"/>
    <cellStyle name="千位分隔 15 5 11" xfId="24829"/>
    <cellStyle name="千位分隔 15 5 12" xfId="24830"/>
    <cellStyle name="千位分隔 15 5 13" xfId="24831"/>
    <cellStyle name="千位分隔 15 5 14" xfId="24832"/>
    <cellStyle name="千位分隔 15 5 15" xfId="24833"/>
    <cellStyle name="千位分隔 15 5 16" xfId="24834"/>
    <cellStyle name="千位分隔 15 5 17" xfId="24835"/>
    <cellStyle name="千位分隔 15 5 18" xfId="34870"/>
    <cellStyle name="千位分隔 15 5 2" xfId="24836"/>
    <cellStyle name="千位分隔 15 5 2 10" xfId="24838"/>
    <cellStyle name="千位分隔 15 5 2 11" xfId="24839"/>
    <cellStyle name="千位分隔 15 5 2 2" xfId="6346"/>
    <cellStyle name="千位分隔 15 5 2 2 2" xfId="265"/>
    <cellStyle name="千位分隔 15 5 2 2 2 2" xfId="6014"/>
    <cellStyle name="千位分隔 15 5 2 2 2 3" xfId="24840"/>
    <cellStyle name="千位分隔 15 5 2 2 3" xfId="6"/>
    <cellStyle name="千位分隔 15 5 2 2 4" xfId="311"/>
    <cellStyle name="千位分隔 15 5 2 3" xfId="6349"/>
    <cellStyle name="千位分隔 15 5 2 3 2" xfId="6355"/>
    <cellStyle name="千位分隔 15 5 2 3 3" xfId="24841"/>
    <cellStyle name="千位分隔 15 5 2 4" xfId="6357"/>
    <cellStyle name="千位分隔 15 5 2 4 2" xfId="24843"/>
    <cellStyle name="千位分隔 15 5 2 5" xfId="2000"/>
    <cellStyle name="千位分隔 15 5 2 5 2" xfId="24844"/>
    <cellStyle name="千位分隔 15 5 2 6" xfId="1487"/>
    <cellStyle name="千位分隔 15 5 2 7" xfId="6359"/>
    <cellStyle name="千位分隔 15 5 2 8" xfId="6362"/>
    <cellStyle name="千位分隔 15 5 2 9" xfId="18068"/>
    <cellStyle name="千位分隔 15 5 3" xfId="24845"/>
    <cellStyle name="千位分隔 15 5 3 10" xfId="24847"/>
    <cellStyle name="千位分隔 15 5 3 11" xfId="24848"/>
    <cellStyle name="千位分隔 15 5 3 2" xfId="6368"/>
    <cellStyle name="千位分隔 15 5 3 2 2" xfId="3761"/>
    <cellStyle name="千位分隔 15 5 3 2 2 2" xfId="24849"/>
    <cellStyle name="千位分隔 15 5 3 2 2 3" xfId="24850"/>
    <cellStyle name="千位分隔 15 5 3 2 3" xfId="3765"/>
    <cellStyle name="千位分隔 15 5 3 2 4" xfId="3771"/>
    <cellStyle name="千位分隔 15 5 3 3" xfId="6370"/>
    <cellStyle name="千位分隔 15 5 3 3 2" xfId="3793"/>
    <cellStyle name="千位分隔 15 5 3 3 3" xfId="24851"/>
    <cellStyle name="千位分隔 15 5 3 4" xfId="6372"/>
    <cellStyle name="千位分隔 15 5 3 4 2" xfId="24852"/>
    <cellStyle name="千位分隔 15 5 3 5" xfId="6374"/>
    <cellStyle name="千位分隔 15 5 3 5 2" xfId="24853"/>
    <cellStyle name="千位分隔 15 5 3 6" xfId="6328"/>
    <cellStyle name="千位分隔 15 5 3 7" xfId="24854"/>
    <cellStyle name="千位分隔 15 5 3 8" xfId="24856"/>
    <cellStyle name="千位分隔 15 5 3 9" xfId="24857"/>
    <cellStyle name="千位分隔 15 5 4" xfId="24860"/>
    <cellStyle name="千位分隔 15 5 4 10" xfId="24862"/>
    <cellStyle name="千位分隔 15 5 4 11" xfId="24863"/>
    <cellStyle name="千位分隔 15 5 4 2" xfId="6379"/>
    <cellStyle name="千位分隔 15 5 4 2 2" xfId="3858"/>
    <cellStyle name="千位分隔 15 5 4 2 2 2" xfId="5195"/>
    <cellStyle name="千位分隔 15 5 4 2 2 3" xfId="5204"/>
    <cellStyle name="千位分隔 15 5 4 2 3" xfId="3863"/>
    <cellStyle name="千位分隔 15 5 4 2 4" xfId="3869"/>
    <cellStyle name="千位分隔 15 5 4 3" xfId="6382"/>
    <cellStyle name="千位分隔 15 5 4 3 2" xfId="5334"/>
    <cellStyle name="千位分隔 15 5 4 3 3" xfId="5344"/>
    <cellStyle name="千位分隔 15 5 4 4" xfId="24865"/>
    <cellStyle name="千位分隔 15 5 4 4 2" xfId="8674"/>
    <cellStyle name="千位分隔 15 5 4 5" xfId="24866"/>
    <cellStyle name="千位分隔 15 5 4 5 2" xfId="8879"/>
    <cellStyle name="千位分隔 15 5 4 6" xfId="24867"/>
    <cellStyle name="千位分隔 15 5 4 7" xfId="24868"/>
    <cellStyle name="千位分隔 15 5 4 8" xfId="24870"/>
    <cellStyle name="千位分隔 15 5 4 9" xfId="24871"/>
    <cellStyle name="千位分隔 15 5 5" xfId="24875"/>
    <cellStyle name="千位分隔 15 5 5 2" xfId="6385"/>
    <cellStyle name="千位分隔 15 5 5 2 2" xfId="16187"/>
    <cellStyle name="千位分隔 15 5 5 2 3" xfId="16201"/>
    <cellStyle name="千位分隔 15 5 5 3" xfId="15148"/>
    <cellStyle name="千位分隔 15 5 5 4" xfId="24877"/>
    <cellStyle name="千位分隔 15 5 6" xfId="24879"/>
    <cellStyle name="千位分隔 15 5 6 2" xfId="24880"/>
    <cellStyle name="千位分隔 15 5 6 3" xfId="24882"/>
    <cellStyle name="千位分隔 15 5 7" xfId="24884"/>
    <cellStyle name="千位分隔 15 5 7 2" xfId="24885"/>
    <cellStyle name="千位分隔 15 5 7 3" xfId="24886"/>
    <cellStyle name="千位分隔 15 5 8" xfId="24887"/>
    <cellStyle name="千位分隔 15 5 8 2" xfId="24888"/>
    <cellStyle name="千位分隔 15 5 9" xfId="24889"/>
    <cellStyle name="千位分隔 15 6" xfId="24890"/>
    <cellStyle name="千位分隔 15 6 10" xfId="24892"/>
    <cellStyle name="千位分隔 15 6 11" xfId="24893"/>
    <cellStyle name="千位分隔 15 6 12" xfId="24894"/>
    <cellStyle name="千位分隔 15 6 13" xfId="24895"/>
    <cellStyle name="千位分隔 15 6 14" xfId="24896"/>
    <cellStyle name="千位分隔 15 6 15" xfId="24897"/>
    <cellStyle name="千位分隔 15 6 16" xfId="24898"/>
    <cellStyle name="千位分隔 15 6 17" xfId="24899"/>
    <cellStyle name="千位分隔 15 6 18" xfId="34871"/>
    <cellStyle name="千位分隔 15 6 2" xfId="24900"/>
    <cellStyle name="千位分隔 15 6 2 10" xfId="20551"/>
    <cellStyle name="千位分隔 15 6 2 11" xfId="24902"/>
    <cellStyle name="千位分隔 15 6 2 2" xfId="6413"/>
    <cellStyle name="千位分隔 15 6 2 2 2" xfId="6420"/>
    <cellStyle name="千位分隔 15 6 2 2 2 2" xfId="6422"/>
    <cellStyle name="千位分隔 15 6 2 2 2 3" xfId="24903"/>
    <cellStyle name="千位分隔 15 6 2 2 3" xfId="6427"/>
    <cellStyle name="千位分隔 15 6 2 2 4" xfId="6429"/>
    <cellStyle name="千位分隔 15 6 2 3" xfId="5472"/>
    <cellStyle name="千位分隔 15 6 2 3 2" xfId="5484"/>
    <cellStyle name="千位分隔 15 6 2 3 3" xfId="24904"/>
    <cellStyle name="千位分隔 15 6 2 4" xfId="5486"/>
    <cellStyle name="千位分隔 15 6 2 4 2" xfId="24905"/>
    <cellStyle name="千位分隔 15 6 2 5" xfId="2040"/>
    <cellStyle name="千位分隔 15 6 2 5 2" xfId="24906"/>
    <cellStyle name="千位分隔 15 6 2 6" xfId="1564"/>
    <cellStyle name="千位分隔 15 6 2 7" xfId="5493"/>
    <cellStyle name="千位分隔 15 6 2 8" xfId="5499"/>
    <cellStyle name="千位分隔 15 6 2 9" xfId="3000"/>
    <cellStyle name="千位分隔 15 6 3" xfId="24907"/>
    <cellStyle name="千位分隔 15 6 3 10" xfId="24909"/>
    <cellStyle name="千位分隔 15 6 3 11" xfId="24910"/>
    <cellStyle name="千位分隔 15 6 3 2" xfId="6441"/>
    <cellStyle name="千位分隔 15 6 3 2 2" xfId="4046"/>
    <cellStyle name="千位分隔 15 6 3 2 2 2" xfId="24911"/>
    <cellStyle name="千位分隔 15 6 3 2 2 3" xfId="24912"/>
    <cellStyle name="千位分隔 15 6 3 2 3" xfId="4049"/>
    <cellStyle name="千位分隔 15 6 3 2 4" xfId="4052"/>
    <cellStyle name="千位分隔 15 6 3 3" xfId="5509"/>
    <cellStyle name="千位分隔 15 6 3 3 2" xfId="4061"/>
    <cellStyle name="千位分隔 15 6 3 3 3" xfId="24913"/>
    <cellStyle name="千位分隔 15 6 3 4" xfId="6443"/>
    <cellStyle name="千位分隔 15 6 3 4 2" xfId="24914"/>
    <cellStyle name="千位分隔 15 6 3 5" xfId="6446"/>
    <cellStyle name="千位分隔 15 6 3 5 2" xfId="24915"/>
    <cellStyle name="千位分隔 15 6 3 6" xfId="6453"/>
    <cellStyle name="千位分隔 15 6 3 7" xfId="18087"/>
    <cellStyle name="千位分隔 15 6 3 8" xfId="18090"/>
    <cellStyle name="千位分隔 15 6 3 9" xfId="3180"/>
    <cellStyle name="千位分隔 15 6 4" xfId="24916"/>
    <cellStyle name="千位分隔 15 6 4 10" xfId="24917"/>
    <cellStyle name="千位分隔 15 6 4 11" xfId="24918"/>
    <cellStyle name="千位分隔 15 6 4 2" xfId="6460"/>
    <cellStyle name="千位分隔 15 6 4 2 2" xfId="49"/>
    <cellStyle name="千位分隔 15 6 4 2 2 2" xfId="24919"/>
    <cellStyle name="千位分隔 15 6 4 2 2 3" xfId="24920"/>
    <cellStyle name="千位分隔 15 6 4 2 3" xfId="4093"/>
    <cellStyle name="千位分隔 15 6 4 2 4" xfId="4095"/>
    <cellStyle name="千位分隔 15 6 4 3" xfId="24921"/>
    <cellStyle name="千位分隔 15 6 4 3 2" xfId="24922"/>
    <cellStyle name="千位分隔 15 6 4 3 3" xfId="24923"/>
    <cellStyle name="千位分隔 15 6 4 4" xfId="24924"/>
    <cellStyle name="千位分隔 15 6 4 4 2" xfId="24925"/>
    <cellStyle name="千位分隔 15 6 4 5" xfId="24926"/>
    <cellStyle name="千位分隔 15 6 4 5 2" xfId="24928"/>
    <cellStyle name="千位分隔 15 6 4 6" xfId="18094"/>
    <cellStyle name="千位分隔 15 6 4 7" xfId="24929"/>
    <cellStyle name="千位分隔 15 6 4 8" xfId="24931"/>
    <cellStyle name="千位分隔 15 6 4 9" xfId="3298"/>
    <cellStyle name="千位分隔 15 6 5" xfId="24932"/>
    <cellStyle name="千位分隔 15 6 5 2" xfId="24933"/>
    <cellStyle name="千位分隔 15 6 5 2 2" xfId="24934"/>
    <cellStyle name="千位分隔 15 6 5 2 3" xfId="9444"/>
    <cellStyle name="千位分隔 15 6 5 3" xfId="24935"/>
    <cellStyle name="千位分隔 15 6 5 4" xfId="24936"/>
    <cellStyle name="千位分隔 15 6 6" xfId="24937"/>
    <cellStyle name="千位分隔 15 6 6 2" xfId="24938"/>
    <cellStyle name="千位分隔 15 6 6 3" xfId="24939"/>
    <cellStyle name="千位分隔 15 6 7" xfId="24940"/>
    <cellStyle name="千位分隔 15 6 7 2" xfId="24941"/>
    <cellStyle name="千位分隔 15 6 7 3" xfId="24942"/>
    <cellStyle name="千位分隔 15 6 8" xfId="24943"/>
    <cellStyle name="千位分隔 15 6 8 2" xfId="24944"/>
    <cellStyle name="千位分隔 15 6 9" xfId="24945"/>
    <cellStyle name="千位分隔 15 7" xfId="24947"/>
    <cellStyle name="千位分隔 15 7 10" xfId="4936"/>
    <cellStyle name="千位分隔 15 7 11" xfId="4940"/>
    <cellStyle name="千位分隔 15 7 12" xfId="4943"/>
    <cellStyle name="千位分隔 15 7 13" xfId="4948"/>
    <cellStyle name="千位分隔 15 7 14" xfId="24949"/>
    <cellStyle name="千位分隔 15 7 15" xfId="24950"/>
    <cellStyle name="千位分隔 15 7 16" xfId="24951"/>
    <cellStyle name="千位分隔 15 7 17" xfId="24952"/>
    <cellStyle name="千位分隔 15 7 18" xfId="34872"/>
    <cellStyle name="千位分隔 15 7 2" xfId="5256"/>
    <cellStyle name="千位分隔 15 7 2 10" xfId="24953"/>
    <cellStyle name="千位分隔 15 7 2 11" xfId="24954"/>
    <cellStyle name="千位分隔 15 7 2 2" xfId="6500"/>
    <cellStyle name="千位分隔 15 7 2 2 2" xfId="133"/>
    <cellStyle name="千位分隔 15 7 2 2 2 2" xfId="382"/>
    <cellStyle name="千位分隔 15 7 2 2 2 3" xfId="24955"/>
    <cellStyle name="千位分隔 15 7 2 2 3" xfId="147"/>
    <cellStyle name="千位分隔 15 7 2 2 4" xfId="96"/>
    <cellStyle name="千位分隔 15 7 2 3" xfId="5543"/>
    <cellStyle name="千位分隔 15 7 2 3 2" xfId="5554"/>
    <cellStyle name="千位分隔 15 7 2 3 3" xfId="6511"/>
    <cellStyle name="千位分隔 15 7 2 4" xfId="5556"/>
    <cellStyle name="千位分隔 15 7 2 4 2" xfId="24956"/>
    <cellStyle name="千位分隔 15 7 2 5" xfId="5562"/>
    <cellStyle name="千位分隔 15 7 2 5 2" xfId="24957"/>
    <cellStyle name="千位分隔 15 7 2 6" xfId="5571"/>
    <cellStyle name="千位分隔 15 7 2 7" xfId="5582"/>
    <cellStyle name="千位分隔 15 7 2 8" xfId="5587"/>
    <cellStyle name="千位分隔 15 7 2 9" xfId="3427"/>
    <cellStyle name="千位分隔 15 7 3" xfId="5263"/>
    <cellStyle name="千位分隔 15 7 3 10" xfId="10100"/>
    <cellStyle name="千位分隔 15 7 3 11" xfId="24958"/>
    <cellStyle name="千位分隔 15 7 3 2" xfId="6514"/>
    <cellStyle name="千位分隔 15 7 3 2 2" xfId="4201"/>
    <cellStyle name="千位分隔 15 7 3 2 2 2" xfId="2728"/>
    <cellStyle name="千位分隔 15 7 3 2 2 3" xfId="24959"/>
    <cellStyle name="千位分隔 15 7 3 2 3" xfId="4206"/>
    <cellStyle name="千位分隔 15 7 3 2 4" xfId="1709"/>
    <cellStyle name="千位分隔 15 7 3 3" xfId="5594"/>
    <cellStyle name="千位分隔 15 7 3 3 2" xfId="4227"/>
    <cellStyle name="千位分隔 15 7 3 3 3" xfId="24961"/>
    <cellStyle name="千位分隔 15 7 3 4" xfId="5600"/>
    <cellStyle name="千位分隔 15 7 3 4 2" xfId="24962"/>
    <cellStyle name="千位分隔 15 7 3 5" xfId="5606"/>
    <cellStyle name="千位分隔 15 7 3 5 2" xfId="24963"/>
    <cellStyle name="千位分隔 15 7 3 6" xfId="5620"/>
    <cellStyle name="千位分隔 15 7 3 7" xfId="5627"/>
    <cellStyle name="千位分隔 15 7 3 8" xfId="2589"/>
    <cellStyle name="千位分隔 15 7 3 9" xfId="2603"/>
    <cellStyle name="千位分隔 15 7 4" xfId="24964"/>
    <cellStyle name="千位分隔 15 7 4 10" xfId="24966"/>
    <cellStyle name="千位分隔 15 7 4 11" xfId="24968"/>
    <cellStyle name="千位分隔 15 7 4 2" xfId="6518"/>
    <cellStyle name="千位分隔 15 7 4 2 2" xfId="4288"/>
    <cellStyle name="千位分隔 15 7 4 2 2 2" xfId="24734"/>
    <cellStyle name="千位分隔 15 7 4 2 2 3" xfId="24738"/>
    <cellStyle name="千位分隔 15 7 4 2 3" xfId="4291"/>
    <cellStyle name="千位分隔 15 7 4 2 4" xfId="4295"/>
    <cellStyle name="千位分隔 15 7 4 3" xfId="5631"/>
    <cellStyle name="千位分隔 15 7 4 3 2" xfId="24969"/>
    <cellStyle name="千位分隔 15 7 4 3 3" xfId="24971"/>
    <cellStyle name="千位分隔 15 7 4 4" xfId="6521"/>
    <cellStyle name="千位分隔 15 7 4 4 2" xfId="24972"/>
    <cellStyle name="千位分隔 15 7 4 5" xfId="6524"/>
    <cellStyle name="千位分隔 15 7 4 5 2" xfId="24973"/>
    <cellStyle name="千位分隔 15 7 4 6" xfId="6532"/>
    <cellStyle name="千位分隔 15 7 4 7" xfId="19920"/>
    <cellStyle name="千位分隔 15 7 4 8" xfId="2647"/>
    <cellStyle name="千位分隔 15 7 4 9" xfId="2652"/>
    <cellStyle name="千位分隔 15 7 5" xfId="24974"/>
    <cellStyle name="千位分隔 15 7 5 2" xfId="6536"/>
    <cellStyle name="千位分隔 15 7 5 2 2" xfId="24975"/>
    <cellStyle name="千位分隔 15 7 5 2 3" xfId="11135"/>
    <cellStyle name="千位分隔 15 7 5 3" xfId="24976"/>
    <cellStyle name="千位分隔 15 7 5 4" xfId="24977"/>
    <cellStyle name="千位分隔 15 7 6" xfId="24978"/>
    <cellStyle name="千位分隔 15 7 6 2" xfId="24979"/>
    <cellStyle name="千位分隔 15 7 6 3" xfId="24980"/>
    <cellStyle name="千位分隔 15 7 7" xfId="24981"/>
    <cellStyle name="千位分隔 15 7 7 2" xfId="24982"/>
    <cellStyle name="千位分隔 15 7 7 3" xfId="24983"/>
    <cellStyle name="千位分隔 15 7 8" xfId="24984"/>
    <cellStyle name="千位分隔 15 7 8 2" xfId="24985"/>
    <cellStyle name="千位分隔 15 7 9" xfId="24986"/>
    <cellStyle name="千位分隔 15 8" xfId="24988"/>
    <cellStyle name="千位分隔 15 8 10" xfId="24990"/>
    <cellStyle name="千位分隔 15 8 11" xfId="24991"/>
    <cellStyle name="千位分隔 15 8 12" xfId="24992"/>
    <cellStyle name="千位分隔 15 8 13" xfId="24993"/>
    <cellStyle name="千位分隔 15 8 14" xfId="16086"/>
    <cellStyle name="千位分隔 15 8 15" xfId="10584"/>
    <cellStyle name="千位分隔 15 8 16" xfId="24994"/>
    <cellStyle name="千位分隔 15 8 17" xfId="24995"/>
    <cellStyle name="千位分隔 15 8 18" xfId="34873"/>
    <cellStyle name="千位分隔 15 8 2" xfId="24996"/>
    <cellStyle name="千位分隔 15 8 2 10" xfId="24998"/>
    <cellStyle name="千位分隔 15 8 2 11" xfId="24999"/>
    <cellStyle name="千位分隔 15 8 2 2" xfId="6596"/>
    <cellStyle name="千位分隔 15 8 2 2 2" xfId="6604"/>
    <cellStyle name="千位分隔 15 8 2 2 2 2" xfId="5879"/>
    <cellStyle name="千位分隔 15 8 2 2 2 3" xfId="25001"/>
    <cellStyle name="千位分隔 15 8 2 2 3" xfId="6607"/>
    <cellStyle name="千位分隔 15 8 2 2 4" xfId="6610"/>
    <cellStyle name="千位分隔 15 8 2 3" xfId="5661"/>
    <cellStyle name="千位分隔 15 8 2 3 2" xfId="6616"/>
    <cellStyle name="千位分隔 15 8 2 3 3" xfId="6619"/>
    <cellStyle name="千位分隔 15 8 2 4" xfId="5551"/>
    <cellStyle name="千位分隔 15 8 2 4 2" xfId="25002"/>
    <cellStyle name="千位分隔 15 8 2 5" xfId="6508"/>
    <cellStyle name="千位分隔 15 8 2 5 2" xfId="25003"/>
    <cellStyle name="千位分隔 15 8 2 6" xfId="6622"/>
    <cellStyle name="千位分隔 15 8 2 7" xfId="6626"/>
    <cellStyle name="千位分隔 15 8 2 8" xfId="6630"/>
    <cellStyle name="千位分隔 15 8 2 9" xfId="3535"/>
    <cellStyle name="千位分隔 15 8 3" xfId="25004"/>
    <cellStyle name="千位分隔 15 8 3 10" xfId="10543"/>
    <cellStyle name="千位分隔 15 8 3 11" xfId="25005"/>
    <cellStyle name="千位分隔 15 8 3 2" xfId="6636"/>
    <cellStyle name="千位分隔 15 8 3 2 2" xfId="4468"/>
    <cellStyle name="千位分隔 15 8 3 2 2 2" xfId="3497"/>
    <cellStyle name="千位分隔 15 8 3 2 2 3" xfId="25008"/>
    <cellStyle name="千位分隔 15 8 3 2 3" xfId="4473"/>
    <cellStyle name="千位分隔 15 8 3 2 4" xfId="4477"/>
    <cellStyle name="千位分隔 15 8 3 3" xfId="6639"/>
    <cellStyle name="千位分隔 15 8 3 3 2" xfId="2219"/>
    <cellStyle name="千位分隔 15 8 3 3 3" xfId="25009"/>
    <cellStyle name="千位分隔 15 8 3 4" xfId="6641"/>
    <cellStyle name="千位分隔 15 8 3 4 2" xfId="25011"/>
    <cellStyle name="千位分隔 15 8 3 5" xfId="6643"/>
    <cellStyle name="千位分隔 15 8 3 5 2" xfId="25012"/>
    <cellStyle name="千位分隔 15 8 3 6" xfId="6648"/>
    <cellStyle name="千位分隔 15 8 3 7" xfId="6651"/>
    <cellStyle name="千位分隔 15 8 3 8" xfId="2703"/>
    <cellStyle name="千位分隔 15 8 3 9" xfId="3581"/>
    <cellStyle name="千位分隔 15 8 4" xfId="25013"/>
    <cellStyle name="千位分隔 15 8 4 10" xfId="25014"/>
    <cellStyle name="千位分隔 15 8 4 11" xfId="25015"/>
    <cellStyle name="千位分隔 15 8 4 2" xfId="6659"/>
    <cellStyle name="千位分隔 15 8 4 2 2" xfId="4555"/>
    <cellStyle name="千位分隔 15 8 4 2 2 2" xfId="25017"/>
    <cellStyle name="千位分隔 15 8 4 2 2 3" xfId="25019"/>
    <cellStyle name="千位分隔 15 8 4 2 3" xfId="4562"/>
    <cellStyle name="千位分隔 15 8 4 2 4" xfId="4569"/>
    <cellStyle name="千位分隔 15 8 4 3" xfId="6664"/>
    <cellStyle name="千位分隔 15 8 4 3 2" xfId="25020"/>
    <cellStyle name="千位分隔 15 8 4 3 3" xfId="25022"/>
    <cellStyle name="千位分隔 15 8 4 4" xfId="6668"/>
    <cellStyle name="千位分隔 15 8 4 4 2" xfId="25023"/>
    <cellStyle name="千位分隔 15 8 4 5" xfId="6673"/>
    <cellStyle name="千位分隔 15 8 4 5 2" xfId="25024"/>
    <cellStyle name="千位分隔 15 8 4 6" xfId="6678"/>
    <cellStyle name="千位分隔 15 8 4 7" xfId="25025"/>
    <cellStyle name="千位分隔 15 8 4 8" xfId="24690"/>
    <cellStyle name="千位分隔 15 8 4 9" xfId="3611"/>
    <cellStyle name="千位分隔 15 8 5" xfId="25026"/>
    <cellStyle name="千位分隔 15 8 5 2" xfId="6686"/>
    <cellStyle name="千位分隔 15 8 5 2 2" xfId="20760"/>
    <cellStyle name="千位分隔 15 8 5 2 3" xfId="20762"/>
    <cellStyle name="千位分隔 15 8 5 3" xfId="25027"/>
    <cellStyle name="千位分隔 15 8 5 4" xfId="25028"/>
    <cellStyle name="千位分隔 15 8 6" xfId="25029"/>
    <cellStyle name="千位分隔 15 8 6 2" xfId="22395"/>
    <cellStyle name="千位分隔 15 8 6 3" xfId="25030"/>
    <cellStyle name="千位分隔 15 8 7" xfId="25031"/>
    <cellStyle name="千位分隔 15 8 7 2" xfId="22416"/>
    <cellStyle name="千位分隔 15 8 7 3" xfId="22602"/>
    <cellStyle name="千位分隔 15 8 8" xfId="25032"/>
    <cellStyle name="千位分隔 15 8 8 2" xfId="22427"/>
    <cellStyle name="千位分隔 15 8 9" xfId="25033"/>
    <cellStyle name="千位分隔 15 9" xfId="25034"/>
    <cellStyle name="千位分隔 15 9 10" xfId="25037"/>
    <cellStyle name="千位分隔 15 9 11" xfId="25039"/>
    <cellStyle name="千位分隔 15 9 2" xfId="25040"/>
    <cellStyle name="千位分隔 15 9 2 2" xfId="6770"/>
    <cellStyle name="千位分隔 15 9 2 2 2" xfId="6775"/>
    <cellStyle name="千位分隔 15 9 2 2 3" xfId="6781"/>
    <cellStyle name="千位分隔 15 9 2 3" xfId="4216"/>
    <cellStyle name="千位分隔 15 9 2 4" xfId="4224"/>
    <cellStyle name="千位分隔 15 9 3" xfId="25041"/>
    <cellStyle name="千位分隔 15 9 3 2" xfId="5374"/>
    <cellStyle name="千位分隔 15 9 3 3" xfId="5380"/>
    <cellStyle name="千位分隔 15 9 4" xfId="25042"/>
    <cellStyle name="千位分隔 15 9 4 2" xfId="5426"/>
    <cellStyle name="千位分隔 15 9 5" xfId="25043"/>
    <cellStyle name="千位分隔 15 9 5 2" xfId="5535"/>
    <cellStyle name="千位分隔 15 9 6" xfId="25044"/>
    <cellStyle name="千位分隔 15 9 7" xfId="25045"/>
    <cellStyle name="千位分隔 15 9 8" xfId="25046"/>
    <cellStyle name="千位分隔 15 9 9" xfId="25047"/>
    <cellStyle name="千位分隔 16" xfId="21042"/>
    <cellStyle name="千位分隔 16 10" xfId="25048"/>
    <cellStyle name="千位分隔 16 10 10" xfId="7201"/>
    <cellStyle name="千位分隔 16 10 11" xfId="7205"/>
    <cellStyle name="千位分隔 16 10 2" xfId="21443"/>
    <cellStyle name="千位分隔 16 10 2 2" xfId="3770"/>
    <cellStyle name="千位分隔 16 10 2 2 2" xfId="25050"/>
    <cellStyle name="千位分隔 16 10 2 2 3" xfId="20847"/>
    <cellStyle name="千位分隔 16 10 2 3" xfId="3777"/>
    <cellStyle name="千位分隔 16 10 2 4" xfId="3779"/>
    <cellStyle name="千位分隔 16 10 3" xfId="21445"/>
    <cellStyle name="千位分隔 16 10 3 2" xfId="25051"/>
    <cellStyle name="千位分隔 16 10 3 3" xfId="7267"/>
    <cellStyle name="千位分隔 16 10 4" xfId="21447"/>
    <cellStyle name="千位分隔 16 10 4 2" xfId="25052"/>
    <cellStyle name="千位分隔 16 10 5" xfId="21449"/>
    <cellStyle name="千位分隔 16 10 5 2" xfId="25053"/>
    <cellStyle name="千位分隔 16 10 6" xfId="10063"/>
    <cellStyle name="千位分隔 16 10 7" xfId="10077"/>
    <cellStyle name="千位分隔 16 10 8" xfId="10087"/>
    <cellStyle name="千位分隔 16 10 9" xfId="10093"/>
    <cellStyle name="千位分隔 16 11" xfId="25054"/>
    <cellStyle name="千位分隔 16 11 10" xfId="18899"/>
    <cellStyle name="千位分隔 16 11 11" xfId="25056"/>
    <cellStyle name="千位分隔 16 11 2" xfId="21455"/>
    <cellStyle name="千位分隔 16 11 2 2" xfId="3866"/>
    <cellStyle name="千位分隔 16 11 2 2 2" xfId="25058"/>
    <cellStyle name="千位分隔 16 11 2 2 3" xfId="20871"/>
    <cellStyle name="千位分隔 16 11 2 3" xfId="3873"/>
    <cellStyle name="千位分隔 16 11 2 4" xfId="3878"/>
    <cellStyle name="千位分隔 16 11 3" xfId="21457"/>
    <cellStyle name="千位分隔 16 11 3 2" xfId="5347"/>
    <cellStyle name="千位分隔 16 11 3 3" xfId="5351"/>
    <cellStyle name="千位分隔 16 11 4" xfId="21459"/>
    <cellStyle name="千位分隔 16 11 4 2" xfId="8700"/>
    <cellStyle name="千位分隔 16 11 5" xfId="4929"/>
    <cellStyle name="千位分隔 16 11 5 2" xfId="8909"/>
    <cellStyle name="千位分隔 16 11 6" xfId="5467"/>
    <cellStyle name="千位分隔 16 11 7" xfId="5505"/>
    <cellStyle name="千位分隔 16 11 8" xfId="5517"/>
    <cellStyle name="千位分隔 16 11 9" xfId="5522"/>
    <cellStyle name="千位分隔 16 12" xfId="25059"/>
    <cellStyle name="千位分隔 16 12 10" xfId="25063"/>
    <cellStyle name="千位分隔 16 12 11" xfId="25065"/>
    <cellStyle name="千位分隔 16 12 2" xfId="25066"/>
    <cellStyle name="千位分隔 16 12 2 2" xfId="16206"/>
    <cellStyle name="千位分隔 16 12 2 2 2" xfId="25067"/>
    <cellStyle name="千位分隔 16 12 2 2 3" xfId="20892"/>
    <cellStyle name="千位分隔 16 12 2 3" xfId="16209"/>
    <cellStyle name="千位分隔 16 12 2 4" xfId="16213"/>
    <cellStyle name="千位分隔 16 12 3" xfId="25068"/>
    <cellStyle name="千位分隔 16 12 3 2" xfId="16372"/>
    <cellStyle name="千位分隔 16 12 3 3" xfId="16375"/>
    <cellStyle name="千位分隔 16 12 4" xfId="25069"/>
    <cellStyle name="千位分隔 16 12 4 2" xfId="16562"/>
    <cellStyle name="千位分隔 16 12 5" xfId="25070"/>
    <cellStyle name="千位分隔 16 12 5 2" xfId="16636"/>
    <cellStyle name="千位分隔 16 12 6" xfId="5539"/>
    <cellStyle name="千位分隔 16 12 7" xfId="5590"/>
    <cellStyle name="千位分隔 16 12 8" xfId="5629"/>
    <cellStyle name="千位分隔 16 12 9" xfId="5639"/>
    <cellStyle name="千位分隔 16 13" xfId="25071"/>
    <cellStyle name="千位分隔 16 13 10" xfId="19627"/>
    <cellStyle name="千位分隔 16 13 11" xfId="19630"/>
    <cellStyle name="千位分隔 16 13 2" xfId="25073"/>
    <cellStyle name="千位分隔 16 13 2 2" xfId="25074"/>
    <cellStyle name="千位分隔 16 13 2 2 2" xfId="25075"/>
    <cellStyle name="千位分隔 16 13 2 2 3" xfId="20912"/>
    <cellStyle name="千位分隔 16 13 2 3" xfId="22716"/>
    <cellStyle name="千位分隔 16 13 2 4" xfId="22718"/>
    <cellStyle name="千位分隔 16 13 3" xfId="25076"/>
    <cellStyle name="千位分隔 16 13 3 2" xfId="25077"/>
    <cellStyle name="千位分隔 16 13 3 3" xfId="22722"/>
    <cellStyle name="千位分隔 16 13 4" xfId="25078"/>
    <cellStyle name="千位分隔 16 13 4 2" xfId="25079"/>
    <cellStyle name="千位分隔 16 13 5" xfId="25080"/>
    <cellStyle name="千位分隔 16 13 5 2" xfId="25081"/>
    <cellStyle name="千位分隔 16 13 6" xfId="5656"/>
    <cellStyle name="千位分隔 16 13 7" xfId="447"/>
    <cellStyle name="千位分隔 16 13 8" xfId="5666"/>
    <cellStyle name="千位分隔 16 13 9" xfId="5670"/>
    <cellStyle name="千位分隔 16 14" xfId="25082"/>
    <cellStyle name="千位分隔 16 14 2" xfId="25085"/>
    <cellStyle name="千位分隔 16 14 2 2" xfId="25086"/>
    <cellStyle name="千位分隔 16 14 2 3" xfId="22804"/>
    <cellStyle name="千位分隔 16 14 3" xfId="25088"/>
    <cellStyle name="千位分隔 16 14 4" xfId="25089"/>
    <cellStyle name="千位分隔 16 14 5" xfId="25090"/>
    <cellStyle name="千位分隔 16 15" xfId="25091"/>
    <cellStyle name="千位分隔 16 15 2" xfId="25094"/>
    <cellStyle name="千位分隔 16 15 2 2" xfId="25095"/>
    <cellStyle name="千位分隔 16 15 3" xfId="25096"/>
    <cellStyle name="千位分隔 16 16" xfId="25097"/>
    <cellStyle name="千位分隔 16 16 2" xfId="25101"/>
    <cellStyle name="千位分隔 16 16 3" xfId="25102"/>
    <cellStyle name="千位分隔 16 17" xfId="25103"/>
    <cellStyle name="千位分隔 16 17 2" xfId="21415"/>
    <cellStyle name="千位分隔 16 17 3" xfId="21417"/>
    <cellStyle name="千位分隔 16 18" xfId="25108"/>
    <cellStyle name="千位分隔 16 18 2" xfId="25110"/>
    <cellStyle name="千位分隔 16 19" xfId="25111"/>
    <cellStyle name="千位分隔 16 2" xfId="25115"/>
    <cellStyle name="千位分隔 16 2 10" xfId="8887"/>
    <cellStyle name="千位分隔 16 2 11" xfId="8892"/>
    <cellStyle name="千位分隔 16 2 12" xfId="8896"/>
    <cellStyle name="千位分隔 16 2 13" xfId="8899"/>
    <cellStyle name="千位分隔 16 2 14" xfId="25117"/>
    <cellStyle name="千位分隔 16 2 15" xfId="25118"/>
    <cellStyle name="千位分隔 16 2 16" xfId="25120"/>
    <cellStyle name="千位分隔 16 2 17" xfId="25121"/>
    <cellStyle name="千位分隔 16 2 18" xfId="34876"/>
    <cellStyle name="千位分隔 16 2 2" xfId="25122"/>
    <cellStyle name="千位分隔 16 2 2 10" xfId="25124"/>
    <cellStyle name="千位分隔 16 2 2 11" xfId="25125"/>
    <cellStyle name="千位分隔 16 2 2 2" xfId="25126"/>
    <cellStyle name="千位分隔 16 2 2 2 2" xfId="16948"/>
    <cellStyle name="千位分隔 16 2 2 2 2 2" xfId="25128"/>
    <cellStyle name="千位分隔 16 2 2 2 2 3" xfId="25129"/>
    <cellStyle name="千位分隔 16 2 2 2 3" xfId="16952"/>
    <cellStyle name="千位分隔 16 2 2 2 4" xfId="16956"/>
    <cellStyle name="千位分隔 16 2 2 3" xfId="20052"/>
    <cellStyle name="千位分隔 16 2 2 3 2" xfId="16976"/>
    <cellStyle name="千位分隔 16 2 2 3 3" xfId="16979"/>
    <cellStyle name="千位分隔 16 2 2 4" xfId="20055"/>
    <cellStyle name="千位分隔 16 2 2 4 2" xfId="25130"/>
    <cellStyle name="千位分隔 16 2 2 5" xfId="25131"/>
    <cellStyle name="千位分隔 16 2 2 5 2" xfId="25132"/>
    <cellStyle name="千位分隔 16 2 2 6" xfId="25133"/>
    <cellStyle name="千位分隔 16 2 2 7" xfId="25134"/>
    <cellStyle name="千位分隔 16 2 2 8" xfId="25135"/>
    <cellStyle name="千位分隔 16 2 2 9" xfId="25136"/>
    <cellStyle name="千位分隔 16 2 3" xfId="25137"/>
    <cellStyle name="千位分隔 16 2 3 10" xfId="24544"/>
    <cellStyle name="千位分隔 16 2 3 11" xfId="24549"/>
    <cellStyle name="千位分隔 16 2 3 2" xfId="25139"/>
    <cellStyle name="千位分隔 16 2 3 2 2" xfId="14689"/>
    <cellStyle name="千位分隔 16 2 3 2 2 2" xfId="25141"/>
    <cellStyle name="千位分隔 16 2 3 2 2 3" xfId="25142"/>
    <cellStyle name="千位分隔 16 2 3 2 3" xfId="14694"/>
    <cellStyle name="千位分隔 16 2 3 2 4" xfId="14700"/>
    <cellStyle name="千位分隔 16 2 3 3" xfId="25143"/>
    <cellStyle name="千位分隔 16 2 3 3 2" xfId="14724"/>
    <cellStyle name="千位分隔 16 2 3 3 3" xfId="17287"/>
    <cellStyle name="千位分隔 16 2 3 4" xfId="25145"/>
    <cellStyle name="千位分隔 16 2 3 4 2" xfId="25146"/>
    <cellStyle name="千位分隔 16 2 3 5" xfId="25147"/>
    <cellStyle name="千位分隔 16 2 3 5 2" xfId="25148"/>
    <cellStyle name="千位分隔 16 2 3 6" xfId="25149"/>
    <cellStyle name="千位分隔 16 2 3 7" xfId="25150"/>
    <cellStyle name="千位分隔 16 2 3 8" xfId="25151"/>
    <cellStyle name="千位分隔 16 2 3 9" xfId="25152"/>
    <cellStyle name="千位分隔 16 2 4" xfId="25153"/>
    <cellStyle name="千位分隔 16 2 4 10" xfId="7937"/>
    <cellStyle name="千位分隔 16 2 4 11" xfId="7939"/>
    <cellStyle name="千位分隔 16 2 4 2" xfId="25155"/>
    <cellStyle name="千位分隔 16 2 4 2 2" xfId="14782"/>
    <cellStyle name="千位分隔 16 2 4 2 2 2" xfId="25157"/>
    <cellStyle name="千位分隔 16 2 4 2 2 3" xfId="25158"/>
    <cellStyle name="千位分隔 16 2 4 2 3" xfId="14787"/>
    <cellStyle name="千位分隔 16 2 4 2 4" xfId="14793"/>
    <cellStyle name="千位分隔 16 2 4 3" xfId="25159"/>
    <cellStyle name="千位分隔 16 2 4 3 2" xfId="17404"/>
    <cellStyle name="千位分隔 16 2 4 3 3" xfId="17407"/>
    <cellStyle name="千位分隔 16 2 4 4" xfId="25160"/>
    <cellStyle name="千位分隔 16 2 4 4 2" xfId="25161"/>
    <cellStyle name="千位分隔 16 2 4 5" xfId="7737"/>
    <cellStyle name="千位分隔 16 2 4 5 2" xfId="25162"/>
    <cellStyle name="千位分隔 16 2 4 6" xfId="7918"/>
    <cellStyle name="千位分隔 16 2 4 7" xfId="25163"/>
    <cellStyle name="千位分隔 16 2 4 8" xfId="25164"/>
    <cellStyle name="千位分隔 16 2 4 9" xfId="25165"/>
    <cellStyle name="千位分隔 16 2 5" xfId="25166"/>
    <cellStyle name="千位分隔 16 2 5 2" xfId="10051"/>
    <cellStyle name="千位分隔 16 2 5 2 2" xfId="17533"/>
    <cellStyle name="千位分隔 16 2 5 2 3" xfId="912"/>
    <cellStyle name="千位分隔 16 2 5 3" xfId="10054"/>
    <cellStyle name="千位分隔 16 2 5 4" xfId="10056"/>
    <cellStyle name="千位分隔 16 2 6" xfId="25168"/>
    <cellStyle name="千位分隔 16 2 6 2" xfId="4852"/>
    <cellStyle name="千位分隔 16 2 6 3" xfId="4858"/>
    <cellStyle name="千位分隔 16 2 7" xfId="25170"/>
    <cellStyle name="千位分隔 16 2 7 2" xfId="4889"/>
    <cellStyle name="千位分隔 16 2 7 3" xfId="4893"/>
    <cellStyle name="千位分隔 16 2 8" xfId="25172"/>
    <cellStyle name="千位分隔 16 2 8 2" xfId="25174"/>
    <cellStyle name="千位分隔 16 2 9" xfId="20171"/>
    <cellStyle name="千位分隔 16 20" xfId="25092"/>
    <cellStyle name="千位分隔 16 21" xfId="25098"/>
    <cellStyle name="千位分隔 16 22" xfId="25104"/>
    <cellStyle name="千位分隔 16 23" xfId="25109"/>
    <cellStyle name="千位分隔 16 24" xfId="25112"/>
    <cellStyle name="千位分隔 16 25" xfId="23470"/>
    <cellStyle name="千位分隔 16 26" xfId="25175"/>
    <cellStyle name="千位分隔 16 27" xfId="25177"/>
    <cellStyle name="千位分隔 16 28" xfId="25179"/>
    <cellStyle name="千位分隔 16 29" xfId="25181"/>
    <cellStyle name="千位分隔 16 3" xfId="23695"/>
    <cellStyle name="千位分隔 16 3 10" xfId="25185"/>
    <cellStyle name="千位分隔 16 3 11" xfId="25189"/>
    <cellStyle name="千位分隔 16 3 12" xfId="25192"/>
    <cellStyle name="千位分隔 16 3 13" xfId="25194"/>
    <cellStyle name="千位分隔 16 3 14" xfId="25196"/>
    <cellStyle name="千位分隔 16 3 15" xfId="25198"/>
    <cellStyle name="千位分隔 16 3 16" xfId="25201"/>
    <cellStyle name="千位分隔 16 3 17" xfId="25202"/>
    <cellStyle name="千位分隔 16 3 18" xfId="34877"/>
    <cellStyle name="千位分隔 16 3 2" xfId="25203"/>
    <cellStyle name="千位分隔 16 3 2 10" xfId="21430"/>
    <cellStyle name="千位分隔 16 3 2 11" xfId="21432"/>
    <cellStyle name="千位分隔 16 3 2 2" xfId="25205"/>
    <cellStyle name="千位分隔 16 3 2 2 2" xfId="25208"/>
    <cellStyle name="千位分隔 16 3 2 2 2 2" xfId="25210"/>
    <cellStyle name="千位分隔 16 3 2 2 2 3" xfId="25211"/>
    <cellStyle name="千位分隔 16 3 2 2 3" xfId="25212"/>
    <cellStyle name="千位分隔 16 3 2 2 4" xfId="25214"/>
    <cellStyle name="千位分隔 16 3 2 3" xfId="25183"/>
    <cellStyle name="千位分隔 16 3 2 3 2" xfId="25215"/>
    <cellStyle name="千位分隔 16 3 2 3 3" xfId="25216"/>
    <cellStyle name="千位分隔 16 3 2 4" xfId="25187"/>
    <cellStyle name="千位分隔 16 3 2 4 2" xfId="8366"/>
    <cellStyle name="千位分隔 16 3 2 5" xfId="25191"/>
    <cellStyle name="千位分隔 16 3 2 5 2" xfId="8383"/>
    <cellStyle name="千位分隔 16 3 2 6" xfId="25193"/>
    <cellStyle name="千位分隔 16 3 2 7" xfId="25195"/>
    <cellStyle name="千位分隔 16 3 2 8" xfId="25197"/>
    <cellStyle name="千位分隔 16 3 2 9" xfId="25200"/>
    <cellStyle name="千位分隔 16 3 3" xfId="25217"/>
    <cellStyle name="千位分隔 16 3 3 10" xfId="25084"/>
    <cellStyle name="千位分隔 16 3 3 11" xfId="25087"/>
    <cellStyle name="千位分隔 16 3 3 2" xfId="25219"/>
    <cellStyle name="千位分隔 16 3 3 2 2" xfId="14942"/>
    <cellStyle name="千位分隔 16 3 3 2 2 2" xfId="25221"/>
    <cellStyle name="千位分隔 16 3 3 2 2 3" xfId="25222"/>
    <cellStyle name="千位分隔 16 3 3 2 3" xfId="14945"/>
    <cellStyle name="千位分隔 16 3 3 2 4" xfId="14948"/>
    <cellStyle name="千位分隔 16 3 3 3" xfId="25223"/>
    <cellStyle name="千位分隔 16 3 3 3 2" xfId="14962"/>
    <cellStyle name="千位分隔 16 3 3 3 3" xfId="25225"/>
    <cellStyle name="千位分隔 16 3 3 4" xfId="25226"/>
    <cellStyle name="千位分隔 16 3 3 4 2" xfId="25227"/>
    <cellStyle name="千位分隔 16 3 3 5" xfId="25228"/>
    <cellStyle name="千位分隔 16 3 3 5 2" xfId="25229"/>
    <cellStyle name="千位分隔 16 3 3 6" xfId="25230"/>
    <cellStyle name="千位分隔 16 3 3 7" xfId="25231"/>
    <cellStyle name="千位分隔 16 3 3 8" xfId="25232"/>
    <cellStyle name="千位分隔 16 3 3 9" xfId="25234"/>
    <cellStyle name="千位分隔 16 3 4" xfId="25235"/>
    <cellStyle name="千位分隔 16 3 4 10" xfId="25237"/>
    <cellStyle name="千位分隔 16 3 4 11" xfId="25238"/>
    <cellStyle name="千位分隔 16 3 4 2" xfId="25239"/>
    <cellStyle name="千位分隔 16 3 4 2 2" xfId="15003"/>
    <cellStyle name="千位分隔 16 3 4 2 2 2" xfId="7218"/>
    <cellStyle name="千位分隔 16 3 4 2 2 3" xfId="7223"/>
    <cellStyle name="千位分隔 16 3 4 2 3" xfId="15006"/>
    <cellStyle name="千位分隔 16 3 4 2 4" xfId="15009"/>
    <cellStyle name="千位分隔 16 3 4 3" xfId="25241"/>
    <cellStyle name="千位分隔 16 3 4 3 2" xfId="25243"/>
    <cellStyle name="千位分隔 16 3 4 3 3" xfId="25245"/>
    <cellStyle name="千位分隔 16 3 4 4" xfId="25246"/>
    <cellStyle name="千位分隔 16 3 4 4 2" xfId="25247"/>
    <cellStyle name="千位分隔 16 3 4 5" xfId="7748"/>
    <cellStyle name="千位分隔 16 3 4 5 2" xfId="25248"/>
    <cellStyle name="千位分隔 16 3 4 6" xfId="25250"/>
    <cellStyle name="千位分隔 16 3 4 7" xfId="25252"/>
    <cellStyle name="千位分隔 16 3 4 8" xfId="25254"/>
    <cellStyle name="千位分隔 16 3 4 9" xfId="25256"/>
    <cellStyle name="千位分隔 16 3 5" xfId="25257"/>
    <cellStyle name="千位分隔 16 3 5 2" xfId="10091"/>
    <cellStyle name="千位分隔 16 3 5 2 2" xfId="25259"/>
    <cellStyle name="千位分隔 16 3 5 2 3" xfId="1580"/>
    <cellStyle name="千位分隔 16 3 5 3" xfId="10095"/>
    <cellStyle name="千位分隔 16 3 5 4" xfId="10097"/>
    <cellStyle name="千位分隔 16 3 6" xfId="25260"/>
    <cellStyle name="千位分隔 16 3 6 2" xfId="5521"/>
    <cellStyle name="千位分隔 16 3 6 3" xfId="5526"/>
    <cellStyle name="千位分隔 16 3 7" xfId="25262"/>
    <cellStyle name="千位分隔 16 3 7 2" xfId="5638"/>
    <cellStyle name="千位分隔 16 3 7 3" xfId="5643"/>
    <cellStyle name="千位分隔 16 3 8" xfId="25264"/>
    <cellStyle name="千位分隔 16 3 8 2" xfId="5669"/>
    <cellStyle name="千位分隔 16 3 9" xfId="25266"/>
    <cellStyle name="千位分隔 16 30" xfId="23471"/>
    <cellStyle name="千位分隔 16 31" xfId="25176"/>
    <cellStyle name="千位分隔 16 32" xfId="25178"/>
    <cellStyle name="千位分隔 16 33" xfId="25180"/>
    <cellStyle name="千位分隔 16 34" xfId="25182"/>
    <cellStyle name="千位分隔 16 35" xfId="25268"/>
    <cellStyle name="千位分隔 16 36" xfId="34705"/>
    <cellStyle name="千位分隔 16 37" xfId="34749"/>
    <cellStyle name="千位分隔 16 38" xfId="34875"/>
    <cellStyle name="千位分隔 16 39" xfId="35001"/>
    <cellStyle name="千位分隔 16 4" xfId="23699"/>
    <cellStyle name="千位分隔 16 4 10" xfId="5641"/>
    <cellStyle name="千位分隔 16 4 11" xfId="5645"/>
    <cellStyle name="千位分隔 16 4 12" xfId="5648"/>
    <cellStyle name="千位分隔 16 4 13" xfId="5651"/>
    <cellStyle name="千位分隔 16 4 14" xfId="25270"/>
    <cellStyle name="千位分隔 16 4 15" xfId="19506"/>
    <cellStyle name="千位分隔 16 4 16" xfId="19509"/>
    <cellStyle name="千位分隔 16 4 17" xfId="19512"/>
    <cellStyle name="千位分隔 16 4 18" xfId="34878"/>
    <cellStyle name="千位分隔 16 4 2" xfId="25271"/>
    <cellStyle name="千位分隔 16 4 2 10" xfId="25274"/>
    <cellStyle name="千位分隔 16 4 2 11" xfId="25277"/>
    <cellStyle name="千位分隔 16 4 2 2" xfId="13374"/>
    <cellStyle name="千位分隔 16 4 2 2 2" xfId="25279"/>
    <cellStyle name="千位分隔 16 4 2 2 2 2" xfId="24241"/>
    <cellStyle name="千位分隔 16 4 2 2 2 3" xfId="25281"/>
    <cellStyle name="千位分隔 16 4 2 2 3" xfId="25282"/>
    <cellStyle name="千位分隔 16 4 2 2 4" xfId="25284"/>
    <cellStyle name="千位分隔 16 4 2 3" xfId="13378"/>
    <cellStyle name="千位分隔 16 4 2 3 2" xfId="25285"/>
    <cellStyle name="千位分隔 16 4 2 3 3" xfId="25286"/>
    <cellStyle name="千位分隔 16 4 2 4" xfId="13383"/>
    <cellStyle name="千位分隔 16 4 2 4 2" xfId="25287"/>
    <cellStyle name="千位分隔 16 4 2 5" xfId="25289"/>
    <cellStyle name="千位分隔 16 4 2 5 2" xfId="25290"/>
    <cellStyle name="千位分隔 16 4 2 6" xfId="25292"/>
    <cellStyle name="千位分隔 16 4 2 7" xfId="25294"/>
    <cellStyle name="千位分隔 16 4 2 8" xfId="25296"/>
    <cellStyle name="千位分隔 16 4 2 9" xfId="25299"/>
    <cellStyle name="千位分隔 16 4 3" xfId="25300"/>
    <cellStyle name="千位分隔 16 4 3 10" xfId="2625"/>
    <cellStyle name="千位分隔 16 4 3 11" xfId="2633"/>
    <cellStyle name="千位分隔 16 4 3 2" xfId="13400"/>
    <cellStyle name="千位分隔 16 4 3 2 2" xfId="15152"/>
    <cellStyle name="千位分隔 16 4 3 2 2 2" xfId="24881"/>
    <cellStyle name="千位分隔 16 4 3 2 2 3" xfId="25302"/>
    <cellStyle name="千位分隔 16 4 3 2 3" xfId="15155"/>
    <cellStyle name="千位分隔 16 4 3 2 4" xfId="15158"/>
    <cellStyle name="千位分隔 16 4 3 3" xfId="13404"/>
    <cellStyle name="千位分隔 16 4 3 3 2" xfId="15170"/>
    <cellStyle name="千位分隔 16 4 3 3 3" xfId="25303"/>
    <cellStyle name="千位分隔 16 4 3 4" xfId="13408"/>
    <cellStyle name="千位分隔 16 4 3 4 2" xfId="25305"/>
    <cellStyle name="千位分隔 16 4 3 5" xfId="25306"/>
    <cellStyle name="千位分隔 16 4 3 5 2" xfId="25307"/>
    <cellStyle name="千位分隔 16 4 3 6" xfId="25308"/>
    <cellStyle name="千位分隔 16 4 3 7" xfId="25309"/>
    <cellStyle name="千位分隔 16 4 3 8" xfId="25310"/>
    <cellStyle name="千位分隔 16 4 3 9" xfId="25312"/>
    <cellStyle name="千位分隔 16 4 4" xfId="25313"/>
    <cellStyle name="千位分隔 16 4 4 10" xfId="24272"/>
    <cellStyle name="千位分隔 16 4 4 11" xfId="22356"/>
    <cellStyle name="千位分隔 16 4 4 2" xfId="25316"/>
    <cellStyle name="千位分隔 16 4 4 2 2" xfId="3029"/>
    <cellStyle name="千位分隔 16 4 4 2 2 2" xfId="10290"/>
    <cellStyle name="千位分隔 16 4 4 2 2 3" xfId="10292"/>
    <cellStyle name="千位分隔 16 4 4 2 3" xfId="3033"/>
    <cellStyle name="千位分隔 16 4 4 2 4" xfId="3037"/>
    <cellStyle name="千位分隔 16 4 4 3" xfId="25319"/>
    <cellStyle name="千位分隔 16 4 4 3 2" xfId="3111"/>
    <cellStyle name="千位分隔 16 4 4 3 3" xfId="3115"/>
    <cellStyle name="千位分隔 16 4 4 4" xfId="18484"/>
    <cellStyle name="千位分隔 16 4 4 4 2" xfId="3139"/>
    <cellStyle name="千位分隔 16 4 4 5" xfId="25321"/>
    <cellStyle name="千位分隔 16 4 4 5 2" xfId="25322"/>
    <cellStyle name="千位分隔 16 4 4 6" xfId="25323"/>
    <cellStyle name="千位分隔 16 4 4 7" xfId="25324"/>
    <cellStyle name="千位分隔 16 4 4 8" xfId="2572"/>
    <cellStyle name="千位分隔 16 4 4 9" xfId="2577"/>
    <cellStyle name="千位分隔 16 4 5" xfId="25325"/>
    <cellStyle name="千位分隔 16 4 5 2" xfId="10158"/>
    <cellStyle name="千位分隔 16 4 5 2 2" xfId="3217"/>
    <cellStyle name="千位分隔 16 4 5 2 3" xfId="1628"/>
    <cellStyle name="千位分隔 16 4 5 3" xfId="10161"/>
    <cellStyle name="千位分隔 16 4 5 4" xfId="10165"/>
    <cellStyle name="千位分隔 16 4 6" xfId="25327"/>
    <cellStyle name="千位分隔 16 4 6 2" xfId="3073"/>
    <cellStyle name="千位分隔 16 4 6 3" xfId="3108"/>
    <cellStyle name="千位分隔 16 4 7" xfId="25329"/>
    <cellStyle name="千位分隔 16 4 7 2" xfId="3130"/>
    <cellStyle name="千位分隔 16 4 7 3" xfId="3136"/>
    <cellStyle name="千位分隔 16 4 8" xfId="25331"/>
    <cellStyle name="千位分隔 16 4 8 2" xfId="25333"/>
    <cellStyle name="千位分隔 16 4 9" xfId="25334"/>
    <cellStyle name="千位分隔 16 5" xfId="25337"/>
    <cellStyle name="千位分隔 16 5 10" xfId="25339"/>
    <cellStyle name="千位分隔 16 5 11" xfId="6145"/>
    <cellStyle name="千位分隔 16 5 12" xfId="6153"/>
    <cellStyle name="千位分隔 16 5 13" xfId="6160"/>
    <cellStyle name="千位分隔 16 5 14" xfId="4540"/>
    <cellStyle name="千位分隔 16 5 15" xfId="4549"/>
    <cellStyle name="千位分隔 16 5 16" xfId="4558"/>
    <cellStyle name="千位分隔 16 5 17" xfId="4566"/>
    <cellStyle name="千位分隔 16 5 18" xfId="34879"/>
    <cellStyle name="千位分隔 16 5 2" xfId="1081"/>
    <cellStyle name="千位分隔 16 5 2 10" xfId="25341"/>
    <cellStyle name="千位分隔 16 5 2 11" xfId="25342"/>
    <cellStyle name="千位分隔 16 5 2 2" xfId="7025"/>
    <cellStyle name="千位分隔 16 5 2 2 2" xfId="6170"/>
    <cellStyle name="千位分隔 16 5 2 2 2 2" xfId="6173"/>
    <cellStyle name="千位分隔 16 5 2 2 2 3" xfId="25343"/>
    <cellStyle name="千位分隔 16 5 2 2 3" xfId="1113"/>
    <cellStyle name="千位分隔 16 5 2 2 4" xfId="504"/>
    <cellStyle name="千位分隔 16 5 2 3" xfId="7029"/>
    <cellStyle name="千位分隔 16 5 2 3 2" xfId="5148"/>
    <cellStyle name="千位分隔 16 5 2 3 3" xfId="1160"/>
    <cellStyle name="千位分隔 16 5 2 4" xfId="7034"/>
    <cellStyle name="千位分隔 16 5 2 4 2" xfId="5169"/>
    <cellStyle name="千位分隔 16 5 2 5" xfId="2144"/>
    <cellStyle name="千位分隔 16 5 2 5 2" xfId="6224"/>
    <cellStyle name="千位分隔 16 5 2 6" xfId="509"/>
    <cellStyle name="千位分隔 16 5 2 7" xfId="18147"/>
    <cellStyle name="千位分隔 16 5 2 8" xfId="18149"/>
    <cellStyle name="千位分隔 16 5 2 9" xfId="18152"/>
    <cellStyle name="千位分隔 16 5 3" xfId="7120"/>
    <cellStyle name="千位分隔 16 5 3 10" xfId="6743"/>
    <cellStyle name="千位分隔 16 5 3 11" xfId="6752"/>
    <cellStyle name="千位分隔 16 5 3 2" xfId="7053"/>
    <cellStyle name="千位分隔 16 5 3 2 2" xfId="6239"/>
    <cellStyle name="千位分隔 16 5 3 2 2 2" xfId="6019"/>
    <cellStyle name="千位分隔 16 5 3 2 2 3" xfId="6021"/>
    <cellStyle name="千位分隔 16 5 3 2 3" xfId="6243"/>
    <cellStyle name="千位分隔 16 5 3 2 4" xfId="6247"/>
    <cellStyle name="千位分隔 16 5 3 3" xfId="7056"/>
    <cellStyle name="千位分隔 16 5 3 3 2" xfId="6268"/>
    <cellStyle name="千位分隔 16 5 3 3 3" xfId="6272"/>
    <cellStyle name="千位分隔 16 5 3 4" xfId="7059"/>
    <cellStyle name="千位分隔 16 5 3 4 2" xfId="25345"/>
    <cellStyle name="千位分隔 16 5 3 5" xfId="7061"/>
    <cellStyle name="千位分隔 16 5 3 5 2" xfId="25346"/>
    <cellStyle name="千位分隔 16 5 3 6" xfId="571"/>
    <cellStyle name="千位分隔 16 5 3 7" xfId="25347"/>
    <cellStyle name="千位分隔 16 5 3 8" xfId="25349"/>
    <cellStyle name="千位分隔 16 5 3 9" xfId="25352"/>
    <cellStyle name="千位分隔 16 5 4" xfId="7124"/>
    <cellStyle name="千位分隔 16 5 4 10" xfId="25353"/>
    <cellStyle name="千位分隔 16 5 4 11" xfId="25355"/>
    <cellStyle name="千位分隔 16 5 4 2" xfId="25356"/>
    <cellStyle name="千位分隔 16 5 4 2 2" xfId="3438"/>
    <cellStyle name="千位分隔 16 5 4 2 2 2" xfId="25357"/>
    <cellStyle name="千位分隔 16 5 4 2 2 3" xfId="25358"/>
    <cellStyle name="千位分隔 16 5 4 2 3" xfId="3442"/>
    <cellStyle name="千位分隔 16 5 4 2 4" xfId="3446"/>
    <cellStyle name="千位分隔 16 5 4 3" xfId="3008"/>
    <cellStyle name="千位分隔 16 5 4 3 2" xfId="3464"/>
    <cellStyle name="千位分隔 16 5 4 3 3" xfId="3466"/>
    <cellStyle name="千位分隔 16 5 4 4" xfId="3012"/>
    <cellStyle name="千位分隔 16 5 4 4 2" xfId="25359"/>
    <cellStyle name="千位分隔 16 5 4 5" xfId="3014"/>
    <cellStyle name="千位分隔 16 5 4 5 2" xfId="25360"/>
    <cellStyle name="千位分隔 16 5 4 6" xfId="3018"/>
    <cellStyle name="千位分隔 16 5 4 7" xfId="3022"/>
    <cellStyle name="千位分隔 16 5 4 8" xfId="25362"/>
    <cellStyle name="千位分隔 16 5 4 9" xfId="25365"/>
    <cellStyle name="千位分隔 16 5 5" xfId="25366"/>
    <cellStyle name="千位分隔 16 5 5 2" xfId="10253"/>
    <cellStyle name="千位分隔 16 5 5 2 2" xfId="25368"/>
    <cellStyle name="千位分隔 16 5 5 2 3" xfId="1558"/>
    <cellStyle name="千位分隔 16 5 5 3" xfId="10255"/>
    <cellStyle name="千位分隔 16 5 5 4" xfId="10259"/>
    <cellStyle name="千位分隔 16 5 6" xfId="18402"/>
    <cellStyle name="千位分隔 16 5 6 2" xfId="10287"/>
    <cellStyle name="千位分隔 16 5 6 3" xfId="10289"/>
    <cellStyle name="千位分隔 16 5 7" xfId="18404"/>
    <cellStyle name="千位分隔 16 5 7 2" xfId="10300"/>
    <cellStyle name="千位分隔 16 5 7 3" xfId="10302"/>
    <cellStyle name="千位分隔 16 5 8" xfId="18406"/>
    <cellStyle name="千位分隔 16 5 8 2" xfId="25369"/>
    <cellStyle name="千位分隔 16 5 9" xfId="18408"/>
    <cellStyle name="千位分隔 16 6" xfId="25370"/>
    <cellStyle name="千位分隔 16 6 10" xfId="25372"/>
    <cellStyle name="千位分隔 16 6 11" xfId="25373"/>
    <cellStyle name="千位分隔 16 6 12" xfId="25374"/>
    <cellStyle name="千位分隔 16 6 13" xfId="25375"/>
    <cellStyle name="千位分隔 16 6 14" xfId="25376"/>
    <cellStyle name="千位分隔 16 6 15" xfId="7191"/>
    <cellStyle name="千位分隔 16 6 16" xfId="7195"/>
    <cellStyle name="千位分隔 16 6 17" xfId="7200"/>
    <cellStyle name="千位分隔 16 6 18" xfId="34880"/>
    <cellStyle name="千位分隔 16 6 2" xfId="1312"/>
    <cellStyle name="千位分隔 16 6 2 10" xfId="25377"/>
    <cellStyle name="千位分隔 16 6 2 11" xfId="25378"/>
    <cellStyle name="千位分隔 16 6 2 2" xfId="25379"/>
    <cellStyle name="千位分隔 16 6 2 2 2" xfId="25381"/>
    <cellStyle name="千位分隔 16 6 2 2 2 2" xfId="25382"/>
    <cellStyle name="千位分隔 16 6 2 2 2 3" xfId="25383"/>
    <cellStyle name="千位分隔 16 6 2 2 3" xfId="25384"/>
    <cellStyle name="千位分隔 16 6 2 2 4" xfId="25385"/>
    <cellStyle name="千位分隔 16 6 2 3" xfId="25386"/>
    <cellStyle name="千位分隔 16 6 2 3 2" xfId="25388"/>
    <cellStyle name="千位分隔 16 6 2 3 3" xfId="25389"/>
    <cellStyle name="千位分隔 16 6 2 4" xfId="25390"/>
    <cellStyle name="千位分隔 16 6 2 4 2" xfId="25391"/>
    <cellStyle name="千位分隔 16 6 2 5" xfId="25392"/>
    <cellStyle name="千位分隔 16 6 2 5 2" xfId="25393"/>
    <cellStyle name="千位分隔 16 6 2 6" xfId="18167"/>
    <cellStyle name="千位分隔 16 6 2 7" xfId="18171"/>
    <cellStyle name="千位分隔 16 6 2 8" xfId="18173"/>
    <cellStyle name="千位分隔 16 6 2 9" xfId="3695"/>
    <cellStyle name="千位分隔 16 6 3" xfId="1330"/>
    <cellStyle name="千位分隔 16 6 3 10" xfId="25394"/>
    <cellStyle name="千位分隔 16 6 3 11" xfId="25395"/>
    <cellStyle name="千位分隔 16 6 3 2" xfId="25396"/>
    <cellStyle name="千位分隔 16 6 3 2 2" xfId="15409"/>
    <cellStyle name="千位分隔 16 6 3 2 2 2" xfId="25397"/>
    <cellStyle name="千位分隔 16 6 3 2 2 3" xfId="25398"/>
    <cellStyle name="千位分隔 16 6 3 2 3" xfId="15412"/>
    <cellStyle name="千位分隔 16 6 3 2 4" xfId="15415"/>
    <cellStyle name="千位分隔 16 6 3 3" xfId="23885"/>
    <cellStyle name="千位分隔 16 6 3 3 2" xfId="15427"/>
    <cellStyle name="千位分隔 16 6 3 3 3" xfId="25399"/>
    <cellStyle name="千位分隔 16 6 3 4" xfId="23887"/>
    <cellStyle name="千位分隔 16 6 3 4 2" xfId="25400"/>
    <cellStyle name="千位分隔 16 6 3 5" xfId="25401"/>
    <cellStyle name="千位分隔 16 6 3 5 2" xfId="25402"/>
    <cellStyle name="千位分隔 16 6 3 6" xfId="18176"/>
    <cellStyle name="千位分隔 16 6 3 7" xfId="18179"/>
    <cellStyle name="千位分隔 16 6 3 8" xfId="18182"/>
    <cellStyle name="千位分隔 16 6 3 9" xfId="3755"/>
    <cellStyle name="千位分隔 16 6 4" xfId="1342"/>
    <cellStyle name="千位分隔 16 6 4 10" xfId="25403"/>
    <cellStyle name="千位分隔 16 6 4 11" xfId="19023"/>
    <cellStyle name="千位分隔 16 6 4 2" xfId="25404"/>
    <cellStyle name="千位分隔 16 6 4 2 2" xfId="15468"/>
    <cellStyle name="千位分隔 16 6 4 2 2 2" xfId="25405"/>
    <cellStyle name="千位分隔 16 6 4 2 2 3" xfId="25406"/>
    <cellStyle name="千位分隔 16 6 4 2 3" xfId="15471"/>
    <cellStyle name="千位分隔 16 6 4 2 4" xfId="15474"/>
    <cellStyle name="千位分隔 16 6 4 3" xfId="3053"/>
    <cellStyle name="千位分隔 16 6 4 3 2" xfId="25407"/>
    <cellStyle name="千位分隔 16 6 4 3 3" xfId="25408"/>
    <cellStyle name="千位分隔 16 6 4 4" xfId="3057"/>
    <cellStyle name="千位分隔 16 6 4 4 2" xfId="25409"/>
    <cellStyle name="千位分隔 16 6 4 5" xfId="3060"/>
    <cellStyle name="千位分隔 16 6 4 5 2" xfId="25410"/>
    <cellStyle name="千位分隔 16 6 4 6" xfId="3064"/>
    <cellStyle name="千位分隔 16 6 4 7" xfId="3070"/>
    <cellStyle name="千位分隔 16 6 4 8" xfId="25412"/>
    <cellStyle name="千位分隔 16 6 4 9" xfId="3788"/>
    <cellStyle name="千位分隔 16 6 5" xfId="18523"/>
    <cellStyle name="千位分隔 16 6 5 2" xfId="10338"/>
    <cellStyle name="千位分隔 16 6 5 2 2" xfId="18525"/>
    <cellStyle name="千位分隔 16 6 5 2 3" xfId="11201"/>
    <cellStyle name="千位分隔 16 6 5 3" xfId="3084"/>
    <cellStyle name="千位分隔 16 6 5 4" xfId="3091"/>
    <cellStyle name="千位分隔 16 6 6" xfId="18547"/>
    <cellStyle name="千位分隔 16 6 6 2" xfId="10361"/>
    <cellStyle name="千位分隔 16 6 6 3" xfId="10364"/>
    <cellStyle name="千位分隔 16 6 7" xfId="18561"/>
    <cellStyle name="千位分隔 16 6 7 2" xfId="10376"/>
    <cellStyle name="千位分隔 16 6 7 3" xfId="10379"/>
    <cellStyle name="千位分隔 16 6 8" xfId="18570"/>
    <cellStyle name="千位分隔 16 6 8 2" xfId="18572"/>
    <cellStyle name="千位分隔 16 6 9" xfId="18579"/>
    <cellStyle name="千位分隔 16 7" xfId="25414"/>
    <cellStyle name="千位分隔 16 7 10" xfId="9150"/>
    <cellStyle name="千位分隔 16 7 11" xfId="9153"/>
    <cellStyle name="千位分隔 16 7 12" xfId="9156"/>
    <cellStyle name="千位分隔 16 7 13" xfId="9159"/>
    <cellStyle name="千位分隔 16 7 14" xfId="25416"/>
    <cellStyle name="千位分隔 16 7 15" xfId="25417"/>
    <cellStyle name="千位分隔 16 7 16" xfId="18895"/>
    <cellStyle name="千位分隔 16 7 17" xfId="18898"/>
    <cellStyle name="千位分隔 16 7 18" xfId="34881"/>
    <cellStyle name="千位分隔 16 7 2" xfId="25418"/>
    <cellStyle name="千位分隔 16 7 2 10" xfId="25420"/>
    <cellStyle name="千位分隔 16 7 2 11" xfId="25421"/>
    <cellStyle name="千位分隔 16 7 2 2" xfId="25422"/>
    <cellStyle name="千位分隔 16 7 2 2 2" xfId="1602"/>
    <cellStyle name="千位分隔 16 7 2 2 2 2" xfId="5613"/>
    <cellStyle name="千位分隔 16 7 2 2 2 3" xfId="5623"/>
    <cellStyle name="千位分隔 16 7 2 2 3" xfId="1609"/>
    <cellStyle name="千位分隔 16 7 2 2 4" xfId="1617"/>
    <cellStyle name="千位分隔 16 7 2 3" xfId="25423"/>
    <cellStyle name="千位分隔 16 7 2 3 2" xfId="1172"/>
    <cellStyle name="千位分隔 16 7 2 3 3" xfId="468"/>
    <cellStyle name="千位分隔 16 7 2 4" xfId="214"/>
    <cellStyle name="千位分隔 16 7 2 4 2" xfId="1216"/>
    <cellStyle name="千位分隔 16 7 2 5" xfId="173"/>
    <cellStyle name="千位分隔 16 7 2 5 2" xfId="25425"/>
    <cellStyle name="千位分隔 16 7 2 6" xfId="18200"/>
    <cellStyle name="千位分隔 16 7 2 7" xfId="25426"/>
    <cellStyle name="千位分隔 16 7 2 8" xfId="4678"/>
    <cellStyle name="千位分隔 16 7 2 9" xfId="3810"/>
    <cellStyle name="千位分隔 16 7 3" xfId="25427"/>
    <cellStyle name="千位分隔 16 7 3 10" xfId="25429"/>
    <cellStyle name="千位分隔 16 7 3 11" xfId="25430"/>
    <cellStyle name="千位分隔 16 7 3 2" xfId="25431"/>
    <cellStyle name="千位分隔 16 7 3 2 2" xfId="15648"/>
    <cellStyle name="千位分隔 16 7 3 2 2 2" xfId="7769"/>
    <cellStyle name="千位分隔 16 7 3 2 2 3" xfId="7853"/>
    <cellStyle name="千位分隔 16 7 3 2 3" xfId="15652"/>
    <cellStyle name="千位分隔 16 7 3 2 4" xfId="15656"/>
    <cellStyle name="千位分隔 16 7 3 3" xfId="25432"/>
    <cellStyle name="千位分隔 16 7 3 3 2" xfId="15667"/>
    <cellStyle name="千位分隔 16 7 3 3 3" xfId="25433"/>
    <cellStyle name="千位分隔 16 7 3 4" xfId="384"/>
    <cellStyle name="千位分隔 16 7 3 4 2" xfId="25434"/>
    <cellStyle name="千位分隔 16 7 3 5" xfId="391"/>
    <cellStyle name="千位分隔 16 7 3 5 2" xfId="25435"/>
    <cellStyle name="千位分隔 16 7 3 6" xfId="25436"/>
    <cellStyle name="千位分隔 16 7 3 7" xfId="25437"/>
    <cellStyle name="千位分隔 16 7 3 8" xfId="2783"/>
    <cellStyle name="千位分隔 16 7 3 9" xfId="3844"/>
    <cellStyle name="千位分隔 16 7 4" xfId="25438"/>
    <cellStyle name="千位分隔 16 7 4 10" xfId="8031"/>
    <cellStyle name="千位分隔 16 7 4 11" xfId="8033"/>
    <cellStyle name="千位分隔 16 7 4 2" xfId="25440"/>
    <cellStyle name="千位分隔 16 7 4 2 2" xfId="15696"/>
    <cellStyle name="千位分隔 16 7 4 2 2 2" xfId="2754"/>
    <cellStyle name="千位分隔 16 7 4 2 2 3" xfId="2764"/>
    <cellStyle name="千位分隔 16 7 4 2 3" xfId="15699"/>
    <cellStyle name="千位分隔 16 7 4 2 4" xfId="15702"/>
    <cellStyle name="千位分隔 16 7 4 3" xfId="25442"/>
    <cellStyle name="千位分隔 16 7 4 3 2" xfId="25443"/>
    <cellStyle name="千位分隔 16 7 4 3 3" xfId="25445"/>
    <cellStyle name="千位分隔 16 7 4 4" xfId="395"/>
    <cellStyle name="千位分隔 16 7 4 4 2" xfId="25446"/>
    <cellStyle name="千位分隔 16 7 4 5" xfId="25447"/>
    <cellStyle name="千位分隔 16 7 4 5 2" xfId="25448"/>
    <cellStyle name="千位分隔 16 7 4 6" xfId="7885"/>
    <cellStyle name="千位分隔 16 7 4 7" xfId="25449"/>
    <cellStyle name="千位分隔 16 7 4 8" xfId="5250"/>
    <cellStyle name="千位分隔 16 7 4 9" xfId="3889"/>
    <cellStyle name="千位分隔 16 7 5" xfId="18585"/>
    <cellStyle name="千位分隔 16 7 5 2" xfId="10457"/>
    <cellStyle name="千位分隔 16 7 5 2 2" xfId="18587"/>
    <cellStyle name="千位分隔 16 7 5 2 3" xfId="18590"/>
    <cellStyle name="千位分隔 16 7 5 3" xfId="10460"/>
    <cellStyle name="千位分隔 16 7 5 4" xfId="403"/>
    <cellStyle name="千位分隔 16 7 6" xfId="18596"/>
    <cellStyle name="千位分隔 16 7 6 2" xfId="10487"/>
    <cellStyle name="千位分隔 16 7 6 3" xfId="10490"/>
    <cellStyle name="千位分隔 16 7 7" xfId="18602"/>
    <cellStyle name="千位分隔 16 7 7 2" xfId="10499"/>
    <cellStyle name="千位分隔 16 7 7 3" xfId="10502"/>
    <cellStyle name="千位分隔 16 7 8" xfId="18606"/>
    <cellStyle name="千位分隔 16 7 8 2" xfId="18608"/>
    <cellStyle name="千位分隔 16 7 9" xfId="18610"/>
    <cellStyle name="千位分隔 16 8" xfId="25451"/>
    <cellStyle name="千位分隔 16 8 10" xfId="13380"/>
    <cellStyle name="千位分隔 16 8 11" xfId="13385"/>
    <cellStyle name="千位分隔 16 8 12" xfId="25288"/>
    <cellStyle name="千位分隔 16 8 13" xfId="25291"/>
    <cellStyle name="千位分隔 16 8 14" xfId="25293"/>
    <cellStyle name="千位分隔 16 8 15" xfId="25295"/>
    <cellStyle name="千位分隔 16 8 16" xfId="25297"/>
    <cellStyle name="千位分隔 16 8 17" xfId="25061"/>
    <cellStyle name="千位分隔 16 8 18" xfId="34882"/>
    <cellStyle name="千位分隔 16 8 2" xfId="25453"/>
    <cellStyle name="千位分隔 16 8 2 10" xfId="25455"/>
    <cellStyle name="千位分隔 16 8 2 11" xfId="25456"/>
    <cellStyle name="千位分隔 16 8 2 2" xfId="25458"/>
    <cellStyle name="千位分隔 16 8 2 2 2" xfId="25459"/>
    <cellStyle name="千位分隔 16 8 2 2 2 2" xfId="25462"/>
    <cellStyle name="千位分隔 16 8 2 2 2 3" xfId="11863"/>
    <cellStyle name="千位分隔 16 8 2 2 3" xfId="25463"/>
    <cellStyle name="千位分隔 16 8 2 2 4" xfId="25464"/>
    <cellStyle name="千位分隔 16 8 2 3" xfId="25465"/>
    <cellStyle name="千位分隔 16 8 2 3 2" xfId="5236"/>
    <cellStyle name="千位分隔 16 8 2 3 3" xfId="5245"/>
    <cellStyle name="千位分隔 16 8 2 4" xfId="25472"/>
    <cellStyle name="千位分隔 16 8 2 4 2" xfId="25473"/>
    <cellStyle name="千位分隔 16 8 2 5" xfId="25476"/>
    <cellStyle name="千位分隔 16 8 2 5 2" xfId="25477"/>
    <cellStyle name="千位分隔 16 8 2 6" xfId="25479"/>
    <cellStyle name="千位分隔 16 8 2 7" xfId="25481"/>
    <cellStyle name="千位分隔 16 8 2 8" xfId="15946"/>
    <cellStyle name="千位分隔 16 8 2 9" xfId="3921"/>
    <cellStyle name="千位分隔 16 8 3" xfId="25482"/>
    <cellStyle name="千位分隔 16 8 3 10" xfId="25483"/>
    <cellStyle name="千位分隔 16 8 3 11" xfId="25484"/>
    <cellStyle name="千位分隔 16 8 3 2" xfId="25486"/>
    <cellStyle name="千位分隔 16 8 3 2 2" xfId="15818"/>
    <cellStyle name="千位分隔 16 8 3 2 2 2" xfId="25487"/>
    <cellStyle name="千位分隔 16 8 3 2 2 3" xfId="12086"/>
    <cellStyle name="千位分隔 16 8 3 2 3" xfId="15821"/>
    <cellStyle name="千位分隔 16 8 3 2 4" xfId="15825"/>
    <cellStyle name="千位分隔 16 8 3 3" xfId="25488"/>
    <cellStyle name="千位分隔 16 8 3 3 2" xfId="9404"/>
    <cellStyle name="千位分隔 16 8 3 3 3" xfId="9409"/>
    <cellStyle name="千位分隔 16 8 3 4" xfId="25489"/>
    <cellStyle name="千位分隔 16 8 3 4 2" xfId="25491"/>
    <cellStyle name="千位分隔 16 8 3 5" xfId="25492"/>
    <cellStyle name="千位分隔 16 8 3 5 2" xfId="25493"/>
    <cellStyle name="千位分隔 16 8 3 6" xfId="25494"/>
    <cellStyle name="千位分隔 16 8 3 7" xfId="25495"/>
    <cellStyle name="千位分隔 16 8 3 8" xfId="2826"/>
    <cellStyle name="千位分隔 16 8 3 9" xfId="16155"/>
    <cellStyle name="千位分隔 16 8 4" xfId="25496"/>
    <cellStyle name="千位分隔 16 8 4 10" xfId="25497"/>
    <cellStyle name="千位分隔 16 8 4 11" xfId="25498"/>
    <cellStyle name="千位分隔 16 8 4 2" xfId="25501"/>
    <cellStyle name="千位分隔 16 8 4 2 2" xfId="15870"/>
    <cellStyle name="千位分隔 16 8 4 2 2 2" xfId="25502"/>
    <cellStyle name="千位分隔 16 8 4 2 2 3" xfId="12380"/>
    <cellStyle name="千位分隔 16 8 4 2 3" xfId="15873"/>
    <cellStyle name="千位分隔 16 8 4 2 4" xfId="15876"/>
    <cellStyle name="千位分隔 16 8 4 3" xfId="25504"/>
    <cellStyle name="千位分隔 16 8 4 3 2" xfId="12132"/>
    <cellStyle name="千位分隔 16 8 4 3 3" xfId="12136"/>
    <cellStyle name="千位分隔 16 8 4 4" xfId="23330"/>
    <cellStyle name="千位分隔 16 8 4 4 2" xfId="25505"/>
    <cellStyle name="千位分隔 16 8 4 5" xfId="23332"/>
    <cellStyle name="千位分隔 16 8 4 5 2" xfId="25506"/>
    <cellStyle name="千位分隔 16 8 4 6" xfId="25507"/>
    <cellStyle name="千位分隔 16 8 4 7" xfId="25508"/>
    <cellStyle name="千位分隔 16 8 4 8" xfId="16223"/>
    <cellStyle name="千位分隔 16 8 4 9" xfId="16304"/>
    <cellStyle name="千位分隔 16 8 5" xfId="18613"/>
    <cellStyle name="千位分隔 16 8 5 2" xfId="10533"/>
    <cellStyle name="千位分隔 16 8 5 2 2" xfId="18615"/>
    <cellStyle name="千位分隔 16 8 5 2 3" xfId="18618"/>
    <cellStyle name="千位分隔 16 8 5 3" xfId="10536"/>
    <cellStyle name="千位分隔 16 8 5 4" xfId="10539"/>
    <cellStyle name="千位分隔 16 8 6" xfId="18620"/>
    <cellStyle name="千位分隔 16 8 6 2" xfId="10552"/>
    <cellStyle name="千位分隔 16 8 6 3" xfId="10555"/>
    <cellStyle name="千位分隔 16 8 7" xfId="18623"/>
    <cellStyle name="千位分隔 16 8 7 2" xfId="18626"/>
    <cellStyle name="千位分隔 16 8 7 3" xfId="25511"/>
    <cellStyle name="千位分隔 16 8 8" xfId="18628"/>
    <cellStyle name="千位分隔 16 8 8 2" xfId="25513"/>
    <cellStyle name="千位分隔 16 8 9" xfId="25514"/>
    <cellStyle name="千位分隔 16 9" xfId="25515"/>
    <cellStyle name="千位分隔 16 9 10" xfId="3135"/>
    <cellStyle name="千位分隔 16 9 11" xfId="3142"/>
    <cellStyle name="千位分隔 16 9 2" xfId="25517"/>
    <cellStyle name="千位分隔 16 9 2 2" xfId="25518"/>
    <cellStyle name="千位分隔 16 9 2 2 2" xfId="25519"/>
    <cellStyle name="千位分隔 16 9 2 2 3" xfId="25520"/>
    <cellStyle name="千位分隔 16 9 2 3" xfId="25521"/>
    <cellStyle name="千位分隔 16 9 2 4" xfId="25527"/>
    <cellStyle name="千位分隔 16 9 3" xfId="25528"/>
    <cellStyle name="千位分隔 16 9 3 2" xfId="25529"/>
    <cellStyle name="千位分隔 16 9 3 3" xfId="25531"/>
    <cellStyle name="千位分隔 16 9 4" xfId="25532"/>
    <cellStyle name="千位分隔 16 9 4 2" xfId="12568"/>
    <cellStyle name="千位分隔 16 9 5" xfId="18631"/>
    <cellStyle name="千位分隔 16 9 5 2" xfId="10585"/>
    <cellStyle name="千位分隔 16 9 6" xfId="18635"/>
    <cellStyle name="千位分隔 16 9 7" xfId="18638"/>
    <cellStyle name="千位分隔 16 9 8" xfId="18640"/>
    <cellStyle name="千位分隔 16 9 9" xfId="25533"/>
    <cellStyle name="千位分隔 17" xfId="21045"/>
    <cellStyle name="千位分隔 17 10" xfId="25534"/>
    <cellStyle name="千位分隔 17 10 10" xfId="7365"/>
    <cellStyle name="千位分隔 17 10 11" xfId="7368"/>
    <cellStyle name="千位分隔 17 10 2" xfId="25536"/>
    <cellStyle name="千位分隔 17 10 2 2" xfId="5079"/>
    <cellStyle name="千位分隔 17 10 2 2 2" xfId="25537"/>
    <cellStyle name="千位分隔 17 10 2 2 3" xfId="25538"/>
    <cellStyle name="千位分隔 17 10 2 3" xfId="5083"/>
    <cellStyle name="千位分隔 17 10 2 4" xfId="5088"/>
    <cellStyle name="千位分隔 17 10 3" xfId="25539"/>
    <cellStyle name="千位分隔 17 10 3 2" xfId="20379"/>
    <cellStyle name="千位分隔 17 10 3 3" xfId="20381"/>
    <cellStyle name="千位分隔 17 10 4" xfId="25540"/>
    <cellStyle name="千位分隔 17 10 4 2" xfId="25541"/>
    <cellStyle name="千位分隔 17 10 5" xfId="25542"/>
    <cellStyle name="千位分隔 17 10 5 2" xfId="13709"/>
    <cellStyle name="千位分隔 17 10 6" xfId="10512"/>
    <cellStyle name="千位分隔 17 10 7" xfId="10522"/>
    <cellStyle name="千位分隔 17 10 8" xfId="10528"/>
    <cellStyle name="千位分隔 17 10 9" xfId="10532"/>
    <cellStyle name="千位分隔 17 11" xfId="25543"/>
    <cellStyle name="千位分隔 17 11 10" xfId="25546"/>
    <cellStyle name="千位分隔 17 11 11" xfId="25547"/>
    <cellStyle name="千位分隔 17 11 2" xfId="13190"/>
    <cellStyle name="千位分隔 17 11 2 2" xfId="3683"/>
    <cellStyle name="千位分隔 17 11 2 2 2" xfId="25549"/>
    <cellStyle name="千位分隔 17 11 2 2 3" xfId="25551"/>
    <cellStyle name="千位分隔 17 11 2 3" xfId="5165"/>
    <cellStyle name="千位分隔 17 11 2 4" xfId="5172"/>
    <cellStyle name="千位分隔 17 11 3" xfId="19757"/>
    <cellStyle name="千位分隔 17 11 3 2" xfId="25552"/>
    <cellStyle name="千位分隔 17 11 3 3" xfId="25554"/>
    <cellStyle name="千位分隔 17 11 4" xfId="25555"/>
    <cellStyle name="千位分隔 17 11 4 2" xfId="25557"/>
    <cellStyle name="千位分隔 17 11 5" xfId="25558"/>
    <cellStyle name="千位分隔 17 11 5 2" xfId="15262"/>
    <cellStyle name="千位分隔 17 11 6" xfId="5837"/>
    <cellStyle name="千位分隔 17 11 7" xfId="10547"/>
    <cellStyle name="千位分隔 17 11 8" xfId="10549"/>
    <cellStyle name="千位分隔 17 11 9" xfId="10551"/>
    <cellStyle name="千位分隔 17 12" xfId="25559"/>
    <cellStyle name="千位分隔 17 12 10" xfId="25562"/>
    <cellStyle name="千位分隔 17 12 11" xfId="25564"/>
    <cellStyle name="千位分隔 17 12 2" xfId="13212"/>
    <cellStyle name="千位分隔 17 12 2 2" xfId="25565"/>
    <cellStyle name="千位分隔 17 12 2 2 2" xfId="21532"/>
    <cellStyle name="千位分隔 17 12 2 2 3" xfId="21534"/>
    <cellStyle name="千位分隔 17 12 2 3" xfId="25567"/>
    <cellStyle name="千位分隔 17 12 2 4" xfId="25569"/>
    <cellStyle name="千位分隔 17 12 3" xfId="5958"/>
    <cellStyle name="千位分隔 17 12 3 2" xfId="193"/>
    <cellStyle name="千位分隔 17 12 3 3" xfId="25571"/>
    <cellStyle name="千位分隔 17 12 4" xfId="5961"/>
    <cellStyle name="千位分隔 17 12 4 2" xfId="25572"/>
    <cellStyle name="千位分隔 17 12 5" xfId="5963"/>
    <cellStyle name="千位分隔 17 12 5 2" xfId="16115"/>
    <cellStyle name="千位分隔 17 12 6" xfId="5965"/>
    <cellStyle name="千位分隔 17 12 7" xfId="4459"/>
    <cellStyle name="千位分隔 17 12 8" xfId="5968"/>
    <cellStyle name="千位分隔 17 12 9" xfId="18625"/>
    <cellStyle name="千位分隔 17 13" xfId="25573"/>
    <cellStyle name="千位分隔 17 13 10" xfId="20025"/>
    <cellStyle name="千位分隔 17 13 11" xfId="25576"/>
    <cellStyle name="千位分隔 17 13 2" xfId="25577"/>
    <cellStyle name="千位分隔 17 13 2 2" xfId="25578"/>
    <cellStyle name="千位分隔 17 13 2 2 2" xfId="25579"/>
    <cellStyle name="千位分隔 17 13 2 2 3" xfId="25580"/>
    <cellStyle name="千位分隔 17 13 2 3" xfId="25582"/>
    <cellStyle name="千位分隔 17 13 2 4" xfId="25584"/>
    <cellStyle name="千位分隔 17 13 3" xfId="3479"/>
    <cellStyle name="千位分隔 17 13 3 2" xfId="25585"/>
    <cellStyle name="千位分隔 17 13 3 3" xfId="25587"/>
    <cellStyle name="千位分隔 17 13 4" xfId="25589"/>
    <cellStyle name="千位分隔 17 13 4 2" xfId="25590"/>
    <cellStyle name="千位分隔 17 13 5" xfId="25591"/>
    <cellStyle name="千位分隔 17 13 5 2" xfId="16759"/>
    <cellStyle name="千位分隔 17 13 6" xfId="25592"/>
    <cellStyle name="千位分隔 17 13 7" xfId="25593"/>
    <cellStyle name="千位分隔 17 13 8" xfId="25594"/>
    <cellStyle name="千位分隔 17 13 9" xfId="25512"/>
    <cellStyle name="千位分隔 17 14" xfId="25595"/>
    <cellStyle name="千位分隔 17 14 2" xfId="2624"/>
    <cellStyle name="千位分隔 17 14 2 2" xfId="25597"/>
    <cellStyle name="千位分隔 17 14 2 3" xfId="25599"/>
    <cellStyle name="千位分隔 17 14 3" xfId="2631"/>
    <cellStyle name="千位分隔 17 14 4" xfId="2639"/>
    <cellStyle name="千位分隔 17 14 5" xfId="25600"/>
    <cellStyle name="千位分隔 17 15" xfId="25601"/>
    <cellStyle name="千位分隔 17 15 2" xfId="2662"/>
    <cellStyle name="千位分隔 17 15 2 2" xfId="25604"/>
    <cellStyle name="千位分隔 17 15 3" xfId="25605"/>
    <cellStyle name="千位分隔 17 16" xfId="25606"/>
    <cellStyle name="千位分隔 17 16 2" xfId="25609"/>
    <cellStyle name="千位分隔 17 16 3" xfId="25610"/>
    <cellStyle name="千位分隔 17 17" xfId="25611"/>
    <cellStyle name="千位分隔 17 17 2" xfId="21476"/>
    <cellStyle name="千位分隔 17 17 3" xfId="21478"/>
    <cellStyle name="千位分隔 17 18" xfId="24253"/>
    <cellStyle name="千位分隔 17 18 2" xfId="24257"/>
    <cellStyle name="千位分隔 17 19" xfId="24269"/>
    <cellStyle name="千位分隔 17 2" xfId="25615"/>
    <cellStyle name="千位分隔 17 2 10" xfId="11595"/>
    <cellStyle name="千位分隔 17 2 11" xfId="11600"/>
    <cellStyle name="千位分隔 17 2 12" xfId="11609"/>
    <cellStyle name="千位分隔 17 2 13" xfId="11614"/>
    <cellStyle name="千位分隔 17 2 14" xfId="25619"/>
    <cellStyle name="千位分隔 17 2 15" xfId="15082"/>
    <cellStyle name="千位分隔 17 2 16" xfId="15187"/>
    <cellStyle name="千位分隔 17 2 17" xfId="15224"/>
    <cellStyle name="千位分隔 17 2 18" xfId="34885"/>
    <cellStyle name="千位分隔 17 2 2" xfId="25620"/>
    <cellStyle name="千位分隔 17 2 2 10" xfId="21949"/>
    <cellStyle name="千位分隔 17 2 2 11" xfId="21952"/>
    <cellStyle name="千位分隔 17 2 2 2" xfId="25622"/>
    <cellStyle name="千位分隔 17 2 2 2 2" xfId="12705"/>
    <cellStyle name="千位分隔 17 2 2 2 2 2" xfId="25626"/>
    <cellStyle name="千位分隔 17 2 2 2 2 3" xfId="22965"/>
    <cellStyle name="千位分隔 17 2 2 2 3" xfId="25627"/>
    <cellStyle name="千位分隔 17 2 2 2 4" xfId="25629"/>
    <cellStyle name="千位分隔 17 2 2 3" xfId="25630"/>
    <cellStyle name="千位分隔 17 2 2 3 2" xfId="25634"/>
    <cellStyle name="千位分隔 17 2 2 3 3" xfId="11402"/>
    <cellStyle name="千位分隔 17 2 2 4" xfId="25635"/>
    <cellStyle name="千位分隔 17 2 2 4 2" xfId="25638"/>
    <cellStyle name="千位分隔 17 2 2 5" xfId="25640"/>
    <cellStyle name="千位分隔 17 2 2 5 2" xfId="25641"/>
    <cellStyle name="千位分隔 17 2 2 6" xfId="25642"/>
    <cellStyle name="千位分隔 17 2 2 7" xfId="25643"/>
    <cellStyle name="千位分隔 17 2 2 8" xfId="25644"/>
    <cellStyle name="千位分隔 17 2 2 9" xfId="25645"/>
    <cellStyle name="千位分隔 17 2 3" xfId="25646"/>
    <cellStyle name="千位分隔 17 2 3 10" xfId="25648"/>
    <cellStyle name="千位分隔 17 2 3 11" xfId="25649"/>
    <cellStyle name="千位分隔 17 2 3 2" xfId="25650"/>
    <cellStyle name="千位分隔 17 2 3 2 2" xfId="25653"/>
    <cellStyle name="千位分隔 17 2 3 2 2 2" xfId="23787"/>
    <cellStyle name="千位分隔 17 2 3 2 2 3" xfId="23053"/>
    <cellStyle name="千位分隔 17 2 3 2 3" xfId="25654"/>
    <cellStyle name="千位分隔 17 2 3 2 4" xfId="25657"/>
    <cellStyle name="千位分隔 17 2 3 3" xfId="25660"/>
    <cellStyle name="千位分隔 17 2 3 3 2" xfId="25663"/>
    <cellStyle name="千位分隔 17 2 3 3 3" xfId="25664"/>
    <cellStyle name="千位分隔 17 2 3 4" xfId="25667"/>
    <cellStyle name="千位分隔 17 2 3 4 2" xfId="25668"/>
    <cellStyle name="千位分隔 17 2 3 5" xfId="25669"/>
    <cellStyle name="千位分隔 17 2 3 5 2" xfId="25670"/>
    <cellStyle name="千位分隔 17 2 3 6" xfId="25671"/>
    <cellStyle name="千位分隔 17 2 3 7" xfId="25672"/>
    <cellStyle name="千位分隔 17 2 3 8" xfId="25673"/>
    <cellStyle name="千位分隔 17 2 3 9" xfId="25674"/>
    <cellStyle name="千位分隔 17 2 4" xfId="25675"/>
    <cellStyle name="千位分隔 17 2 4 10" xfId="25677"/>
    <cellStyle name="千位分隔 17 2 4 11" xfId="18512"/>
    <cellStyle name="千位分隔 17 2 4 2" xfId="25678"/>
    <cellStyle name="千位分隔 17 2 4 2 2" xfId="25680"/>
    <cellStyle name="千位分隔 17 2 4 2 2 2" xfId="25681"/>
    <cellStyle name="千位分隔 17 2 4 2 2 3" xfId="25682"/>
    <cellStyle name="千位分隔 17 2 4 2 3" xfId="25683"/>
    <cellStyle name="千位分隔 17 2 4 2 4" xfId="4455"/>
    <cellStyle name="千位分隔 17 2 4 3" xfId="25686"/>
    <cellStyle name="千位分隔 17 2 4 3 2" xfId="25687"/>
    <cellStyle name="千位分隔 17 2 4 3 3" xfId="25688"/>
    <cellStyle name="千位分隔 17 2 4 4" xfId="25690"/>
    <cellStyle name="千位分隔 17 2 4 4 2" xfId="25691"/>
    <cellStyle name="千位分隔 17 2 4 5" xfId="25692"/>
    <cellStyle name="千位分隔 17 2 4 5 2" xfId="25693"/>
    <cellStyle name="千位分隔 17 2 4 6" xfId="25694"/>
    <cellStyle name="千位分隔 17 2 4 7" xfId="25695"/>
    <cellStyle name="千位分隔 17 2 4 8" xfId="25696"/>
    <cellStyle name="千位分隔 17 2 4 9" xfId="25697"/>
    <cellStyle name="千位分隔 17 2 5" xfId="25698"/>
    <cellStyle name="千位分隔 17 2 5 2" xfId="10661"/>
    <cellStyle name="千位分隔 17 2 5 2 2" xfId="25700"/>
    <cellStyle name="千位分隔 17 2 5 2 3" xfId="25701"/>
    <cellStyle name="千位分隔 17 2 5 3" xfId="10665"/>
    <cellStyle name="千位分隔 17 2 5 4" xfId="10667"/>
    <cellStyle name="千位分隔 17 2 6" xfId="25703"/>
    <cellStyle name="千位分隔 17 2 6 2" xfId="5142"/>
    <cellStyle name="千位分隔 17 2 6 3" xfId="5149"/>
    <cellStyle name="千位分隔 17 2 7" xfId="25705"/>
    <cellStyle name="千位分隔 17 2 7 2" xfId="5164"/>
    <cellStyle name="千位分隔 17 2 7 3" xfId="5170"/>
    <cellStyle name="千位分隔 17 2 8" xfId="25707"/>
    <cellStyle name="千位分隔 17 2 8 2" xfId="25553"/>
    <cellStyle name="千位分隔 17 2 9" xfId="25709"/>
    <cellStyle name="千位分隔 17 20" xfId="25602"/>
    <cellStyle name="千位分隔 17 21" xfId="25607"/>
    <cellStyle name="千位分隔 17 22" xfId="25612"/>
    <cellStyle name="千位分隔 17 23" xfId="24254"/>
    <cellStyle name="千位分隔 17 24" xfId="24270"/>
    <cellStyle name="千位分隔 17 25" xfId="24283"/>
    <cellStyle name="千位分隔 17 26" xfId="24299"/>
    <cellStyle name="千位分隔 17 27" xfId="24305"/>
    <cellStyle name="千位分隔 17 28" xfId="24309"/>
    <cellStyle name="千位分隔 17 29" xfId="24315"/>
    <cellStyle name="千位分隔 17 3" xfId="23704"/>
    <cellStyle name="千位分隔 17 3 10" xfId="25467"/>
    <cellStyle name="千位分隔 17 3 11" xfId="25470"/>
    <cellStyle name="千位分隔 17 3 12" xfId="25475"/>
    <cellStyle name="千位分隔 17 3 13" xfId="25478"/>
    <cellStyle name="千位分隔 17 3 14" xfId="25480"/>
    <cellStyle name="千位分隔 17 3 15" xfId="15945"/>
    <cellStyle name="千位分隔 17 3 16" xfId="3919"/>
    <cellStyle name="千位分隔 17 3 17" xfId="16081"/>
    <cellStyle name="千位分隔 17 3 18" xfId="34804"/>
    <cellStyle name="千位分隔 17 3 2" xfId="25711"/>
    <cellStyle name="千位分隔 17 3 2 10" xfId="25713"/>
    <cellStyle name="千位分隔 17 3 2 11" xfId="25714"/>
    <cellStyle name="千位分隔 17 3 2 2" xfId="25715"/>
    <cellStyle name="千位分隔 17 3 2 2 2" xfId="25717"/>
    <cellStyle name="千位分隔 17 3 2 2 2 2" xfId="25721"/>
    <cellStyle name="千位分隔 17 3 2 2 2 3" xfId="23763"/>
    <cellStyle name="千位分隔 17 3 2 2 3" xfId="25722"/>
    <cellStyle name="千位分隔 17 3 2 2 4" xfId="25724"/>
    <cellStyle name="千位分隔 17 3 2 3" xfId="25725"/>
    <cellStyle name="千位分隔 17 3 2 3 2" xfId="25729"/>
    <cellStyle name="千位分隔 17 3 2 3 3" xfId="13355"/>
    <cellStyle name="千位分隔 17 3 2 4" xfId="25730"/>
    <cellStyle name="千位分隔 17 3 2 4 2" xfId="25733"/>
    <cellStyle name="千位分隔 17 3 2 5" xfId="25735"/>
    <cellStyle name="千位分隔 17 3 2 5 2" xfId="25736"/>
    <cellStyle name="千位分隔 17 3 2 6" xfId="19220"/>
    <cellStyle name="千位分隔 17 3 2 7" xfId="19222"/>
    <cellStyle name="千位分隔 17 3 2 8" xfId="25737"/>
    <cellStyle name="千位分隔 17 3 2 9" xfId="25738"/>
    <cellStyle name="千位分隔 17 3 3" xfId="25739"/>
    <cellStyle name="千位分隔 17 3 3 10" xfId="25741"/>
    <cellStyle name="千位分隔 17 3 3 11" xfId="25742"/>
    <cellStyle name="千位分隔 17 3 3 2" xfId="25743"/>
    <cellStyle name="千位分隔 17 3 3 2 2" xfId="25745"/>
    <cellStyle name="千位分隔 17 3 3 2 2 2" xfId="155"/>
    <cellStyle name="千位分隔 17 3 3 2 2 3" xfId="93"/>
    <cellStyle name="千位分隔 17 3 3 2 3" xfId="25746"/>
    <cellStyle name="千位分隔 17 3 3 2 4" xfId="25747"/>
    <cellStyle name="千位分隔 17 3 3 3" xfId="25748"/>
    <cellStyle name="千位分隔 17 3 3 3 2" xfId="25751"/>
    <cellStyle name="千位分隔 17 3 3 3 3" xfId="25752"/>
    <cellStyle name="千位分隔 17 3 3 4" xfId="25754"/>
    <cellStyle name="千位分隔 17 3 3 4 2" xfId="23437"/>
    <cellStyle name="千位分隔 17 3 3 5" xfId="25755"/>
    <cellStyle name="千位分隔 17 3 3 5 2" xfId="25756"/>
    <cellStyle name="千位分隔 17 3 3 6" xfId="25757"/>
    <cellStyle name="千位分隔 17 3 3 7" xfId="25758"/>
    <cellStyle name="千位分隔 17 3 3 8" xfId="25759"/>
    <cellStyle name="千位分隔 17 3 3 9" xfId="25760"/>
    <cellStyle name="千位分隔 17 3 4" xfId="25761"/>
    <cellStyle name="千位分隔 17 3 4 10" xfId="25763"/>
    <cellStyle name="千位分隔 17 3 4 11" xfId="25764"/>
    <cellStyle name="千位分隔 17 3 4 2" xfId="25765"/>
    <cellStyle name="千位分隔 17 3 4 2 2" xfId="25767"/>
    <cellStyle name="千位分隔 17 3 4 2 2 2" xfId="25768"/>
    <cellStyle name="千位分隔 17 3 4 2 2 3" xfId="20109"/>
    <cellStyle name="千位分隔 17 3 4 2 3" xfId="25769"/>
    <cellStyle name="千位分隔 17 3 4 2 4" xfId="4762"/>
    <cellStyle name="千位分隔 17 3 4 3" xfId="25771"/>
    <cellStyle name="千位分隔 17 3 4 3 2" xfId="25772"/>
    <cellStyle name="千位分隔 17 3 4 3 3" xfId="25773"/>
    <cellStyle name="千位分隔 17 3 4 4" xfId="25774"/>
    <cellStyle name="千位分隔 17 3 4 4 2" xfId="25775"/>
    <cellStyle name="千位分隔 17 3 4 5" xfId="25776"/>
    <cellStyle name="千位分隔 17 3 4 5 2" xfId="25777"/>
    <cellStyle name="千位分隔 17 3 4 6" xfId="25779"/>
    <cellStyle name="千位分隔 17 3 4 7" xfId="25781"/>
    <cellStyle name="千位分隔 17 3 4 8" xfId="25782"/>
    <cellStyle name="千位分隔 17 3 4 9" xfId="25783"/>
    <cellStyle name="千位分隔 17 3 5" xfId="25784"/>
    <cellStyle name="千位分隔 17 3 5 2" xfId="15941"/>
    <cellStyle name="千位分隔 17 3 5 2 2" xfId="25786"/>
    <cellStyle name="千位分隔 17 3 5 2 3" xfId="18397"/>
    <cellStyle name="千位分隔 17 3 5 3" xfId="25788"/>
    <cellStyle name="千位分隔 17 3 5 4" xfId="25789"/>
    <cellStyle name="千位分隔 17 3 6" xfId="25790"/>
    <cellStyle name="千位分隔 17 3 6 2" xfId="25792"/>
    <cellStyle name="千位分隔 17 3 6 3" xfId="10146"/>
    <cellStyle name="千位分隔 17 3 7" xfId="25793"/>
    <cellStyle name="千位分隔 17 3 7 2" xfId="25566"/>
    <cellStyle name="千位分隔 17 3 7 3" xfId="25568"/>
    <cellStyle name="千位分隔 17 3 8" xfId="25795"/>
    <cellStyle name="千位分隔 17 3 8 2" xfId="25570"/>
    <cellStyle name="千位分隔 17 3 9" xfId="25797"/>
    <cellStyle name="千位分隔 17 30" xfId="24284"/>
    <cellStyle name="千位分隔 17 31" xfId="24300"/>
    <cellStyle name="千位分隔 17 32" xfId="24306"/>
    <cellStyle name="千位分隔 17 33" xfId="24310"/>
    <cellStyle name="千位分隔 17 34" xfId="24316"/>
    <cellStyle name="千位分隔 17 35" xfId="23073"/>
    <cellStyle name="千位分隔 17 36" xfId="34715"/>
    <cellStyle name="千位分隔 17 37" xfId="34750"/>
    <cellStyle name="千位分隔 17 38" xfId="34884"/>
    <cellStyle name="千位分隔 17 39" xfId="35002"/>
    <cellStyle name="千位分隔 17 4" xfId="25800"/>
    <cellStyle name="千位分隔 17 4 10" xfId="25509"/>
    <cellStyle name="千位分隔 17 4 11" xfId="25802"/>
    <cellStyle name="千位分隔 17 4 12" xfId="25804"/>
    <cellStyle name="千位分隔 17 4 13" xfId="25806"/>
    <cellStyle name="千位分隔 17 4 14" xfId="25808"/>
    <cellStyle name="千位分隔 17 4 15" xfId="16657"/>
    <cellStyle name="千位分隔 17 4 16" xfId="16696"/>
    <cellStyle name="千位分隔 17 4 17" xfId="16737"/>
    <cellStyle name="千位分隔 17 4 18" xfId="34813"/>
    <cellStyle name="千位分隔 17 4 2" xfId="25809"/>
    <cellStyle name="千位分隔 17 4 2 10" xfId="19997"/>
    <cellStyle name="千位分隔 17 4 2 11" xfId="20000"/>
    <cellStyle name="千位分隔 17 4 2 2" xfId="25811"/>
    <cellStyle name="千位分隔 17 4 2 2 2" xfId="25813"/>
    <cellStyle name="千位分隔 17 4 2 2 2 2" xfId="36"/>
    <cellStyle name="千位分隔 17 4 2 2 2 3" xfId="322"/>
    <cellStyle name="千位分隔 17 4 2 2 3" xfId="25815"/>
    <cellStyle name="千位分隔 17 4 2 2 4" xfId="25817"/>
    <cellStyle name="千位分隔 17 4 2 3" xfId="25818"/>
    <cellStyle name="千位分隔 17 4 2 3 2" xfId="25822"/>
    <cellStyle name="千位分隔 17 4 2 3 3" xfId="14868"/>
    <cellStyle name="千位分隔 17 4 2 4" xfId="25823"/>
    <cellStyle name="千位分隔 17 4 2 4 2" xfId="25826"/>
    <cellStyle name="千位分隔 17 4 2 5" xfId="25828"/>
    <cellStyle name="千位分隔 17 4 2 5 2" xfId="25829"/>
    <cellStyle name="千位分隔 17 4 2 6" xfId="25830"/>
    <cellStyle name="千位分隔 17 4 2 7" xfId="25831"/>
    <cellStyle name="千位分隔 17 4 2 8" xfId="25832"/>
    <cellStyle name="千位分隔 17 4 2 9" xfId="25833"/>
    <cellStyle name="千位分隔 17 4 3" xfId="25834"/>
    <cellStyle name="千位分隔 17 4 3 10" xfId="4879"/>
    <cellStyle name="千位分隔 17 4 3 11" xfId="25838"/>
    <cellStyle name="千位分隔 17 4 3 2" xfId="25839"/>
    <cellStyle name="千位分隔 17 4 3 2 2" xfId="16470"/>
    <cellStyle name="千位分隔 17 4 3 2 2 2" xfId="613"/>
    <cellStyle name="千位分隔 17 4 3 2 2 3" xfId="619"/>
    <cellStyle name="千位分隔 17 4 3 2 3" xfId="16472"/>
    <cellStyle name="千位分隔 17 4 3 2 4" xfId="25841"/>
    <cellStyle name="千位分隔 17 4 3 3" xfId="25842"/>
    <cellStyle name="千位分隔 17 4 3 3 2" xfId="19382"/>
    <cellStyle name="千位分隔 17 4 3 3 3" xfId="19400"/>
    <cellStyle name="千位分隔 17 4 3 4" xfId="25846"/>
    <cellStyle name="千位分隔 17 4 3 4 2" xfId="25848"/>
    <cellStyle name="千位分隔 17 4 3 5" xfId="25849"/>
    <cellStyle name="千位分隔 17 4 3 5 2" xfId="25850"/>
    <cellStyle name="千位分隔 17 4 3 6" xfId="25851"/>
    <cellStyle name="千位分隔 17 4 3 7" xfId="25852"/>
    <cellStyle name="千位分隔 17 4 3 8" xfId="25853"/>
    <cellStyle name="千位分隔 17 4 3 9" xfId="25854"/>
    <cellStyle name="千位分隔 17 4 4" xfId="25855"/>
    <cellStyle name="千位分隔 17 4 4 10" xfId="7359"/>
    <cellStyle name="千位分隔 17 4 4 11" xfId="7363"/>
    <cellStyle name="千位分隔 17 4 4 2" xfId="25857"/>
    <cellStyle name="千位分隔 17 4 4 2 2" xfId="2023"/>
    <cellStyle name="千位分隔 17 4 4 2 2 2" xfId="55"/>
    <cellStyle name="千位分隔 17 4 4 2 2 3" xfId="747"/>
    <cellStyle name="千位分隔 17 4 4 2 3" xfId="2029"/>
    <cellStyle name="千位分隔 17 4 4 2 4" xfId="3702"/>
    <cellStyle name="千位分隔 17 4 4 3" xfId="25860"/>
    <cellStyle name="千位分隔 17 4 4 3 2" xfId="2064"/>
    <cellStyle name="千位分隔 17 4 4 3 3" xfId="2070"/>
    <cellStyle name="千位分隔 17 4 4 4" xfId="18496"/>
    <cellStyle name="千位分隔 17 4 4 4 2" xfId="25861"/>
    <cellStyle name="千位分隔 17 4 4 5" xfId="25862"/>
    <cellStyle name="千位分隔 17 4 4 5 2" xfId="25863"/>
    <cellStyle name="千位分隔 17 4 4 6" xfId="25864"/>
    <cellStyle name="千位分隔 17 4 4 7" xfId="25865"/>
    <cellStyle name="千位分隔 17 4 4 8" xfId="2559"/>
    <cellStyle name="千位分隔 17 4 4 9" xfId="25866"/>
    <cellStyle name="千位分隔 17 4 5" xfId="25867"/>
    <cellStyle name="千位分隔 17 4 5 2" xfId="16650"/>
    <cellStyle name="千位分隔 17 4 5 2 2" xfId="17958"/>
    <cellStyle name="千位分隔 17 4 5 2 3" xfId="17960"/>
    <cellStyle name="千位分隔 17 4 5 3" xfId="25870"/>
    <cellStyle name="千位分隔 17 4 5 4" xfId="25871"/>
    <cellStyle name="千位分隔 17 4 6" xfId="25872"/>
    <cellStyle name="千位分隔 17 4 6 2" xfId="25874"/>
    <cellStyle name="千位分隔 17 4 6 3" xfId="25875"/>
    <cellStyle name="千位分隔 17 4 7" xfId="25876"/>
    <cellStyle name="千位分隔 17 4 7 2" xfId="25581"/>
    <cellStyle name="千位分隔 17 4 7 3" xfId="25583"/>
    <cellStyle name="千位分隔 17 4 8" xfId="25878"/>
    <cellStyle name="千位分隔 17 4 8 2" xfId="25586"/>
    <cellStyle name="千位分隔 17 4 9" xfId="25880"/>
    <cellStyle name="千位分隔 17 5" xfId="25883"/>
    <cellStyle name="千位分隔 17 5 10" xfId="25886"/>
    <cellStyle name="千位分隔 17 5 11" xfId="25888"/>
    <cellStyle name="千位分隔 17 5 12" xfId="21267"/>
    <cellStyle name="千位分隔 17 5 13" xfId="21270"/>
    <cellStyle name="千位分隔 17 5 14" xfId="25890"/>
    <cellStyle name="千位分隔 17 5 15" xfId="17435"/>
    <cellStyle name="千位分隔 17 5 16" xfId="17479"/>
    <cellStyle name="千位分隔 17 5 17" xfId="17536"/>
    <cellStyle name="千位分隔 17 5 18" xfId="34763"/>
    <cellStyle name="千位分隔 17 5 2" xfId="25891"/>
    <cellStyle name="千位分隔 17 5 2 10" xfId="25893"/>
    <cellStyle name="千位分隔 17 5 2 11" xfId="25894"/>
    <cellStyle name="千位分隔 17 5 2 2" xfId="5680"/>
    <cellStyle name="千位分隔 17 5 2 2 2" xfId="4305"/>
    <cellStyle name="千位分隔 17 5 2 2 2 2" xfId="4313"/>
    <cellStyle name="千位分隔 17 5 2 2 2 3" xfId="24970"/>
    <cellStyle name="千位分隔 17 5 2 2 3" xfId="235"/>
    <cellStyle name="千位分隔 17 5 2 2 4" xfId="183"/>
    <cellStyle name="千位分隔 17 5 2 3" xfId="5687"/>
    <cellStyle name="千位分隔 17 5 2 3 2" xfId="4329"/>
    <cellStyle name="千位分隔 17 5 2 3 3" xfId="1382"/>
    <cellStyle name="千位分隔 17 5 2 4" xfId="5697"/>
    <cellStyle name="千位分隔 17 5 2 4 2" xfId="25895"/>
    <cellStyle name="千位分隔 17 5 2 5" xfId="2251"/>
    <cellStyle name="千位分隔 17 5 2 5 2" xfId="25896"/>
    <cellStyle name="千位分隔 17 5 2 6" xfId="7095"/>
    <cellStyle name="千位分隔 17 5 2 7" xfId="18229"/>
    <cellStyle name="千位分隔 17 5 2 8" xfId="18231"/>
    <cellStyle name="千位分隔 17 5 2 9" xfId="18233"/>
    <cellStyle name="千位分隔 17 5 3" xfId="25897"/>
    <cellStyle name="千位分隔 17 5 3 10" xfId="25900"/>
    <cellStyle name="千位分隔 17 5 3 11" xfId="25901"/>
    <cellStyle name="千位分隔 17 5 3 2" xfId="5741"/>
    <cellStyle name="千位分隔 17 5 3 2 2" xfId="4578"/>
    <cellStyle name="千位分隔 17 5 3 2 2 2" xfId="4583"/>
    <cellStyle name="千位分隔 17 5 3 2 2 3" xfId="25021"/>
    <cellStyle name="千位分隔 17 5 3 2 3" xfId="4586"/>
    <cellStyle name="千位分隔 17 5 3 2 4" xfId="4589"/>
    <cellStyle name="千位分隔 17 5 3 3" xfId="5749"/>
    <cellStyle name="千位分隔 17 5 3 3 2" xfId="4618"/>
    <cellStyle name="千位分隔 17 5 3 3 3" xfId="4623"/>
    <cellStyle name="千位分隔 17 5 3 4" xfId="5756"/>
    <cellStyle name="千位分隔 17 5 3 4 2" xfId="25903"/>
    <cellStyle name="千位分隔 17 5 3 5" xfId="5759"/>
    <cellStyle name="千位分隔 17 5 3 5 2" xfId="25904"/>
    <cellStyle name="千位分隔 17 5 3 6" xfId="7101"/>
    <cellStyle name="千位分隔 17 5 3 7" xfId="25905"/>
    <cellStyle name="千位分隔 17 5 3 8" xfId="25907"/>
    <cellStyle name="千位分隔 17 5 3 9" xfId="25909"/>
    <cellStyle name="千位分隔 17 5 4" xfId="25910"/>
    <cellStyle name="千位分隔 17 5 4 10" xfId="25912"/>
    <cellStyle name="千位分隔 17 5 4 11" xfId="25913"/>
    <cellStyle name="千位分隔 17 5 4 2" xfId="25914"/>
    <cellStyle name="千位分隔 17 5 4 2 2" xfId="4897"/>
    <cellStyle name="千位分隔 17 5 4 2 2 2" xfId="4901"/>
    <cellStyle name="千位分隔 17 5 4 2 2 3" xfId="5435"/>
    <cellStyle name="千位分隔 17 5 4 2 3" xfId="4904"/>
    <cellStyle name="千位分隔 17 5 4 2 4" xfId="4907"/>
    <cellStyle name="千位分隔 17 5 4 3" xfId="3194"/>
    <cellStyle name="千位分隔 17 5 4 3 2" xfId="4935"/>
    <cellStyle name="千位分隔 17 5 4 3 3" xfId="4939"/>
    <cellStyle name="千位分隔 17 5 4 4" xfId="3195"/>
    <cellStyle name="千位分隔 17 5 4 4 2" xfId="25915"/>
    <cellStyle name="千位分隔 17 5 4 5" xfId="3197"/>
    <cellStyle name="千位分隔 17 5 4 5 2" xfId="25916"/>
    <cellStyle name="千位分隔 17 5 4 6" xfId="3201"/>
    <cellStyle name="千位分隔 17 5 4 7" xfId="3207"/>
    <cellStyle name="千位分隔 17 5 4 8" xfId="25919"/>
    <cellStyle name="千位分隔 17 5 4 9" xfId="25921"/>
    <cellStyle name="千位分隔 17 5 5" xfId="25922"/>
    <cellStyle name="千位分隔 17 5 5 2" xfId="25923"/>
    <cellStyle name="千位分隔 17 5 5 2 2" xfId="5175"/>
    <cellStyle name="千位分隔 17 5 5 2 3" xfId="5180"/>
    <cellStyle name="千位分隔 17 5 5 3" xfId="25925"/>
    <cellStyle name="千位分隔 17 5 5 4" xfId="25926"/>
    <cellStyle name="千位分隔 17 5 6" xfId="18418"/>
    <cellStyle name="千位分隔 17 5 6 2" xfId="25927"/>
    <cellStyle name="千位分隔 17 5 6 3" xfId="25928"/>
    <cellStyle name="千位分隔 17 5 7" xfId="18420"/>
    <cellStyle name="千位分隔 17 5 7 2" xfId="25598"/>
    <cellStyle name="千位分隔 17 5 7 3" xfId="25929"/>
    <cellStyle name="千位分隔 17 5 8" xfId="18423"/>
    <cellStyle name="千位分隔 17 5 8 2" xfId="20940"/>
    <cellStyle name="千位分隔 17 5 9" xfId="18426"/>
    <cellStyle name="千位分隔 17 6" xfId="25930"/>
    <cellStyle name="千位分隔 17 6 10" xfId="2759"/>
    <cellStyle name="千位分隔 17 6 11" xfId="25932"/>
    <cellStyle name="千位分隔 17 6 12" xfId="25933"/>
    <cellStyle name="千位分隔 17 6 13" xfId="25934"/>
    <cellStyle name="千位分隔 17 6 14" xfId="25935"/>
    <cellStyle name="千位分隔 17 6 15" xfId="18142"/>
    <cellStyle name="千位分隔 17 6 16" xfId="18164"/>
    <cellStyle name="千位分隔 17 6 17" xfId="18195"/>
    <cellStyle name="千位分隔 17 6 18" xfId="34886"/>
    <cellStyle name="千位分隔 17 6 2" xfId="25936"/>
    <cellStyle name="千位分隔 17 6 2 10" xfId="25938"/>
    <cellStyle name="千位分隔 17 6 2 11" xfId="25940"/>
    <cellStyle name="千位分隔 17 6 2 2" xfId="25941"/>
    <cellStyle name="千位分隔 17 6 2 2 2" xfId="15709"/>
    <cellStyle name="千位分隔 17 6 2 2 2 2" xfId="15712"/>
    <cellStyle name="千位分隔 17 6 2 2 2 3" xfId="25444"/>
    <cellStyle name="千位分隔 17 6 2 2 3" xfId="15715"/>
    <cellStyle name="千位分隔 17 6 2 2 4" xfId="15718"/>
    <cellStyle name="千位分隔 17 6 2 3" xfId="25943"/>
    <cellStyle name="千位分隔 17 6 2 3 2" xfId="15736"/>
    <cellStyle name="千位分隔 17 6 2 3 3" xfId="15740"/>
    <cellStyle name="千位分隔 17 6 2 4" xfId="25945"/>
    <cellStyle name="千位分隔 17 6 2 4 2" xfId="25946"/>
    <cellStyle name="千位分隔 17 6 2 5" xfId="25948"/>
    <cellStyle name="千位分隔 17 6 2 5 2" xfId="25949"/>
    <cellStyle name="千位分隔 17 6 2 6" xfId="18239"/>
    <cellStyle name="千位分隔 17 6 2 7" xfId="18243"/>
    <cellStyle name="千位分隔 17 6 2 8" xfId="18245"/>
    <cellStyle name="千位分隔 17 6 2 9" xfId="3993"/>
    <cellStyle name="千位分隔 17 6 3" xfId="25950"/>
    <cellStyle name="千位分隔 17 6 3 10" xfId="25952"/>
    <cellStyle name="千位分隔 17 6 3 11" xfId="25953"/>
    <cellStyle name="千位分隔 17 6 3 2" xfId="21921"/>
    <cellStyle name="千位分隔 17 6 3 2 2" xfId="15883"/>
    <cellStyle name="千位分隔 17 6 3 2 2 2" xfId="12127"/>
    <cellStyle name="千位分隔 17 6 3 2 2 3" xfId="12133"/>
    <cellStyle name="千位分隔 17 6 3 2 3" xfId="15886"/>
    <cellStyle name="千位分隔 17 6 3 2 4" xfId="15889"/>
    <cellStyle name="千位分隔 17 6 3 3" xfId="21924"/>
    <cellStyle name="千位分隔 17 6 3 3 2" xfId="15902"/>
    <cellStyle name="千位分隔 17 6 3 3 3" xfId="15906"/>
    <cellStyle name="千位分隔 17 6 3 4" xfId="24475"/>
    <cellStyle name="千位分隔 17 6 3 4 2" xfId="25954"/>
    <cellStyle name="千位分隔 17 6 3 5" xfId="25955"/>
    <cellStyle name="千位分隔 17 6 3 5 2" xfId="25956"/>
    <cellStyle name="千位分隔 17 6 3 6" xfId="18249"/>
    <cellStyle name="千位分隔 17 6 3 7" xfId="18252"/>
    <cellStyle name="千位分隔 17 6 3 8" xfId="18255"/>
    <cellStyle name="千位分隔 17 6 3 9" xfId="864"/>
    <cellStyle name="千位分隔 17 6 4" xfId="25957"/>
    <cellStyle name="千位分隔 17 6 4 10" xfId="25958"/>
    <cellStyle name="千位分隔 17 6 4 11" xfId="25959"/>
    <cellStyle name="千位分隔 17 6 4 2" xfId="25960"/>
    <cellStyle name="千位分隔 17 6 4 2 2" xfId="16072"/>
    <cellStyle name="千位分隔 17 6 4 2 2 2" xfId="16075"/>
    <cellStyle name="千位分隔 17 6 4 2 2 3" xfId="25961"/>
    <cellStyle name="千位分隔 17 6 4 2 3" xfId="16078"/>
    <cellStyle name="千位分隔 17 6 4 2 4" xfId="8530"/>
    <cellStyle name="千位分隔 17 6 4 3" xfId="1059"/>
    <cellStyle name="千位分隔 17 6 4 3 2" xfId="16091"/>
    <cellStyle name="千位分隔 17 6 4 3 3" xfId="16094"/>
    <cellStyle name="千位分隔 17 6 4 4" xfId="1077"/>
    <cellStyle name="千位分隔 17 6 4 4 2" xfId="25962"/>
    <cellStyle name="千位分隔 17 6 4 5" xfId="1121"/>
    <cellStyle name="千位分隔 17 6 4 5 2" xfId="25963"/>
    <cellStyle name="千位分隔 17 6 4 6" xfId="1125"/>
    <cellStyle name="千位分隔 17 6 4 7" xfId="1130"/>
    <cellStyle name="千位分隔 17 6 4 8" xfId="25965"/>
    <cellStyle name="千位分隔 17 6 4 9" xfId="1135"/>
    <cellStyle name="千位分隔 17 6 5" xfId="18663"/>
    <cellStyle name="千位分隔 17 6 5 2" xfId="18665"/>
    <cellStyle name="千位分隔 17 6 5 2 2" xfId="16178"/>
    <cellStyle name="千位分隔 17 6 5 2 3" xfId="11424"/>
    <cellStyle name="千位分隔 17 6 5 3" xfId="1249"/>
    <cellStyle name="千位分隔 17 6 5 4" xfId="1306"/>
    <cellStyle name="千位分隔 17 6 6" xfId="18690"/>
    <cellStyle name="千位分隔 17 6 6 2" xfId="18692"/>
    <cellStyle name="千位分隔 17 6 6 3" xfId="18700"/>
    <cellStyle name="千位分隔 17 6 7" xfId="18707"/>
    <cellStyle name="千位分隔 17 6 7 2" xfId="18709"/>
    <cellStyle name="千位分隔 17 6 7 3" xfId="18711"/>
    <cellStyle name="千位分隔 17 6 8" xfId="18714"/>
    <cellStyle name="千位分隔 17 6 8 2" xfId="18718"/>
    <cellStyle name="千位分隔 17 6 9" xfId="18724"/>
    <cellStyle name="千位分隔 17 7" xfId="25968"/>
    <cellStyle name="千位分隔 17 7 10" xfId="11870"/>
    <cellStyle name="千位分隔 17 7 11" xfId="11874"/>
    <cellStyle name="千位分隔 17 7 12" xfId="11878"/>
    <cellStyle name="千位分隔 17 7 13" xfId="279"/>
    <cellStyle name="千位分隔 17 7 14" xfId="37"/>
    <cellStyle name="千位分隔 17 7 15" xfId="323"/>
    <cellStyle name="千位分隔 17 7 16" xfId="345"/>
    <cellStyle name="千位分隔 17 7 17" xfId="362"/>
    <cellStyle name="千位分隔 17 7 18" xfId="34887"/>
    <cellStyle name="千位分隔 17 7 2" xfId="25971"/>
    <cellStyle name="千位分隔 17 7 2 10" xfId="21971"/>
    <cellStyle name="千位分隔 17 7 2 11" xfId="21973"/>
    <cellStyle name="千位分隔 17 7 2 2" xfId="25973"/>
    <cellStyle name="千位分隔 17 7 2 2 2" xfId="1757"/>
    <cellStyle name="千位分隔 17 7 2 2 2 2" xfId="25974"/>
    <cellStyle name="千位分隔 17 7 2 2 2 3" xfId="25975"/>
    <cellStyle name="千位分隔 17 7 2 2 3" xfId="25977"/>
    <cellStyle name="千位分隔 17 7 2 2 4" xfId="25978"/>
    <cellStyle name="千位分隔 17 7 2 3" xfId="25980"/>
    <cellStyle name="千位分隔 17 7 2 3 2" xfId="25981"/>
    <cellStyle name="千位分隔 17 7 2 3 3" xfId="25982"/>
    <cellStyle name="千位分隔 17 7 2 4" xfId="25984"/>
    <cellStyle name="千位分隔 17 7 2 4 2" xfId="25985"/>
    <cellStyle name="千位分隔 17 7 2 5" xfId="25986"/>
    <cellStyle name="千位分隔 17 7 2 5 2" xfId="25987"/>
    <cellStyle name="千位分隔 17 7 2 6" xfId="18275"/>
    <cellStyle name="千位分隔 17 7 2 7" xfId="25988"/>
    <cellStyle name="千位分隔 17 7 2 8" xfId="25989"/>
    <cellStyle name="千位分隔 17 7 2 9" xfId="4073"/>
    <cellStyle name="千位分隔 17 7 3" xfId="25991"/>
    <cellStyle name="千位分隔 17 7 3 10" xfId="25993"/>
    <cellStyle name="千位分隔 17 7 3 11" xfId="25994"/>
    <cellStyle name="千位分隔 17 7 3 2" xfId="25995"/>
    <cellStyle name="千位分隔 17 7 3 2 2" xfId="25998"/>
    <cellStyle name="千位分隔 17 7 3 2 2 2" xfId="25999"/>
    <cellStyle name="千位分隔 17 7 3 2 2 3" xfId="26000"/>
    <cellStyle name="千位分隔 17 7 3 2 3" xfId="26003"/>
    <cellStyle name="千位分隔 17 7 3 2 4" xfId="26005"/>
    <cellStyle name="千位分隔 17 7 3 3" xfId="26006"/>
    <cellStyle name="千位分隔 17 7 3 3 2" xfId="26007"/>
    <cellStyle name="千位分隔 17 7 3 3 3" xfId="26008"/>
    <cellStyle name="千位分隔 17 7 3 4" xfId="26009"/>
    <cellStyle name="千位分隔 17 7 3 4 2" xfId="26010"/>
    <cellStyle name="千位分隔 17 7 3 5" xfId="26011"/>
    <cellStyle name="千位分隔 17 7 3 5 2" xfId="26012"/>
    <cellStyle name="千位分隔 17 7 3 6" xfId="26013"/>
    <cellStyle name="千位分隔 17 7 3 7" xfId="26014"/>
    <cellStyle name="千位分隔 17 7 3 8" xfId="26016"/>
    <cellStyle name="千位分隔 17 7 3 9" xfId="2768"/>
    <cellStyle name="千位分隔 17 7 4" xfId="26017"/>
    <cellStyle name="千位分隔 17 7 4 10" xfId="26018"/>
    <cellStyle name="千位分隔 17 7 4 11" xfId="26019"/>
    <cellStyle name="千位分隔 17 7 4 2" xfId="26020"/>
    <cellStyle name="千位分隔 17 7 4 2 2" xfId="26021"/>
    <cellStyle name="千位分隔 17 7 4 2 2 2" xfId="26023"/>
    <cellStyle name="千位分隔 17 7 4 2 2 3" xfId="14261"/>
    <cellStyle name="千位分隔 17 7 4 2 3" xfId="26024"/>
    <cellStyle name="千位分隔 17 7 4 2 4" xfId="8779"/>
    <cellStyle name="千位分隔 17 7 4 3" xfId="26025"/>
    <cellStyle name="千位分隔 17 7 4 3 2" xfId="25976"/>
    <cellStyle name="千位分隔 17 7 4 3 3" xfId="26026"/>
    <cellStyle name="千位分隔 17 7 4 4" xfId="26027"/>
    <cellStyle name="千位分隔 17 7 4 4 2" xfId="26028"/>
    <cellStyle name="千位分隔 17 7 4 5" xfId="26029"/>
    <cellStyle name="千位分隔 17 7 4 5 2" xfId="26030"/>
    <cellStyle name="千位分隔 17 7 4 6" xfId="26031"/>
    <cellStyle name="千位分隔 17 7 4 7" xfId="26032"/>
    <cellStyle name="千位分隔 17 7 4 8" xfId="26034"/>
    <cellStyle name="千位分隔 17 7 4 9" xfId="2848"/>
    <cellStyle name="千位分隔 17 7 5" xfId="18732"/>
    <cellStyle name="千位分隔 17 7 5 2" xfId="18734"/>
    <cellStyle name="千位分隔 17 7 5 2 2" xfId="18736"/>
    <cellStyle name="千位分隔 17 7 5 2 3" xfId="18742"/>
    <cellStyle name="千位分隔 17 7 5 3" xfId="18745"/>
    <cellStyle name="千位分隔 17 7 5 4" xfId="18750"/>
    <cellStyle name="千位分隔 17 7 6" xfId="18754"/>
    <cellStyle name="千位分隔 17 7 6 2" xfId="18756"/>
    <cellStyle name="千位分隔 17 7 6 3" xfId="18761"/>
    <cellStyle name="千位分隔 17 7 7" xfId="18765"/>
    <cellStyle name="千位分隔 17 7 7 2" xfId="18767"/>
    <cellStyle name="千位分隔 17 7 7 3" xfId="18770"/>
    <cellStyle name="千位分隔 17 7 8" xfId="18772"/>
    <cellStyle name="千位分隔 17 7 8 2" xfId="18774"/>
    <cellStyle name="千位分隔 17 7 9" xfId="18776"/>
    <cellStyle name="千位分隔 17 8" xfId="26036"/>
    <cellStyle name="千位分隔 17 8 10" xfId="25524"/>
    <cellStyle name="千位分隔 17 8 11" xfId="25526"/>
    <cellStyle name="千位分隔 17 8 12" xfId="26039"/>
    <cellStyle name="千位分隔 17 8 13" xfId="26040"/>
    <cellStyle name="千位分隔 17 8 14" xfId="26042"/>
    <cellStyle name="千位分隔 17 8 15" xfId="26044"/>
    <cellStyle name="千位分隔 17 8 16" xfId="26046"/>
    <cellStyle name="千位分隔 17 8 17" xfId="26047"/>
    <cellStyle name="千位分隔 17 8 18" xfId="34888"/>
    <cellStyle name="千位分隔 17 8 2" xfId="26048"/>
    <cellStyle name="千位分隔 17 8 2 10" xfId="26050"/>
    <cellStyle name="千位分隔 17 8 2 11" xfId="13761"/>
    <cellStyle name="千位分隔 17 8 2 2" xfId="26052"/>
    <cellStyle name="千位分隔 17 8 2 2 2" xfId="26054"/>
    <cellStyle name="千位分隔 17 8 2 2 2 2" xfId="26056"/>
    <cellStyle name="千位分隔 17 8 2 2 2 3" xfId="26058"/>
    <cellStyle name="千位分隔 17 8 2 2 3" xfId="12892"/>
    <cellStyle name="千位分隔 17 8 2 2 4" xfId="26060"/>
    <cellStyle name="千位分隔 17 8 2 3" xfId="26062"/>
    <cellStyle name="千位分隔 17 8 2 3 2" xfId="6327"/>
    <cellStyle name="千位分隔 17 8 2 3 3" xfId="26063"/>
    <cellStyle name="千位分隔 17 8 2 4" xfId="26065"/>
    <cellStyle name="千位分隔 17 8 2 4 2" xfId="26067"/>
    <cellStyle name="千位分隔 17 8 2 5" xfId="26069"/>
    <cellStyle name="千位分隔 17 8 2 5 2" xfId="26071"/>
    <cellStyle name="千位分隔 17 8 2 6" xfId="26072"/>
    <cellStyle name="千位分隔 17 8 2 7" xfId="6845"/>
    <cellStyle name="千位分隔 17 8 2 8" xfId="26073"/>
    <cellStyle name="千位分隔 17 8 2 9" xfId="4107"/>
    <cellStyle name="千位分隔 17 8 3" xfId="26074"/>
    <cellStyle name="千位分隔 17 8 3 10" xfId="26075"/>
    <cellStyle name="千位分隔 17 8 3 11" xfId="26076"/>
    <cellStyle name="千位分隔 17 8 3 2" xfId="26078"/>
    <cellStyle name="千位分隔 17 8 3 2 2" xfId="26080"/>
    <cellStyle name="千位分隔 17 8 3 2 2 2" xfId="26082"/>
    <cellStyle name="千位分隔 17 8 3 2 2 3" xfId="26084"/>
    <cellStyle name="千位分隔 17 8 3 2 3" xfId="26086"/>
    <cellStyle name="千位分隔 17 8 3 2 4" xfId="26087"/>
    <cellStyle name="千位分隔 17 8 3 3" xfId="26088"/>
    <cellStyle name="千位分隔 17 8 3 3 2" xfId="3178"/>
    <cellStyle name="千位分隔 17 8 3 3 3" xfId="3221"/>
    <cellStyle name="千位分隔 17 8 3 4" xfId="26089"/>
    <cellStyle name="千位分隔 17 8 3 4 2" xfId="24126"/>
    <cellStyle name="千位分隔 17 8 3 5" xfId="26090"/>
    <cellStyle name="千位分隔 17 8 3 5 2" xfId="26091"/>
    <cellStyle name="千位分隔 17 8 3 6" xfId="26092"/>
    <cellStyle name="千位分隔 17 8 3 7" xfId="26093"/>
    <cellStyle name="千位分隔 17 8 3 8" xfId="26095"/>
    <cellStyle name="千位分隔 17 8 3 9" xfId="26097"/>
    <cellStyle name="千位分隔 17 8 4" xfId="26098"/>
    <cellStyle name="千位分隔 17 8 4 10" xfId="26099"/>
    <cellStyle name="千位分隔 17 8 4 11" xfId="26100"/>
    <cellStyle name="千位分隔 17 8 4 2" xfId="26102"/>
    <cellStyle name="千位分隔 17 8 4 2 2" xfId="26103"/>
    <cellStyle name="千位分隔 17 8 4 2 2 2" xfId="23"/>
    <cellStyle name="千位分隔 17 8 4 2 2 3" xfId="26106"/>
    <cellStyle name="千位分隔 17 8 4 2 3" xfId="26107"/>
    <cellStyle name="千位分隔 17 8 4 2 4" xfId="9030"/>
    <cellStyle name="千位分隔 17 8 4 3" xfId="26108"/>
    <cellStyle name="千位分隔 17 8 4 3 2" xfId="26001"/>
    <cellStyle name="千位分隔 17 8 4 3 3" xfId="26109"/>
    <cellStyle name="千位分隔 17 8 4 4" xfId="23351"/>
    <cellStyle name="千位分隔 17 8 4 4 2" xfId="26110"/>
    <cellStyle name="千位分隔 17 8 4 5" xfId="23353"/>
    <cellStyle name="千位分隔 17 8 4 5 2" xfId="26111"/>
    <cellStyle name="千位分隔 17 8 4 6" xfId="14620"/>
    <cellStyle name="千位分隔 17 8 4 7" xfId="26112"/>
    <cellStyle name="千位分隔 17 8 4 8" xfId="26113"/>
    <cellStyle name="千位分隔 17 8 4 9" xfId="26114"/>
    <cellStyle name="千位分隔 17 8 5" xfId="18779"/>
    <cellStyle name="千位分隔 17 8 5 2" xfId="18781"/>
    <cellStyle name="千位分隔 17 8 5 2 2" xfId="18783"/>
    <cellStyle name="千位分隔 17 8 5 2 3" xfId="18787"/>
    <cellStyle name="千位分隔 17 8 5 3" xfId="18789"/>
    <cellStyle name="千位分隔 17 8 5 4" xfId="18792"/>
    <cellStyle name="千位分隔 17 8 6" xfId="18794"/>
    <cellStyle name="千位分隔 17 8 6 2" xfId="18796"/>
    <cellStyle name="千位分隔 17 8 6 3" xfId="18799"/>
    <cellStyle name="千位分隔 17 8 7" xfId="18801"/>
    <cellStyle name="千位分隔 17 8 7 2" xfId="18803"/>
    <cellStyle name="千位分隔 17 8 7 3" xfId="26115"/>
    <cellStyle name="千位分隔 17 8 8" xfId="18805"/>
    <cellStyle name="千位分隔 17 8 8 2" xfId="26116"/>
    <cellStyle name="千位分隔 17 8 9" xfId="20261"/>
    <cellStyle name="千位分隔 17 9" xfId="26118"/>
    <cellStyle name="千位分隔 17 9 10" xfId="24183"/>
    <cellStyle name="千位分隔 17 9 11" xfId="26120"/>
    <cellStyle name="千位分隔 17 9 2" xfId="26121"/>
    <cellStyle name="千位分隔 17 9 2 2" xfId="26122"/>
    <cellStyle name="千位分隔 17 9 2 2 2" xfId="26123"/>
    <cellStyle name="千位分隔 17 9 2 2 3" xfId="26124"/>
    <cellStyle name="千位分隔 17 9 2 3" xfId="26126"/>
    <cellStyle name="千位分隔 17 9 2 4" xfId="26128"/>
    <cellStyle name="千位分隔 17 9 3" xfId="26129"/>
    <cellStyle name="千位分隔 17 9 3 2" xfId="3691"/>
    <cellStyle name="千位分隔 17 9 3 3" xfId="3749"/>
    <cellStyle name="千位分隔 17 9 4" xfId="26130"/>
    <cellStyle name="千位分隔 17 9 4 2" xfId="14214"/>
    <cellStyle name="千位分隔 17 9 5" xfId="18809"/>
    <cellStyle name="千位分隔 17 9 5 2" xfId="14555"/>
    <cellStyle name="千位分隔 17 9 6" xfId="18813"/>
    <cellStyle name="千位分隔 17 9 7" xfId="18816"/>
    <cellStyle name="千位分隔 17 9 8" xfId="26131"/>
    <cellStyle name="千位分隔 17 9 9" xfId="26132"/>
    <cellStyle name="千位分隔 18" xfId="21048"/>
    <cellStyle name="千位分隔 18 10" xfId="26133"/>
    <cellStyle name="千位分隔 18 10 10" xfId="7466"/>
    <cellStyle name="千位分隔 18 10 11" xfId="5896"/>
    <cellStyle name="千位分隔 18 10 2" xfId="26136"/>
    <cellStyle name="千位分隔 18 10 2 2" xfId="9257"/>
    <cellStyle name="千位分隔 18 10 2 2 2" xfId="26137"/>
    <cellStyle name="千位分隔 18 10 2 2 3" xfId="26138"/>
    <cellStyle name="千位分隔 18 10 2 3" xfId="9261"/>
    <cellStyle name="千位分隔 18 10 2 4" xfId="9265"/>
    <cellStyle name="千位分隔 18 10 3" xfId="26139"/>
    <cellStyle name="千位分隔 18 10 3 2" xfId="14328"/>
    <cellStyle name="千位分隔 18 10 3 3" xfId="14330"/>
    <cellStyle name="千位分隔 18 10 4" xfId="26140"/>
    <cellStyle name="千位分隔 18 10 4 2" xfId="14413"/>
    <cellStyle name="千位分隔 18 10 5" xfId="26141"/>
    <cellStyle name="千位分隔 18 10 5 2" xfId="14493"/>
    <cellStyle name="千位分隔 18 10 6" xfId="26142"/>
    <cellStyle name="千位分隔 18 10 7" xfId="2037"/>
    <cellStyle name="千位分隔 18 10 8" xfId="2050"/>
    <cellStyle name="千位分隔 18 10 9" xfId="2054"/>
    <cellStyle name="千位分隔 18 11" xfId="26145"/>
    <cellStyle name="千位分隔 18 11 10" xfId="26147"/>
    <cellStyle name="千位分隔 18 11 11" xfId="26148"/>
    <cellStyle name="千位分隔 18 11 2" xfId="26149"/>
    <cellStyle name="千位分隔 18 11 2 2" xfId="9334"/>
    <cellStyle name="千位分隔 18 11 2 2 2" xfId="26151"/>
    <cellStyle name="千位分隔 18 11 2 2 3" xfId="26153"/>
    <cellStyle name="千位分隔 18 11 2 3" xfId="9337"/>
    <cellStyle name="千位分隔 18 11 2 4" xfId="9341"/>
    <cellStyle name="千位分隔 18 11 3" xfId="26154"/>
    <cellStyle name="千位分隔 18 11 3 2" xfId="26155"/>
    <cellStyle name="千位分隔 18 11 3 3" xfId="26156"/>
    <cellStyle name="千位分隔 18 11 4" xfId="26157"/>
    <cellStyle name="千位分隔 18 11 4 2" xfId="26158"/>
    <cellStyle name="千位分隔 18 11 5" xfId="26159"/>
    <cellStyle name="千位分隔 18 11 5 2" xfId="26160"/>
    <cellStyle name="千位分隔 18 11 6" xfId="26161"/>
    <cellStyle name="千位分隔 18 11 7" xfId="2078"/>
    <cellStyle name="千位分隔 18 11 8" xfId="2083"/>
    <cellStyle name="千位分隔 18 11 9" xfId="12957"/>
    <cellStyle name="千位分隔 18 12" xfId="26164"/>
    <cellStyle name="千位分隔 18 12 10" xfId="26166"/>
    <cellStyle name="千位分隔 18 12 11" xfId="18371"/>
    <cellStyle name="千位分隔 18 12 2" xfId="26167"/>
    <cellStyle name="千位分隔 18 12 2 2" xfId="26168"/>
    <cellStyle name="千位分隔 18 12 2 2 2" xfId="26169"/>
    <cellStyle name="千位分隔 18 12 2 2 3" xfId="26170"/>
    <cellStyle name="千位分隔 18 12 2 3" xfId="26171"/>
    <cellStyle name="千位分隔 18 12 2 4" xfId="26173"/>
    <cellStyle name="千位分隔 18 12 3" xfId="26174"/>
    <cellStyle name="千位分隔 18 12 3 2" xfId="26175"/>
    <cellStyle name="千位分隔 18 12 3 3" xfId="26176"/>
    <cellStyle name="千位分隔 18 12 4" xfId="26177"/>
    <cellStyle name="千位分隔 18 12 4 2" xfId="26178"/>
    <cellStyle name="千位分隔 18 12 5" xfId="26179"/>
    <cellStyle name="千位分隔 18 12 5 2" xfId="26180"/>
    <cellStyle name="千位分隔 18 12 6" xfId="26181"/>
    <cellStyle name="千位分隔 18 12 7" xfId="2089"/>
    <cellStyle name="千位分隔 18 12 8" xfId="2092"/>
    <cellStyle name="千位分隔 18 12 9" xfId="26182"/>
    <cellStyle name="千位分隔 18 13" xfId="23235"/>
    <cellStyle name="千位分隔 18 13 10" xfId="20154"/>
    <cellStyle name="千位分隔 18 13 11" xfId="26184"/>
    <cellStyle name="千位分隔 18 13 2" xfId="26186"/>
    <cellStyle name="千位分隔 18 13 2 2" xfId="26187"/>
    <cellStyle name="千位分隔 18 13 2 2 2" xfId="26188"/>
    <cellStyle name="千位分隔 18 13 2 2 3" xfId="26190"/>
    <cellStyle name="千位分隔 18 13 2 3" xfId="26191"/>
    <cellStyle name="千位分隔 18 13 2 4" xfId="26193"/>
    <cellStyle name="千位分隔 18 13 3" xfId="26194"/>
    <cellStyle name="千位分隔 18 13 3 2" xfId="26195"/>
    <cellStyle name="千位分隔 18 13 3 3" xfId="26196"/>
    <cellStyle name="千位分隔 18 13 4" xfId="26197"/>
    <cellStyle name="千位分隔 18 13 4 2" xfId="26198"/>
    <cellStyle name="千位分隔 18 13 5" xfId="26199"/>
    <cellStyle name="千位分隔 18 13 5 2" xfId="26200"/>
    <cellStyle name="千位分隔 18 13 6" xfId="26201"/>
    <cellStyle name="千位分隔 18 13 7" xfId="26202"/>
    <cellStyle name="千位分隔 18 13 8" xfId="26203"/>
    <cellStyle name="千位分隔 18 13 9" xfId="26204"/>
    <cellStyle name="千位分隔 18 14" xfId="23238"/>
    <cellStyle name="千位分隔 18 14 2" xfId="6742"/>
    <cellStyle name="千位分隔 18 14 2 2" xfId="26205"/>
    <cellStyle name="千位分隔 18 14 2 3" xfId="26206"/>
    <cellStyle name="千位分隔 18 14 3" xfId="6751"/>
    <cellStyle name="千位分隔 18 14 4" xfId="6760"/>
    <cellStyle name="千位分隔 18 14 5" xfId="26207"/>
    <cellStyle name="千位分隔 18 15" xfId="26208"/>
    <cellStyle name="千位分隔 18 15 2" xfId="6795"/>
    <cellStyle name="千位分隔 18 15 2 2" xfId="26212"/>
    <cellStyle name="千位分隔 18 15 3" xfId="10018"/>
    <cellStyle name="千位分隔 18 16" xfId="26213"/>
    <cellStyle name="千位分隔 18 16 2" xfId="26216"/>
    <cellStyle name="千位分隔 18 16 3" xfId="26217"/>
    <cellStyle name="千位分隔 18 17" xfId="26218"/>
    <cellStyle name="千位分隔 18 17 2" xfId="21556"/>
    <cellStyle name="千位分隔 18 17 3" xfId="21558"/>
    <cellStyle name="千位分隔 18 18" xfId="26221"/>
    <cellStyle name="千位分隔 18 18 2" xfId="26223"/>
    <cellStyle name="千位分隔 18 19" xfId="26224"/>
    <cellStyle name="千位分隔 18 2" xfId="26226"/>
    <cellStyle name="千位分隔 18 2 10" xfId="13524"/>
    <cellStyle name="千位分隔 18 2 11" xfId="13529"/>
    <cellStyle name="千位分隔 18 2 12" xfId="13533"/>
    <cellStyle name="千位分隔 18 2 13" xfId="13536"/>
    <cellStyle name="千位分隔 18 2 14" xfId="26229"/>
    <cellStyle name="千位分隔 18 2 15" xfId="26230"/>
    <cellStyle name="千位分隔 18 2 16" xfId="26231"/>
    <cellStyle name="千位分隔 18 2 17" xfId="26232"/>
    <cellStyle name="千位分隔 18 2 18" xfId="34891"/>
    <cellStyle name="千位分隔 18 2 2" xfId="26233"/>
    <cellStyle name="千位分隔 18 2 2 10" xfId="26235"/>
    <cellStyle name="千位分隔 18 2 2 11" xfId="26236"/>
    <cellStyle name="千位分隔 18 2 2 2" xfId="26237"/>
    <cellStyle name="千位分隔 18 2 2 2 2" xfId="2937"/>
    <cellStyle name="千位分隔 18 2 2 2 2 2" xfId="26239"/>
    <cellStyle name="千位分隔 18 2 2 2 2 3" xfId="26241"/>
    <cellStyle name="千位分隔 18 2 2 2 3" xfId="26242"/>
    <cellStyle name="千位分隔 18 2 2 2 4" xfId="26244"/>
    <cellStyle name="千位分隔 18 2 2 3" xfId="26245"/>
    <cellStyle name="千位分隔 18 2 2 3 2" xfId="26247"/>
    <cellStyle name="千位分隔 18 2 2 3 3" xfId="26248"/>
    <cellStyle name="千位分隔 18 2 2 4" xfId="26249"/>
    <cellStyle name="千位分隔 18 2 2 4 2" xfId="26251"/>
    <cellStyle name="千位分隔 18 2 2 5" xfId="26252"/>
    <cellStyle name="千位分隔 18 2 2 5 2" xfId="2557"/>
    <cellStyle name="千位分隔 18 2 2 6" xfId="26253"/>
    <cellStyle name="千位分隔 18 2 2 7" xfId="26254"/>
    <cellStyle name="千位分隔 18 2 2 8" xfId="26255"/>
    <cellStyle name="千位分隔 18 2 2 9" xfId="26257"/>
    <cellStyle name="千位分隔 18 2 3" xfId="26258"/>
    <cellStyle name="千位分隔 18 2 3 10" xfId="10735"/>
    <cellStyle name="千位分隔 18 2 3 11" xfId="26260"/>
    <cellStyle name="千位分隔 18 2 3 2" xfId="26261"/>
    <cellStyle name="千位分隔 18 2 3 2 2" xfId="26263"/>
    <cellStyle name="千位分隔 18 2 3 2 2 2" xfId="26264"/>
    <cellStyle name="千位分隔 18 2 3 2 2 3" xfId="26266"/>
    <cellStyle name="千位分隔 18 2 3 2 3" xfId="26268"/>
    <cellStyle name="千位分隔 18 2 3 2 4" xfId="26270"/>
    <cellStyle name="千位分隔 18 2 3 3" xfId="26271"/>
    <cellStyle name="千位分隔 18 2 3 3 2" xfId="26273"/>
    <cellStyle name="千位分隔 18 2 3 3 3" xfId="26275"/>
    <cellStyle name="千位分隔 18 2 3 4" xfId="26276"/>
    <cellStyle name="千位分隔 18 2 3 4 2" xfId="26277"/>
    <cellStyle name="千位分隔 18 2 3 5" xfId="26278"/>
    <cellStyle name="千位分隔 18 2 3 5 2" xfId="26279"/>
    <cellStyle name="千位分隔 18 2 3 6" xfId="26280"/>
    <cellStyle name="千位分隔 18 2 3 7" xfId="26281"/>
    <cellStyle name="千位分隔 18 2 3 8" xfId="26282"/>
    <cellStyle name="千位分隔 18 2 3 9" xfId="26283"/>
    <cellStyle name="千位分隔 18 2 4" xfId="26284"/>
    <cellStyle name="千位分隔 18 2 4 10" xfId="26286"/>
    <cellStyle name="千位分隔 18 2 4 11" xfId="8088"/>
    <cellStyle name="千位分隔 18 2 4 2" xfId="26287"/>
    <cellStyle name="千位分隔 18 2 4 2 2" xfId="26289"/>
    <cellStyle name="千位分隔 18 2 4 2 2 2" xfId="6684"/>
    <cellStyle name="千位分隔 18 2 4 2 2 3" xfId="8246"/>
    <cellStyle name="千位分隔 18 2 4 2 3" xfId="26291"/>
    <cellStyle name="千位分隔 18 2 4 2 4" xfId="15813"/>
    <cellStyle name="千位分隔 18 2 4 3" xfId="26292"/>
    <cellStyle name="千位分隔 18 2 4 3 2" xfId="26293"/>
    <cellStyle name="千位分隔 18 2 4 3 3" xfId="26295"/>
    <cellStyle name="千位分隔 18 2 4 4" xfId="26296"/>
    <cellStyle name="千位分隔 18 2 4 4 2" xfId="26297"/>
    <cellStyle name="千位分隔 18 2 4 5" xfId="26298"/>
    <cellStyle name="千位分隔 18 2 4 5 2" xfId="26299"/>
    <cellStyle name="千位分隔 18 2 4 6" xfId="26300"/>
    <cellStyle name="千位分隔 18 2 4 7" xfId="26301"/>
    <cellStyle name="千位分隔 18 2 4 8" xfId="26302"/>
    <cellStyle name="千位分隔 18 2 4 9" xfId="26303"/>
    <cellStyle name="千位分隔 18 2 5" xfId="26304"/>
    <cellStyle name="千位分隔 18 2 5 2" xfId="10705"/>
    <cellStyle name="千位分隔 18 2 5 2 2" xfId="26306"/>
    <cellStyle name="千位分隔 18 2 5 2 3" xfId="26308"/>
    <cellStyle name="千位分隔 18 2 5 3" xfId="10708"/>
    <cellStyle name="千位分隔 18 2 5 4" xfId="10710"/>
    <cellStyle name="千位分隔 18 2 6" xfId="26309"/>
    <cellStyle name="千位分隔 18 2 6 2" xfId="5301"/>
    <cellStyle name="千位分隔 18 2 6 3" xfId="5308"/>
    <cellStyle name="千位分隔 18 2 7" xfId="26311"/>
    <cellStyle name="千位分隔 18 2 7 2" xfId="5315"/>
    <cellStyle name="千位分隔 18 2 7 3" xfId="5318"/>
    <cellStyle name="千位分隔 18 2 8" xfId="26313"/>
    <cellStyle name="千位分隔 18 2 8 2" xfId="26315"/>
    <cellStyle name="千位分隔 18 2 9" xfId="26316"/>
    <cellStyle name="千位分隔 18 20" xfId="26209"/>
    <cellStyle name="千位分隔 18 21" xfId="26214"/>
    <cellStyle name="千位分隔 18 22" xfId="26219"/>
    <cellStyle name="千位分隔 18 23" xfId="26222"/>
    <cellStyle name="千位分隔 18 24" xfId="26225"/>
    <cellStyle name="千位分隔 18 25" xfId="26318"/>
    <cellStyle name="千位分隔 18 26" xfId="26320"/>
    <cellStyle name="千位分隔 18 27" xfId="26322"/>
    <cellStyle name="千位分隔 18 28" xfId="26324"/>
    <cellStyle name="千位分隔 18 29" xfId="26326"/>
    <cellStyle name="千位分隔 18 3" xfId="23708"/>
    <cellStyle name="千位分隔 18 3 10" xfId="26328"/>
    <cellStyle name="千位分隔 18 3 11" xfId="26330"/>
    <cellStyle name="千位分隔 18 3 12" xfId="19887"/>
    <cellStyle name="千位分隔 18 3 13" xfId="19889"/>
    <cellStyle name="千位分隔 18 3 14" xfId="26332"/>
    <cellStyle name="千位分隔 18 3 15" xfId="26333"/>
    <cellStyle name="千位分隔 18 3 16" xfId="26334"/>
    <cellStyle name="千位分隔 18 3 17" xfId="26335"/>
    <cellStyle name="千位分隔 18 3 18" xfId="34892"/>
    <cellStyle name="千位分隔 18 3 2" xfId="26336"/>
    <cellStyle name="千位分隔 18 3 2 10" xfId="26338"/>
    <cellStyle name="千位分隔 18 3 2 11" xfId="26339"/>
    <cellStyle name="千位分隔 18 3 2 2" xfId="26340"/>
    <cellStyle name="千位分隔 18 3 2 2 2" xfId="26343"/>
    <cellStyle name="千位分隔 18 3 2 2 2 2" xfId="26345"/>
    <cellStyle name="千位分隔 18 3 2 2 2 3" xfId="26347"/>
    <cellStyle name="千位分隔 18 3 2 2 3" xfId="26348"/>
    <cellStyle name="千位分隔 18 3 2 2 4" xfId="26350"/>
    <cellStyle name="千位分隔 18 3 2 3" xfId="26351"/>
    <cellStyle name="千位分隔 18 3 2 3 2" xfId="26354"/>
    <cellStyle name="千位分隔 18 3 2 3 3" xfId="26355"/>
    <cellStyle name="千位分隔 18 3 2 4" xfId="26356"/>
    <cellStyle name="千位分隔 18 3 2 4 2" xfId="3486"/>
    <cellStyle name="千位分隔 18 3 2 5" xfId="26359"/>
    <cellStyle name="千位分隔 18 3 2 5 2" xfId="26362"/>
    <cellStyle name="千位分隔 18 3 2 6" xfId="26364"/>
    <cellStyle name="千位分隔 18 3 2 7" xfId="26365"/>
    <cellStyle name="千位分隔 18 3 2 8" xfId="26366"/>
    <cellStyle name="千位分隔 18 3 2 9" xfId="26368"/>
    <cellStyle name="千位分隔 18 3 3" xfId="26369"/>
    <cellStyle name="千位分隔 18 3 3 10" xfId="11155"/>
    <cellStyle name="千位分隔 18 3 3 11" xfId="26371"/>
    <cellStyle name="千位分隔 18 3 3 2" xfId="26372"/>
    <cellStyle name="千位分隔 18 3 3 2 2" xfId="26374"/>
    <cellStyle name="千位分隔 18 3 3 2 2 2" xfId="20622"/>
    <cellStyle name="千位分隔 18 3 3 2 2 3" xfId="20651"/>
    <cellStyle name="千位分隔 18 3 3 2 3" xfId="26375"/>
    <cellStyle name="千位分隔 18 3 3 2 4" xfId="26376"/>
    <cellStyle name="千位分隔 18 3 3 3" xfId="26377"/>
    <cellStyle name="千位分隔 18 3 3 3 2" xfId="26379"/>
    <cellStyle name="千位分隔 18 3 3 3 3" xfId="26380"/>
    <cellStyle name="千位分隔 18 3 3 4" xfId="26381"/>
    <cellStyle name="千位分隔 18 3 3 4 2" xfId="26383"/>
    <cellStyle name="千位分隔 18 3 3 5" xfId="26384"/>
    <cellStyle name="千位分隔 18 3 3 5 2" xfId="26386"/>
    <cellStyle name="千位分隔 18 3 3 6" xfId="26387"/>
    <cellStyle name="千位分隔 18 3 3 7" xfId="26388"/>
    <cellStyle name="千位分隔 18 3 3 8" xfId="26389"/>
    <cellStyle name="千位分隔 18 3 3 9" xfId="26390"/>
    <cellStyle name="千位分隔 18 3 4" xfId="26391"/>
    <cellStyle name="千位分隔 18 3 4 10" xfId="26393"/>
    <cellStyle name="千位分隔 18 3 4 11" xfId="26394"/>
    <cellStyle name="千位分隔 18 3 4 2" xfId="26395"/>
    <cellStyle name="千位分隔 18 3 4 2 2" xfId="26397"/>
    <cellStyle name="千位分隔 18 3 4 2 2 2" xfId="8284"/>
    <cellStyle name="千位分隔 18 3 4 2 2 3" xfId="8288"/>
    <cellStyle name="千位分隔 18 3 4 2 3" xfId="26398"/>
    <cellStyle name="千位分隔 18 3 4 2 4" xfId="16027"/>
    <cellStyle name="千位分隔 18 3 4 3" xfId="26399"/>
    <cellStyle name="千位分隔 18 3 4 3 2" xfId="26400"/>
    <cellStyle name="千位分隔 18 3 4 3 3" xfId="7768"/>
    <cellStyle name="千位分隔 18 3 4 4" xfId="26401"/>
    <cellStyle name="千位分隔 18 3 4 4 2" xfId="26402"/>
    <cellStyle name="千位分隔 18 3 4 5" xfId="26403"/>
    <cellStyle name="千位分隔 18 3 4 5 2" xfId="26405"/>
    <cellStyle name="千位分隔 18 3 4 6" xfId="26406"/>
    <cellStyle name="千位分隔 18 3 4 7" xfId="26407"/>
    <cellStyle name="千位分隔 18 3 4 8" xfId="26408"/>
    <cellStyle name="千位分隔 18 3 4 9" xfId="26409"/>
    <cellStyle name="千位分隔 18 3 5" xfId="26410"/>
    <cellStyle name="千位分隔 18 3 5 2" xfId="26412"/>
    <cellStyle name="千位分隔 18 3 5 2 2" xfId="26414"/>
    <cellStyle name="千位分隔 18 3 5 2 3" xfId="26415"/>
    <cellStyle name="千位分隔 18 3 5 3" xfId="26416"/>
    <cellStyle name="千位分隔 18 3 5 4" xfId="26417"/>
    <cellStyle name="千位分隔 18 3 6" xfId="26418"/>
    <cellStyle name="千位分隔 18 3 6 2" xfId="26420"/>
    <cellStyle name="千位分隔 18 3 6 3" xfId="10175"/>
    <cellStyle name="千位分隔 18 3 7" xfId="26421"/>
    <cellStyle name="千位分隔 18 3 7 2" xfId="26423"/>
    <cellStyle name="千位分隔 18 3 7 3" xfId="26424"/>
    <cellStyle name="千位分隔 18 3 8" xfId="26425"/>
    <cellStyle name="千位分隔 18 3 8 2" xfId="26427"/>
    <cellStyle name="千位分隔 18 3 9" xfId="26428"/>
    <cellStyle name="千位分隔 18 30" xfId="26319"/>
    <cellStyle name="千位分隔 18 31" xfId="26321"/>
    <cellStyle name="千位分隔 18 32" xfId="26323"/>
    <cellStyle name="千位分隔 18 33" xfId="26325"/>
    <cellStyle name="千位分隔 18 34" xfId="26327"/>
    <cellStyle name="千位分隔 18 35" xfId="26430"/>
    <cellStyle name="千位分隔 18 36" xfId="34717"/>
    <cellStyle name="千位分隔 18 37" xfId="34751"/>
    <cellStyle name="千位分隔 18 38" xfId="34890"/>
    <cellStyle name="千位分隔 18 39" xfId="35003"/>
    <cellStyle name="千位分隔 18 4" xfId="26431"/>
    <cellStyle name="千位分隔 18 4 10" xfId="20772"/>
    <cellStyle name="千位分隔 18 4 11" xfId="20777"/>
    <cellStyle name="千位分隔 18 4 12" xfId="20780"/>
    <cellStyle name="千位分隔 18 4 13" xfId="14342"/>
    <cellStyle name="千位分隔 18 4 14" xfId="14344"/>
    <cellStyle name="千位分隔 18 4 15" xfId="14346"/>
    <cellStyle name="千位分隔 18 4 16" xfId="14348"/>
    <cellStyle name="千位分隔 18 4 17" xfId="14351"/>
    <cellStyle name="千位分隔 18 4 18" xfId="34822"/>
    <cellStyle name="千位分隔 18 4 2" xfId="26433"/>
    <cellStyle name="千位分隔 18 4 2 10" xfId="20500"/>
    <cellStyle name="千位分隔 18 4 2 11" xfId="20503"/>
    <cellStyle name="千位分隔 18 4 2 2" xfId="26435"/>
    <cellStyle name="千位分隔 18 4 2 2 2" xfId="26437"/>
    <cellStyle name="千位分隔 18 4 2 2 2 2" xfId="26439"/>
    <cellStyle name="千位分隔 18 4 2 2 2 3" xfId="26441"/>
    <cellStyle name="千位分隔 18 4 2 2 3" xfId="26442"/>
    <cellStyle name="千位分隔 18 4 2 2 4" xfId="26444"/>
    <cellStyle name="千位分隔 18 4 2 3" xfId="26445"/>
    <cellStyle name="千位分隔 18 4 2 3 2" xfId="26447"/>
    <cellStyle name="千位分隔 18 4 2 3 3" xfId="26448"/>
    <cellStyle name="千位分隔 18 4 2 4" xfId="26449"/>
    <cellStyle name="千位分隔 18 4 2 4 2" xfId="26451"/>
    <cellStyle name="千位分隔 18 4 2 5" xfId="26452"/>
    <cellStyle name="千位分隔 18 4 2 5 2" xfId="26453"/>
    <cellStyle name="千位分隔 18 4 2 6" xfId="26454"/>
    <cellStyle name="千位分隔 18 4 2 7" xfId="26455"/>
    <cellStyle name="千位分隔 18 4 2 8" xfId="26456"/>
    <cellStyle name="千位分隔 18 4 2 9" xfId="26457"/>
    <cellStyle name="千位分隔 18 4 3" xfId="26458"/>
    <cellStyle name="千位分隔 18 4 3 10" xfId="26382"/>
    <cellStyle name="千位分隔 18 4 3 11" xfId="26461"/>
    <cellStyle name="千位分隔 18 4 3 2" xfId="26462"/>
    <cellStyle name="千位分隔 18 4 3 2 2" xfId="26464"/>
    <cellStyle name="千位分隔 18 4 3 2 2 2" xfId="26465"/>
    <cellStyle name="千位分隔 18 4 3 2 2 3" xfId="26467"/>
    <cellStyle name="千位分隔 18 4 3 2 3" xfId="26468"/>
    <cellStyle name="千位分隔 18 4 3 2 4" xfId="26469"/>
    <cellStyle name="千位分隔 18 4 3 3" xfId="26470"/>
    <cellStyle name="千位分隔 18 4 3 3 2" xfId="2513"/>
    <cellStyle name="千位分隔 18 4 3 3 3" xfId="26472"/>
    <cellStyle name="千位分隔 18 4 3 4" xfId="26473"/>
    <cellStyle name="千位分隔 18 4 3 4 2" xfId="26475"/>
    <cellStyle name="千位分隔 18 4 3 5" xfId="26476"/>
    <cellStyle name="千位分隔 18 4 3 5 2" xfId="26477"/>
    <cellStyle name="千位分隔 18 4 3 6" xfId="26478"/>
    <cellStyle name="千位分隔 18 4 3 7" xfId="26479"/>
    <cellStyle name="千位分隔 18 4 3 8" xfId="26480"/>
    <cellStyle name="千位分隔 18 4 3 9" xfId="26481"/>
    <cellStyle name="千位分隔 18 4 4" xfId="26482"/>
    <cellStyle name="千位分隔 18 4 4 10" xfId="26484"/>
    <cellStyle name="千位分隔 18 4 4 11" xfId="21984"/>
    <cellStyle name="千位分隔 18 4 4 2" xfId="26485"/>
    <cellStyle name="千位分隔 18 4 4 2 2" xfId="4001"/>
    <cellStyle name="千位分隔 18 4 4 2 2 2" xfId="625"/>
    <cellStyle name="千位分隔 18 4 4 2 2 3" xfId="634"/>
    <cellStyle name="千位分隔 18 4 4 2 3" xfId="4003"/>
    <cellStyle name="千位分隔 18 4 4 2 4" xfId="4005"/>
    <cellStyle name="千位分隔 18 4 4 3" xfId="26487"/>
    <cellStyle name="千位分隔 18 4 4 3 2" xfId="53"/>
    <cellStyle name="千位分隔 18 4 4 3 3" xfId="4019"/>
    <cellStyle name="千位分隔 18 4 4 4" xfId="18506"/>
    <cellStyle name="千位分隔 18 4 4 4 2" xfId="26488"/>
    <cellStyle name="千位分隔 18 4 4 5" xfId="26489"/>
    <cellStyle name="千位分隔 18 4 4 5 2" xfId="26490"/>
    <cellStyle name="千位分隔 18 4 4 6" xfId="26491"/>
    <cellStyle name="千位分隔 18 4 4 7" xfId="26492"/>
    <cellStyle name="千位分隔 18 4 4 8" xfId="8718"/>
    <cellStyle name="千位分隔 18 4 4 9" xfId="8721"/>
    <cellStyle name="千位分隔 18 4 5" xfId="26493"/>
    <cellStyle name="千位分隔 18 4 5 2" xfId="26495"/>
    <cellStyle name="千位分隔 18 4 5 2 2" xfId="26497"/>
    <cellStyle name="千位分隔 18 4 5 2 3" xfId="26498"/>
    <cellStyle name="千位分隔 18 4 5 3" xfId="26499"/>
    <cellStyle name="千位分隔 18 4 5 4" xfId="26500"/>
    <cellStyle name="千位分隔 18 4 6" xfId="26501"/>
    <cellStyle name="千位分隔 18 4 6 2" xfId="26504"/>
    <cellStyle name="千位分隔 18 4 6 3" xfId="26505"/>
    <cellStyle name="千位分隔 18 4 7" xfId="26506"/>
    <cellStyle name="千位分隔 18 4 7 2" xfId="26508"/>
    <cellStyle name="千位分隔 18 4 7 3" xfId="26509"/>
    <cellStyle name="千位分隔 18 4 8" xfId="26510"/>
    <cellStyle name="千位分隔 18 4 8 2" xfId="26512"/>
    <cellStyle name="千位分隔 18 4 9" xfId="26513"/>
    <cellStyle name="千位分隔 18 5" xfId="26515"/>
    <cellStyle name="千位分隔 18 5 10" xfId="26517"/>
    <cellStyle name="千位分隔 18 5 11" xfId="26518"/>
    <cellStyle name="千位分隔 18 5 12" xfId="26519"/>
    <cellStyle name="千位分隔 18 5 13" xfId="20360"/>
    <cellStyle name="千位分隔 18 5 14" xfId="20363"/>
    <cellStyle name="千位分隔 18 5 15" xfId="20365"/>
    <cellStyle name="千位分隔 18 5 16" xfId="26520"/>
    <cellStyle name="千位分隔 18 5 17" xfId="14778"/>
    <cellStyle name="千位分隔 18 5 18" xfId="34824"/>
    <cellStyle name="千位分隔 18 5 2" xfId="16245"/>
    <cellStyle name="千位分隔 18 5 2 10" xfId="26521"/>
    <cellStyle name="千位分隔 18 5 2 11" xfId="26522"/>
    <cellStyle name="千位分隔 18 5 2 2" xfId="1956"/>
    <cellStyle name="千位分隔 18 5 2 2 2" xfId="7128"/>
    <cellStyle name="千位分隔 18 5 2 2 2 2" xfId="7132"/>
    <cellStyle name="千位分隔 18 5 2 2 2 3" xfId="26524"/>
    <cellStyle name="千位分隔 18 5 2 2 3" xfId="1142"/>
    <cellStyle name="千位分隔 18 5 2 2 4" xfId="1243"/>
    <cellStyle name="千位分隔 18 5 2 3" xfId="1966"/>
    <cellStyle name="千位分隔 18 5 2 3 2" xfId="7136"/>
    <cellStyle name="千位分隔 18 5 2 3 3" xfId="26525"/>
    <cellStyle name="千位分隔 18 5 2 4" xfId="1976"/>
    <cellStyle name="千位分隔 18 5 2 4 2" xfId="26526"/>
    <cellStyle name="千位分隔 18 5 2 5" xfId="7141"/>
    <cellStyle name="千位分隔 18 5 2 5 2" xfId="26527"/>
    <cellStyle name="千位分隔 18 5 2 6" xfId="7147"/>
    <cellStyle name="千位分隔 18 5 2 7" xfId="7154"/>
    <cellStyle name="千位分隔 18 5 2 8" xfId="7161"/>
    <cellStyle name="千位分隔 18 5 2 9" xfId="18305"/>
    <cellStyle name="千位分隔 18 5 3" xfId="16249"/>
    <cellStyle name="千位分隔 18 5 3 10" xfId="26528"/>
    <cellStyle name="千位分隔 18 5 3 11" xfId="26529"/>
    <cellStyle name="千位分隔 18 5 3 2" xfId="2100"/>
    <cellStyle name="千位分隔 18 5 3 2 2" xfId="26530"/>
    <cellStyle name="千位分隔 18 5 3 2 2 2" xfId="26531"/>
    <cellStyle name="千位分隔 18 5 3 2 2 3" xfId="26533"/>
    <cellStyle name="千位分隔 18 5 3 2 3" xfId="26534"/>
    <cellStyle name="千位分隔 18 5 3 2 4" xfId="26535"/>
    <cellStyle name="千位分隔 18 5 3 3" xfId="2110"/>
    <cellStyle name="千位分隔 18 5 3 3 2" xfId="26536"/>
    <cellStyle name="千位分隔 18 5 3 3 3" xfId="26537"/>
    <cellStyle name="千位分隔 18 5 3 4" xfId="2117"/>
    <cellStyle name="千位分隔 18 5 3 4 2" xfId="26539"/>
    <cellStyle name="千位分隔 18 5 3 5" xfId="7165"/>
    <cellStyle name="千位分隔 18 5 3 5 2" xfId="26540"/>
    <cellStyle name="千位分隔 18 5 3 6" xfId="7170"/>
    <cellStyle name="千位分隔 18 5 3 7" xfId="21211"/>
    <cellStyle name="千位分隔 18 5 3 8" xfId="21214"/>
    <cellStyle name="千位分隔 18 5 3 9" xfId="21217"/>
    <cellStyle name="千位分隔 18 5 4" xfId="16253"/>
    <cellStyle name="千位分隔 18 5 4 10" xfId="26541"/>
    <cellStyle name="千位分隔 18 5 4 11" xfId="26542"/>
    <cellStyle name="千位分隔 18 5 4 2" xfId="2208"/>
    <cellStyle name="千位分隔 18 5 4 2 2" xfId="26543"/>
    <cellStyle name="千位分隔 18 5 4 2 2 2" xfId="8374"/>
    <cellStyle name="千位分隔 18 5 4 2 2 3" xfId="8378"/>
    <cellStyle name="千位分隔 18 5 4 2 3" xfId="26544"/>
    <cellStyle name="千位分隔 18 5 4 2 4" xfId="16271"/>
    <cellStyle name="千位分隔 18 5 4 3" xfId="20927"/>
    <cellStyle name="千位分隔 18 5 4 3 2" xfId="26545"/>
    <cellStyle name="千位分隔 18 5 4 3 3" xfId="26546"/>
    <cellStyle name="千位分隔 18 5 4 4" xfId="26547"/>
    <cellStyle name="千位分隔 18 5 4 4 2" xfId="26548"/>
    <cellStyle name="千位分隔 18 5 4 5" xfId="26549"/>
    <cellStyle name="千位分隔 18 5 4 5 2" xfId="26551"/>
    <cellStyle name="千位分隔 18 5 4 6" xfId="17222"/>
    <cellStyle name="千位分隔 18 5 4 7" xfId="26552"/>
    <cellStyle name="千位分隔 18 5 4 8" xfId="26554"/>
    <cellStyle name="千位分隔 18 5 4 9" xfId="26556"/>
    <cellStyle name="千位分隔 18 5 5" xfId="16258"/>
    <cellStyle name="千位分隔 18 5 5 2" xfId="26557"/>
    <cellStyle name="千位分隔 18 5 5 2 2" xfId="26558"/>
    <cellStyle name="千位分隔 18 5 5 2 3" xfId="26559"/>
    <cellStyle name="千位分隔 18 5 5 3" xfId="26560"/>
    <cellStyle name="千位分隔 18 5 5 4" xfId="26561"/>
    <cellStyle name="千位分隔 18 5 6" xfId="16262"/>
    <cellStyle name="千位分隔 18 5 6 2" xfId="26562"/>
    <cellStyle name="千位分隔 18 5 6 3" xfId="26563"/>
    <cellStyle name="千位分隔 18 5 7" xfId="16265"/>
    <cellStyle name="千位分隔 18 5 7 2" xfId="26564"/>
    <cellStyle name="千位分隔 18 5 7 3" xfId="26565"/>
    <cellStyle name="千位分隔 18 5 8" xfId="16268"/>
    <cellStyle name="千位分隔 18 5 8 2" xfId="25119"/>
    <cellStyle name="千位分隔 18 5 9" xfId="26566"/>
    <cellStyle name="千位分隔 18 6" xfId="26567"/>
    <cellStyle name="千位分隔 18 6 10" xfId="26569"/>
    <cellStyle name="千位分隔 18 6 11" xfId="26570"/>
    <cellStyle name="千位分隔 18 6 12" xfId="3839"/>
    <cellStyle name="千位分隔 18 6 13" xfId="26571"/>
    <cellStyle name="千位分隔 18 6 14" xfId="26572"/>
    <cellStyle name="千位分隔 18 6 15" xfId="26573"/>
    <cellStyle name="千位分隔 18 6 16" xfId="26574"/>
    <cellStyle name="千位分隔 18 6 17" xfId="18455"/>
    <cellStyle name="千位分隔 18 6 18" xfId="34826"/>
    <cellStyle name="千位分隔 18 6 2" xfId="16276"/>
    <cellStyle name="千位分隔 18 6 2 10" xfId="26575"/>
    <cellStyle name="千位分隔 18 6 2 11" xfId="26576"/>
    <cellStyle name="千位分隔 18 6 2 2" xfId="7175"/>
    <cellStyle name="千位分隔 18 6 2 2 2" xfId="21879"/>
    <cellStyle name="千位分隔 18 6 2 2 2 2" xfId="26577"/>
    <cellStyle name="千位分隔 18 6 2 2 2 3" xfId="26578"/>
    <cellStyle name="千位分隔 18 6 2 2 3" xfId="26579"/>
    <cellStyle name="千位分隔 18 6 2 2 4" xfId="26580"/>
    <cellStyle name="千位分隔 18 6 2 3" xfId="7180"/>
    <cellStyle name="千位分隔 18 6 2 3 2" xfId="26581"/>
    <cellStyle name="千位分隔 18 6 2 3 3" xfId="26582"/>
    <cellStyle name="千位分隔 18 6 2 4" xfId="4255"/>
    <cellStyle name="千位分隔 18 6 2 4 2" xfId="26583"/>
    <cellStyle name="千位分隔 18 6 2 5" xfId="7183"/>
    <cellStyle name="千位分隔 18 6 2 5 2" xfId="26584"/>
    <cellStyle name="千位分隔 18 6 2 6" xfId="7186"/>
    <cellStyle name="千位分隔 18 6 2 7" xfId="18312"/>
    <cellStyle name="千位分隔 18 6 2 8" xfId="18314"/>
    <cellStyle name="千位分隔 18 6 2 9" xfId="4158"/>
    <cellStyle name="千位分隔 18 6 3" xfId="16280"/>
    <cellStyle name="千位分隔 18 6 3 10" xfId="3097"/>
    <cellStyle name="千位分隔 18 6 3 11" xfId="3102"/>
    <cellStyle name="千位分隔 18 6 3 2" xfId="7194"/>
    <cellStyle name="千位分隔 18 6 3 2 2" xfId="26585"/>
    <cellStyle name="千位分隔 18 6 3 2 2 2" xfId="26586"/>
    <cellStyle name="千位分隔 18 6 3 2 2 3" xfId="26587"/>
    <cellStyle name="千位分隔 18 6 3 2 3" xfId="26588"/>
    <cellStyle name="千位分隔 18 6 3 2 4" xfId="26589"/>
    <cellStyle name="千位分隔 18 6 3 3" xfId="7199"/>
    <cellStyle name="千位分隔 18 6 3 3 2" xfId="26590"/>
    <cellStyle name="千位分隔 18 6 3 3 3" xfId="26591"/>
    <cellStyle name="千位分隔 18 6 3 4" xfId="7204"/>
    <cellStyle name="千位分隔 18 6 3 4 2" xfId="26593"/>
    <cellStyle name="千位分隔 18 6 3 5" xfId="7208"/>
    <cellStyle name="千位分隔 18 6 3 5 2" xfId="26594"/>
    <cellStyle name="千位分隔 18 6 3 6" xfId="7213"/>
    <cellStyle name="千位分隔 18 6 3 7" xfId="18318"/>
    <cellStyle name="千位分隔 18 6 3 8" xfId="18321"/>
    <cellStyle name="千位分隔 18 6 3 9" xfId="4193"/>
    <cellStyle name="千位分隔 18 6 4" xfId="16284"/>
    <cellStyle name="千位分隔 18 6 4 10" xfId="26595"/>
    <cellStyle name="千位分隔 18 6 4 11" xfId="26596"/>
    <cellStyle name="千位分隔 18 6 4 2" xfId="26597"/>
    <cellStyle name="千位分隔 18 6 4 2 2" xfId="26599"/>
    <cellStyle name="千位分隔 18 6 4 2 2 2" xfId="26600"/>
    <cellStyle name="千位分隔 18 6 4 2 2 3" xfId="21422"/>
    <cellStyle name="千位分隔 18 6 4 2 3" xfId="26602"/>
    <cellStyle name="千位分隔 18 6 4 2 4" xfId="16508"/>
    <cellStyle name="千位分隔 18 6 4 3" xfId="26603"/>
    <cellStyle name="千位分隔 18 6 4 3 2" xfId="26604"/>
    <cellStyle name="千位分隔 18 6 4 3 3" xfId="26605"/>
    <cellStyle name="千位分隔 18 6 4 4" xfId="26606"/>
    <cellStyle name="千位分隔 18 6 4 4 2" xfId="26607"/>
    <cellStyle name="千位分隔 18 6 4 5" xfId="26608"/>
    <cellStyle name="千位分隔 18 6 4 5 2" xfId="26609"/>
    <cellStyle name="千位分隔 18 6 4 6" xfId="17245"/>
    <cellStyle name="千位分隔 18 6 4 7" xfId="26610"/>
    <cellStyle name="千位分隔 18 6 4 8" xfId="26612"/>
    <cellStyle name="千位分隔 18 6 4 9" xfId="4220"/>
    <cellStyle name="千位分隔 18 6 5" xfId="16287"/>
    <cellStyle name="千位分隔 18 6 5 2" xfId="18834"/>
    <cellStyle name="千位分隔 18 6 5 2 2" xfId="18836"/>
    <cellStyle name="千位分隔 18 6 5 2 3" xfId="11682"/>
    <cellStyle name="千位分隔 18 6 5 3" xfId="18851"/>
    <cellStyle name="千位分隔 18 6 5 4" xfId="18859"/>
    <cellStyle name="千位分隔 18 6 6" xfId="16291"/>
    <cellStyle name="千位分隔 18 6 6 2" xfId="15538"/>
    <cellStyle name="千位分隔 18 6 6 3" xfId="18873"/>
    <cellStyle name="千位分隔 18 6 7" xfId="18880"/>
    <cellStyle name="千位分隔 18 6 7 2" xfId="18882"/>
    <cellStyle name="千位分隔 18 6 7 3" xfId="18888"/>
    <cellStyle name="千位分隔 18 6 8" xfId="18892"/>
    <cellStyle name="千位分隔 18 6 8 2" xfId="18894"/>
    <cellStyle name="千位分隔 18 6 9" xfId="18901"/>
    <cellStyle name="千位分隔 18 7" xfId="26614"/>
    <cellStyle name="千位分隔 18 7 10" xfId="13674"/>
    <cellStyle name="千位分隔 18 7 11" xfId="13677"/>
    <cellStyle name="千位分隔 18 7 12" xfId="13680"/>
    <cellStyle name="千位分隔 18 7 13" xfId="13683"/>
    <cellStyle name="千位分隔 18 7 14" xfId="26616"/>
    <cellStyle name="千位分隔 18 7 15" xfId="26617"/>
    <cellStyle name="千位分隔 18 7 16" xfId="26618"/>
    <cellStyle name="千位分隔 18 7 17" xfId="26619"/>
    <cellStyle name="千位分隔 18 7 18" xfId="34828"/>
    <cellStyle name="千位分隔 18 7 2" xfId="16299"/>
    <cellStyle name="千位分隔 18 7 2 10" xfId="25036"/>
    <cellStyle name="千位分隔 18 7 2 11" xfId="26620"/>
    <cellStyle name="千位分隔 18 7 2 2" xfId="26621"/>
    <cellStyle name="千位分隔 18 7 2 2 2" xfId="26622"/>
    <cellStyle name="千位分隔 18 7 2 2 2 2" xfId="26623"/>
    <cellStyle name="千位分隔 18 7 2 2 2 3" xfId="26624"/>
    <cellStyle name="千位分隔 18 7 2 2 3" xfId="26625"/>
    <cellStyle name="千位分隔 18 7 2 2 4" xfId="26626"/>
    <cellStyle name="千位分隔 18 7 2 3" xfId="26627"/>
    <cellStyle name="千位分隔 18 7 2 3 2" xfId="24656"/>
    <cellStyle name="千位分隔 18 7 2 3 3" xfId="24660"/>
    <cellStyle name="千位分隔 18 7 2 4" xfId="26628"/>
    <cellStyle name="千位分隔 18 7 2 4 2" xfId="26630"/>
    <cellStyle name="千位分隔 18 7 2 5" xfId="26631"/>
    <cellStyle name="千位分隔 18 7 2 5 2" xfId="26633"/>
    <cellStyle name="千位分隔 18 7 2 6" xfId="18326"/>
    <cellStyle name="千位分隔 18 7 2 7" xfId="26634"/>
    <cellStyle name="千位分隔 18 7 2 8" xfId="26635"/>
    <cellStyle name="千位分隔 18 7 2 9" xfId="4251"/>
    <cellStyle name="千位分隔 18 7 3" xfId="26636"/>
    <cellStyle name="千位分隔 18 7 3 10" xfId="12830"/>
    <cellStyle name="千位分隔 18 7 3 11" xfId="12832"/>
    <cellStyle name="千位分隔 18 7 3 2" xfId="26638"/>
    <cellStyle name="千位分隔 18 7 3 2 2" xfId="26639"/>
    <cellStyle name="千位分隔 18 7 3 2 2 2" xfId="2531"/>
    <cellStyle name="千位分隔 18 7 3 2 2 3" xfId="2539"/>
    <cellStyle name="千位分隔 18 7 3 2 3" xfId="26640"/>
    <cellStyle name="千位分隔 18 7 3 2 4" xfId="26641"/>
    <cellStyle name="千位分隔 18 7 3 3" xfId="26642"/>
    <cellStyle name="千位分隔 18 7 3 3 2" xfId="26644"/>
    <cellStyle name="千位分隔 18 7 3 3 3" xfId="26646"/>
    <cellStyle name="千位分隔 18 7 3 4" xfId="26647"/>
    <cellStyle name="千位分隔 18 7 3 4 2" xfId="26649"/>
    <cellStyle name="千位分隔 18 7 3 5" xfId="26650"/>
    <cellStyle name="千位分隔 18 7 3 5 2" xfId="26652"/>
    <cellStyle name="千位分隔 18 7 3 6" xfId="26653"/>
    <cellStyle name="千位分隔 18 7 3 7" xfId="26654"/>
    <cellStyle name="千位分隔 18 7 3 8" xfId="26656"/>
    <cellStyle name="千位分隔 18 7 3 9" xfId="4279"/>
    <cellStyle name="千位分隔 18 7 4" xfId="26657"/>
    <cellStyle name="千位分隔 18 7 4 10" xfId="26658"/>
    <cellStyle name="千位分隔 18 7 4 11" xfId="20146"/>
    <cellStyle name="千位分隔 18 7 4 2" xfId="26659"/>
    <cellStyle name="千位分隔 18 7 4 2 2" xfId="26660"/>
    <cellStyle name="千位分隔 18 7 4 2 2 2" xfId="2609"/>
    <cellStyle name="千位分隔 18 7 4 2 2 3" xfId="2622"/>
    <cellStyle name="千位分隔 18 7 4 2 3" xfId="26661"/>
    <cellStyle name="千位分隔 18 7 4 2 4" xfId="16585"/>
    <cellStyle name="千位分隔 18 7 4 3" xfId="26662"/>
    <cellStyle name="千位分隔 18 7 4 3 2" xfId="26059"/>
    <cellStyle name="千位分隔 18 7 4 3 3" xfId="26664"/>
    <cellStyle name="千位分隔 18 7 4 4" xfId="26665"/>
    <cellStyle name="千位分隔 18 7 4 4 2" xfId="26667"/>
    <cellStyle name="千位分隔 18 7 4 5" xfId="26668"/>
    <cellStyle name="千位分隔 18 7 4 5 2" xfId="26670"/>
    <cellStyle name="千位分隔 18 7 4 6" xfId="26671"/>
    <cellStyle name="千位分隔 18 7 4 7" xfId="26672"/>
    <cellStyle name="千位分隔 18 7 4 8" xfId="26674"/>
    <cellStyle name="千位分隔 18 7 4 9" xfId="4312"/>
    <cellStyle name="千位分隔 18 7 5" xfId="18907"/>
    <cellStyle name="千位分隔 18 7 5 2" xfId="18909"/>
    <cellStyle name="千位分隔 18 7 5 2 2" xfId="18911"/>
    <cellStyle name="千位分隔 18 7 5 2 3" xfId="12474"/>
    <cellStyle name="千位分隔 18 7 5 3" xfId="18921"/>
    <cellStyle name="千位分隔 18 7 5 4" xfId="18927"/>
    <cellStyle name="千位分隔 18 7 6" xfId="18931"/>
    <cellStyle name="千位分隔 18 7 6 2" xfId="18933"/>
    <cellStyle name="千位分隔 18 7 6 3" xfId="18937"/>
    <cellStyle name="千位分隔 18 7 7" xfId="18941"/>
    <cellStyle name="千位分隔 18 7 7 2" xfId="18943"/>
    <cellStyle name="千位分隔 18 7 7 3" xfId="18946"/>
    <cellStyle name="千位分隔 18 7 8" xfId="18948"/>
    <cellStyle name="千位分隔 18 7 8 2" xfId="18950"/>
    <cellStyle name="千位分隔 18 7 9" xfId="18952"/>
    <cellStyle name="千位分隔 18 8" xfId="7662"/>
    <cellStyle name="千位分隔 18 8 10" xfId="26675"/>
    <cellStyle name="千位分隔 18 8 11" xfId="26676"/>
    <cellStyle name="千位分隔 18 8 12" xfId="26677"/>
    <cellStyle name="千位分隔 18 8 13" xfId="26678"/>
    <cellStyle name="千位分隔 18 8 14" xfId="26679"/>
    <cellStyle name="千位分隔 18 8 15" xfId="11931"/>
    <cellStyle name="千位分隔 18 8 16" xfId="11945"/>
    <cellStyle name="千位分隔 18 8 17" xfId="11963"/>
    <cellStyle name="千位分隔 18 8 18" xfId="34830"/>
    <cellStyle name="千位分隔 18 8 2" xfId="26680"/>
    <cellStyle name="千位分隔 18 8 2 10" xfId="8248"/>
    <cellStyle name="千位分隔 18 8 2 11" xfId="26682"/>
    <cellStyle name="千位分隔 18 8 2 2" xfId="26685"/>
    <cellStyle name="千位分隔 18 8 2 2 2" xfId="26687"/>
    <cellStyle name="千位分隔 18 8 2 2 2 2" xfId="26688"/>
    <cellStyle name="千位分隔 18 8 2 2 2 3" xfId="26689"/>
    <cellStyle name="千位分隔 18 8 2 2 3" xfId="26690"/>
    <cellStyle name="千位分隔 18 8 2 2 4" xfId="26691"/>
    <cellStyle name="千位分隔 18 8 2 3" xfId="26692"/>
    <cellStyle name="千位分隔 18 8 2 3 2" xfId="26695"/>
    <cellStyle name="千位分隔 18 8 2 3 3" xfId="26697"/>
    <cellStyle name="千位分隔 18 8 2 4" xfId="26699"/>
    <cellStyle name="千位分隔 18 8 2 4 2" xfId="26702"/>
    <cellStyle name="千位分隔 18 8 2 5" xfId="26705"/>
    <cellStyle name="千位分隔 18 8 2 5 2" xfId="26708"/>
    <cellStyle name="千位分隔 18 8 2 6" xfId="26710"/>
    <cellStyle name="千位分隔 18 8 2 7" xfId="26711"/>
    <cellStyle name="千位分隔 18 8 2 8" xfId="26712"/>
    <cellStyle name="千位分隔 18 8 2 9" xfId="4321"/>
    <cellStyle name="千位分隔 18 8 3" xfId="26713"/>
    <cellStyle name="千位分隔 18 8 3 10" xfId="13144"/>
    <cellStyle name="千位分隔 18 8 3 11" xfId="26714"/>
    <cellStyle name="千位分隔 18 8 3 2" xfId="26716"/>
    <cellStyle name="千位分隔 18 8 3 2 2" xfId="26717"/>
    <cellStyle name="千位分隔 18 8 3 2 2 2" xfId="26718"/>
    <cellStyle name="千位分隔 18 8 3 2 2 3" xfId="26719"/>
    <cellStyle name="千位分隔 18 8 3 2 3" xfId="26720"/>
    <cellStyle name="千位分隔 18 8 3 2 4" xfId="26721"/>
    <cellStyle name="千位分隔 18 8 3 3" xfId="26722"/>
    <cellStyle name="千位分隔 18 8 3 3 2" xfId="26724"/>
    <cellStyle name="千位分隔 18 8 3 3 3" xfId="26726"/>
    <cellStyle name="千位分隔 18 8 3 4" xfId="26727"/>
    <cellStyle name="千位分隔 18 8 3 4 2" xfId="26730"/>
    <cellStyle name="千位分隔 18 8 3 5" xfId="26731"/>
    <cellStyle name="千位分隔 18 8 3 5 2" xfId="26733"/>
    <cellStyle name="千位分隔 18 8 3 6" xfId="26734"/>
    <cellStyle name="千位分隔 18 8 3 7" xfId="26735"/>
    <cellStyle name="千位分隔 18 8 3 8" xfId="26737"/>
    <cellStyle name="千位分隔 18 8 3 9" xfId="26739"/>
    <cellStyle name="千位分隔 18 8 4" xfId="26740"/>
    <cellStyle name="千位分隔 18 8 4 10" xfId="26741"/>
    <cellStyle name="千位分隔 18 8 4 11" xfId="20627"/>
    <cellStyle name="千位分隔 18 8 4 2" xfId="26743"/>
    <cellStyle name="千位分隔 18 8 4 2 2" xfId="26744"/>
    <cellStyle name="千位分隔 18 8 4 2 2 2" xfId="26747"/>
    <cellStyle name="千位分隔 18 8 4 2 2 3" xfId="21565"/>
    <cellStyle name="千位分隔 18 8 4 2 3" xfId="26748"/>
    <cellStyle name="千位分隔 18 8 4 2 4" xfId="16679"/>
    <cellStyle name="千位分隔 18 8 4 3" xfId="26749"/>
    <cellStyle name="千位分隔 18 8 4 3 2" xfId="26085"/>
    <cellStyle name="千位分隔 18 8 4 3 3" xfId="26751"/>
    <cellStyle name="千位分隔 18 8 4 4" xfId="23380"/>
    <cellStyle name="千位分隔 18 8 4 4 2" xfId="26753"/>
    <cellStyle name="千位分隔 18 8 4 5" xfId="23382"/>
    <cellStyle name="千位分隔 18 8 4 5 2" xfId="26755"/>
    <cellStyle name="千位分隔 18 8 4 6" xfId="26756"/>
    <cellStyle name="千位分隔 18 8 4 7" xfId="26757"/>
    <cellStyle name="千位分隔 18 8 4 8" xfId="26758"/>
    <cellStyle name="千位分隔 18 8 4 9" xfId="26759"/>
    <cellStyle name="千位分隔 18 8 5" xfId="18955"/>
    <cellStyle name="千位分隔 18 8 5 2" xfId="18957"/>
    <cellStyle name="千位分隔 18 8 5 2 2" xfId="18959"/>
    <cellStyle name="千位分隔 18 8 5 2 3" xfId="18962"/>
    <cellStyle name="千位分隔 18 8 5 3" xfId="18964"/>
    <cellStyle name="千位分隔 18 8 5 4" xfId="18967"/>
    <cellStyle name="千位分隔 18 8 6" xfId="18969"/>
    <cellStyle name="千位分隔 18 8 6 2" xfId="18971"/>
    <cellStyle name="千位分隔 18 8 6 3" xfId="18974"/>
    <cellStyle name="千位分隔 18 8 7" xfId="18976"/>
    <cellStyle name="千位分隔 18 8 7 2" xfId="18979"/>
    <cellStyle name="千位分隔 18 8 7 3" xfId="26761"/>
    <cellStyle name="千位分隔 18 8 8" xfId="18981"/>
    <cellStyle name="千位分隔 18 8 8 2" xfId="26763"/>
    <cellStyle name="千位分隔 18 8 9" xfId="26764"/>
    <cellStyle name="千位分隔 18 9" xfId="26766"/>
    <cellStyle name="千位分隔 18 9 10" xfId="20798"/>
    <cellStyle name="千位分隔 18 9 11" xfId="20800"/>
    <cellStyle name="千位分隔 18 9 2" xfId="26768"/>
    <cellStyle name="千位分隔 18 9 2 2" xfId="26769"/>
    <cellStyle name="千位分隔 18 9 2 2 2" xfId="26771"/>
    <cellStyle name="千位分隔 18 9 2 2 3" xfId="26773"/>
    <cellStyle name="千位分隔 18 9 2 3" xfId="26775"/>
    <cellStyle name="千位分隔 18 9 2 4" xfId="26777"/>
    <cellStyle name="千位分隔 18 9 3" xfId="26778"/>
    <cellStyle name="千位分隔 18 9 3 2" xfId="26779"/>
    <cellStyle name="千位分隔 18 9 3 3" xfId="26781"/>
    <cellStyle name="千位分隔 18 9 4" xfId="26782"/>
    <cellStyle name="千位分隔 18 9 4 2" xfId="15549"/>
    <cellStyle name="千位分隔 18 9 5" xfId="18984"/>
    <cellStyle name="千位分隔 18 9 5 2" xfId="15562"/>
    <cellStyle name="千位分隔 18 9 6" xfId="18988"/>
    <cellStyle name="千位分隔 18 9 7" xfId="18990"/>
    <cellStyle name="千位分隔 18 9 8" xfId="26783"/>
    <cellStyle name="千位分隔 18 9 9" xfId="26784"/>
    <cellStyle name="千位分隔 19" xfId="21051"/>
    <cellStyle name="千位分隔 19 10" xfId="25460"/>
    <cellStyle name="千位分隔 19 11" xfId="11861"/>
    <cellStyle name="千位分隔 19 12" xfId="12502"/>
    <cellStyle name="千位分隔 19 13" xfId="26785"/>
    <cellStyle name="千位分隔 19 14" xfId="26745"/>
    <cellStyle name="千位分隔 19 15" xfId="21562"/>
    <cellStyle name="千位分隔 19 16" xfId="21566"/>
    <cellStyle name="千位分隔 19 17" xfId="26787"/>
    <cellStyle name="千位分隔 19 18" xfId="34894"/>
    <cellStyle name="千位分隔 19 2" xfId="26789"/>
    <cellStyle name="千位分隔 19 2 10" xfId="15046"/>
    <cellStyle name="千位分隔 19 2 11" xfId="15050"/>
    <cellStyle name="千位分隔 19 2 2" xfId="26791"/>
    <cellStyle name="千位分隔 19 2 2 2" xfId="26793"/>
    <cellStyle name="千位分隔 19 2 2 2 2" xfId="12899"/>
    <cellStyle name="千位分隔 19 2 2 2 3" xfId="26795"/>
    <cellStyle name="千位分隔 19 2 2 3" xfId="26797"/>
    <cellStyle name="千位分隔 19 2 2 4" xfId="26799"/>
    <cellStyle name="千位分隔 19 2 3" xfId="26801"/>
    <cellStyle name="千位分隔 19 2 3 2" xfId="26803"/>
    <cellStyle name="千位分隔 19 2 3 3" xfId="26805"/>
    <cellStyle name="千位分隔 19 2 4" xfId="26807"/>
    <cellStyle name="千位分隔 19 2 4 2" xfId="26809"/>
    <cellStyle name="千位分隔 19 2 5" xfId="26811"/>
    <cellStyle name="千位分隔 19 2 5 2" xfId="10784"/>
    <cellStyle name="千位分隔 19 2 6" xfId="26813"/>
    <cellStyle name="千位分隔 19 2 7" xfId="26815"/>
    <cellStyle name="千位分隔 19 2 8" xfId="23372"/>
    <cellStyle name="千位分隔 19 2 9" xfId="23375"/>
    <cellStyle name="千位分隔 19 3" xfId="26817"/>
    <cellStyle name="千位分隔 19 3 10" xfId="26819"/>
    <cellStyle name="千位分隔 19 3 11" xfId="26821"/>
    <cellStyle name="千位分隔 19 3 2" xfId="26823"/>
    <cellStyle name="千位分隔 19 3 2 2" xfId="26825"/>
    <cellStyle name="千位分隔 19 3 2 2 2" xfId="26827"/>
    <cellStyle name="千位分隔 19 3 2 2 3" xfId="26829"/>
    <cellStyle name="千位分隔 19 3 2 3" xfId="26831"/>
    <cellStyle name="千位分隔 19 3 2 4" xfId="26833"/>
    <cellStyle name="千位分隔 19 3 3" xfId="26835"/>
    <cellStyle name="千位分隔 19 3 3 2" xfId="26837"/>
    <cellStyle name="千位分隔 19 3 3 3" xfId="24212"/>
    <cellStyle name="千位分隔 19 3 4" xfId="26839"/>
    <cellStyle name="千位分隔 19 3 4 2" xfId="26841"/>
    <cellStyle name="千位分隔 19 3 5" xfId="26843"/>
    <cellStyle name="千位分隔 19 3 5 2" xfId="10815"/>
    <cellStyle name="千位分隔 19 3 6" xfId="26845"/>
    <cellStyle name="千位分隔 19 3 7" xfId="26847"/>
    <cellStyle name="千位分隔 19 3 8" xfId="26849"/>
    <cellStyle name="千位分隔 19 3 9" xfId="26851"/>
    <cellStyle name="千位分隔 19 4" xfId="12662"/>
    <cellStyle name="千位分隔 19 4 10" xfId="23893"/>
    <cellStyle name="千位分隔 19 4 11" xfId="23897"/>
    <cellStyle name="千位分隔 19 4 2" xfId="12665"/>
    <cellStyle name="千位分隔 19 4 2 2" xfId="12670"/>
    <cellStyle name="千位分隔 19 4 2 2 2" xfId="7245"/>
    <cellStyle name="千位分隔 19 4 2 2 3" xfId="26854"/>
    <cellStyle name="千位分隔 19 4 2 3" xfId="12674"/>
    <cellStyle name="千位分隔 19 4 2 4" xfId="12678"/>
    <cellStyle name="千位分隔 19 4 3" xfId="12686"/>
    <cellStyle name="千位分隔 19 4 3 2" xfId="12691"/>
    <cellStyle name="千位分隔 19 4 3 3" xfId="12697"/>
    <cellStyle name="千位分隔 19 4 4" xfId="12709"/>
    <cellStyle name="千位分隔 19 4 4 2" xfId="12714"/>
    <cellStyle name="千位分隔 19 4 5" xfId="12716"/>
    <cellStyle name="千位分隔 19 4 5 2" xfId="26858"/>
    <cellStyle name="千位分隔 19 4 6" xfId="12719"/>
    <cellStyle name="千位分隔 19 4 7" xfId="12722"/>
    <cellStyle name="千位分隔 19 4 8" xfId="12725"/>
    <cellStyle name="千位分隔 19 4 9" xfId="12728"/>
    <cellStyle name="千位分隔 19 5" xfId="12731"/>
    <cellStyle name="千位分隔 19 5 2" xfId="12734"/>
    <cellStyle name="千位分隔 19 5 2 2" xfId="3936"/>
    <cellStyle name="千位分隔 19 5 2 3" xfId="3943"/>
    <cellStyle name="千位分隔 19 5 3" xfId="12739"/>
    <cellStyle name="千位分隔 19 5 4" xfId="12744"/>
    <cellStyle name="千位分隔 19 6" xfId="12753"/>
    <cellStyle name="千位分隔 19 6 2" xfId="12756"/>
    <cellStyle name="千位分隔 19 6 3" xfId="12761"/>
    <cellStyle name="千位分隔 19 7" xfId="12767"/>
    <cellStyle name="千位分隔 19 7 2" xfId="18696"/>
    <cellStyle name="千位分隔 19 7 3" xfId="26860"/>
    <cellStyle name="千位分隔 19 8" xfId="12770"/>
    <cellStyle name="千位分隔 19 8 2" xfId="26862"/>
    <cellStyle name="千位分隔 19 9" xfId="12773"/>
    <cellStyle name="千位分隔 2" xfId="26864"/>
    <cellStyle name="千位分隔 2 10" xfId="20085"/>
    <cellStyle name="千位分隔 2 10 10" xfId="26866"/>
    <cellStyle name="千位分隔 2 10 11" xfId="26868"/>
    <cellStyle name="千位分隔 2 10 2" xfId="20088"/>
    <cellStyle name="千位分隔 2 10 2 2" xfId="25632"/>
    <cellStyle name="千位分隔 2 10 2 2 2" xfId="25633"/>
    <cellStyle name="千位分隔 2 10 2 2 3" xfId="11401"/>
    <cellStyle name="千位分隔 2 10 2 3" xfId="25637"/>
    <cellStyle name="千位分隔 2 10 2 4" xfId="25639"/>
    <cellStyle name="千位分隔 2 10 3" xfId="20090"/>
    <cellStyle name="千位分隔 2 10 3 2" xfId="25662"/>
    <cellStyle name="千位分隔 2 10 3 3" xfId="25666"/>
    <cellStyle name="千位分隔 2 10 4" xfId="18085"/>
    <cellStyle name="千位分隔 2 10 4 2" xfId="25685"/>
    <cellStyle name="千位分隔 2 10 5" xfId="26869"/>
    <cellStyle name="千位分隔 2 10 5 2" xfId="10664"/>
    <cellStyle name="千位分隔 2 10 6" xfId="10111"/>
    <cellStyle name="千位分隔 2 10 7" xfId="10122"/>
    <cellStyle name="千位分隔 2 10 8" xfId="10131"/>
    <cellStyle name="千位分隔 2 10 9" xfId="10135"/>
    <cellStyle name="千位分隔 2 11" xfId="20093"/>
    <cellStyle name="千位分隔 2 11 10" xfId="26870"/>
    <cellStyle name="千位分隔 2 11 11" xfId="26872"/>
    <cellStyle name="千位分隔 2 11 2" xfId="26873"/>
    <cellStyle name="千位分隔 2 11 2 2" xfId="25727"/>
    <cellStyle name="千位分隔 2 11 2 2 2" xfId="25728"/>
    <cellStyle name="千位分隔 2 11 2 2 3" xfId="13354"/>
    <cellStyle name="千位分隔 2 11 2 3" xfId="25732"/>
    <cellStyle name="千位分隔 2 11 2 4" xfId="25734"/>
    <cellStyle name="千位分隔 2 11 3" xfId="26874"/>
    <cellStyle name="千位分隔 2 11 3 2" xfId="25750"/>
    <cellStyle name="千位分隔 2 11 3 3" xfId="25753"/>
    <cellStyle name="千位分隔 2 11 4" xfId="26875"/>
    <cellStyle name="千位分隔 2 11 4 2" xfId="25770"/>
    <cellStyle name="千位分隔 2 11 5" xfId="26876"/>
    <cellStyle name="千位分隔 2 11 5 2" xfId="25787"/>
    <cellStyle name="千位分隔 2 11 6" xfId="10144"/>
    <cellStyle name="千位分隔 2 11 7" xfId="10148"/>
    <cellStyle name="千位分隔 2 11 8" xfId="10150"/>
    <cellStyle name="千位分隔 2 11 9" xfId="568"/>
    <cellStyle name="千位分隔 2 12" xfId="20096"/>
    <cellStyle name="千位分隔 2 12 10" xfId="26877"/>
    <cellStyle name="千位分隔 2 12 11" xfId="26878"/>
    <cellStyle name="千位分隔 2 12 2" xfId="26879"/>
    <cellStyle name="千位分隔 2 12 2 2" xfId="25820"/>
    <cellStyle name="千位分隔 2 12 2 2 2" xfId="25821"/>
    <cellStyle name="千位分隔 2 12 2 2 3" xfId="14867"/>
    <cellStyle name="千位分隔 2 12 2 3" xfId="25825"/>
    <cellStyle name="千位分隔 2 12 2 4" xfId="25827"/>
    <cellStyle name="千位分隔 2 12 3" xfId="26880"/>
    <cellStyle name="千位分隔 2 12 3 2" xfId="25844"/>
    <cellStyle name="千位分隔 2 12 3 3" xfId="25845"/>
    <cellStyle name="千位分隔 2 12 4" xfId="26882"/>
    <cellStyle name="千位分隔 2 12 4 2" xfId="25859"/>
    <cellStyle name="千位分隔 2 12 5" xfId="15230"/>
    <cellStyle name="千位分隔 2 12 5 2" xfId="25869"/>
    <cellStyle name="千位分隔 2 12 6" xfId="10154"/>
    <cellStyle name="千位分隔 2 12 7" xfId="10156"/>
    <cellStyle name="千位分隔 2 12 8" xfId="26883"/>
    <cellStyle name="千位分隔 2 12 9" xfId="3016"/>
    <cellStyle name="千位分隔 2 13" xfId="26885"/>
    <cellStyle name="千位分隔 2 13 10" xfId="26887"/>
    <cellStyle name="千位分隔 2 13 11" xfId="26889"/>
    <cellStyle name="千位分隔 2 13 2" xfId="26890"/>
    <cellStyle name="千位分隔 2 13 2 2" xfId="5690"/>
    <cellStyle name="千位分隔 2 13 2 2 2" xfId="4328"/>
    <cellStyle name="千位分隔 2 13 2 2 3" xfId="1381"/>
    <cellStyle name="千位分隔 2 13 2 3" xfId="5696"/>
    <cellStyle name="千位分隔 2 13 2 4" xfId="2250"/>
    <cellStyle name="千位分隔 2 13 3" xfId="26891"/>
    <cellStyle name="千位分隔 2 13 3 2" xfId="5748"/>
    <cellStyle name="千位分隔 2 13 3 3" xfId="5755"/>
    <cellStyle name="千位分隔 2 13 4" xfId="3188"/>
    <cellStyle name="千位分隔 2 13 4 2" xfId="3193"/>
    <cellStyle name="千位分隔 2 13 5" xfId="3212"/>
    <cellStyle name="千位分隔 2 13 5 2" xfId="25924"/>
    <cellStyle name="千位分隔 2 13 6" xfId="3216"/>
    <cellStyle name="千位分隔 2 13 7" xfId="1627"/>
    <cellStyle name="千位分隔 2 13 8" xfId="1631"/>
    <cellStyle name="千位分隔 2 13 9" xfId="1634"/>
    <cellStyle name="千位分隔 2 14" xfId="24001"/>
    <cellStyle name="千位分隔 2 14 10" xfId="22002"/>
    <cellStyle name="千位分隔 2 14 11" xfId="22006"/>
    <cellStyle name="千位分隔 2 14 2" xfId="26893"/>
    <cellStyle name="千位分隔 2 14 2 2" xfId="25942"/>
    <cellStyle name="千位分隔 2 14 2 2 2" xfId="15735"/>
    <cellStyle name="千位分隔 2 14 2 2 3" xfId="15739"/>
    <cellStyle name="千位分隔 2 14 2 3" xfId="25944"/>
    <cellStyle name="千位分隔 2 14 2 4" xfId="25947"/>
    <cellStyle name="千位分隔 2 14 3" xfId="26895"/>
    <cellStyle name="千位分隔 2 14 3 2" xfId="21923"/>
    <cellStyle name="千位分隔 2 14 3 3" xfId="24474"/>
    <cellStyle name="千位分隔 2 14 4" xfId="3230"/>
    <cellStyle name="千位分隔 2 14 4 2" xfId="1058"/>
    <cellStyle name="千位分隔 2 14 5" xfId="3234"/>
    <cellStyle name="千位分隔 2 14 5 2" xfId="1248"/>
    <cellStyle name="千位分隔 2 14 6" xfId="3238"/>
    <cellStyle name="千位分隔 2 14 7" xfId="1645"/>
    <cellStyle name="千位分隔 2 14 8" xfId="1650"/>
    <cellStyle name="千位分隔 2 14 9" xfId="1655"/>
    <cellStyle name="千位分隔 2 15" xfId="24003"/>
    <cellStyle name="千位分隔 2 15 2" xfId="26897"/>
    <cellStyle name="千位分隔 2 15 2 2" xfId="25979"/>
    <cellStyle name="千位分隔 2 15 2 3" xfId="25983"/>
    <cellStyle name="千位分隔 2 15 3" xfId="26899"/>
    <cellStyle name="千位分隔 2 15 4" xfId="3247"/>
    <cellStyle name="千位分隔 2 15 5" xfId="3251"/>
    <cellStyle name="千位分隔 2 16" xfId="26900"/>
    <cellStyle name="千位分隔 2 16 2" xfId="26903"/>
    <cellStyle name="千位分隔 2 16 2 2" xfId="26061"/>
    <cellStyle name="千位分隔 2 16 3" xfId="26906"/>
    <cellStyle name="千位分隔 2 17" xfId="14334"/>
    <cellStyle name="千位分隔 2 17 2" xfId="26908"/>
    <cellStyle name="千位分隔 2 17 3" xfId="26910"/>
    <cellStyle name="千位分隔 2 18" xfId="26912"/>
    <cellStyle name="千位分隔 2 18 2" xfId="26915"/>
    <cellStyle name="千位分隔 2 18 3" xfId="26917"/>
    <cellStyle name="千位分隔 2 19" xfId="26919"/>
    <cellStyle name="千位分隔 2 19 2" xfId="26922"/>
    <cellStyle name="千位分隔 2 2" xfId="26925"/>
    <cellStyle name="千位分隔 2 2 10" xfId="26926"/>
    <cellStyle name="千位分隔 2 2 10 10" xfId="26927"/>
    <cellStyle name="千位分隔 2 2 10 11" xfId="26928"/>
    <cellStyle name="千位分隔 2 2 10 12" xfId="26929"/>
    <cellStyle name="千位分隔 2 2 10 2" xfId="26931"/>
    <cellStyle name="千位分隔 2 2 10 2 2" xfId="26933"/>
    <cellStyle name="千位分隔 2 2 10 2 2 2" xfId="9776"/>
    <cellStyle name="千位分隔 2 2 10 2 2 3" xfId="9792"/>
    <cellStyle name="千位分隔 2 2 10 2 2 4" xfId="9797"/>
    <cellStyle name="千位分隔 2 2 10 2 3" xfId="26934"/>
    <cellStyle name="千位分隔 2 2 10 2 4" xfId="26935"/>
    <cellStyle name="千位分隔 2 2 10 2 5" xfId="26936"/>
    <cellStyle name="千位分隔 2 2 10 3" xfId="26938"/>
    <cellStyle name="千位分隔 2 2 10 3 2" xfId="26940"/>
    <cellStyle name="千位分隔 2 2 10 3 3" xfId="26942"/>
    <cellStyle name="千位分隔 2 2 10 3 4" xfId="26943"/>
    <cellStyle name="千位分隔 2 2 10 4" xfId="26944"/>
    <cellStyle name="千位分隔 2 2 10 4 2" xfId="26945"/>
    <cellStyle name="千位分隔 2 2 10 5" xfId="22038"/>
    <cellStyle name="千位分隔 2 2 10 5 2" xfId="26946"/>
    <cellStyle name="千位分隔 2 2 10 6" xfId="26947"/>
    <cellStyle name="千位分隔 2 2 10 7" xfId="26948"/>
    <cellStyle name="千位分隔 2 2 10 8" xfId="26949"/>
    <cellStyle name="千位分隔 2 2 10 9" xfId="26053"/>
    <cellStyle name="千位分隔 2 2 11" xfId="26951"/>
    <cellStyle name="千位分隔 2 2 11 10" xfId="26953"/>
    <cellStyle name="千位分隔 2 2 11 11" xfId="26955"/>
    <cellStyle name="千位分隔 2 2 11 12" xfId="26957"/>
    <cellStyle name="千位分隔 2 2 11 2" xfId="26958"/>
    <cellStyle name="千位分隔 2 2 11 2 2" xfId="26959"/>
    <cellStyle name="千位分隔 2 2 11 2 2 2" xfId="2180"/>
    <cellStyle name="千位分隔 2 2 11 2 2 3" xfId="2183"/>
    <cellStyle name="千位分隔 2 2 11 2 3" xfId="26960"/>
    <cellStyle name="千位分隔 2 2 11 2 4" xfId="26961"/>
    <cellStyle name="千位分隔 2 2 11 2 5" xfId="26962"/>
    <cellStyle name="千位分隔 2 2 11 3" xfId="26963"/>
    <cellStyle name="千位分隔 2 2 11 3 2" xfId="26964"/>
    <cellStyle name="千位分隔 2 2 11 3 3" xfId="26965"/>
    <cellStyle name="千位分隔 2 2 11 4" xfId="26966"/>
    <cellStyle name="千位分隔 2 2 11 4 2" xfId="8734"/>
    <cellStyle name="千位分隔 2 2 11 5" xfId="26967"/>
    <cellStyle name="千位分隔 2 2 11 5 2" xfId="8753"/>
    <cellStyle name="千位分隔 2 2 11 6" xfId="26968"/>
    <cellStyle name="千位分隔 2 2 11 7" xfId="26969"/>
    <cellStyle name="千位分隔 2 2 11 8" xfId="26970"/>
    <cellStyle name="千位分隔 2 2 11 9" xfId="6326"/>
    <cellStyle name="千位分隔 2 2 12" xfId="26972"/>
    <cellStyle name="千位分隔 2 2 12 10" xfId="5831"/>
    <cellStyle name="千位分隔 2 2 12 11" xfId="16447"/>
    <cellStyle name="千位分隔 2 2 12 12" xfId="16450"/>
    <cellStyle name="千位分隔 2 2 12 2" xfId="26973"/>
    <cellStyle name="千位分隔 2 2 12 2 2" xfId="14287"/>
    <cellStyle name="千位分隔 2 2 12 2 2 2" xfId="14290"/>
    <cellStyle name="千位分隔 2 2 12 2 2 3" xfId="14296"/>
    <cellStyle name="千位分隔 2 2 12 2 3" xfId="9273"/>
    <cellStyle name="千位分隔 2 2 12 2 4" xfId="9278"/>
    <cellStyle name="千位分隔 2 2 12 2 5" xfId="14324"/>
    <cellStyle name="千位分隔 2 2 12 3" xfId="26974"/>
    <cellStyle name="千位分隔 2 2 12 3 2" xfId="14377"/>
    <cellStyle name="千位分隔 2 2 12 3 3" xfId="14396"/>
    <cellStyle name="千位分隔 2 2 12 4" xfId="26975"/>
    <cellStyle name="千位分隔 2 2 12 4 2" xfId="14465"/>
    <cellStyle name="千位分隔 2 2 12 5" xfId="26976"/>
    <cellStyle name="千位分隔 2 2 12 5 2" xfId="14513"/>
    <cellStyle name="千位分隔 2 2 12 6" xfId="26977"/>
    <cellStyle name="千位分隔 2 2 12 7" xfId="26978"/>
    <cellStyle name="千位分隔 2 2 12 8" xfId="26979"/>
    <cellStyle name="千位分隔 2 2 12 9" xfId="26066"/>
    <cellStyle name="千位分隔 2 2 13" xfId="18563"/>
    <cellStyle name="千位分隔 2 2 13 10" xfId="26980"/>
    <cellStyle name="千位分隔 2 2 13 11" xfId="24398"/>
    <cellStyle name="千位分隔 2 2 13 12" xfId="18479"/>
    <cellStyle name="千位分隔 2 2 13 2" xfId="18565"/>
    <cellStyle name="千位分隔 2 2 13 2 2" xfId="26981"/>
    <cellStyle name="千位分隔 2 2 13 2 2 2" xfId="26982"/>
    <cellStyle name="千位分隔 2 2 13 2 2 3" xfId="26983"/>
    <cellStyle name="千位分隔 2 2 13 2 3" xfId="9346"/>
    <cellStyle name="千位分隔 2 2 13 2 4" xfId="26984"/>
    <cellStyle name="千位分隔 2 2 13 2 5" xfId="26985"/>
    <cellStyle name="千位分隔 2 2 13 3" xfId="26986"/>
    <cellStyle name="千位分隔 2 2 13 3 2" xfId="26988"/>
    <cellStyle name="千位分隔 2 2 13 3 3" xfId="26989"/>
    <cellStyle name="千位分隔 2 2 13 4" xfId="26990"/>
    <cellStyle name="千位分隔 2 2 13 4 2" xfId="26991"/>
    <cellStyle name="千位分隔 2 2 13 5" xfId="26992"/>
    <cellStyle name="千位分隔 2 2 13 5 2" xfId="26993"/>
    <cellStyle name="千位分隔 2 2 13 6" xfId="26994"/>
    <cellStyle name="千位分隔 2 2 13 7" xfId="26995"/>
    <cellStyle name="千位分隔 2 2 13 8" xfId="26996"/>
    <cellStyle name="千位分隔 2 2 13 9" xfId="26070"/>
    <cellStyle name="千位分隔 2 2 14" xfId="18567"/>
    <cellStyle name="千位分隔 2 2 14 2" xfId="26997"/>
    <cellStyle name="千位分隔 2 2 14 2 2" xfId="26998"/>
    <cellStyle name="千位分隔 2 2 14 2 3" xfId="26999"/>
    <cellStyle name="千位分隔 2 2 14 3" xfId="27000"/>
    <cellStyle name="千位分隔 2 2 14 4" xfId="27001"/>
    <cellStyle name="千位分隔 2 2 14 5" xfId="27003"/>
    <cellStyle name="千位分隔 2 2 14 6" xfId="27005"/>
    <cellStyle name="千位分隔 2 2 15" xfId="27006"/>
    <cellStyle name="千位分隔 2 2 15 2" xfId="27009"/>
    <cellStyle name="千位分隔 2 2 15 2 2" xfId="27010"/>
    <cellStyle name="千位分隔 2 2 15 3" xfId="27011"/>
    <cellStyle name="千位分隔 2 2 15 4" xfId="27012"/>
    <cellStyle name="千位分隔 2 2 16" xfId="27013"/>
    <cellStyle name="千位分隔 2 2 16 2" xfId="27016"/>
    <cellStyle name="千位分隔 2 2 16 3" xfId="27017"/>
    <cellStyle name="千位分隔 2 2 17" xfId="27018"/>
    <cellStyle name="千位分隔 2 2 17 2" xfId="27020"/>
    <cellStyle name="千位分隔 2 2 17 3" xfId="27021"/>
    <cellStyle name="千位分隔 2 2 18" xfId="27022"/>
    <cellStyle name="千位分隔 2 2 18 2" xfId="27024"/>
    <cellStyle name="千位分隔 2 2 19" xfId="18058"/>
    <cellStyle name="千位分隔 2 2 2" xfId="27025"/>
    <cellStyle name="千位分隔 2 2 2 10" xfId="27026"/>
    <cellStyle name="千位分隔 2 2 2 11" xfId="27027"/>
    <cellStyle name="千位分隔 2 2 2 12" xfId="27028"/>
    <cellStyle name="千位分隔 2 2 2 13" xfId="27029"/>
    <cellStyle name="千位分隔 2 2 2 14" xfId="27030"/>
    <cellStyle name="千位分隔 2 2 2 15" xfId="8845"/>
    <cellStyle name="千位分隔 2 2 2 16" xfId="27031"/>
    <cellStyle name="千位分隔 2 2 2 17" xfId="27032"/>
    <cellStyle name="千位分隔 2 2 2 18" xfId="27033"/>
    <cellStyle name="千位分隔 2 2 2 19" xfId="34896"/>
    <cellStyle name="千位分隔 2 2 2 2" xfId="27035"/>
    <cellStyle name="千位分隔 2 2 2 2 10" xfId="27036"/>
    <cellStyle name="千位分隔 2 2 2 2 11" xfId="27037"/>
    <cellStyle name="千位分隔 2 2 2 2 12" xfId="27038"/>
    <cellStyle name="千位分隔 2 2 2 2 2" xfId="21722"/>
    <cellStyle name="千位分隔 2 2 2 2 2 2" xfId="27039"/>
    <cellStyle name="千位分隔 2 2 2 2 2 2 2" xfId="27041"/>
    <cellStyle name="千位分隔 2 2 2 2 2 2 2 2" xfId="26189"/>
    <cellStyle name="千位分隔 2 2 2 2 2 2 2 3" xfId="27042"/>
    <cellStyle name="千位分隔 2 2 2 2 2 2 3" xfId="27043"/>
    <cellStyle name="千位分隔 2 2 2 2 2 2 3 2" xfId="27044"/>
    <cellStyle name="千位分隔 2 2 2 2 2 2 4" xfId="27045"/>
    <cellStyle name="千位分隔 2 2 2 2 2 3" xfId="27046"/>
    <cellStyle name="千位分隔 2 2 2 2 2 3 2" xfId="19604"/>
    <cellStyle name="千位分隔 2 2 2 2 2 3 3" xfId="19606"/>
    <cellStyle name="千位分隔 2 2 2 2 2 4" xfId="27047"/>
    <cellStyle name="千位分隔 2 2 2 2 2 4 2" xfId="27048"/>
    <cellStyle name="千位分隔 2 2 2 2 2 5" xfId="27049"/>
    <cellStyle name="千位分隔 2 2 2 2 3" xfId="21724"/>
    <cellStyle name="千位分隔 2 2 2 2 3 2" xfId="27050"/>
    <cellStyle name="千位分隔 2 2 2 2 3 2 2" xfId="2807"/>
    <cellStyle name="千位分隔 2 2 2 2 3 2 3" xfId="2814"/>
    <cellStyle name="千位分隔 2 2 2 2 3 3" xfId="27051"/>
    <cellStyle name="千位分隔 2 2 2 2 3 3 2" xfId="14883"/>
    <cellStyle name="千位分隔 2 2 2 2 3 4" xfId="27052"/>
    <cellStyle name="千位分隔 2 2 2 2 4" xfId="21726"/>
    <cellStyle name="千位分隔 2 2 2 2 4 2" xfId="13433"/>
    <cellStyle name="千位分隔 2 2 2 2 4 2 2" xfId="11918"/>
    <cellStyle name="千位分隔 2 2 2 2 4 3" xfId="13436"/>
    <cellStyle name="千位分隔 2 2 2 2 5" xfId="6827"/>
    <cellStyle name="千位分隔 2 2 2 2 5 2" xfId="13486"/>
    <cellStyle name="千位分隔 2 2 2 2 5 3" xfId="13494"/>
    <cellStyle name="千位分隔 2 2 2 2 6" xfId="21729"/>
    <cellStyle name="千位分隔 2 2 2 2 7" xfId="27054"/>
    <cellStyle name="千位分隔 2 2 2 2 8" xfId="27056"/>
    <cellStyle name="千位分隔 2 2 2 2 9" xfId="27058"/>
    <cellStyle name="千位分隔 2 2 2 3" xfId="27060"/>
    <cellStyle name="千位分隔 2 2 2 3 10" xfId="5703"/>
    <cellStyle name="千位分隔 2 2 2 3 11" xfId="5717"/>
    <cellStyle name="千位分隔 2 2 2 3 12" xfId="5731"/>
    <cellStyle name="千位分隔 2 2 2 3 2" xfId="27062"/>
    <cellStyle name="千位分隔 2 2 2 3 2 2" xfId="27063"/>
    <cellStyle name="千位分隔 2 2 2 3 2 2 2" xfId="27064"/>
    <cellStyle name="千位分隔 2 2 2 3 2 2 2 2" xfId="27066"/>
    <cellStyle name="千位分隔 2 2 2 3 2 2 3" xfId="27067"/>
    <cellStyle name="千位分隔 2 2 2 3 2 2 4" xfId="10506"/>
    <cellStyle name="千位分隔 2 2 2 3 2 3" xfId="27068"/>
    <cellStyle name="千位分隔 2 2 2 3 2 3 2" xfId="3271"/>
    <cellStyle name="千位分隔 2 2 2 3 2 4" xfId="10196"/>
    <cellStyle name="千位分隔 2 2 2 3 2 5" xfId="27069"/>
    <cellStyle name="千位分隔 2 2 2 3 3" xfId="27071"/>
    <cellStyle name="千位分隔 2 2 2 3 3 2" xfId="27073"/>
    <cellStyle name="千位分隔 2 2 2 3 3 2 2" xfId="25588"/>
    <cellStyle name="千位分隔 2 2 2 3 3 3" xfId="27075"/>
    <cellStyle name="千位分隔 2 2 2 3 3 4" xfId="27077"/>
    <cellStyle name="千位分隔 2 2 2 3 4" xfId="27078"/>
    <cellStyle name="千位分隔 2 2 2 3 4 2" xfId="285"/>
    <cellStyle name="千位分隔 2 2 2 3 4 3" xfId="41"/>
    <cellStyle name="千位分隔 2 2 2 3 5" xfId="27079"/>
    <cellStyle name="千位分隔 2 2 2 3 5 2" xfId="13650"/>
    <cellStyle name="千位分隔 2 2 2 3 6" xfId="27080"/>
    <cellStyle name="千位分隔 2 2 2 3 7" xfId="27081"/>
    <cellStyle name="千位分隔 2 2 2 3 8" xfId="27082"/>
    <cellStyle name="千位分隔 2 2 2 3 9" xfId="27083"/>
    <cellStyle name="千位分隔 2 2 2 4" xfId="27085"/>
    <cellStyle name="千位分隔 2 2 2 4 10" xfId="10599"/>
    <cellStyle name="千位分隔 2 2 2 4 11" xfId="10631"/>
    <cellStyle name="千位分隔 2 2 2 4 12" xfId="10634"/>
    <cellStyle name="千位分隔 2 2 2 4 2" xfId="27086"/>
    <cellStyle name="千位分隔 2 2 2 4 2 2" xfId="27087"/>
    <cellStyle name="千位分隔 2 2 2 4 2 2 2" xfId="27088"/>
    <cellStyle name="千位分隔 2 2 2 4 2 2 3" xfId="27089"/>
    <cellStyle name="千位分隔 2 2 2 4 2 2 4" xfId="27090"/>
    <cellStyle name="千位分隔 2 2 2 4 2 3" xfId="27091"/>
    <cellStyle name="千位分隔 2 2 2 4 2 4" xfId="27092"/>
    <cellStyle name="千位分隔 2 2 2 4 2 5" xfId="27093"/>
    <cellStyle name="千位分隔 2 2 2 4 3" xfId="12597"/>
    <cellStyle name="千位分隔 2 2 2 4 3 2" xfId="27095"/>
    <cellStyle name="千位分隔 2 2 2 4 3 3" xfId="27097"/>
    <cellStyle name="千位分隔 2 2 2 4 3 4" xfId="27099"/>
    <cellStyle name="千位分隔 2 2 2 4 4" xfId="16904"/>
    <cellStyle name="千位分隔 2 2 2 4 4 2" xfId="13802"/>
    <cellStyle name="千位分隔 2 2 2 4 5" xfId="16909"/>
    <cellStyle name="千位分隔 2 2 2 4 5 2" xfId="13863"/>
    <cellStyle name="千位分隔 2 2 2 4 6" xfId="16913"/>
    <cellStyle name="千位分隔 2 2 2 4 7" xfId="16917"/>
    <cellStyle name="千位分隔 2 2 2 4 8" xfId="16920"/>
    <cellStyle name="千位分隔 2 2 2 4 9" xfId="16923"/>
    <cellStyle name="千位分隔 2 2 2 5" xfId="27101"/>
    <cellStyle name="千位分隔 2 2 2 5 2" xfId="24622"/>
    <cellStyle name="千位分隔 2 2 2 5 2 2" xfId="27102"/>
    <cellStyle name="千位分隔 2 2 2 5 2 3" xfId="27103"/>
    <cellStyle name="千位分隔 2 2 2 5 2 4" xfId="27104"/>
    <cellStyle name="千位分隔 2 2 2 5 3" xfId="24624"/>
    <cellStyle name="千位分隔 2 2 2 5 4" xfId="16933"/>
    <cellStyle name="千位分隔 2 2 2 5 5" xfId="16937"/>
    <cellStyle name="千位分隔 2 2 2 6" xfId="27105"/>
    <cellStyle name="千位分隔 2 2 2 6 2" xfId="27106"/>
    <cellStyle name="千位分隔 2 2 2 6 3" xfId="27107"/>
    <cellStyle name="千位分隔 2 2 2 6 4" xfId="16964"/>
    <cellStyle name="千位分隔 2 2 2 7" xfId="27109"/>
    <cellStyle name="千位分隔 2 2 2 7 2" xfId="21834"/>
    <cellStyle name="千位分隔 2 2 2 7 3" xfId="21837"/>
    <cellStyle name="千位分隔 2 2 2 8" xfId="27111"/>
    <cellStyle name="千位分隔 2 2 2 8 2" xfId="27112"/>
    <cellStyle name="千位分隔 2 2 2 9" xfId="27114"/>
    <cellStyle name="千位分隔 2 2 20" xfId="27007"/>
    <cellStyle name="千位分隔 2 2 21" xfId="27014"/>
    <cellStyle name="千位分隔 2 2 22" xfId="27019"/>
    <cellStyle name="千位分隔 2 2 23" xfId="27023"/>
    <cellStyle name="千位分隔 2 2 24" xfId="18059"/>
    <cellStyle name="千位分隔 2 2 25" xfId="18061"/>
    <cellStyle name="千位分隔 2 2 26" xfId="27115"/>
    <cellStyle name="千位分隔 2 2 27" xfId="27117"/>
    <cellStyle name="千位分隔 2 2 28" xfId="27119"/>
    <cellStyle name="千位分隔 2 2 29" xfId="27121"/>
    <cellStyle name="千位分隔 2 2 3" xfId="27123"/>
    <cellStyle name="千位分隔 2 2 3 10" xfId="14088"/>
    <cellStyle name="千位分隔 2 2 3 11" xfId="14090"/>
    <cellStyle name="千位分隔 2 2 3 12" xfId="14092"/>
    <cellStyle name="千位分隔 2 2 3 13" xfId="14094"/>
    <cellStyle name="千位分隔 2 2 3 14" xfId="27124"/>
    <cellStyle name="千位分隔 2 2 3 15" xfId="27125"/>
    <cellStyle name="千位分隔 2 2 3 16" xfId="27126"/>
    <cellStyle name="千位分隔 2 2 3 17" xfId="27127"/>
    <cellStyle name="千位分隔 2 2 3 18" xfId="27128"/>
    <cellStyle name="千位分隔 2 2 3 19" xfId="34897"/>
    <cellStyle name="千位分隔 2 2 3 2" xfId="27129"/>
    <cellStyle name="千位分隔 2 2 3 2 10" xfId="9646"/>
    <cellStyle name="千位分隔 2 2 3 2 11" xfId="9648"/>
    <cellStyle name="千位分隔 2 2 3 2 12" xfId="9650"/>
    <cellStyle name="千位分隔 2 2 3 2 2" xfId="22229"/>
    <cellStyle name="千位分隔 2 2 3 2 2 2" xfId="27130"/>
    <cellStyle name="千位分隔 2 2 3 2 2 2 2" xfId="24720"/>
    <cellStyle name="千位分隔 2 2 3 2 2 2 2 2" xfId="27131"/>
    <cellStyle name="千位分隔 2 2 3 2 2 2 3" xfId="17713"/>
    <cellStyle name="千位分隔 2 2 3 2 2 2 4" xfId="17717"/>
    <cellStyle name="千位分隔 2 2 3 2 2 3" xfId="27132"/>
    <cellStyle name="千位分隔 2 2 3 2 2 3 2" xfId="24597"/>
    <cellStyle name="千位分隔 2 2 3 2 2 4" xfId="27133"/>
    <cellStyle name="千位分隔 2 2 3 2 2 5" xfId="27034"/>
    <cellStyle name="千位分隔 2 2 3 2 3" xfId="22231"/>
    <cellStyle name="千位分隔 2 2 3 2 3 2" xfId="27134"/>
    <cellStyle name="千位分隔 2 2 3 2 3 2 2" xfId="24809"/>
    <cellStyle name="千位分隔 2 2 3 2 3 3" xfId="27135"/>
    <cellStyle name="千位分隔 2 2 3 2 3 4" xfId="27136"/>
    <cellStyle name="千位分隔 2 2 3 2 4" xfId="22233"/>
    <cellStyle name="千位分隔 2 2 3 2 4 2" xfId="18076"/>
    <cellStyle name="千位分隔 2 2 3 2 4 3" xfId="230"/>
    <cellStyle name="千位分隔 2 2 3 2 5" xfId="22235"/>
    <cellStyle name="千位分隔 2 2 3 2 5 2" xfId="18092"/>
    <cellStyle name="千位分隔 2 2 3 2 6" xfId="22237"/>
    <cellStyle name="千位分隔 2 2 3 2 7" xfId="24524"/>
    <cellStyle name="千位分隔 2 2 3 2 8" xfId="27137"/>
    <cellStyle name="千位分隔 2 2 3 2 9" xfId="27138"/>
    <cellStyle name="千位分隔 2 2 3 3" xfId="27140"/>
    <cellStyle name="千位分隔 2 2 3 3 10" xfId="9813"/>
    <cellStyle name="千位分隔 2 2 3 3 11" xfId="9817"/>
    <cellStyle name="千位分隔 2 2 3 3 12" xfId="206"/>
    <cellStyle name="千位分隔 2 2 3 3 2" xfId="27141"/>
    <cellStyle name="千位分隔 2 2 3 3 2 2" xfId="27142"/>
    <cellStyle name="千位分隔 2 2 3 3 2 2 2" xfId="25249"/>
    <cellStyle name="千位分隔 2 2 3 3 2 2 3" xfId="25251"/>
    <cellStyle name="千位分隔 2 2 3 3 2 2 4" xfId="25253"/>
    <cellStyle name="千位分隔 2 2 3 3 2 3" xfId="27143"/>
    <cellStyle name="千位分隔 2 2 3 3 2 4" xfId="27144"/>
    <cellStyle name="千位分隔 2 2 3 3 2 5" xfId="27146"/>
    <cellStyle name="千位分隔 2 2 3 3 3" xfId="16162"/>
    <cellStyle name="千位分隔 2 2 3 3 3 2" xfId="27147"/>
    <cellStyle name="千位分隔 2 2 3 3 3 3" xfId="27148"/>
    <cellStyle name="千位分隔 2 2 3 3 3 4" xfId="27149"/>
    <cellStyle name="千位分隔 2 2 3 3 4" xfId="27150"/>
    <cellStyle name="千位分隔 2 2 3 3 4 2" xfId="18155"/>
    <cellStyle name="千位分隔 2 2 3 3 5" xfId="27151"/>
    <cellStyle name="千位分隔 2 2 3 3 5 2" xfId="18184"/>
    <cellStyle name="千位分隔 2 2 3 3 6" xfId="27152"/>
    <cellStyle name="千位分隔 2 2 3 3 7" xfId="27153"/>
    <cellStyle name="千位分隔 2 2 3 3 8" xfId="27154"/>
    <cellStyle name="千位分隔 2 2 3 3 9" xfId="27155"/>
    <cellStyle name="千位分隔 2 2 3 4" xfId="27157"/>
    <cellStyle name="千位分隔 2 2 3 4 10" xfId="9852"/>
    <cellStyle name="千位分隔 2 2 3 4 11" xfId="27158"/>
    <cellStyle name="千位分隔 2 2 3 4 12" xfId="27159"/>
    <cellStyle name="千位分隔 2 2 3 4 2" xfId="27160"/>
    <cellStyle name="千位分隔 2 2 3 4 2 2" xfId="27162"/>
    <cellStyle name="千位分隔 2 2 3 4 2 2 2" xfId="25778"/>
    <cellStyle name="千位分隔 2 2 3 4 2 2 3" xfId="25780"/>
    <cellStyle name="千位分隔 2 2 3 4 2 3" xfId="27163"/>
    <cellStyle name="千位分隔 2 2 3 4 2 4" xfId="27164"/>
    <cellStyle name="千位分隔 2 2 3 4 2 5" xfId="27166"/>
    <cellStyle name="千位分隔 2 2 3 4 3" xfId="12610"/>
    <cellStyle name="千位分隔 2 2 3 4 3 2" xfId="27167"/>
    <cellStyle name="千位分隔 2 2 3 4 3 3" xfId="27168"/>
    <cellStyle name="千位分隔 2 2 3 4 4" xfId="17178"/>
    <cellStyle name="千位分隔 2 2 3 4 4 2" xfId="17182"/>
    <cellStyle name="千位分隔 2 2 3 4 5" xfId="17201"/>
    <cellStyle name="千位分隔 2 2 3 4 5 2" xfId="17206"/>
    <cellStyle name="千位分隔 2 2 3 4 6" xfId="17210"/>
    <cellStyle name="千位分隔 2 2 3 4 7" xfId="14613"/>
    <cellStyle name="千位分隔 2 2 3 4 8" xfId="14635"/>
    <cellStyle name="千位分隔 2 2 3 4 9" xfId="14654"/>
    <cellStyle name="千位分隔 2 2 3 5" xfId="27169"/>
    <cellStyle name="千位分隔 2 2 3 5 2" xfId="27170"/>
    <cellStyle name="千位分隔 2 2 3 5 2 2" xfId="23420"/>
    <cellStyle name="千位分隔 2 2 3 5 2 3" xfId="27171"/>
    <cellStyle name="千位分隔 2 2 3 5 3" xfId="27172"/>
    <cellStyle name="千位分隔 2 2 3 5 4" xfId="17216"/>
    <cellStyle name="千位分隔 2 2 3 5 5" xfId="17239"/>
    <cellStyle name="千位分隔 2 2 3 6" xfId="14050"/>
    <cellStyle name="千位分隔 2 2 3 6 2" xfId="27173"/>
    <cellStyle name="千位分隔 2 2 3 6 3" xfId="27174"/>
    <cellStyle name="千位分隔 2 2 3 7" xfId="27176"/>
    <cellStyle name="千位分隔 2 2 3 7 2" xfId="27177"/>
    <cellStyle name="千位分隔 2 2 3 7 3" xfId="27178"/>
    <cellStyle name="千位分隔 2 2 3 8" xfId="27180"/>
    <cellStyle name="千位分隔 2 2 3 8 2" xfId="27181"/>
    <cellStyle name="千位分隔 2 2 3 9" xfId="27182"/>
    <cellStyle name="千位分隔 2 2 30" xfId="18062"/>
    <cellStyle name="千位分隔 2 2 31" xfId="27116"/>
    <cellStyle name="千位分隔 2 2 32" xfId="27118"/>
    <cellStyle name="千位分隔 2 2 33" xfId="27120"/>
    <cellStyle name="千位分隔 2 2 34" xfId="27122"/>
    <cellStyle name="千位分隔 2 2 35" xfId="27183"/>
    <cellStyle name="千位分隔 2 2 36" xfId="27184"/>
    <cellStyle name="千位分隔 2 2 37" xfId="34554"/>
    <cellStyle name="千位分隔 2 2 38" xfId="34736"/>
    <cellStyle name="千位分隔 2 2 39" xfId="34895"/>
    <cellStyle name="千位分隔 2 2 4" xfId="27185"/>
    <cellStyle name="千位分隔 2 2 4 10" xfId="27186"/>
    <cellStyle name="千位分隔 2 2 4 11" xfId="27187"/>
    <cellStyle name="千位分隔 2 2 4 12" xfId="27188"/>
    <cellStyle name="千位分隔 2 2 4 13" xfId="27189"/>
    <cellStyle name="千位分隔 2 2 4 14" xfId="27190"/>
    <cellStyle name="千位分隔 2 2 4 15" xfId="27191"/>
    <cellStyle name="千位分隔 2 2 4 16" xfId="27192"/>
    <cellStyle name="千位分隔 2 2 4 17" xfId="27193"/>
    <cellStyle name="千位分隔 2 2 4 18" xfId="27194"/>
    <cellStyle name="千位分隔 2 2 4 19" xfId="34898"/>
    <cellStyle name="千位分隔 2 2 4 2" xfId="294"/>
    <cellStyle name="千位分隔 2 2 4 2 10" xfId="27195"/>
    <cellStyle name="千位分隔 2 2 4 2 11" xfId="27196"/>
    <cellStyle name="千位分隔 2 2 4 2 12" xfId="27197"/>
    <cellStyle name="千位分隔 2 2 4 2 2" xfId="27198"/>
    <cellStyle name="千位分隔 2 2 4 2 2 2" xfId="19942"/>
    <cellStyle name="千位分隔 2 2 4 2 2 2 2" xfId="27199"/>
    <cellStyle name="千位分隔 2 2 4 2 2 2 3" xfId="27200"/>
    <cellStyle name="千位分隔 2 2 4 2 2 2 4" xfId="27201"/>
    <cellStyle name="千位分隔 2 2 4 2 2 3" xfId="23994"/>
    <cellStyle name="千位分隔 2 2 4 2 2 4" xfId="27202"/>
    <cellStyle name="千位分隔 2 2 4 2 2 5" xfId="14258"/>
    <cellStyle name="千位分隔 2 2 4 2 3" xfId="27203"/>
    <cellStyle name="千位分隔 2 2 4 2 3 2" xfId="27204"/>
    <cellStyle name="千位分隔 2 2 4 2 3 3" xfId="27205"/>
    <cellStyle name="千位分隔 2 2 4 2 3 4" xfId="27206"/>
    <cellStyle name="千位分隔 2 2 4 2 4" xfId="27207"/>
    <cellStyle name="千位分隔 2 2 4 2 4 2" xfId="20006"/>
    <cellStyle name="千位分隔 2 2 4 2 5" xfId="27208"/>
    <cellStyle name="千位分隔 2 2 4 2 5 2" xfId="20035"/>
    <cellStyle name="千位分隔 2 2 4 2 6" xfId="27209"/>
    <cellStyle name="千位分隔 2 2 4 2 7" xfId="27210"/>
    <cellStyle name="千位分隔 2 2 4 2 8" xfId="27211"/>
    <cellStyle name="千位分隔 2 2 4 2 9" xfId="27212"/>
    <cellStyle name="千位分隔 2 2 4 3" xfId="308"/>
    <cellStyle name="千位分隔 2 2 4 3 10" xfId="12513"/>
    <cellStyle name="千位分隔 2 2 4 3 11" xfId="12516"/>
    <cellStyle name="千位分隔 2 2 4 3 12" xfId="27213"/>
    <cellStyle name="千位分隔 2 2 4 3 2" xfId="27214"/>
    <cellStyle name="千位分隔 2 2 4 3 2 2" xfId="27216"/>
    <cellStyle name="千位分隔 2 2 4 3 2 2 2" xfId="27218"/>
    <cellStyle name="千位分隔 2 2 4 3 2 2 3" xfId="27220"/>
    <cellStyle name="千位分隔 2 2 4 3 2 3" xfId="27223"/>
    <cellStyle name="千位分隔 2 2 4 3 2 4" xfId="27226"/>
    <cellStyle name="千位分隔 2 2 4 3 2 5" xfId="27230"/>
    <cellStyle name="千位分隔 2 2 4 3 3" xfId="16169"/>
    <cellStyle name="千位分隔 2 2 4 3 3 2" xfId="27231"/>
    <cellStyle name="千位分隔 2 2 4 3 3 3" xfId="27232"/>
    <cellStyle name="千位分隔 2 2 4 3 4" xfId="27233"/>
    <cellStyle name="千位分隔 2 2 4 3 4 2" xfId="20137"/>
    <cellStyle name="千位分隔 2 2 4 3 5" xfId="27234"/>
    <cellStyle name="千位分隔 2 2 4 3 5 2" xfId="20164"/>
    <cellStyle name="千位分隔 2 2 4 3 6" xfId="27235"/>
    <cellStyle name="千位分隔 2 2 4 3 7" xfId="27236"/>
    <cellStyle name="千位分隔 2 2 4 3 8" xfId="27237"/>
    <cellStyle name="千位分隔 2 2 4 3 9" xfId="27238"/>
    <cellStyle name="千位分隔 2 2 4 4" xfId="339"/>
    <cellStyle name="千位分隔 2 2 4 4 10" xfId="525"/>
    <cellStyle name="千位分隔 2 2 4 4 11" xfId="538"/>
    <cellStyle name="千位分隔 2 2 4 4 12" xfId="548"/>
    <cellStyle name="千位分隔 2 2 4 4 2" xfId="27239"/>
    <cellStyle name="千位分隔 2 2 4 4 2 2" xfId="27240"/>
    <cellStyle name="千位分隔 2 2 4 4 2 2 2" xfId="27241"/>
    <cellStyle name="千位分隔 2 2 4 4 2 2 3" xfId="27242"/>
    <cellStyle name="千位分隔 2 2 4 4 2 3" xfId="21733"/>
    <cellStyle name="千位分隔 2 2 4 4 2 4" xfId="21735"/>
    <cellStyle name="千位分隔 2 2 4 4 3" xfId="27243"/>
    <cellStyle name="千位分隔 2 2 4 4 3 2" xfId="27244"/>
    <cellStyle name="千位分隔 2 2 4 4 3 3" xfId="27245"/>
    <cellStyle name="千位分隔 2 2 4 4 4" xfId="17314"/>
    <cellStyle name="千位分隔 2 2 4 4 4 2" xfId="12169"/>
    <cellStyle name="千位分隔 2 2 4 4 5" xfId="17330"/>
    <cellStyle name="千位分隔 2 2 4 4 5 2" xfId="12202"/>
    <cellStyle name="千位分隔 2 2 4 4 6" xfId="17333"/>
    <cellStyle name="千位分隔 2 2 4 4 7" xfId="14743"/>
    <cellStyle name="千位分隔 2 2 4 4 8" xfId="14750"/>
    <cellStyle name="千位分隔 2 2 4 4 9" xfId="14755"/>
    <cellStyle name="千位分隔 2 2 4 5" xfId="360"/>
    <cellStyle name="千位分隔 2 2 4 5 2" xfId="27246"/>
    <cellStyle name="千位分隔 2 2 4 5 2 2" xfId="14350"/>
    <cellStyle name="千位分隔 2 2 4 5 2 3" xfId="27247"/>
    <cellStyle name="千位分隔 2 2 4 5 3" xfId="22680"/>
    <cellStyle name="千位分隔 2 2 4 5 4" xfId="17341"/>
    <cellStyle name="千位分隔 2 2 4 6" xfId="27248"/>
    <cellStyle name="千位分隔 2 2 4 6 2" xfId="27250"/>
    <cellStyle name="千位分隔 2 2 4 6 3" xfId="27252"/>
    <cellStyle name="千位分隔 2 2 4 7" xfId="27254"/>
    <cellStyle name="千位分隔 2 2 4 7 2" xfId="27256"/>
    <cellStyle name="千位分隔 2 2 4 7 3" xfId="27258"/>
    <cellStyle name="千位分隔 2 2 4 8" xfId="27259"/>
    <cellStyle name="千位分隔 2 2 4 8 2" xfId="6308"/>
    <cellStyle name="千位分隔 2 2 4 9" xfId="27260"/>
    <cellStyle name="千位分隔 2 2 40" xfId="34988"/>
    <cellStyle name="千位分隔 2 2 5" xfId="27262"/>
    <cellStyle name="千位分隔 2 2 5 10" xfId="27263"/>
    <cellStyle name="千位分隔 2 2 5 11" xfId="26598"/>
    <cellStyle name="千位分隔 2 2 5 12" xfId="26601"/>
    <cellStyle name="千位分隔 2 2 5 13" xfId="16507"/>
    <cellStyle name="千位分隔 2 2 5 14" xfId="16512"/>
    <cellStyle name="千位分隔 2 2 5 15" xfId="16514"/>
    <cellStyle name="千位分隔 2 2 5 16" xfId="16516"/>
    <cellStyle name="千位分隔 2 2 5 17" xfId="16518"/>
    <cellStyle name="千位分隔 2 2 5 18" xfId="16520"/>
    <cellStyle name="千位分隔 2 2 5 19" xfId="34899"/>
    <cellStyle name="千位分隔 2 2 5 2" xfId="18098"/>
    <cellStyle name="千位分隔 2 2 5 2 10" xfId="27264"/>
    <cellStyle name="千位分隔 2 2 5 2 11" xfId="27265"/>
    <cellStyle name="千位分隔 2 2 5 2 12" xfId="27266"/>
    <cellStyle name="千位分隔 2 2 5 2 2" xfId="27267"/>
    <cellStyle name="千位分隔 2 2 5 2 2 2" xfId="1746"/>
    <cellStyle name="千位分隔 2 2 5 2 2 2 2" xfId="1761"/>
    <cellStyle name="千位分隔 2 2 5 2 2 2 3" xfId="1824"/>
    <cellStyle name="千位分隔 2 2 5 2 2 2 4" xfId="1922"/>
    <cellStyle name="千位分隔 2 2 5 2 2 3" xfId="1985"/>
    <cellStyle name="千位分隔 2 2 5 2 2 4" xfId="2128"/>
    <cellStyle name="千位分隔 2 2 5 2 2 5" xfId="2225"/>
    <cellStyle name="千位分隔 2 2 5 2 3" xfId="27268"/>
    <cellStyle name="千位分隔 2 2 5 2 3 2" xfId="14584"/>
    <cellStyle name="千位分隔 2 2 5 2 3 3" xfId="14588"/>
    <cellStyle name="千位分隔 2 2 5 2 3 4" xfId="14590"/>
    <cellStyle name="千位分隔 2 2 5 2 4" xfId="27269"/>
    <cellStyle name="千位分隔 2 2 5 2 4 2" xfId="15593"/>
    <cellStyle name="千位分隔 2 2 5 2 5" xfId="3405"/>
    <cellStyle name="千位分隔 2 2 5 2 5 2" xfId="1820"/>
    <cellStyle name="千位分隔 2 2 5 2 6" xfId="3407"/>
    <cellStyle name="千位分隔 2 2 5 2 7" xfId="27270"/>
    <cellStyle name="千位分隔 2 2 5 2 8" xfId="10024"/>
    <cellStyle name="千位分隔 2 2 5 2 9" xfId="10027"/>
    <cellStyle name="千位分隔 2 2 5 3" xfId="18102"/>
    <cellStyle name="千位分隔 2 2 5 3 10" xfId="27271"/>
    <cellStyle name="千位分隔 2 2 5 3 11" xfId="27272"/>
    <cellStyle name="千位分隔 2 2 5 3 12" xfId="27273"/>
    <cellStyle name="千位分隔 2 2 5 3 2" xfId="27274"/>
    <cellStyle name="千位分隔 2 2 5 3 2 2" xfId="27277"/>
    <cellStyle name="千位分隔 2 2 5 3 2 2 2" xfId="27279"/>
    <cellStyle name="千位分隔 2 2 5 3 2 2 3" xfId="27280"/>
    <cellStyle name="千位分隔 2 2 5 3 2 3" xfId="27283"/>
    <cellStyle name="千位分隔 2 2 5 3 2 4" xfId="27286"/>
    <cellStyle name="千位分隔 2 2 5 3 2 5" xfId="21058"/>
    <cellStyle name="千位分隔 2 2 5 3 3" xfId="18667"/>
    <cellStyle name="千位分隔 2 2 5 3 3 2" xfId="18671"/>
    <cellStyle name="千位分隔 2 2 5 3 3 3" xfId="27288"/>
    <cellStyle name="千位分隔 2 2 5 3 4" xfId="18672"/>
    <cellStyle name="千位分隔 2 2 5 3 4 2" xfId="21757"/>
    <cellStyle name="千位分隔 2 2 5 3 5" xfId="522"/>
    <cellStyle name="千位分隔 2 2 5 3 5 2" xfId="21785"/>
    <cellStyle name="千位分隔 2 2 5 3 6" xfId="535"/>
    <cellStyle name="千位分隔 2 2 5 3 7" xfId="27289"/>
    <cellStyle name="千位分隔 2 2 5 3 8" xfId="10035"/>
    <cellStyle name="千位分隔 2 2 5 3 9" xfId="10039"/>
    <cellStyle name="千位分隔 2 2 5 4" xfId="18105"/>
    <cellStyle name="千位分隔 2 2 5 4 10" xfId="27290"/>
    <cellStyle name="千位分隔 2 2 5 4 11" xfId="27291"/>
    <cellStyle name="千位分隔 2 2 5 4 12" xfId="27292"/>
    <cellStyle name="千位分隔 2 2 5 4 2" xfId="27293"/>
    <cellStyle name="千位分隔 2 2 5 4 2 2" xfId="27295"/>
    <cellStyle name="千位分隔 2 2 5 4 2 2 2" xfId="27296"/>
    <cellStyle name="千位分隔 2 2 5 4 2 2 3" xfId="27297"/>
    <cellStyle name="千位分隔 2 2 5 4 2 3" xfId="22243"/>
    <cellStyle name="千位分隔 2 2 5 4 2 4" xfId="22245"/>
    <cellStyle name="千位分隔 2 2 5 4 3" xfId="18675"/>
    <cellStyle name="千位分隔 2 2 5 4 3 2" xfId="27298"/>
    <cellStyle name="千位分隔 2 2 5 4 3 3" xfId="27299"/>
    <cellStyle name="千位分隔 2 2 5 4 4" xfId="17439"/>
    <cellStyle name="千位分隔 2 2 5 4 4 2" xfId="17442"/>
    <cellStyle name="千位分隔 2 2 5 4 5" xfId="17462"/>
    <cellStyle name="千位分隔 2 2 5 4 5 2" xfId="17465"/>
    <cellStyle name="千位分隔 2 2 5 4 6" xfId="17470"/>
    <cellStyle name="千位分隔 2 2 5 4 7" xfId="14831"/>
    <cellStyle name="千位分隔 2 2 5 4 8" xfId="10047"/>
    <cellStyle name="千位分隔 2 2 5 4 9" xfId="17473"/>
    <cellStyle name="千位分隔 2 2 5 5" xfId="27300"/>
    <cellStyle name="千位分隔 2 2 5 5 2" xfId="27301"/>
    <cellStyle name="千位分隔 2 2 5 5 2 2" xfId="25939"/>
    <cellStyle name="千位分隔 2 2 5 5 2 3" xfId="27302"/>
    <cellStyle name="千位分隔 2 2 5 5 3" xfId="27303"/>
    <cellStyle name="千位分隔 2 2 5 5 4" xfId="17483"/>
    <cellStyle name="千位分隔 2 2 5 6" xfId="27304"/>
    <cellStyle name="千位分隔 2 2 5 6 2" xfId="27306"/>
    <cellStyle name="千位分隔 2 2 5 6 3" xfId="27308"/>
    <cellStyle name="千位分隔 2 2 5 7" xfId="27310"/>
    <cellStyle name="千位分隔 2 2 5 7 2" xfId="27312"/>
    <cellStyle name="千位分隔 2 2 5 7 3" xfId="27314"/>
    <cellStyle name="千位分隔 2 2 5 8" xfId="27315"/>
    <cellStyle name="千位分隔 2 2 5 8 2" xfId="27317"/>
    <cellStyle name="千位分隔 2 2 5 9" xfId="27318"/>
    <cellStyle name="千位分隔 2 2 6" xfId="27319"/>
    <cellStyle name="千位分隔 2 2 6 10" xfId="27320"/>
    <cellStyle name="千位分隔 2 2 6 11" xfId="27321"/>
    <cellStyle name="千位分隔 2 2 6 12" xfId="27322"/>
    <cellStyle name="千位分隔 2 2 6 13" xfId="27323"/>
    <cellStyle name="千位分隔 2 2 6 14" xfId="27324"/>
    <cellStyle name="千位分隔 2 2 6 15" xfId="27325"/>
    <cellStyle name="千位分隔 2 2 6 16" xfId="27326"/>
    <cellStyle name="千位分隔 2 2 6 17" xfId="27327"/>
    <cellStyle name="千位分隔 2 2 6 18" xfId="27328"/>
    <cellStyle name="千位分隔 2 2 6 19" xfId="34900"/>
    <cellStyle name="千位分隔 2 2 6 2" xfId="18120"/>
    <cellStyle name="千位分隔 2 2 6 2 10" xfId="27330"/>
    <cellStyle name="千位分隔 2 2 6 2 11" xfId="27332"/>
    <cellStyle name="千位分隔 2 2 6 2 12" xfId="27333"/>
    <cellStyle name="千位分隔 2 2 6 2 2" xfId="23143"/>
    <cellStyle name="千位分隔 2 2 6 2 2 2" xfId="27335"/>
    <cellStyle name="千位分隔 2 2 6 2 2 2 2" xfId="2924"/>
    <cellStyle name="千位分隔 2 2 6 2 2 2 3" xfId="2926"/>
    <cellStyle name="千位分隔 2 2 6 2 2 2 4" xfId="2928"/>
    <cellStyle name="千位分隔 2 2 6 2 2 3" xfId="27336"/>
    <cellStyle name="千位分隔 2 2 6 2 2 4" xfId="27337"/>
    <cellStyle name="千位分隔 2 2 6 2 2 5" xfId="27339"/>
    <cellStyle name="千位分隔 2 2 6 2 3" xfId="27340"/>
    <cellStyle name="千位分隔 2 2 6 2 3 2" xfId="17878"/>
    <cellStyle name="千位分隔 2 2 6 2 3 3" xfId="17880"/>
    <cellStyle name="千位分隔 2 2 6 2 3 4" xfId="27341"/>
    <cellStyle name="千位分隔 2 2 6 2 4" xfId="27342"/>
    <cellStyle name="千位分隔 2 2 6 2 4 2" xfId="22551"/>
    <cellStyle name="千位分隔 2 2 6 2 5" xfId="27343"/>
    <cellStyle name="千位分隔 2 2 6 2 5 2" xfId="22571"/>
    <cellStyle name="千位分隔 2 2 6 2 6" xfId="27344"/>
    <cellStyle name="千位分隔 2 2 6 2 7" xfId="27345"/>
    <cellStyle name="千位分隔 2 2 6 2 8" xfId="5406"/>
    <cellStyle name="千位分隔 2 2 6 2 9" xfId="5410"/>
    <cellStyle name="千位分隔 2 2 6 3" xfId="27346"/>
    <cellStyle name="千位分隔 2 2 6 3 10" xfId="3047"/>
    <cellStyle name="千位分隔 2 2 6 3 11" xfId="3072"/>
    <cellStyle name="千位分隔 2 2 6 3 12" xfId="3107"/>
    <cellStyle name="千位分隔 2 2 6 3 2" xfId="27347"/>
    <cellStyle name="千位分隔 2 2 6 3 2 2" xfId="27349"/>
    <cellStyle name="千位分隔 2 2 6 3 2 2 2" xfId="27352"/>
    <cellStyle name="千位分隔 2 2 6 3 2 2 3" xfId="14526"/>
    <cellStyle name="千位分隔 2 2 6 3 2 3" xfId="27354"/>
    <cellStyle name="千位分隔 2 2 6 3 2 4" xfId="27356"/>
    <cellStyle name="千位分隔 2 2 6 3 2 5" xfId="21516"/>
    <cellStyle name="千位分隔 2 2 6 3 3" xfId="18678"/>
    <cellStyle name="千位分隔 2 2 6 3 3 2" xfId="27358"/>
    <cellStyle name="千位分隔 2 2 6 3 3 3" xfId="27360"/>
    <cellStyle name="千位分隔 2 2 6 3 4" xfId="27361"/>
    <cellStyle name="千位分隔 2 2 6 3 4 2" xfId="22637"/>
    <cellStyle name="千位分隔 2 2 6 3 5" xfId="27362"/>
    <cellStyle name="千位分隔 2 2 6 3 5 2" xfId="22669"/>
    <cellStyle name="千位分隔 2 2 6 3 6" xfId="27363"/>
    <cellStyle name="千位分隔 2 2 6 3 7" xfId="27364"/>
    <cellStyle name="千位分隔 2 2 6 3 8" xfId="5412"/>
    <cellStyle name="千位分隔 2 2 6 3 9" xfId="5415"/>
    <cellStyle name="千位分隔 2 2 6 4" xfId="27365"/>
    <cellStyle name="千位分隔 2 2 6 4 10" xfId="27367"/>
    <cellStyle name="千位分隔 2 2 6 4 11" xfId="27368"/>
    <cellStyle name="千位分隔 2 2 6 4 12" xfId="27369"/>
    <cellStyle name="千位分隔 2 2 6 4 2" xfId="27371"/>
    <cellStyle name="千位分隔 2 2 6 4 2 2" xfId="27373"/>
    <cellStyle name="千位分隔 2 2 6 4 2 2 2" xfId="27375"/>
    <cellStyle name="千位分隔 2 2 6 4 2 2 3" xfId="27376"/>
    <cellStyle name="千位分隔 2 2 6 4 2 3" xfId="27378"/>
    <cellStyle name="千位分隔 2 2 6 4 2 4" xfId="27380"/>
    <cellStyle name="千位分隔 2 2 6 4 3" xfId="27382"/>
    <cellStyle name="千位分隔 2 2 6 4 3 2" xfId="27383"/>
    <cellStyle name="千位分隔 2 2 6 4 3 3" xfId="27384"/>
    <cellStyle name="千位分隔 2 2 6 4 4" xfId="17578"/>
    <cellStyle name="千位分隔 2 2 6 4 4 2" xfId="17581"/>
    <cellStyle name="千位分隔 2 2 6 4 5" xfId="17604"/>
    <cellStyle name="千位分隔 2 2 6 4 5 2" xfId="17607"/>
    <cellStyle name="千位分隔 2 2 6 4 6" xfId="17611"/>
    <cellStyle name="千位分隔 2 2 6 4 7" xfId="17614"/>
    <cellStyle name="千位分隔 2 2 6 4 8" xfId="5417"/>
    <cellStyle name="千位分隔 2 2 6 4 9" xfId="17617"/>
    <cellStyle name="千位分隔 2 2 6 5" xfId="27385"/>
    <cellStyle name="千位分隔 2 2 6 5 2" xfId="27386"/>
    <cellStyle name="千位分隔 2 2 6 5 2 2" xfId="27387"/>
    <cellStyle name="千位分隔 2 2 6 5 2 3" xfId="27388"/>
    <cellStyle name="千位分隔 2 2 6 5 3" xfId="27389"/>
    <cellStyle name="千位分隔 2 2 6 5 4" xfId="17622"/>
    <cellStyle name="千位分隔 2 2 6 6" xfId="27390"/>
    <cellStyle name="千位分隔 2 2 6 6 2" xfId="21127"/>
    <cellStyle name="千位分隔 2 2 6 6 3" xfId="21130"/>
    <cellStyle name="千位分隔 2 2 6 7" xfId="27391"/>
    <cellStyle name="千位分隔 2 2 6 7 2" xfId="21137"/>
    <cellStyle name="千位分隔 2 2 6 7 3" xfId="27393"/>
    <cellStyle name="千位分隔 2 2 6 8" xfId="27394"/>
    <cellStyle name="千位分隔 2 2 6 8 2" xfId="27396"/>
    <cellStyle name="千位分隔 2 2 6 9" xfId="27397"/>
    <cellStyle name="千位分隔 2 2 7" xfId="27398"/>
    <cellStyle name="千位分隔 2 2 7 10" xfId="27399"/>
    <cellStyle name="千位分隔 2 2 7 11" xfId="27400"/>
    <cellStyle name="千位分隔 2 2 7 12" xfId="27401"/>
    <cellStyle name="千位分隔 2 2 7 13" xfId="27402"/>
    <cellStyle name="千位分隔 2 2 7 14" xfId="27403"/>
    <cellStyle name="千位分隔 2 2 7 15" xfId="27404"/>
    <cellStyle name="千位分隔 2 2 7 16" xfId="27405"/>
    <cellStyle name="千位分隔 2 2 7 17" xfId="27406"/>
    <cellStyle name="千位分隔 2 2 7 18" xfId="27408"/>
    <cellStyle name="千位分隔 2 2 7 19" xfId="34901"/>
    <cellStyle name="千位分隔 2 2 7 2" xfId="27409"/>
    <cellStyle name="千位分隔 2 2 7 2 10" xfId="27410"/>
    <cellStyle name="千位分隔 2 2 7 2 11" xfId="27411"/>
    <cellStyle name="千位分隔 2 2 7 2 12" xfId="27413"/>
    <cellStyle name="千位分隔 2 2 7 2 2" xfId="22606"/>
    <cellStyle name="千位分隔 2 2 7 2 2 2" xfId="27414"/>
    <cellStyle name="千位分隔 2 2 7 2 2 2 2" xfId="27416"/>
    <cellStyle name="千位分隔 2 2 7 2 2 2 3" xfId="27417"/>
    <cellStyle name="千位分隔 2 2 7 2 2 2 4" xfId="27418"/>
    <cellStyle name="千位分隔 2 2 7 2 2 3" xfId="27419"/>
    <cellStyle name="千位分隔 2 2 7 2 2 4" xfId="27420"/>
    <cellStyle name="千位分隔 2 2 7 2 2 5" xfId="27422"/>
    <cellStyle name="千位分隔 2 2 7 2 3" xfId="22608"/>
    <cellStyle name="千位分隔 2 2 7 2 3 2" xfId="27423"/>
    <cellStyle name="千位分隔 2 2 7 2 3 3" xfId="27424"/>
    <cellStyle name="千位分隔 2 2 7 2 3 4" xfId="27425"/>
    <cellStyle name="千位分隔 2 2 7 2 4" xfId="22611"/>
    <cellStyle name="千位分隔 2 2 7 2 4 2" xfId="23341"/>
    <cellStyle name="千位分隔 2 2 7 2 5" xfId="22613"/>
    <cellStyle name="千位分隔 2 2 7 2 5 2" xfId="23365"/>
    <cellStyle name="千位分隔 2 2 7 2 6" xfId="22615"/>
    <cellStyle name="千位分隔 2 2 7 2 7" xfId="27426"/>
    <cellStyle name="千位分隔 2 2 7 2 8" xfId="2967"/>
    <cellStyle name="千位分隔 2 2 7 2 9" xfId="27427"/>
    <cellStyle name="千位分隔 2 2 7 3" xfId="20443"/>
    <cellStyle name="千位分隔 2 2 7 3 10" xfId="10612"/>
    <cellStyle name="千位分隔 2 2 7 3 11" xfId="10617"/>
    <cellStyle name="千位分隔 2 2 7 3 12" xfId="10622"/>
    <cellStyle name="千位分隔 2 2 7 3 2" xfId="27428"/>
    <cellStyle name="千位分隔 2 2 7 3 2 2" xfId="27429"/>
    <cellStyle name="千位分隔 2 2 7 3 2 2 2" xfId="20041"/>
    <cellStyle name="千位分隔 2 2 7 3 2 2 3" xfId="20082"/>
    <cellStyle name="千位分隔 2 2 7 3 2 3" xfId="2187"/>
    <cellStyle name="千位分隔 2 2 7 3 2 4" xfId="27430"/>
    <cellStyle name="千位分隔 2 2 7 3 2 5" xfId="27432"/>
    <cellStyle name="千位分隔 2 2 7 3 3" xfId="27433"/>
    <cellStyle name="千位分隔 2 2 7 3 3 2" xfId="17023"/>
    <cellStyle name="千位分隔 2 2 7 3 3 3" xfId="27434"/>
    <cellStyle name="千位分隔 2 2 7 3 4" xfId="27435"/>
    <cellStyle name="千位分隔 2 2 7 3 4 2" xfId="17038"/>
    <cellStyle name="千位分隔 2 2 7 3 5" xfId="27436"/>
    <cellStyle name="千位分隔 2 2 7 3 5 2" xfId="23452"/>
    <cellStyle name="千位分隔 2 2 7 3 6" xfId="27437"/>
    <cellStyle name="千位分隔 2 2 7 3 7" xfId="27438"/>
    <cellStyle name="千位分隔 2 2 7 3 8" xfId="27439"/>
    <cellStyle name="千位分隔 2 2 7 3 9" xfId="27440"/>
    <cellStyle name="千位分隔 2 2 7 4" xfId="20445"/>
    <cellStyle name="千位分隔 2 2 7 4 10" xfId="17986"/>
    <cellStyle name="千位分隔 2 2 7 4 11" xfId="27442"/>
    <cellStyle name="千位分隔 2 2 7 4 12" xfId="27444"/>
    <cellStyle name="千位分隔 2 2 7 4 2" xfId="27445"/>
    <cellStyle name="千位分隔 2 2 7 4 2 2" xfId="27446"/>
    <cellStyle name="千位分隔 2 2 7 4 2 2 2" xfId="27447"/>
    <cellStyle name="千位分隔 2 2 7 4 2 2 3" xfId="1492"/>
    <cellStyle name="千位分隔 2 2 7 4 2 3" xfId="2310"/>
    <cellStyle name="千位分隔 2 2 7 4 2 4" xfId="27449"/>
    <cellStyle name="千位分隔 2 2 7 4 3" xfId="27450"/>
    <cellStyle name="千位分隔 2 2 7 4 3 2" xfId="27451"/>
    <cellStyle name="千位分隔 2 2 7 4 3 3" xfId="27452"/>
    <cellStyle name="千位分隔 2 2 7 4 4" xfId="17725"/>
    <cellStyle name="千位分隔 2 2 7 4 4 2" xfId="17728"/>
    <cellStyle name="千位分隔 2 2 7 4 5" xfId="17752"/>
    <cellStyle name="千位分隔 2 2 7 4 5 2" xfId="17756"/>
    <cellStyle name="千位分隔 2 2 7 4 6" xfId="17760"/>
    <cellStyle name="千位分隔 2 2 7 4 7" xfId="17763"/>
    <cellStyle name="千位分隔 2 2 7 4 8" xfId="17766"/>
    <cellStyle name="千位分隔 2 2 7 4 9" xfId="17769"/>
    <cellStyle name="千位分隔 2 2 7 5" xfId="27453"/>
    <cellStyle name="千位分隔 2 2 7 5 2" xfId="24704"/>
    <cellStyle name="千位分隔 2 2 7 5 2 2" xfId="27454"/>
    <cellStyle name="千位分隔 2 2 7 5 2 3" xfId="27455"/>
    <cellStyle name="千位分隔 2 2 7 5 3" xfId="24706"/>
    <cellStyle name="千位分隔 2 2 7 5 4" xfId="17778"/>
    <cellStyle name="千位分隔 2 2 7 6" xfId="27456"/>
    <cellStyle name="千位分隔 2 2 7 6 2" xfId="21164"/>
    <cellStyle name="千位分隔 2 2 7 6 3" xfId="21167"/>
    <cellStyle name="千位分隔 2 2 7 7" xfId="27457"/>
    <cellStyle name="千位分隔 2 2 7 7 2" xfId="21174"/>
    <cellStyle name="千位分隔 2 2 7 7 3" xfId="22730"/>
    <cellStyle name="千位分隔 2 2 7 8" xfId="27458"/>
    <cellStyle name="千位分隔 2 2 7 8 2" xfId="463"/>
    <cellStyle name="千位分隔 2 2 7 9" xfId="23802"/>
    <cellStyle name="千位分隔 2 2 8" xfId="27459"/>
    <cellStyle name="千位分隔 2 2 8 10" xfId="14131"/>
    <cellStyle name="千位分隔 2 2 8 11" xfId="14134"/>
    <cellStyle name="千位分隔 2 2 8 12" xfId="27460"/>
    <cellStyle name="千位分隔 2 2 8 13" xfId="27461"/>
    <cellStyle name="千位分隔 2 2 8 14" xfId="27462"/>
    <cellStyle name="千位分隔 2 2 8 15" xfId="27463"/>
    <cellStyle name="千位分隔 2 2 8 16" xfId="8203"/>
    <cellStyle name="千位分隔 2 2 8 17" xfId="3349"/>
    <cellStyle name="千位分隔 2 2 8 18" xfId="3352"/>
    <cellStyle name="千位分隔 2 2 8 19" xfId="34778"/>
    <cellStyle name="千位分隔 2 2 8 2" xfId="27464"/>
    <cellStyle name="千位分隔 2 2 8 2 10" xfId="27466"/>
    <cellStyle name="千位分隔 2 2 8 2 11" xfId="27467"/>
    <cellStyle name="千位分隔 2 2 8 2 12" xfId="27468"/>
    <cellStyle name="千位分隔 2 2 8 2 2" xfId="3189"/>
    <cellStyle name="千位分隔 2 2 8 2 2 2" xfId="27469"/>
    <cellStyle name="千位分隔 2 2 8 2 2 2 2" xfId="27379"/>
    <cellStyle name="千位分隔 2 2 8 2 2 2 3" xfId="27471"/>
    <cellStyle name="千位分隔 2 2 8 2 2 3" xfId="27472"/>
    <cellStyle name="千位分隔 2 2 8 2 2 4" xfId="27473"/>
    <cellStyle name="千位分隔 2 2 8 2 2 5" xfId="27475"/>
    <cellStyle name="千位分隔 2 2 8 2 3" xfId="10307"/>
    <cellStyle name="千位分隔 2 2 8 2 3 2" xfId="27476"/>
    <cellStyle name="千位分隔 2 2 8 2 3 3" xfId="27477"/>
    <cellStyle name="千位分隔 2 2 8 2 4" xfId="27478"/>
    <cellStyle name="千位分隔 2 2 8 2 4 2" xfId="24062"/>
    <cellStyle name="千位分隔 2 2 8 2 5" xfId="27479"/>
    <cellStyle name="千位分隔 2 2 8 2 5 2" xfId="24073"/>
    <cellStyle name="千位分隔 2 2 8 2 6" xfId="27480"/>
    <cellStyle name="千位分隔 2 2 8 2 7" xfId="27481"/>
    <cellStyle name="千位分隔 2 2 8 2 8" xfId="27482"/>
    <cellStyle name="千位分隔 2 2 8 2 9" xfId="27483"/>
    <cellStyle name="千位分隔 2 2 8 3" xfId="27484"/>
    <cellStyle name="千位分隔 2 2 8 3 10" xfId="2195"/>
    <cellStyle name="千位分隔 2 2 8 3 11" xfId="13051"/>
    <cellStyle name="千位分隔 2 2 8 3 12" xfId="13053"/>
    <cellStyle name="千位分隔 2 2 8 3 2" xfId="5807"/>
    <cellStyle name="千位分隔 2 2 8 3 2 2" xfId="27485"/>
    <cellStyle name="千位分隔 2 2 8 3 2 2 2" xfId="27448"/>
    <cellStyle name="千位分隔 2 2 8 3 2 2 3" xfId="27487"/>
    <cellStyle name="千位分隔 2 2 8 3 2 3" xfId="27488"/>
    <cellStyle name="千位分隔 2 2 8 3 2 4" xfId="27489"/>
    <cellStyle name="千位分隔 2 2 8 3 3" xfId="1554"/>
    <cellStyle name="千位分隔 2 2 8 3 3 2" xfId="27490"/>
    <cellStyle name="千位分隔 2 2 8 3 3 3" xfId="27491"/>
    <cellStyle name="千位分隔 2 2 8 3 4" xfId="27492"/>
    <cellStyle name="千位分隔 2 2 8 3 4 2" xfId="5842"/>
    <cellStyle name="千位分隔 2 2 8 3 5" xfId="27493"/>
    <cellStyle name="千位分隔 2 2 8 3 5 2" xfId="24139"/>
    <cellStyle name="千位分隔 2 2 8 3 6" xfId="27494"/>
    <cellStyle name="千位分隔 2 2 8 3 7" xfId="27495"/>
    <cellStyle name="千位分隔 2 2 8 3 8" xfId="27496"/>
    <cellStyle name="千位分隔 2 2 8 3 9" xfId="27497"/>
    <cellStyle name="千位分隔 2 2 8 4" xfId="27498"/>
    <cellStyle name="千位分隔 2 2 8 4 10" xfId="27499"/>
    <cellStyle name="千位分隔 2 2 8 4 11" xfId="27500"/>
    <cellStyle name="千位分隔 2 2 8 4 2" xfId="7399"/>
    <cellStyle name="千位分隔 2 2 8 4 2 2" xfId="27501"/>
    <cellStyle name="千位分隔 2 2 8 4 2 2 2" xfId="27503"/>
    <cellStyle name="千位分隔 2 2 8 4 2 2 3" xfId="27505"/>
    <cellStyle name="千位分隔 2 2 8 4 2 3" xfId="27506"/>
    <cellStyle name="千位分隔 2 2 8 4 2 4" xfId="27502"/>
    <cellStyle name="千位分隔 2 2 8 4 3" xfId="7405"/>
    <cellStyle name="千位分隔 2 2 8 4 3 2" xfId="27507"/>
    <cellStyle name="千位分隔 2 2 8 4 3 3" xfId="27508"/>
    <cellStyle name="千位分隔 2 2 8 4 4" xfId="84"/>
    <cellStyle name="千位分隔 2 2 8 4 4 2" xfId="17983"/>
    <cellStyle name="千位分隔 2 2 8 4 5" xfId="7408"/>
    <cellStyle name="千位分隔 2 2 8 4 5 2" xfId="18000"/>
    <cellStyle name="千位分隔 2 2 8 4 6" xfId="7411"/>
    <cellStyle name="千位分隔 2 2 8 4 7" xfId="18003"/>
    <cellStyle name="千位分隔 2 2 8 4 8" xfId="18005"/>
    <cellStyle name="千位分隔 2 2 8 4 9" xfId="18007"/>
    <cellStyle name="千位分隔 2 2 8 5" xfId="27509"/>
    <cellStyle name="千位分隔 2 2 8 5 2" xfId="7420"/>
    <cellStyle name="千位分隔 2 2 8 5 2 2" xfId="27510"/>
    <cellStyle name="千位分隔 2 2 8 5 2 3" xfId="27511"/>
    <cellStyle name="千位分隔 2 2 8 5 3" xfId="7423"/>
    <cellStyle name="千位分隔 2 2 8 5 4" xfId="7426"/>
    <cellStyle name="千位分隔 2 2 8 6" xfId="27512"/>
    <cellStyle name="千位分隔 2 2 8 6 2" xfId="10639"/>
    <cellStyle name="千位分隔 2 2 8 6 3" xfId="10643"/>
    <cellStyle name="千位分隔 2 2 8 7" xfId="27513"/>
    <cellStyle name="千位分隔 2 2 8 7 2" xfId="21193"/>
    <cellStyle name="千位分隔 2 2 8 7 3" xfId="27515"/>
    <cellStyle name="千位分隔 2 2 8 8" xfId="27516"/>
    <cellStyle name="千位分隔 2 2 8 8 2" xfId="1040"/>
    <cellStyle name="千位分隔 2 2 8 9" xfId="23826"/>
    <cellStyle name="千位分隔 2 2 9" xfId="27517"/>
    <cellStyle name="千位分隔 2 2 9 10" xfId="24128"/>
    <cellStyle name="千位分隔 2 2 9 11" xfId="27518"/>
    <cellStyle name="千位分隔 2 2 9 12" xfId="27519"/>
    <cellStyle name="千位分隔 2 2 9 2" xfId="27520"/>
    <cellStyle name="千位分隔 2 2 9 2 2" xfId="27521"/>
    <cellStyle name="千位分隔 2 2 9 2 2 2" xfId="24577"/>
    <cellStyle name="千位分隔 2 2 9 2 2 3" xfId="24579"/>
    <cellStyle name="千位分隔 2 2 9 2 2 4" xfId="27522"/>
    <cellStyle name="千位分隔 2 2 9 2 3" xfId="27523"/>
    <cellStyle name="千位分隔 2 2 9 2 4" xfId="27524"/>
    <cellStyle name="千位分隔 2 2 9 2 5" xfId="27525"/>
    <cellStyle name="千位分隔 2 2 9 3" xfId="27526"/>
    <cellStyle name="千位分隔 2 2 9 3 2" xfId="27528"/>
    <cellStyle name="千位分隔 2 2 9 3 3" xfId="27529"/>
    <cellStyle name="千位分隔 2 2 9 3 4" xfId="27530"/>
    <cellStyle name="千位分隔 2 2 9 4" xfId="27531"/>
    <cellStyle name="千位分隔 2 2 9 4 2" xfId="27532"/>
    <cellStyle name="千位分隔 2 2 9 5" xfId="1641"/>
    <cellStyle name="千位分隔 2 2 9 5 2" xfId="1513"/>
    <cellStyle name="千位分隔 2 2 9 6" xfId="1647"/>
    <cellStyle name="千位分隔 2 2 9 7" xfId="1652"/>
    <cellStyle name="千位分隔 2 2 9 8" xfId="1657"/>
    <cellStyle name="千位分隔 2 2 9 9" xfId="1661"/>
    <cellStyle name="千位分隔 2 20" xfId="24004"/>
    <cellStyle name="千位分隔 2 21" xfId="26901"/>
    <cellStyle name="千位分隔 2 22" xfId="14335"/>
    <cellStyle name="千位分隔 2 23" xfId="26913"/>
    <cellStyle name="千位分隔 2 24" xfId="26920"/>
    <cellStyle name="千位分隔 2 25" xfId="27534"/>
    <cellStyle name="千位分隔 2 26" xfId="27537"/>
    <cellStyle name="千位分隔 2 27" xfId="27540"/>
    <cellStyle name="千位分隔 2 28" xfId="27543"/>
    <cellStyle name="千位分隔 2 29" xfId="24366"/>
    <cellStyle name="千位分隔 2 3" xfId="27546"/>
    <cellStyle name="千位分隔 2 3 10" xfId="27547"/>
    <cellStyle name="千位分隔 2 3 10 2" xfId="27549"/>
    <cellStyle name="千位分隔 2 3 10 2 2" xfId="12866"/>
    <cellStyle name="千位分隔 2 3 10 3" xfId="27550"/>
    <cellStyle name="千位分隔 2 3 10 4" xfId="27551"/>
    <cellStyle name="千位分隔 2 3 11" xfId="27553"/>
    <cellStyle name="千位分隔 2 3 11 2" xfId="27554"/>
    <cellStyle name="千位分隔 2 3 11 3" xfId="27555"/>
    <cellStyle name="千位分隔 2 3 12" xfId="27557"/>
    <cellStyle name="千位分隔 2 3 12 2" xfId="27558"/>
    <cellStyle name="千位分隔 2 3 12 3" xfId="27559"/>
    <cellStyle name="千位分隔 2 3 13" xfId="27561"/>
    <cellStyle name="千位分隔 2 3 13 2" xfId="15800"/>
    <cellStyle name="千位分隔 2 3 13 3" xfId="15803"/>
    <cellStyle name="千位分隔 2 3 14" xfId="27562"/>
    <cellStyle name="千位分隔 2 3 14 2" xfId="15824"/>
    <cellStyle name="千位分隔 2 3 15" xfId="27563"/>
    <cellStyle name="千位分隔 2 3 16" xfId="27564"/>
    <cellStyle name="千位分隔 2 3 17" xfId="27565"/>
    <cellStyle name="千位分隔 2 3 18" xfId="27566"/>
    <cellStyle name="千位分隔 2 3 19" xfId="18139"/>
    <cellStyle name="千位分隔 2 3 2" xfId="23005"/>
    <cellStyle name="千位分隔 2 3 2 10" xfId="8394"/>
    <cellStyle name="千位分隔 2 3 2 11" xfId="8396"/>
    <cellStyle name="千位分隔 2 3 2 12" xfId="8399"/>
    <cellStyle name="千位分隔 2 3 2 2" xfId="27145"/>
    <cellStyle name="千位分隔 2 3 2 2 2" xfId="5650"/>
    <cellStyle name="千位分隔 2 3 2 2 2 2" xfId="17864"/>
    <cellStyle name="千位分隔 2 3 2 2 2 2 2" xfId="769"/>
    <cellStyle name="千位分隔 2 3 2 2 2 2 2 2" xfId="27568"/>
    <cellStyle name="千位分隔 2 3 2 2 2 2 3" xfId="27570"/>
    <cellStyle name="千位分隔 2 3 2 2 2 2 4" xfId="27571"/>
    <cellStyle name="千位分隔 2 3 2 2 2 3" xfId="17868"/>
    <cellStyle name="千位分隔 2 3 2 2 2 3 2" xfId="23812"/>
    <cellStyle name="千位分隔 2 3 2 2 2 3 3" xfId="27574"/>
    <cellStyle name="千位分隔 2 3 2 2 2 4" xfId="17869"/>
    <cellStyle name="千位分隔 2 3 2 2 2 5" xfId="17872"/>
    <cellStyle name="千位分隔 2 3 2 2 3" xfId="25269"/>
    <cellStyle name="千位分隔 2 3 2 2 3 2" xfId="18050"/>
    <cellStyle name="千位分隔 2 3 2 2 3 2 2" xfId="1047"/>
    <cellStyle name="千位分隔 2 3 2 2 3 3" xfId="18052"/>
    <cellStyle name="千位分隔 2 3 2 2 3 4" xfId="18054"/>
    <cellStyle name="千位分隔 2 3 2 2 4" xfId="19505"/>
    <cellStyle name="千位分隔 2 3 2 2 4 2" xfId="18129"/>
    <cellStyle name="千位分隔 2 3 2 2 4 3" xfId="18132"/>
    <cellStyle name="千位分隔 2 3 2 2 5" xfId="19508"/>
    <cellStyle name="千位分隔 2 3 2 2 6" xfId="19511"/>
    <cellStyle name="千位分隔 2 3 2 3" xfId="27576"/>
    <cellStyle name="千位分隔 2 3 2 3 2" xfId="27578"/>
    <cellStyle name="千位分隔 2 3 2 3 2 2" xfId="17571"/>
    <cellStyle name="千位分隔 2 3 2 3 2 2 2" xfId="2685"/>
    <cellStyle name="千位分隔 2 3 2 3 2 3" xfId="17710"/>
    <cellStyle name="千位分隔 2 3 2 3 2 4" xfId="17979"/>
    <cellStyle name="千位分隔 2 3 2 3 3" xfId="27580"/>
    <cellStyle name="千位分隔 2 3 2 3 3 2" xfId="19926"/>
    <cellStyle name="千位分隔 2 3 2 3 3 3" xfId="19928"/>
    <cellStyle name="千位分隔 2 3 2 3 4" xfId="19529"/>
    <cellStyle name="千位分隔 2 3 2 3 5" xfId="19540"/>
    <cellStyle name="千位分隔 2 3 2 4" xfId="27582"/>
    <cellStyle name="千位分隔 2 3 2 4 2" xfId="27583"/>
    <cellStyle name="千位分隔 2 3 2 4 2 2" xfId="27584"/>
    <cellStyle name="千位分隔 2 3 2 4 2 3" xfId="27585"/>
    <cellStyle name="千位分隔 2 3 2 4 3" xfId="27587"/>
    <cellStyle name="千位分隔 2 3 2 4 4" xfId="19556"/>
    <cellStyle name="千位分隔 2 3 2 5" xfId="27589"/>
    <cellStyle name="千位分隔 2 3 2 5 2" xfId="24965"/>
    <cellStyle name="千位分隔 2 3 2 5 2 2" xfId="27590"/>
    <cellStyle name="千位分隔 2 3 2 5 3" xfId="24967"/>
    <cellStyle name="千位分隔 2 3 2 6" xfId="27591"/>
    <cellStyle name="千位分隔 2 3 2 6 2" xfId="27593"/>
    <cellStyle name="千位分隔 2 3 2 7" xfId="27595"/>
    <cellStyle name="千位分隔 2 3 2 8" xfId="27597"/>
    <cellStyle name="千位分隔 2 3 2 9" xfId="27599"/>
    <cellStyle name="千位分隔 2 3 20" xfId="34902"/>
    <cellStyle name="千位分隔 2 3 3" xfId="27600"/>
    <cellStyle name="千位分隔 2 3 3 10" xfId="27601"/>
    <cellStyle name="千位分隔 2 3 3 11" xfId="27602"/>
    <cellStyle name="千位分隔 2 3 3 12" xfId="27603"/>
    <cellStyle name="千位分隔 2 3 3 2" xfId="27604"/>
    <cellStyle name="千位分隔 2 3 3 2 2" xfId="27605"/>
    <cellStyle name="千位分隔 2 3 3 2 2 2" xfId="27606"/>
    <cellStyle name="千位分隔 2 3 3 2 2 2 2" xfId="14672"/>
    <cellStyle name="千位分隔 2 3 3 2 2 2 3" xfId="14675"/>
    <cellStyle name="千位分隔 2 3 3 2 2 3" xfId="27607"/>
    <cellStyle name="千位分隔 2 3 3 2 2 3 2" xfId="24372"/>
    <cellStyle name="千位分隔 2 3 3 2 2 4" xfId="27608"/>
    <cellStyle name="千位分隔 2 3 3 2 3" xfId="27609"/>
    <cellStyle name="千位分隔 2 3 3 2 3 2" xfId="27610"/>
    <cellStyle name="千位分隔 2 3 3 2 3 3" xfId="27611"/>
    <cellStyle name="千位分隔 2 3 3 2 4" xfId="19615"/>
    <cellStyle name="千位分隔 2 3 3 2 4 2" xfId="19617"/>
    <cellStyle name="千位分隔 2 3 3 2 5" xfId="19623"/>
    <cellStyle name="千位分隔 2 3 3 3" xfId="27613"/>
    <cellStyle name="千位分隔 2 3 3 3 2" xfId="27614"/>
    <cellStyle name="千位分隔 2 3 3 3 2 2" xfId="21545"/>
    <cellStyle name="千位分隔 2 3 3 3 2 3" xfId="21547"/>
    <cellStyle name="千位分隔 2 3 3 3 3" xfId="27615"/>
    <cellStyle name="千位分隔 2 3 3 3 3 2" xfId="21626"/>
    <cellStyle name="千位分隔 2 3 3 3 4" xfId="19640"/>
    <cellStyle name="千位分隔 2 3 3 4" xfId="27617"/>
    <cellStyle name="千位分隔 2 3 3 4 2" xfId="27618"/>
    <cellStyle name="千位分隔 2 3 3 4 2 2" xfId="27619"/>
    <cellStyle name="千位分隔 2 3 3 4 3" xfId="27620"/>
    <cellStyle name="千位分隔 2 3 3 5" xfId="27621"/>
    <cellStyle name="千位分隔 2 3 3 5 2" xfId="27622"/>
    <cellStyle name="千位分隔 2 3 3 5 3" xfId="27623"/>
    <cellStyle name="千位分隔 2 3 3 6" xfId="27624"/>
    <cellStyle name="千位分隔 2 3 3 7" xfId="27626"/>
    <cellStyle name="千位分隔 2 3 3 8" xfId="27628"/>
    <cellStyle name="千位分隔 2 3 3 9" xfId="27629"/>
    <cellStyle name="千位分隔 2 3 4" xfId="27630"/>
    <cellStyle name="千位分隔 2 3 4 10" xfId="27631"/>
    <cellStyle name="千位分隔 2 3 4 11" xfId="27632"/>
    <cellStyle name="千位分隔 2 3 4 12" xfId="27633"/>
    <cellStyle name="千位分隔 2 3 4 2" xfId="18159"/>
    <cellStyle name="千位分隔 2 3 4 2 2" xfId="27634"/>
    <cellStyle name="千位分隔 2 3 4 2 2 2" xfId="21634"/>
    <cellStyle name="千位分隔 2 3 4 2 2 2 2" xfId="6579"/>
    <cellStyle name="千位分隔 2 3 4 2 2 3" xfId="27635"/>
    <cellStyle name="千位分隔 2 3 4 2 2 4" xfId="27636"/>
    <cellStyle name="千位分隔 2 3 4 2 3" xfId="27637"/>
    <cellStyle name="千位分隔 2 3 4 2 3 2" xfId="27638"/>
    <cellStyle name="千位分隔 2 3 4 2 4" xfId="19718"/>
    <cellStyle name="千位分隔 2 3 4 2 5" xfId="19723"/>
    <cellStyle name="千位分隔 2 3 4 3" xfId="18162"/>
    <cellStyle name="千位分隔 2 3 4 3 2" xfId="27639"/>
    <cellStyle name="千位分隔 2 3 4 3 2 2" xfId="27640"/>
    <cellStyle name="千位分隔 2 3 4 3 3" xfId="27641"/>
    <cellStyle name="千位分隔 2 3 4 3 4" xfId="19734"/>
    <cellStyle name="千位分隔 2 3 4 4" xfId="27642"/>
    <cellStyle name="千位分隔 2 3 4 4 2" xfId="27643"/>
    <cellStyle name="千位分隔 2 3 4 4 3" xfId="27644"/>
    <cellStyle name="千位分隔 2 3 4 5" xfId="27645"/>
    <cellStyle name="千位分隔 2 3 4 5 2" xfId="27646"/>
    <cellStyle name="千位分隔 2 3 4 6" xfId="27647"/>
    <cellStyle name="千位分隔 2 3 4 7" xfId="27649"/>
    <cellStyle name="千位分隔 2 3 4 8" xfId="27650"/>
    <cellStyle name="千位分隔 2 3 4 9" xfId="27651"/>
    <cellStyle name="千位分隔 2 3 5" xfId="27653"/>
    <cellStyle name="千位分隔 2 3 5 2" xfId="18188"/>
    <cellStyle name="千位分隔 2 3 5 2 2" xfId="27654"/>
    <cellStyle name="千位分隔 2 3 5 2 2 2" xfId="27655"/>
    <cellStyle name="千位分隔 2 3 5 2 2 3" xfId="27656"/>
    <cellStyle name="千位分隔 2 3 5 2 3" xfId="27657"/>
    <cellStyle name="千位分隔 2 3 5 2 3 2" xfId="27560"/>
    <cellStyle name="千位分隔 2 3 5 2 4" xfId="19798"/>
    <cellStyle name="千位分隔 2 3 5 3" xfId="18191"/>
    <cellStyle name="千位分隔 2 3 5 3 2" xfId="27658"/>
    <cellStyle name="千位分隔 2 3 5 3 3" xfId="18682"/>
    <cellStyle name="千位分隔 2 3 5 4" xfId="18193"/>
    <cellStyle name="千位分隔 2 3 5 4 2" xfId="27659"/>
    <cellStyle name="千位分隔 2 3 5 5" xfId="27660"/>
    <cellStyle name="千位分隔 2 3 6" xfId="27662"/>
    <cellStyle name="千位分隔 2 3 6 2" xfId="18207"/>
    <cellStyle name="千位分隔 2 3 6 2 2" xfId="23165"/>
    <cellStyle name="千位分隔 2 3 6 2 2 2" xfId="27663"/>
    <cellStyle name="千位分隔 2 3 6 2 3" xfId="27664"/>
    <cellStyle name="千位分隔 2 3 6 2 4" xfId="8932"/>
    <cellStyle name="千位分隔 2 3 6 3" xfId="27665"/>
    <cellStyle name="千位分隔 2 3 6 3 2" xfId="27666"/>
    <cellStyle name="千位分隔 2 3 6 3 3" xfId="27667"/>
    <cellStyle name="千位分隔 2 3 6 4" xfId="27668"/>
    <cellStyle name="千位分隔 2 3 6 5" xfId="27669"/>
    <cellStyle name="千位分隔 2 3 7" xfId="27670"/>
    <cellStyle name="千位分隔 2 3 7 2" xfId="27671"/>
    <cellStyle name="千位分隔 2 3 7 2 2" xfId="25805"/>
    <cellStyle name="千位分隔 2 3 7 2 2 2" xfId="27672"/>
    <cellStyle name="千位分隔 2 3 7 2 3" xfId="25807"/>
    <cellStyle name="千位分隔 2 3 7 2 4" xfId="16656"/>
    <cellStyle name="千位分隔 2 3 7 3" xfId="27673"/>
    <cellStyle name="千位分隔 2 3 7 3 2" xfId="27674"/>
    <cellStyle name="千位分隔 2 3 7 3 3" xfId="27675"/>
    <cellStyle name="千位分隔 2 3 7 4" xfId="27676"/>
    <cellStyle name="千位分隔 2 3 7 5" xfId="27677"/>
    <cellStyle name="千位分隔 2 3 8" xfId="27678"/>
    <cellStyle name="千位分隔 2 3 8 2" xfId="27679"/>
    <cellStyle name="千位分隔 2 3 8 2 2" xfId="27680"/>
    <cellStyle name="千位分隔 2 3 8 2 3" xfId="27681"/>
    <cellStyle name="千位分隔 2 3 8 3" xfId="27682"/>
    <cellStyle name="千位分隔 2 3 8 4" xfId="19498"/>
    <cellStyle name="千位分隔 2 3 9" xfId="27683"/>
    <cellStyle name="千位分隔 2 3 9 2" xfId="27684"/>
    <cellStyle name="千位分隔 2 3 9 2 2" xfId="27685"/>
    <cellStyle name="千位分隔 2 3 9 3" xfId="27686"/>
    <cellStyle name="千位分隔 2 3 9 4" xfId="19983"/>
    <cellStyle name="千位分隔 2 30" xfId="27535"/>
    <cellStyle name="千位分隔 2 31" xfId="27538"/>
    <cellStyle name="千位分隔 2 32" xfId="27541"/>
    <cellStyle name="千位分隔 2 33" xfId="27544"/>
    <cellStyle name="千位分隔 2 34" xfId="24367"/>
    <cellStyle name="千位分隔 2 35" xfId="24374"/>
    <cellStyle name="千位分隔 2 36" xfId="24378"/>
    <cellStyle name="千位分隔 2 37" xfId="24381"/>
    <cellStyle name="千位分隔 2 38" xfId="34429"/>
    <cellStyle name="千位分隔 2 39" xfId="34725"/>
    <cellStyle name="千位分隔 2 4" xfId="27688"/>
    <cellStyle name="千位分隔 2 4 10" xfId="3020"/>
    <cellStyle name="千位分隔 2 4 11" xfId="7724"/>
    <cellStyle name="千位分隔 2 4 12" xfId="7728"/>
    <cellStyle name="千位分隔 2 4 13" xfId="6353"/>
    <cellStyle name="千位分隔 2 4 14" xfId="920"/>
    <cellStyle name="千位分隔 2 4 15" xfId="27689"/>
    <cellStyle name="千位分隔 2 4 16" xfId="27690"/>
    <cellStyle name="千位分隔 2 4 17" xfId="27691"/>
    <cellStyle name="千位分隔 2 4 18" xfId="27692"/>
    <cellStyle name="千位分隔 2 4 19" xfId="34903"/>
    <cellStyle name="千位分隔 2 4 2" xfId="27693"/>
    <cellStyle name="千位分隔 2 4 2 10" xfId="25563"/>
    <cellStyle name="千位分隔 2 4 2 11" xfId="27694"/>
    <cellStyle name="千位分隔 2 4 2 12" xfId="27695"/>
    <cellStyle name="千位分隔 2 4 2 2" xfId="27165"/>
    <cellStyle name="千位分隔 2 4 2 2 2" xfId="27696"/>
    <cellStyle name="千位分隔 2 4 2 2 2 2" xfId="27697"/>
    <cellStyle name="千位分隔 2 4 2 2 2 2 2" xfId="27698"/>
    <cellStyle name="千位分隔 2 4 2 2 2 2 3" xfId="23789"/>
    <cellStyle name="千位分隔 2 4 2 2 2 3" xfId="27699"/>
    <cellStyle name="千位分隔 2 4 2 2 2 3 2" xfId="27700"/>
    <cellStyle name="千位分隔 2 4 2 2 2 4" xfId="27701"/>
    <cellStyle name="千位分隔 2 4 2 2 3" xfId="27702"/>
    <cellStyle name="千位分隔 2 4 2 2 3 2" xfId="27703"/>
    <cellStyle name="千位分隔 2 4 2 2 3 3" xfId="27704"/>
    <cellStyle name="千位分隔 2 4 2 2 4" xfId="19988"/>
    <cellStyle name="千位分隔 2 4 2 2 4 2" xfId="19990"/>
    <cellStyle name="千位分隔 2 4 2 2 5" xfId="19995"/>
    <cellStyle name="千位分隔 2 4 2 3" xfId="27706"/>
    <cellStyle name="千位分隔 2 4 2 3 2" xfId="27708"/>
    <cellStyle name="千位分隔 2 4 2 3 2 2" xfId="27709"/>
    <cellStyle name="千位分隔 2 4 2 3 2 3" xfId="27710"/>
    <cellStyle name="千位分隔 2 4 2 3 3" xfId="27712"/>
    <cellStyle name="千位分隔 2 4 2 3 3 2" xfId="27713"/>
    <cellStyle name="千位分隔 2 4 2 3 4" xfId="20002"/>
    <cellStyle name="千位分隔 2 4 2 4" xfId="27715"/>
    <cellStyle name="千位分隔 2 4 2 4 2" xfId="7706"/>
    <cellStyle name="千位分隔 2 4 2 4 2 2" xfId="6540"/>
    <cellStyle name="千位分隔 2 4 2 4 3" xfId="7708"/>
    <cellStyle name="千位分隔 2 4 2 5" xfId="27717"/>
    <cellStyle name="千位分隔 2 4 2 5 2" xfId="7715"/>
    <cellStyle name="千位分隔 2 4 2 5 3" xfId="7717"/>
    <cellStyle name="千位分隔 2 4 2 6" xfId="27718"/>
    <cellStyle name="千位分隔 2 4 2 7" xfId="27720"/>
    <cellStyle name="千位分隔 2 4 2 8" xfId="27722"/>
    <cellStyle name="千位分隔 2 4 2 9" xfId="27724"/>
    <cellStyle name="千位分隔 2 4 3" xfId="10771"/>
    <cellStyle name="千位分隔 2 4 3 10" xfId="25575"/>
    <cellStyle name="千位分隔 2 4 3 11" xfId="13392"/>
    <cellStyle name="千位分隔 2 4 3 12" xfId="27725"/>
    <cellStyle name="千位分隔 2 4 3 2" xfId="27726"/>
    <cellStyle name="千位分隔 2 4 3 2 2" xfId="27727"/>
    <cellStyle name="千位分隔 2 4 3 2 2 2" xfId="27728"/>
    <cellStyle name="千位分隔 2 4 3 2 2 2 2" xfId="27730"/>
    <cellStyle name="千位分隔 2 4 3 2 2 3" xfId="27731"/>
    <cellStyle name="千位分隔 2 4 3 2 2 4" xfId="27732"/>
    <cellStyle name="千位分隔 2 4 3 2 3" xfId="27733"/>
    <cellStyle name="千位分隔 2 4 3 2 3 2" xfId="27734"/>
    <cellStyle name="千位分隔 2 4 3 2 4" xfId="20015"/>
    <cellStyle name="千位分隔 2 4 3 2 5" xfId="20023"/>
    <cellStyle name="千位分隔 2 4 3 3" xfId="27736"/>
    <cellStyle name="千位分隔 2 4 3 3 2" xfId="27737"/>
    <cellStyle name="千位分隔 2 4 3 3 2 2" xfId="27738"/>
    <cellStyle name="千位分隔 2 4 3 3 3" xfId="27739"/>
    <cellStyle name="千位分隔 2 4 3 3 4" xfId="20028"/>
    <cellStyle name="千位分隔 2 4 3 4" xfId="27741"/>
    <cellStyle name="千位分隔 2 4 3 4 2" xfId="27742"/>
    <cellStyle name="千位分隔 2 4 3 4 3" xfId="27743"/>
    <cellStyle name="千位分隔 2 4 3 5" xfId="27744"/>
    <cellStyle name="千位分隔 2 4 3 5 2" xfId="27745"/>
    <cellStyle name="千位分隔 2 4 3 6" xfId="27746"/>
    <cellStyle name="千位分隔 2 4 3 7" xfId="27748"/>
    <cellStyle name="千位分隔 2 4 3 8" xfId="27750"/>
    <cellStyle name="千位分隔 2 4 3 9" xfId="27751"/>
    <cellStyle name="千位分隔 2 4 4" xfId="27752"/>
    <cellStyle name="千位分隔 2 4 4 10" xfId="27753"/>
    <cellStyle name="千位分隔 2 4 4 11" xfId="25304"/>
    <cellStyle name="千位分隔 2 4 4 12" xfId="27754"/>
    <cellStyle name="千位分隔 2 4 4 2" xfId="17189"/>
    <cellStyle name="千位分隔 2 4 4 2 2" xfId="27755"/>
    <cellStyle name="千位分隔 2 4 4 2 2 2" xfId="27756"/>
    <cellStyle name="千位分隔 2 4 4 2 2 3" xfId="27757"/>
    <cellStyle name="千位分隔 2 4 4 2 2 4" xfId="27758"/>
    <cellStyle name="千位分隔 2 4 4 2 3" xfId="27759"/>
    <cellStyle name="千位分隔 2 4 4 2 4" xfId="20050"/>
    <cellStyle name="千位分隔 2 4 4 2 5" xfId="20058"/>
    <cellStyle name="千位分隔 2 4 4 3" xfId="17194"/>
    <cellStyle name="千位分隔 2 4 4 3 2" xfId="21101"/>
    <cellStyle name="千位分隔 2 4 4 3 3" xfId="21104"/>
    <cellStyle name="千位分隔 2 4 4 3 4" xfId="20062"/>
    <cellStyle name="千位分隔 2 4 4 4" xfId="17198"/>
    <cellStyle name="千位分隔 2 4 4 4 2" xfId="27760"/>
    <cellStyle name="千位分隔 2 4 4 5" xfId="27761"/>
    <cellStyle name="千位分隔 2 4 4 5 2" xfId="27762"/>
    <cellStyle name="千位分隔 2 4 4 6" xfId="17018"/>
    <cellStyle name="千位分隔 2 4 4 7" xfId="27764"/>
    <cellStyle name="千位分隔 2 4 4 8" xfId="27765"/>
    <cellStyle name="千位分隔 2 4 4 9" xfId="27766"/>
    <cellStyle name="千位分隔 2 4 5" xfId="27767"/>
    <cellStyle name="千位分隔 2 4 5 2" xfId="18262"/>
    <cellStyle name="千位分隔 2 4 5 2 2" xfId="27768"/>
    <cellStyle name="千位分隔 2 4 5 2 3" xfId="27769"/>
    <cellStyle name="千位分隔 2 4 5 2 4" xfId="20087"/>
    <cellStyle name="千位分隔 2 4 5 3" xfId="18266"/>
    <cellStyle name="千位分隔 2 4 5 4" xfId="18269"/>
    <cellStyle name="千位分隔 2 4 5 5" xfId="27770"/>
    <cellStyle name="千位分隔 2 4 6" xfId="27771"/>
    <cellStyle name="千位分隔 2 4 6 2" xfId="18282"/>
    <cellStyle name="千位分隔 2 4 6 3" xfId="27772"/>
    <cellStyle name="千位分隔 2 4 6 4" xfId="27773"/>
    <cellStyle name="千位分隔 2 4 7" xfId="9711"/>
    <cellStyle name="千位分隔 2 4 7 2" xfId="14627"/>
    <cellStyle name="千位分隔 2 4 7 3" xfId="14630"/>
    <cellStyle name="千位分隔 2 4 8" xfId="27774"/>
    <cellStyle name="千位分隔 2 4 8 2" xfId="14646"/>
    <cellStyle name="千位分隔 2 4 9" xfId="27775"/>
    <cellStyle name="千位分隔 2 40" xfId="34836"/>
    <cellStyle name="千位分隔 2 41" xfId="34977"/>
    <cellStyle name="千位分隔 2 5" xfId="27776"/>
    <cellStyle name="千位分隔 2 5 10" xfId="27777"/>
    <cellStyle name="千位分隔 2 5 11" xfId="27778"/>
    <cellStyle name="千位分隔 2 5 12" xfId="27779"/>
    <cellStyle name="千位分隔 2 5 13" xfId="27780"/>
    <cellStyle name="千位分隔 2 5 14" xfId="24795"/>
    <cellStyle name="千位分隔 2 5 15" xfId="24800"/>
    <cellStyle name="千位分隔 2 5 16" xfId="18470"/>
    <cellStyle name="千位分隔 2 5 17" xfId="24804"/>
    <cellStyle name="千位分隔 2 5 18" xfId="24808"/>
    <cellStyle name="千位分隔 2 5 19" xfId="34798"/>
    <cellStyle name="千位分隔 2 5 2" xfId="27781"/>
    <cellStyle name="千位分隔 2 5 2 10" xfId="9487"/>
    <cellStyle name="千位分隔 2 5 2 11" xfId="27782"/>
    <cellStyle name="千位分隔 2 5 2 12" xfId="23488"/>
    <cellStyle name="千位分隔 2 5 2 2" xfId="27783"/>
    <cellStyle name="千位分隔 2 5 2 2 2" xfId="27784"/>
    <cellStyle name="千位分隔 2 5 2 2 2 2" xfId="27785"/>
    <cellStyle name="千位分隔 2 5 2 2 2 2 2" xfId="27786"/>
    <cellStyle name="千位分隔 2 5 2 2 2 3" xfId="27787"/>
    <cellStyle name="千位分隔 2 5 2 2 2 4" xfId="27788"/>
    <cellStyle name="千位分隔 2 5 2 2 3" xfId="27789"/>
    <cellStyle name="千位分隔 2 5 2 2 3 2" xfId="27790"/>
    <cellStyle name="千位分隔 2 5 2 2 4" xfId="20124"/>
    <cellStyle name="千位分隔 2 5 2 2 5" xfId="20128"/>
    <cellStyle name="千位分隔 2 5 2 3" xfId="27792"/>
    <cellStyle name="千位分隔 2 5 2 3 2" xfId="27793"/>
    <cellStyle name="千位分隔 2 5 2 3 2 2" xfId="27794"/>
    <cellStyle name="千位分隔 2 5 2 3 3" xfId="27795"/>
    <cellStyle name="千位分隔 2 5 2 3 4" xfId="20132"/>
    <cellStyle name="千位分隔 2 5 2 4" xfId="27797"/>
    <cellStyle name="千位分隔 2 5 2 4 2" xfId="7740"/>
    <cellStyle name="千位分隔 2 5 2 4 3" xfId="7742"/>
    <cellStyle name="千位分隔 2 5 2 5" xfId="27798"/>
    <cellStyle name="千位分隔 2 5 2 5 2" xfId="7751"/>
    <cellStyle name="千位分隔 2 5 2 6" xfId="27799"/>
    <cellStyle name="千位分隔 2 5 2 7" xfId="27801"/>
    <cellStyle name="千位分隔 2 5 2 8" xfId="27803"/>
    <cellStyle name="千位分隔 2 5 2 9" xfId="23161"/>
    <cellStyle name="千位分隔 2 5 3" xfId="27804"/>
    <cellStyle name="千位分隔 2 5 3 10" xfId="27805"/>
    <cellStyle name="千位分隔 2 5 3 11" xfId="27806"/>
    <cellStyle name="千位分隔 2 5 3 12" xfId="27807"/>
    <cellStyle name="千位分隔 2 5 3 2" xfId="27808"/>
    <cellStyle name="千位分隔 2 5 3 2 2" xfId="27809"/>
    <cellStyle name="千位分隔 2 5 3 2 2 2" xfId="27810"/>
    <cellStyle name="千位分隔 2 5 3 2 2 3" xfId="27811"/>
    <cellStyle name="千位分隔 2 5 3 2 2 4" xfId="27812"/>
    <cellStyle name="千位分隔 2 5 3 2 3" xfId="27813"/>
    <cellStyle name="千位分隔 2 5 3 2 4" xfId="20148"/>
    <cellStyle name="千位分隔 2 5 3 2 5" xfId="20152"/>
    <cellStyle name="千位分隔 2 5 3 3" xfId="27814"/>
    <cellStyle name="千位分隔 2 5 3 3 2" xfId="27815"/>
    <cellStyle name="千位分隔 2 5 3 3 3" xfId="27816"/>
    <cellStyle name="千位分隔 2 5 3 3 4" xfId="20157"/>
    <cellStyle name="千位分隔 2 5 3 4" xfId="27817"/>
    <cellStyle name="千位分隔 2 5 3 4 2" xfId="27818"/>
    <cellStyle name="千位分隔 2 5 3 5" xfId="27819"/>
    <cellStyle name="千位分隔 2 5 3 5 2" xfId="27820"/>
    <cellStyle name="千位分隔 2 5 3 6" xfId="27821"/>
    <cellStyle name="千位分隔 2 5 3 7" xfId="27822"/>
    <cellStyle name="千位分隔 2 5 3 8" xfId="27823"/>
    <cellStyle name="千位分隔 2 5 3 9" xfId="23183"/>
    <cellStyle name="千位分隔 2 5 4" xfId="27824"/>
    <cellStyle name="千位分隔 2 5 4 10" xfId="21399"/>
    <cellStyle name="千位分隔 2 5 4 11" xfId="21401"/>
    <cellStyle name="千位分隔 2 5 4 12" xfId="21403"/>
    <cellStyle name="千位分隔 2 5 4 2" xfId="17228"/>
    <cellStyle name="千位分隔 2 5 4 2 2" xfId="27825"/>
    <cellStyle name="千位分隔 2 5 4 2 2 2" xfId="27826"/>
    <cellStyle name="千位分隔 2 5 4 2 2 3" xfId="27827"/>
    <cellStyle name="千位分隔 2 5 4 2 3" xfId="27828"/>
    <cellStyle name="千位分隔 2 5 4 2 4" xfId="20177"/>
    <cellStyle name="千位分隔 2 5 4 2 5" xfId="20182"/>
    <cellStyle name="千位分隔 2 5 4 3" xfId="17232"/>
    <cellStyle name="千位分隔 2 5 4 3 2" xfId="21305"/>
    <cellStyle name="千位分隔 2 5 4 3 3" xfId="21307"/>
    <cellStyle name="千位分隔 2 5 4 4" xfId="17236"/>
    <cellStyle name="千位分隔 2 5 4 4 2" xfId="27829"/>
    <cellStyle name="千位分隔 2 5 4 5" xfId="27830"/>
    <cellStyle name="千位分隔 2 5 4 5 2" xfId="27831"/>
    <cellStyle name="千位分隔 2 5 4 6" xfId="17029"/>
    <cellStyle name="千位分隔 2 5 4 7" xfId="27832"/>
    <cellStyle name="千位分隔 2 5 4 8" xfId="27833"/>
    <cellStyle name="千位分隔 2 5 4 9" xfId="23192"/>
    <cellStyle name="千位分隔 2 5 5" xfId="27834"/>
    <cellStyle name="千位分隔 2 5 5 2" xfId="17255"/>
    <cellStyle name="千位分隔 2 5 5 2 2" xfId="27835"/>
    <cellStyle name="千位分隔 2 5 5 2 3" xfId="27836"/>
    <cellStyle name="千位分隔 2 5 5 3" xfId="17259"/>
    <cellStyle name="千位分隔 2 5 5 4" xfId="17264"/>
    <cellStyle name="千位分隔 2 5 5 5" xfId="27838"/>
    <cellStyle name="千位分隔 2 5 6" xfId="27839"/>
    <cellStyle name="千位分隔 2 5 6 2" xfId="18332"/>
    <cellStyle name="千位分隔 2 5 6 3" xfId="27840"/>
    <cellStyle name="千位分隔 2 5 7" xfId="27841"/>
    <cellStyle name="千位分隔 2 5 7 2" xfId="27842"/>
    <cellStyle name="千位分隔 2 5 7 3" xfId="27843"/>
    <cellStyle name="千位分隔 2 5 8" xfId="27844"/>
    <cellStyle name="千位分隔 2 5 8 2" xfId="27845"/>
    <cellStyle name="千位分隔 2 5 9" xfId="27846"/>
    <cellStyle name="千位分隔 2 6" xfId="27848"/>
    <cellStyle name="千位分隔 2 6 10" xfId="27849"/>
    <cellStyle name="千位分隔 2 6 11" xfId="27850"/>
    <cellStyle name="千位分隔 2 6 12" xfId="27851"/>
    <cellStyle name="千位分隔 2 6 13" xfId="27852"/>
    <cellStyle name="千位分隔 2 6 14" xfId="27853"/>
    <cellStyle name="千位分隔 2 6 15" xfId="27854"/>
    <cellStyle name="千位分隔 2 6 16" xfId="27855"/>
    <cellStyle name="千位分隔 2 6 17" xfId="27856"/>
    <cellStyle name="千位分隔 2 6 18" xfId="27161"/>
    <cellStyle name="千位分隔 2 6 19" xfId="34753"/>
    <cellStyle name="千位分隔 2 6 2" xfId="27857"/>
    <cellStyle name="千位分隔 2 6 2 10" xfId="12219"/>
    <cellStyle name="千位分隔 2 6 2 11" xfId="12223"/>
    <cellStyle name="千位分隔 2 6 2 12" xfId="12227"/>
    <cellStyle name="千位分隔 2 6 2 2" xfId="19358"/>
    <cellStyle name="千位分隔 2 6 2 2 2" xfId="19361"/>
    <cellStyle name="千位分隔 2 6 2 2 2 2" xfId="19363"/>
    <cellStyle name="千位分隔 2 6 2 2 2 3" xfId="27858"/>
    <cellStyle name="千位分隔 2 6 2 2 2 4" xfId="27859"/>
    <cellStyle name="千位分隔 2 6 2 2 3" xfId="19365"/>
    <cellStyle name="千位分隔 2 6 2 2 4" xfId="12156"/>
    <cellStyle name="千位分隔 2 6 2 2 5" xfId="20239"/>
    <cellStyle name="千位分隔 2 6 2 3" xfId="19367"/>
    <cellStyle name="千位分隔 2 6 2 3 2" xfId="19370"/>
    <cellStyle name="千位分隔 2 6 2 3 3" xfId="19372"/>
    <cellStyle name="千位分隔 2 6 2 3 4" xfId="20242"/>
    <cellStyle name="千位分隔 2 6 2 4" xfId="19374"/>
    <cellStyle name="千位分隔 2 6 2 4 2" xfId="7837"/>
    <cellStyle name="千位分隔 2 6 2 5" xfId="19377"/>
    <cellStyle name="千位分隔 2 6 2 5 2" xfId="7872"/>
    <cellStyle name="千位分隔 2 6 2 6" xfId="19958"/>
    <cellStyle name="千位分隔 2 6 2 7" xfId="19961"/>
    <cellStyle name="千位分隔 2 6 2 8" xfId="19964"/>
    <cellStyle name="千位分隔 2 6 2 9" xfId="19967"/>
    <cellStyle name="千位分隔 2 6 3" xfId="27860"/>
    <cellStyle name="千位分隔 2 6 3 10" xfId="27861"/>
    <cellStyle name="千位分隔 2 6 3 11" xfId="27862"/>
    <cellStyle name="千位分隔 2 6 3 12" xfId="27864"/>
    <cellStyle name="千位分隔 2 6 3 2" xfId="27865"/>
    <cellStyle name="千位分隔 2 6 3 2 2" xfId="27866"/>
    <cellStyle name="千位分隔 2 6 3 2 2 2" xfId="27868"/>
    <cellStyle name="千位分隔 2 6 3 2 2 3" xfId="27871"/>
    <cellStyle name="千位分隔 2 6 3 2 3" xfId="27872"/>
    <cellStyle name="千位分隔 2 6 3 2 4" xfId="12187"/>
    <cellStyle name="千位分隔 2 6 3 2 5" xfId="20249"/>
    <cellStyle name="千位分隔 2 6 3 3" xfId="27873"/>
    <cellStyle name="千位分隔 2 6 3 3 2" xfId="27874"/>
    <cellStyle name="千位分隔 2 6 3 3 3" xfId="27875"/>
    <cellStyle name="千位分隔 2 6 3 4" xfId="27876"/>
    <cellStyle name="千位分隔 2 6 3 4 2" xfId="4367"/>
    <cellStyle name="千位分隔 2 6 3 5" xfId="27877"/>
    <cellStyle name="千位分隔 2 6 3 5 2" xfId="3164"/>
    <cellStyle name="千位分隔 2 6 3 6" xfId="27878"/>
    <cellStyle name="千位分隔 2 6 3 7" xfId="27879"/>
    <cellStyle name="千位分隔 2 6 3 8" xfId="27880"/>
    <cellStyle name="千位分隔 2 6 3 9" xfId="27881"/>
    <cellStyle name="千位分隔 2 6 4" xfId="26770"/>
    <cellStyle name="千位分隔 2 6 4 10" xfId="27882"/>
    <cellStyle name="千位分隔 2 6 4 11" xfId="27883"/>
    <cellStyle name="千位分隔 2 6 4 12" xfId="27885"/>
    <cellStyle name="千位分隔 2 6 4 2" xfId="27886"/>
    <cellStyle name="千位分隔 2 6 4 2 2" xfId="27887"/>
    <cellStyle name="千位分隔 2 6 4 2 2 2" xfId="18716"/>
    <cellStyle name="千位分隔 2 6 4 2 2 3" xfId="18726"/>
    <cellStyle name="千位分隔 2 6 4 2 3" xfId="27888"/>
    <cellStyle name="千位分隔 2 6 4 2 4" xfId="20259"/>
    <cellStyle name="千位分隔 2 6 4 3" xfId="27889"/>
    <cellStyle name="千位分隔 2 6 4 3 2" xfId="27891"/>
    <cellStyle name="千位分隔 2 6 4 3 3" xfId="27893"/>
    <cellStyle name="千位分隔 2 6 4 4" xfId="27894"/>
    <cellStyle name="千位分隔 2 6 4 4 2" xfId="27896"/>
    <cellStyle name="千位分隔 2 6 4 5" xfId="27897"/>
    <cellStyle name="千位分隔 2 6 4 5 2" xfId="27898"/>
    <cellStyle name="千位分隔 2 6 4 6" xfId="27899"/>
    <cellStyle name="千位分隔 2 6 4 7" xfId="27900"/>
    <cellStyle name="千位分隔 2 6 4 8" xfId="27901"/>
    <cellStyle name="千位分隔 2 6 4 9" xfId="27902"/>
    <cellStyle name="千位分隔 2 6 5" xfId="26772"/>
    <cellStyle name="千位分隔 2 6 5 2" xfId="27903"/>
    <cellStyle name="千位分隔 2 6 5 2 2" xfId="27904"/>
    <cellStyle name="千位分隔 2 6 5 2 3" xfId="27905"/>
    <cellStyle name="千位分隔 2 6 5 3" xfId="27906"/>
    <cellStyle name="千位分隔 2 6 5 4" xfId="27908"/>
    <cellStyle name="千位分隔 2 6 6" xfId="27909"/>
    <cellStyle name="千位分隔 2 6 6 2" xfId="27910"/>
    <cellStyle name="千位分隔 2 6 6 3" xfId="27911"/>
    <cellStyle name="千位分隔 2 6 7" xfId="27912"/>
    <cellStyle name="千位分隔 2 6 7 2" xfId="20821"/>
    <cellStyle name="千位分隔 2 6 7 3" xfId="20827"/>
    <cellStyle name="千位分隔 2 6 8" xfId="27913"/>
    <cellStyle name="千位分隔 2 6 8 2" xfId="27914"/>
    <cellStyle name="千位分隔 2 6 9" xfId="27915"/>
    <cellStyle name="千位分隔 2 7" xfId="27917"/>
    <cellStyle name="千位分隔 2 7 10" xfId="23265"/>
    <cellStyle name="千位分隔 2 7 11" xfId="23268"/>
    <cellStyle name="千位分隔 2 7 12" xfId="23270"/>
    <cellStyle name="千位分隔 2 7 13" xfId="18574"/>
    <cellStyle name="千位分隔 2 7 14" xfId="23272"/>
    <cellStyle name="千位分隔 2 7 15" xfId="27918"/>
    <cellStyle name="千位分隔 2 7 16" xfId="27919"/>
    <cellStyle name="千位分隔 2 7 17" xfId="27920"/>
    <cellStyle name="千位分隔 2 7 18" xfId="27921"/>
    <cellStyle name="千位分隔 2 7 19" xfId="34805"/>
    <cellStyle name="千位分隔 2 7 2" xfId="27923"/>
    <cellStyle name="千位分隔 2 7 2 10" xfId="24874"/>
    <cellStyle name="千位分隔 2 7 2 11" xfId="24878"/>
    <cellStyle name="千位分隔 2 7 2 12" xfId="24883"/>
    <cellStyle name="千位分隔 2 7 2 2" xfId="24560"/>
    <cellStyle name="千位分隔 2 7 2 2 2" xfId="24561"/>
    <cellStyle name="千位分隔 2 7 2 2 2 2" xfId="27924"/>
    <cellStyle name="千位分隔 2 7 2 2 2 3" xfId="27925"/>
    <cellStyle name="千位分隔 2 7 2 2 3" xfId="24563"/>
    <cellStyle name="千位分隔 2 7 2 2 4" xfId="20309"/>
    <cellStyle name="千位分隔 2 7 2 2 5" xfId="20313"/>
    <cellStyle name="千位分隔 2 7 2 3" xfId="24568"/>
    <cellStyle name="千位分隔 2 7 2 3 2" xfId="21314"/>
    <cellStyle name="千位分隔 2 7 2 3 3" xfId="21317"/>
    <cellStyle name="千位分隔 2 7 2 4" xfId="17625"/>
    <cellStyle name="千位分隔 2 7 2 4 2" xfId="7930"/>
    <cellStyle name="千位分隔 2 7 2 5" xfId="24569"/>
    <cellStyle name="千位分隔 2 7 2 5 2" xfId="7936"/>
    <cellStyle name="千位分隔 2 7 2 6" xfId="24649"/>
    <cellStyle name="千位分隔 2 7 2 7" xfId="24652"/>
    <cellStyle name="千位分隔 2 7 2 8" xfId="24655"/>
    <cellStyle name="千位分隔 2 7 2 9" xfId="24659"/>
    <cellStyle name="千位分隔 2 7 3" xfId="27927"/>
    <cellStyle name="千位分隔 2 7 3 10" xfId="27928"/>
    <cellStyle name="千位分隔 2 7 3 11" xfId="27929"/>
    <cellStyle name="千位分隔 2 7 3 12" xfId="27930"/>
    <cellStyle name="千位分隔 2 7 3 2" xfId="27931"/>
    <cellStyle name="千位分隔 2 7 3 2 2" xfId="27932"/>
    <cellStyle name="千位分隔 2 7 3 2 2 2" xfId="27933"/>
    <cellStyle name="千位分隔 2 7 3 2 2 3" xfId="27934"/>
    <cellStyle name="千位分隔 2 7 3 2 3" xfId="27935"/>
    <cellStyle name="千位分隔 2 7 3 2 4" xfId="20325"/>
    <cellStyle name="千位分隔 2 7 3 3" xfId="27936"/>
    <cellStyle name="千位分隔 2 7 3 3 2" xfId="27937"/>
    <cellStyle name="千位分隔 2 7 3 3 3" xfId="19225"/>
    <cellStyle name="千位分隔 2 7 3 4" xfId="27938"/>
    <cellStyle name="千位分隔 2 7 3 4 2" xfId="3982"/>
    <cellStyle name="千位分隔 2 7 3 5" xfId="27939"/>
    <cellStyle name="千位分隔 2 7 3 5 2" xfId="3744"/>
    <cellStyle name="千位分隔 2 7 3 6" xfId="27940"/>
    <cellStyle name="千位分隔 2 7 3 7" xfId="27941"/>
    <cellStyle name="千位分隔 2 7 3 8" xfId="26629"/>
    <cellStyle name="千位分隔 2 7 3 9" xfId="27942"/>
    <cellStyle name="千位分隔 2 7 4" xfId="27945"/>
    <cellStyle name="千位分隔 2 7 4 10" xfId="26939"/>
    <cellStyle name="千位分隔 2 7 4 11" xfId="26941"/>
    <cellStyle name="千位分隔 2 7 4 2" xfId="27946"/>
    <cellStyle name="千位分隔 2 7 4 2 2" xfId="27947"/>
    <cellStyle name="千位分隔 2 7 4 2 2 2" xfId="595"/>
    <cellStyle name="千位分隔 2 7 4 2 2 3" xfId="247"/>
    <cellStyle name="千位分隔 2 7 4 2 3" xfId="27948"/>
    <cellStyle name="千位分隔 2 7 4 2 4" xfId="20340"/>
    <cellStyle name="千位分隔 2 7 4 3" xfId="27949"/>
    <cellStyle name="千位分隔 2 7 4 3 2" xfId="27950"/>
    <cellStyle name="千位分隔 2 7 4 3 3" xfId="27951"/>
    <cellStyle name="千位分隔 2 7 4 4" xfId="27952"/>
    <cellStyle name="千位分隔 2 7 4 4 2" xfId="27953"/>
    <cellStyle name="千位分隔 2 7 4 5" xfId="27954"/>
    <cellStyle name="千位分隔 2 7 4 5 2" xfId="27955"/>
    <cellStyle name="千位分隔 2 7 4 6" xfId="27956"/>
    <cellStyle name="千位分隔 2 7 4 7" xfId="27957"/>
    <cellStyle name="千位分隔 2 7 4 8" xfId="26632"/>
    <cellStyle name="千位分隔 2 7 4 9" xfId="27958"/>
    <cellStyle name="千位分隔 2 7 5" xfId="27961"/>
    <cellStyle name="千位分隔 2 7 5 2" xfId="27962"/>
    <cellStyle name="千位分隔 2 7 5 2 2" xfId="27963"/>
    <cellStyle name="千位分隔 2 7 5 2 3" xfId="27964"/>
    <cellStyle name="千位分隔 2 7 5 3" xfId="27965"/>
    <cellStyle name="千位分隔 2 7 5 4" xfId="27967"/>
    <cellStyle name="千位分隔 2 7 6" xfId="23207"/>
    <cellStyle name="千位分隔 2 7 6 2" xfId="27969"/>
    <cellStyle name="千位分隔 2 7 6 3" xfId="27970"/>
    <cellStyle name="千位分隔 2 7 7" xfId="23209"/>
    <cellStyle name="千位分隔 2 7 7 2" xfId="25100"/>
    <cellStyle name="千位分隔 2 7 7 3" xfId="25106"/>
    <cellStyle name="千位分隔 2 7 8" xfId="23211"/>
    <cellStyle name="千位分隔 2 7 8 2" xfId="27971"/>
    <cellStyle name="千位分隔 2 7 9" xfId="23213"/>
    <cellStyle name="千位分隔 2 8" xfId="27972"/>
    <cellStyle name="千位分隔 2 8 10" xfId="27973"/>
    <cellStyle name="千位分隔 2 8 11" xfId="27974"/>
    <cellStyle name="千位分隔 2 8 12" xfId="27975"/>
    <cellStyle name="千位分隔 2 8 13" xfId="27976"/>
    <cellStyle name="千位分隔 2 8 14" xfId="27977"/>
    <cellStyle name="千位分隔 2 8 15" xfId="27978"/>
    <cellStyle name="千位分隔 2 8 16" xfId="27979"/>
    <cellStyle name="千位分隔 2 8 17" xfId="27980"/>
    <cellStyle name="千位分隔 2 8 18" xfId="27981"/>
    <cellStyle name="千位分隔 2 8 19" xfId="34817"/>
    <cellStyle name="千位分隔 2 8 2" xfId="27983"/>
    <cellStyle name="千位分隔 2 8 2 10" xfId="12809"/>
    <cellStyle name="千位分隔 2 8 2 11" xfId="10276"/>
    <cellStyle name="千位分隔 2 8 2 12" xfId="12811"/>
    <cellStyle name="千位分隔 2 8 2 2" xfId="27985"/>
    <cellStyle name="千位分隔 2 8 2 2 2" xfId="27987"/>
    <cellStyle name="千位分隔 2 8 2 2 2 2" xfId="27989"/>
    <cellStyle name="千位分隔 2 8 2 2 2 3" xfId="27990"/>
    <cellStyle name="千位分隔 2 8 2 2 3" xfId="27992"/>
    <cellStyle name="千位分隔 2 8 2 2 4" xfId="20390"/>
    <cellStyle name="千位分隔 2 8 2 3" xfId="27994"/>
    <cellStyle name="千位分隔 2 8 2 3 2" xfId="27996"/>
    <cellStyle name="千位分隔 2 8 2 3 3" xfId="27998"/>
    <cellStyle name="千位分隔 2 8 2 4" xfId="17639"/>
    <cellStyle name="千位分隔 2 8 2 4 2" xfId="8019"/>
    <cellStyle name="千位分隔 2 8 2 5" xfId="27999"/>
    <cellStyle name="千位分隔 2 8 2 5 2" xfId="8030"/>
    <cellStyle name="千位分隔 2 8 2 6" xfId="28000"/>
    <cellStyle name="千位分隔 2 8 2 7" xfId="28001"/>
    <cellStyle name="千位分隔 2 8 2 8" xfId="26643"/>
    <cellStyle name="千位分隔 2 8 2 9" xfId="26645"/>
    <cellStyle name="千位分隔 2 8 3" xfId="28003"/>
    <cellStyle name="千位分隔 2 8 3 10" xfId="19129"/>
    <cellStyle name="千位分隔 2 8 3 11" xfId="28004"/>
    <cellStyle name="千位分隔 2 8 3 2" xfId="28005"/>
    <cellStyle name="千位分隔 2 8 3 2 2" xfId="28007"/>
    <cellStyle name="千位分隔 2 8 3 2 2 2" xfId="13503"/>
    <cellStyle name="千位分隔 2 8 3 2 2 3" xfId="13506"/>
    <cellStyle name="千位分隔 2 8 3 2 3" xfId="28009"/>
    <cellStyle name="千位分隔 2 8 3 2 4" xfId="20412"/>
    <cellStyle name="千位分隔 2 8 3 3" xfId="28010"/>
    <cellStyle name="千位分隔 2 8 3 3 2" xfId="28012"/>
    <cellStyle name="千位分隔 2 8 3 3 3" xfId="28014"/>
    <cellStyle name="千位分隔 2 8 3 4" xfId="28015"/>
    <cellStyle name="千位分隔 2 8 3 4 2" xfId="5254"/>
    <cellStyle name="千位分隔 2 8 3 5" xfId="28016"/>
    <cellStyle name="千位分隔 2 8 3 5 2" xfId="4040"/>
    <cellStyle name="千位分隔 2 8 3 6" xfId="28017"/>
    <cellStyle name="千位分隔 2 8 3 7" xfId="28018"/>
    <cellStyle name="千位分隔 2 8 3 8" xfId="26648"/>
    <cellStyle name="千位分隔 2 8 3 9" xfId="28019"/>
    <cellStyle name="千位分隔 2 8 4" xfId="28021"/>
    <cellStyle name="千位分隔 2 8 4 10" xfId="28022"/>
    <cellStyle name="千位分隔 2 8 4 11" xfId="28023"/>
    <cellStyle name="千位分隔 2 8 4 2" xfId="28024"/>
    <cellStyle name="千位分隔 2 8 4 2 2" xfId="28026"/>
    <cellStyle name="千位分隔 2 8 4 2 2 2" xfId="18101"/>
    <cellStyle name="千位分隔 2 8 4 2 2 3" xfId="18104"/>
    <cellStyle name="千位分隔 2 8 4 2 3" xfId="28028"/>
    <cellStyle name="千位分隔 2 8 4 2 4" xfId="20440"/>
    <cellStyle name="千位分隔 2 8 4 3" xfId="28029"/>
    <cellStyle name="千位分隔 2 8 4 3 2" xfId="28031"/>
    <cellStyle name="千位分隔 2 8 4 3 3" xfId="28033"/>
    <cellStyle name="千位分隔 2 8 4 4" xfId="28035"/>
    <cellStyle name="千位分隔 2 8 4 4 2" xfId="28038"/>
    <cellStyle name="千位分隔 2 8 4 5" xfId="28040"/>
    <cellStyle name="千位分隔 2 8 4 5 2" xfId="28041"/>
    <cellStyle name="千位分隔 2 8 4 6" xfId="28043"/>
    <cellStyle name="千位分隔 2 8 4 7" xfId="28044"/>
    <cellStyle name="千位分隔 2 8 4 8" xfId="26651"/>
    <cellStyle name="千位分隔 2 8 4 9" xfId="28045"/>
    <cellStyle name="千位分隔 2 8 5" xfId="28048"/>
    <cellStyle name="千位分隔 2 8 5 2" xfId="28049"/>
    <cellStyle name="千位分隔 2 8 5 2 2" xfId="28051"/>
    <cellStyle name="千位分隔 2 8 5 2 3" xfId="28053"/>
    <cellStyle name="千位分隔 2 8 5 3" xfId="28054"/>
    <cellStyle name="千位分隔 2 8 5 4" xfId="28057"/>
    <cellStyle name="千位分隔 2 8 6" xfId="28059"/>
    <cellStyle name="千位分隔 2 8 6 2" xfId="20850"/>
    <cellStyle name="千位分隔 2 8 6 3" xfId="20852"/>
    <cellStyle name="千位分隔 2 8 7" xfId="28060"/>
    <cellStyle name="千位分隔 2 8 7 2" xfId="20856"/>
    <cellStyle name="千位分隔 2 8 7 3" xfId="28061"/>
    <cellStyle name="千位分隔 2 8 8" xfId="28062"/>
    <cellStyle name="千位分隔 2 8 8 2" xfId="28063"/>
    <cellStyle name="千位分隔 2 8 9" xfId="28064"/>
    <cellStyle name="千位分隔 2 9" xfId="28065"/>
    <cellStyle name="千位分隔 2 9 10" xfId="3067"/>
    <cellStyle name="千位分隔 2 9 11" xfId="6494"/>
    <cellStyle name="千位分隔 2 9 12" xfId="3782"/>
    <cellStyle name="千位分隔 2 9 13" xfId="3791"/>
    <cellStyle name="千位分隔 2 9 14" xfId="7758"/>
    <cellStyle name="千位分隔 2 9 15" xfId="28066"/>
    <cellStyle name="千位分隔 2 9 16" xfId="28067"/>
    <cellStyle name="千位分隔 2 9 17" xfId="28068"/>
    <cellStyle name="千位分隔 2 9 18" xfId="28069"/>
    <cellStyle name="千位分隔 2 9 19" xfId="34904"/>
    <cellStyle name="千位分隔 2 9 2" xfId="28071"/>
    <cellStyle name="千位分隔 2 9 2 10" xfId="18370"/>
    <cellStyle name="千位分隔 2 9 2 11" xfId="18373"/>
    <cellStyle name="千位分隔 2 9 2 2" xfId="28072"/>
    <cellStyle name="千位分隔 2 9 2 2 2" xfId="22485"/>
    <cellStyle name="千位分隔 2 9 2 2 2 2" xfId="28073"/>
    <cellStyle name="千位分隔 2 9 2 2 2 3" xfId="28075"/>
    <cellStyle name="千位分隔 2 9 2 2 3" xfId="22487"/>
    <cellStyle name="千位分隔 2 9 2 2 4" xfId="20493"/>
    <cellStyle name="千位分隔 2 9 2 3" xfId="28077"/>
    <cellStyle name="千位分隔 2 9 2 3 2" xfId="22490"/>
    <cellStyle name="千位分隔 2 9 2 3 3" xfId="28078"/>
    <cellStyle name="千位分隔 2 9 2 4" xfId="28079"/>
    <cellStyle name="千位分隔 2 9 2 4 2" xfId="543"/>
    <cellStyle name="千位分隔 2 9 2 5" xfId="28080"/>
    <cellStyle name="千位分隔 2 9 2 5 2" xfId="243"/>
    <cellStyle name="千位分隔 2 9 2 6" xfId="28081"/>
    <cellStyle name="千位分隔 2 9 2 7" xfId="26055"/>
    <cellStyle name="千位分隔 2 9 2 8" xfId="26057"/>
    <cellStyle name="千位分隔 2 9 2 9" xfId="26663"/>
    <cellStyle name="千位分隔 2 9 3" xfId="28083"/>
    <cellStyle name="千位分隔 2 9 3 10" xfId="26183"/>
    <cellStyle name="千位分隔 2 9 3 11" xfId="28084"/>
    <cellStyle name="千位分隔 2 9 3 2" xfId="28085"/>
    <cellStyle name="千位分隔 2 9 3 2 2" xfId="22504"/>
    <cellStyle name="千位分隔 2 9 3 2 2 2" xfId="28086"/>
    <cellStyle name="千位分隔 2 9 3 2 2 3" xfId="28087"/>
    <cellStyle name="千位分隔 2 9 3 2 3" xfId="18227"/>
    <cellStyle name="千位分隔 2 9 3 2 4" xfId="20520"/>
    <cellStyle name="千位分隔 2 9 3 3" xfId="28088"/>
    <cellStyle name="千位分隔 2 9 3 3 2" xfId="22507"/>
    <cellStyle name="千位分隔 2 9 3 3 3" xfId="28089"/>
    <cellStyle name="千位分隔 2 9 3 4" xfId="28090"/>
    <cellStyle name="千位分隔 2 9 3 4 2" xfId="350"/>
    <cellStyle name="千位分隔 2 9 3 5" xfId="28091"/>
    <cellStyle name="千位分隔 2 9 3 5 2" xfId="103"/>
    <cellStyle name="千位分隔 2 9 3 6" xfId="28092"/>
    <cellStyle name="千位分隔 2 9 3 7" xfId="28093"/>
    <cellStyle name="千位分隔 2 9 3 8" xfId="26666"/>
    <cellStyle name="千位分隔 2 9 3 9" xfId="28094"/>
    <cellStyle name="千位分隔 2 9 4" xfId="28096"/>
    <cellStyle name="千位分隔 2 9 4 10" xfId="6279"/>
    <cellStyle name="千位分隔 2 9 4 11" xfId="25344"/>
    <cellStyle name="千位分隔 2 9 4 2" xfId="28097"/>
    <cellStyle name="千位分隔 2 9 4 2 2" xfId="22516"/>
    <cellStyle name="千位分隔 2 9 4 2 2 2" xfId="28098"/>
    <cellStyle name="千位分隔 2 9 4 2 2 3" xfId="28099"/>
    <cellStyle name="千位分隔 2 9 4 2 3" xfId="28100"/>
    <cellStyle name="千位分隔 2 9 4 2 4" xfId="20546"/>
    <cellStyle name="千位分隔 2 9 4 3" xfId="28101"/>
    <cellStyle name="千位分隔 2 9 4 3 2" xfId="28102"/>
    <cellStyle name="千位分隔 2 9 4 3 3" xfId="28103"/>
    <cellStyle name="千位分隔 2 9 4 4" xfId="28105"/>
    <cellStyle name="千位分隔 2 9 4 4 2" xfId="28107"/>
    <cellStyle name="千位分隔 2 9 4 5" xfId="28109"/>
    <cellStyle name="千位分隔 2 9 4 5 2" xfId="28110"/>
    <cellStyle name="千位分隔 2 9 4 6" xfId="28112"/>
    <cellStyle name="千位分隔 2 9 4 7" xfId="28113"/>
    <cellStyle name="千位分隔 2 9 4 8" xfId="26669"/>
    <cellStyle name="千位分隔 2 9 4 9" xfId="28114"/>
    <cellStyle name="千位分隔 2 9 5" xfId="28116"/>
    <cellStyle name="千位分隔 2 9 5 2" xfId="28117"/>
    <cellStyle name="千位分隔 2 9 5 2 2" xfId="28118"/>
    <cellStyle name="千位分隔 2 9 5 2 3" xfId="28119"/>
    <cellStyle name="千位分隔 2 9 5 3" xfId="28120"/>
    <cellStyle name="千位分隔 2 9 5 4" xfId="28122"/>
    <cellStyle name="千位分隔 2 9 6" xfId="28123"/>
    <cellStyle name="千位分隔 2 9 6 2" xfId="20874"/>
    <cellStyle name="千位分隔 2 9 6 3" xfId="20876"/>
    <cellStyle name="千位分隔 2 9 7" xfId="28124"/>
    <cellStyle name="千位分隔 2 9 7 2" xfId="20880"/>
    <cellStyle name="千位分隔 2 9 7 3" xfId="28125"/>
    <cellStyle name="千位分隔 2 9 8" xfId="28126"/>
    <cellStyle name="千位分隔 2 9 8 2" xfId="28127"/>
    <cellStyle name="千位分隔 2 9 9" xfId="28128"/>
    <cellStyle name="千位分隔 20" xfId="21035"/>
    <cellStyle name="千位分隔 20 10" xfId="24473"/>
    <cellStyle name="千位分隔 20 11" xfId="241"/>
    <cellStyle name="千位分隔 20 12" xfId="188"/>
    <cellStyle name="千位分隔 20 13" xfId="291"/>
    <cellStyle name="千位分隔 20 14" xfId="299"/>
    <cellStyle name="千位分隔 20 15" xfId="331"/>
    <cellStyle name="千位分隔 20 16" xfId="24559"/>
    <cellStyle name="千位分隔 20 17" xfId="24567"/>
    <cellStyle name="千位分隔 20 18" xfId="34866"/>
    <cellStyle name="千位分隔 20 2" xfId="21040"/>
    <cellStyle name="千位分隔 20 2 10" xfId="4617"/>
    <cellStyle name="千位分隔 20 2 11" xfId="4622"/>
    <cellStyle name="千位分隔 20 2 2" xfId="24576"/>
    <cellStyle name="千位分隔 20 2 2 2" xfId="24582"/>
    <cellStyle name="千位分隔 20 2 2 2 2" xfId="19709"/>
    <cellStyle name="千位分隔 20 2 2 2 3" xfId="19713"/>
    <cellStyle name="千位分隔 20 2 2 3" xfId="20018"/>
    <cellStyle name="千位分隔 20 2 2 4" xfId="20021"/>
    <cellStyle name="千位分隔 20 2 3" xfId="24596"/>
    <cellStyle name="千位分隔 20 2 3 2" xfId="24601"/>
    <cellStyle name="千位分隔 20 2 3 3" xfId="24607"/>
    <cellStyle name="千位分隔 20 2 4" xfId="24621"/>
    <cellStyle name="千位分隔 20 2 4 2" xfId="24627"/>
    <cellStyle name="千位分隔 20 2 5" xfId="24637"/>
    <cellStyle name="千位分隔 20 2 5 2" xfId="24639"/>
    <cellStyle name="千位分隔 20 2 6" xfId="4284"/>
    <cellStyle name="千位分隔 20 2 7" xfId="24643"/>
    <cellStyle name="千位分隔 20 2 8" xfId="24645"/>
    <cellStyle name="千位分隔 20 2 9" xfId="24648"/>
    <cellStyle name="千位分隔 20 3" xfId="23676"/>
    <cellStyle name="千位分隔 20 3 10" xfId="24668"/>
    <cellStyle name="千位分隔 20 3 11" xfId="20560"/>
    <cellStyle name="千位分隔 20 3 2" xfId="23679"/>
    <cellStyle name="千位分隔 20 3 2 2" xfId="24674"/>
    <cellStyle name="千位分隔 20 3 2 2 2" xfId="24679"/>
    <cellStyle name="千位分隔 20 3 2 2 3" xfId="24682"/>
    <cellStyle name="千位分隔 20 3 2 3" xfId="21658"/>
    <cellStyle name="千位分隔 20 3 2 4" xfId="21661"/>
    <cellStyle name="千位分隔 20 3 3" xfId="23682"/>
    <cellStyle name="千位分隔 20 3 3 2" xfId="24689"/>
    <cellStyle name="千位分隔 20 3 3 3" xfId="24694"/>
    <cellStyle name="千位分隔 20 3 4" xfId="24703"/>
    <cellStyle name="千位分隔 20 3 4 2" xfId="24709"/>
    <cellStyle name="千位分隔 20 3 5" xfId="24725"/>
    <cellStyle name="千位分隔 20 3 5 2" xfId="20719"/>
    <cellStyle name="千位分隔 20 3 6" xfId="24733"/>
    <cellStyle name="千位分隔 20 3 7" xfId="24737"/>
    <cellStyle name="千位分隔 20 3 8" xfId="24740"/>
    <cellStyle name="千位分隔 20 3 9" xfId="24742"/>
    <cellStyle name="千位分隔 20 4" xfId="23686"/>
    <cellStyle name="千位分隔 20 4 10" xfId="24745"/>
    <cellStyle name="千位分隔 20 4 11" xfId="24747"/>
    <cellStyle name="千位分隔 20 4 2" xfId="24755"/>
    <cellStyle name="千位分隔 20 4 2 2" xfId="24760"/>
    <cellStyle name="千位分隔 20 4 2 2 2" xfId="24764"/>
    <cellStyle name="千位分隔 20 4 2 2 3" xfId="24769"/>
    <cellStyle name="千位分隔 20 4 2 3" xfId="22117"/>
    <cellStyle name="千位分隔 20 4 2 4" xfId="22120"/>
    <cellStyle name="千位分隔 20 4 3" xfId="24777"/>
    <cellStyle name="千位分隔 20 4 3 2" xfId="24779"/>
    <cellStyle name="千位分隔 20 4 3 3" xfId="24781"/>
    <cellStyle name="千位分隔 20 4 4" xfId="24790"/>
    <cellStyle name="千位分隔 20 4 4 2" xfId="24794"/>
    <cellStyle name="千位分隔 20 4 5" xfId="24814"/>
    <cellStyle name="千位分隔 20 4 5 2" xfId="24816"/>
    <cellStyle name="千位分隔 20 4 6" xfId="24818"/>
    <cellStyle name="千位分隔 20 4 7" xfId="24821"/>
    <cellStyle name="千位分隔 20 4 8" xfId="24824"/>
    <cellStyle name="千位分隔 20 4 9" xfId="24827"/>
    <cellStyle name="千位分隔 20 5" xfId="23690"/>
    <cellStyle name="千位分隔 20 5 2" xfId="24837"/>
    <cellStyle name="千位分隔 20 5 2 2" xfId="6347"/>
    <cellStyle name="千位分隔 20 5 2 3" xfId="6350"/>
    <cellStyle name="千位分隔 20 5 3" xfId="24846"/>
    <cellStyle name="千位分隔 20 5 4" xfId="24861"/>
    <cellStyle name="千位分隔 20 6" xfId="24891"/>
    <cellStyle name="千位分隔 20 6 2" xfId="24901"/>
    <cellStyle name="千位分隔 20 6 3" xfId="24908"/>
    <cellStyle name="千位分隔 20 7" xfId="24948"/>
    <cellStyle name="千位分隔 20 7 2" xfId="5257"/>
    <cellStyle name="千位分隔 20 7 3" xfId="5264"/>
    <cellStyle name="千位分隔 20 8" xfId="24989"/>
    <cellStyle name="千位分隔 20 8 2" xfId="24997"/>
    <cellStyle name="千位分隔 20 9" xfId="25035"/>
    <cellStyle name="千位分隔 21" xfId="21043"/>
    <cellStyle name="千位分隔 21 10" xfId="25049"/>
    <cellStyle name="千位分隔 21 11" xfId="25055"/>
    <cellStyle name="千位分隔 21 12" xfId="25060"/>
    <cellStyle name="千位分隔 21 13" xfId="25072"/>
    <cellStyle name="千位分隔 21 14" xfId="25083"/>
    <cellStyle name="千位分隔 21 15" xfId="25093"/>
    <cellStyle name="千位分隔 21 16" xfId="25099"/>
    <cellStyle name="千位分隔 21 17" xfId="25105"/>
    <cellStyle name="千位分隔 21 18" xfId="34874"/>
    <cellStyle name="千位分隔 21 2" xfId="25116"/>
    <cellStyle name="千位分隔 21 2 10" xfId="8888"/>
    <cellStyle name="千位分隔 21 2 11" xfId="8893"/>
    <cellStyle name="千位分隔 21 2 2" xfId="25123"/>
    <cellStyle name="千位分隔 21 2 2 2" xfId="25127"/>
    <cellStyle name="千位分隔 21 2 2 2 2" xfId="16949"/>
    <cellStyle name="千位分隔 21 2 2 2 3" xfId="16953"/>
    <cellStyle name="千位分隔 21 2 2 3" xfId="20053"/>
    <cellStyle name="千位分隔 21 2 2 4" xfId="20056"/>
    <cellStyle name="千位分隔 21 2 3" xfId="25138"/>
    <cellStyle name="千位分隔 21 2 3 2" xfId="25140"/>
    <cellStyle name="千位分隔 21 2 3 3" xfId="25144"/>
    <cellStyle name="千位分隔 21 2 4" xfId="25154"/>
    <cellStyle name="千位分隔 21 2 4 2" xfId="25156"/>
    <cellStyle name="千位分隔 21 2 5" xfId="25167"/>
    <cellStyle name="千位分隔 21 2 5 2" xfId="10052"/>
    <cellStyle name="千位分隔 21 2 6" xfId="25169"/>
    <cellStyle name="千位分隔 21 2 7" xfId="25171"/>
    <cellStyle name="千位分隔 21 2 8" xfId="25173"/>
    <cellStyle name="千位分隔 21 2 9" xfId="20172"/>
    <cellStyle name="千位分隔 21 3" xfId="23696"/>
    <cellStyle name="千位分隔 21 3 10" xfId="25186"/>
    <cellStyle name="千位分隔 21 3 11" xfId="25190"/>
    <cellStyle name="千位分隔 21 3 2" xfId="25204"/>
    <cellStyle name="千位分隔 21 3 2 2" xfId="25206"/>
    <cellStyle name="千位分隔 21 3 2 2 2" xfId="25209"/>
    <cellStyle name="千位分隔 21 3 2 2 3" xfId="25213"/>
    <cellStyle name="千位分隔 21 3 2 3" xfId="25184"/>
    <cellStyle name="千位分隔 21 3 2 4" xfId="25188"/>
    <cellStyle name="千位分隔 21 3 3" xfId="25218"/>
    <cellStyle name="千位分隔 21 3 3 2" xfId="25220"/>
    <cellStyle name="千位分隔 21 3 3 3" xfId="25224"/>
    <cellStyle name="千位分隔 21 3 4" xfId="25236"/>
    <cellStyle name="千位分隔 21 3 4 2" xfId="25240"/>
    <cellStyle name="千位分隔 21 3 5" xfId="25258"/>
    <cellStyle name="千位分隔 21 3 5 2" xfId="10092"/>
    <cellStyle name="千位分隔 21 3 6" xfId="25261"/>
    <cellStyle name="千位分隔 21 3 7" xfId="25263"/>
    <cellStyle name="千位分隔 21 3 8" xfId="25265"/>
    <cellStyle name="千位分隔 21 3 9" xfId="25267"/>
    <cellStyle name="千位分隔 21 4" xfId="23700"/>
    <cellStyle name="千位分隔 21 4 10" xfId="5642"/>
    <cellStyle name="千位分隔 21 4 11" xfId="5646"/>
    <cellStyle name="千位分隔 21 4 2" xfId="25272"/>
    <cellStyle name="千位分隔 21 4 2 2" xfId="13375"/>
    <cellStyle name="千位分隔 21 4 2 2 2" xfId="25280"/>
    <cellStyle name="千位分隔 21 4 2 2 3" xfId="25283"/>
    <cellStyle name="千位分隔 21 4 2 3" xfId="13379"/>
    <cellStyle name="千位分隔 21 4 2 4" xfId="13384"/>
    <cellStyle name="千位分隔 21 4 3" xfId="25301"/>
    <cellStyle name="千位分隔 21 4 3 2" xfId="13401"/>
    <cellStyle name="千位分隔 21 4 3 3" xfId="13405"/>
    <cellStyle name="千位分隔 21 4 4" xfId="25314"/>
    <cellStyle name="千位分隔 21 4 4 2" xfId="25317"/>
    <cellStyle name="千位分隔 21 4 5" xfId="25326"/>
    <cellStyle name="千位分隔 21 4 5 2" xfId="10159"/>
    <cellStyle name="千位分隔 21 4 6" xfId="25328"/>
    <cellStyle name="千位分隔 21 4 7" xfId="25330"/>
    <cellStyle name="千位分隔 21 4 8" xfId="25332"/>
    <cellStyle name="千位分隔 21 4 9" xfId="25335"/>
    <cellStyle name="千位分隔 21 5" xfId="25338"/>
    <cellStyle name="千位分隔 21 5 2" xfId="1082"/>
    <cellStyle name="千位分隔 21 5 2 2" xfId="7026"/>
    <cellStyle name="千位分隔 21 5 2 3" xfId="7030"/>
    <cellStyle name="千位分隔 21 5 3" xfId="7121"/>
    <cellStyle name="千位分隔 21 5 4" xfId="7125"/>
    <cellStyle name="千位分隔 21 6" xfId="25371"/>
    <cellStyle name="千位分隔 21 6 2" xfId="1313"/>
    <cellStyle name="千位分隔 21 6 3" xfId="1331"/>
    <cellStyle name="千位分隔 21 7" xfId="25415"/>
    <cellStyle name="千位分隔 21 7 2" xfId="25419"/>
    <cellStyle name="千位分隔 21 7 3" xfId="25428"/>
    <cellStyle name="千位分隔 21 8" xfId="25452"/>
    <cellStyle name="千位分隔 21 8 2" xfId="25454"/>
    <cellStyle name="千位分隔 21 9" xfId="25516"/>
    <cellStyle name="千位分隔 22" xfId="21046"/>
    <cellStyle name="千位分隔 22 10" xfId="25535"/>
    <cellStyle name="千位分隔 22 11" xfId="25544"/>
    <cellStyle name="千位分隔 22 12" xfId="25560"/>
    <cellStyle name="千位分隔 22 13" xfId="25574"/>
    <cellStyle name="千位分隔 22 14" xfId="25596"/>
    <cellStyle name="千位分隔 22 15" xfId="25603"/>
    <cellStyle name="千位分隔 22 16" xfId="25608"/>
    <cellStyle name="千位分隔 22 17" xfId="25613"/>
    <cellStyle name="千位分隔 22 18" xfId="34883"/>
    <cellStyle name="千位分隔 22 2" xfId="25616"/>
    <cellStyle name="千位分隔 22 2 10" xfId="11596"/>
    <cellStyle name="千位分隔 22 2 11" xfId="11601"/>
    <cellStyle name="千位分隔 22 2 2" xfId="25621"/>
    <cellStyle name="千位分隔 22 2 2 2" xfId="25623"/>
    <cellStyle name="千位分隔 22 2 2 2 2" xfId="12706"/>
    <cellStyle name="千位分隔 22 2 2 2 3" xfId="25628"/>
    <cellStyle name="千位分隔 22 2 2 3" xfId="25631"/>
    <cellStyle name="千位分隔 22 2 2 4" xfId="25636"/>
    <cellStyle name="千位分隔 22 2 3" xfId="25647"/>
    <cellStyle name="千位分隔 22 2 3 2" xfId="25651"/>
    <cellStyle name="千位分隔 22 2 3 3" xfId="25661"/>
    <cellStyle name="千位分隔 22 2 4" xfId="25676"/>
    <cellStyle name="千位分隔 22 2 4 2" xfId="25679"/>
    <cellStyle name="千位分隔 22 2 5" xfId="25699"/>
    <cellStyle name="千位分隔 22 2 5 2" xfId="10662"/>
    <cellStyle name="千位分隔 22 2 6" xfId="25704"/>
    <cellStyle name="千位分隔 22 2 7" xfId="25706"/>
    <cellStyle name="千位分隔 22 2 8" xfId="25708"/>
    <cellStyle name="千位分隔 22 2 9" xfId="25710"/>
    <cellStyle name="千位分隔 22 3" xfId="23705"/>
    <cellStyle name="千位分隔 22 3 10" xfId="25468"/>
    <cellStyle name="千位分隔 22 3 11" xfId="25471"/>
    <cellStyle name="千位分隔 22 3 2" xfId="25712"/>
    <cellStyle name="千位分隔 22 3 2 2" xfId="25716"/>
    <cellStyle name="千位分隔 22 3 2 2 2" xfId="25718"/>
    <cellStyle name="千位分隔 22 3 2 2 3" xfId="25723"/>
    <cellStyle name="千位分隔 22 3 2 3" xfId="25726"/>
    <cellStyle name="千位分隔 22 3 2 4" xfId="25731"/>
    <cellStyle name="千位分隔 22 3 3" xfId="25740"/>
    <cellStyle name="千位分隔 22 3 3 2" xfId="25744"/>
    <cellStyle name="千位分隔 22 3 3 3" xfId="25749"/>
    <cellStyle name="千位分隔 22 3 4" xfId="25762"/>
    <cellStyle name="千位分隔 22 3 4 2" xfId="25766"/>
    <cellStyle name="千位分隔 22 3 5" xfId="25785"/>
    <cellStyle name="千位分隔 22 3 5 2" xfId="15942"/>
    <cellStyle name="千位分隔 22 3 6" xfId="25791"/>
    <cellStyle name="千位分隔 22 3 7" xfId="25794"/>
    <cellStyle name="千位分隔 22 3 8" xfId="25796"/>
    <cellStyle name="千位分隔 22 3 9" xfId="25798"/>
    <cellStyle name="千位分隔 22 4" xfId="25801"/>
    <cellStyle name="千位分隔 22 4 10" xfId="25510"/>
    <cellStyle name="千位分隔 22 4 11" xfId="25803"/>
    <cellStyle name="千位分隔 22 4 2" xfId="25810"/>
    <cellStyle name="千位分隔 22 4 2 2" xfId="25812"/>
    <cellStyle name="千位分隔 22 4 2 2 2" xfId="25814"/>
    <cellStyle name="千位分隔 22 4 2 2 3" xfId="25816"/>
    <cellStyle name="千位分隔 22 4 2 3" xfId="25819"/>
    <cellStyle name="千位分隔 22 4 2 4" xfId="25824"/>
    <cellStyle name="千位分隔 22 4 3" xfId="25835"/>
    <cellStyle name="千位分隔 22 4 3 2" xfId="25840"/>
    <cellStyle name="千位分隔 22 4 3 3" xfId="25843"/>
    <cellStyle name="千位分隔 22 4 4" xfId="25856"/>
    <cellStyle name="千位分隔 22 4 4 2" xfId="25858"/>
    <cellStyle name="千位分隔 22 4 5" xfId="25868"/>
    <cellStyle name="千位分隔 22 4 5 2" xfId="16651"/>
    <cellStyle name="千位分隔 22 4 6" xfId="25873"/>
    <cellStyle name="千位分隔 22 4 7" xfId="25877"/>
    <cellStyle name="千位分隔 22 4 8" xfId="25879"/>
    <cellStyle name="千位分隔 22 4 9" xfId="25881"/>
    <cellStyle name="千位分隔 22 5" xfId="25884"/>
    <cellStyle name="千位分隔 22 5 2" xfId="25892"/>
    <cellStyle name="千位分隔 22 5 2 2" xfId="5681"/>
    <cellStyle name="千位分隔 22 5 2 3" xfId="5688"/>
    <cellStyle name="千位分隔 22 5 3" xfId="25898"/>
    <cellStyle name="千位分隔 22 5 4" xfId="25911"/>
    <cellStyle name="千位分隔 22 6" xfId="25931"/>
    <cellStyle name="千位分隔 22 6 2" xfId="25937"/>
    <cellStyle name="千位分隔 22 6 3" xfId="25951"/>
    <cellStyle name="千位分隔 22 7" xfId="25969"/>
    <cellStyle name="千位分隔 22 7 2" xfId="25972"/>
    <cellStyle name="千位分隔 22 7 3" xfId="25992"/>
    <cellStyle name="千位分隔 22 8" xfId="26037"/>
    <cellStyle name="千位分隔 22 8 2" xfId="26049"/>
    <cellStyle name="千位分隔 22 9" xfId="26119"/>
    <cellStyle name="千位分隔 23" xfId="21049"/>
    <cellStyle name="千位分隔 23 10" xfId="26134"/>
    <cellStyle name="千位分隔 23 11" xfId="26146"/>
    <cellStyle name="千位分隔 23 12" xfId="26165"/>
    <cellStyle name="千位分隔 23 13" xfId="23236"/>
    <cellStyle name="千位分隔 23 14" xfId="23239"/>
    <cellStyle name="千位分隔 23 15" xfId="26210"/>
    <cellStyle name="千位分隔 23 16" xfId="26215"/>
    <cellStyle name="千位分隔 23 17" xfId="26220"/>
    <cellStyle name="千位分隔 23 18" xfId="34889"/>
    <cellStyle name="千位分隔 23 2" xfId="26227"/>
    <cellStyle name="千位分隔 23 2 10" xfId="13525"/>
    <cellStyle name="千位分隔 23 2 11" xfId="13530"/>
    <cellStyle name="千位分隔 23 2 2" xfId="26234"/>
    <cellStyle name="千位分隔 23 2 2 2" xfId="26238"/>
    <cellStyle name="千位分隔 23 2 2 2 2" xfId="2938"/>
    <cellStyle name="千位分隔 23 2 2 2 3" xfId="26243"/>
    <cellStyle name="千位分隔 23 2 2 3" xfId="26246"/>
    <cellStyle name="千位分隔 23 2 2 4" xfId="26250"/>
    <cellStyle name="千位分隔 23 2 3" xfId="26259"/>
    <cellStyle name="千位分隔 23 2 3 2" xfId="26262"/>
    <cellStyle name="千位分隔 23 2 3 3" xfId="26272"/>
    <cellStyle name="千位分隔 23 2 4" xfId="26285"/>
    <cellStyle name="千位分隔 23 2 4 2" xfId="26288"/>
    <cellStyle name="千位分隔 23 2 5" xfId="26305"/>
    <cellStyle name="千位分隔 23 2 5 2" xfId="10706"/>
    <cellStyle name="千位分隔 23 2 6" xfId="26310"/>
    <cellStyle name="千位分隔 23 2 7" xfId="26312"/>
    <cellStyle name="千位分隔 23 2 8" xfId="26314"/>
    <cellStyle name="千位分隔 23 2 9" xfId="26317"/>
    <cellStyle name="千位分隔 23 3" xfId="23709"/>
    <cellStyle name="千位分隔 23 3 10" xfId="26329"/>
    <cellStyle name="千位分隔 23 3 11" xfId="26331"/>
    <cellStyle name="千位分隔 23 3 2" xfId="26337"/>
    <cellStyle name="千位分隔 23 3 2 2" xfId="26341"/>
    <cellStyle name="千位分隔 23 3 2 2 2" xfId="26344"/>
    <cellStyle name="千位分隔 23 3 2 2 3" xfId="26349"/>
    <cellStyle name="千位分隔 23 3 2 3" xfId="26352"/>
    <cellStyle name="千位分隔 23 3 2 4" xfId="26357"/>
    <cellStyle name="千位分隔 23 3 3" xfId="26370"/>
    <cellStyle name="千位分隔 23 3 3 2" xfId="26373"/>
    <cellStyle name="千位分隔 23 3 3 3" xfId="26378"/>
    <cellStyle name="千位分隔 23 3 4" xfId="26392"/>
    <cellStyle name="千位分隔 23 3 4 2" xfId="26396"/>
    <cellStyle name="千位分隔 23 3 5" xfId="26411"/>
    <cellStyle name="千位分隔 23 3 5 2" xfId="26413"/>
    <cellStyle name="千位分隔 23 3 6" xfId="26419"/>
    <cellStyle name="千位分隔 23 3 7" xfId="26422"/>
    <cellStyle name="千位分隔 23 3 8" xfId="26426"/>
    <cellStyle name="千位分隔 23 3 9" xfId="26429"/>
    <cellStyle name="千位分隔 23 4" xfId="26432"/>
    <cellStyle name="千位分隔 23 4 10" xfId="20773"/>
    <cellStyle name="千位分隔 23 4 11" xfId="20778"/>
    <cellStyle name="千位分隔 23 4 2" xfId="26434"/>
    <cellStyle name="千位分隔 23 4 2 2" xfId="26436"/>
    <cellStyle name="千位分隔 23 4 2 2 2" xfId="26438"/>
    <cellStyle name="千位分隔 23 4 2 2 3" xfId="26443"/>
    <cellStyle name="千位分隔 23 4 2 3" xfId="26446"/>
    <cellStyle name="千位分隔 23 4 2 4" xfId="26450"/>
    <cellStyle name="千位分隔 23 4 3" xfId="26459"/>
    <cellStyle name="千位分隔 23 4 3 2" xfId="26463"/>
    <cellStyle name="千位分隔 23 4 3 3" xfId="26471"/>
    <cellStyle name="千位分隔 23 4 4" xfId="26483"/>
    <cellStyle name="千位分隔 23 4 4 2" xfId="26486"/>
    <cellStyle name="千位分隔 23 4 5" xfId="26494"/>
    <cellStyle name="千位分隔 23 4 5 2" xfId="26496"/>
    <cellStyle name="千位分隔 23 4 6" xfId="26502"/>
    <cellStyle name="千位分隔 23 4 7" xfId="26507"/>
    <cellStyle name="千位分隔 23 4 8" xfId="26511"/>
    <cellStyle name="千位分隔 23 4 9" xfId="26514"/>
    <cellStyle name="千位分隔 23 5" xfId="26516"/>
    <cellStyle name="千位分隔 23 5 2" xfId="16246"/>
    <cellStyle name="千位分隔 23 5 2 2" xfId="1957"/>
    <cellStyle name="千位分隔 23 5 2 3" xfId="1967"/>
    <cellStyle name="千位分隔 23 5 3" xfId="16250"/>
    <cellStyle name="千位分隔 23 5 4" xfId="16254"/>
    <cellStyle name="千位分隔 23 6" xfId="26568"/>
    <cellStyle name="千位分隔 23 6 2" xfId="16277"/>
    <cellStyle name="千位分隔 23 6 3" xfId="16281"/>
    <cellStyle name="千位分隔 23 7" xfId="26615"/>
    <cellStyle name="千位分隔 23 7 2" xfId="16300"/>
    <cellStyle name="千位分隔 23 7 3" xfId="26637"/>
    <cellStyle name="千位分隔 23 8" xfId="7663"/>
    <cellStyle name="千位分隔 23 8 2" xfId="26681"/>
    <cellStyle name="千位分隔 23 9" xfId="26767"/>
    <cellStyle name="千位分隔 24" xfId="21052"/>
    <cellStyle name="千位分隔 24 10" xfId="25461"/>
    <cellStyle name="千位分隔 24 11" xfId="11862"/>
    <cellStyle name="千位分隔 24 12" xfId="12503"/>
    <cellStyle name="千位分隔 24 13" xfId="26786"/>
    <cellStyle name="千位分隔 24 14" xfId="26746"/>
    <cellStyle name="千位分隔 24 15" xfId="21563"/>
    <cellStyle name="千位分隔 24 16" xfId="21567"/>
    <cellStyle name="千位分隔 24 17" xfId="26788"/>
    <cellStyle name="千位分隔 24 18" xfId="34893"/>
    <cellStyle name="千位分隔 24 2" xfId="26790"/>
    <cellStyle name="千位分隔 24 2 10" xfId="15047"/>
    <cellStyle name="千位分隔 24 2 11" xfId="15051"/>
    <cellStyle name="千位分隔 24 2 2" xfId="26792"/>
    <cellStyle name="千位分隔 24 2 2 2" xfId="26794"/>
    <cellStyle name="千位分隔 24 2 2 2 2" xfId="12900"/>
    <cellStyle name="千位分隔 24 2 2 2 3" xfId="26796"/>
    <cellStyle name="千位分隔 24 2 2 3" xfId="26798"/>
    <cellStyle name="千位分隔 24 2 2 4" xfId="26800"/>
    <cellStyle name="千位分隔 24 2 3" xfId="26802"/>
    <cellStyle name="千位分隔 24 2 3 2" xfId="26804"/>
    <cellStyle name="千位分隔 24 2 3 3" xfId="26806"/>
    <cellStyle name="千位分隔 24 2 4" xfId="26808"/>
    <cellStyle name="千位分隔 24 2 4 2" xfId="26810"/>
    <cellStyle name="千位分隔 24 2 5" xfId="26812"/>
    <cellStyle name="千位分隔 24 2 5 2" xfId="10785"/>
    <cellStyle name="千位分隔 24 2 6" xfId="26814"/>
    <cellStyle name="千位分隔 24 2 7" xfId="26816"/>
    <cellStyle name="千位分隔 24 2 8" xfId="23373"/>
    <cellStyle name="千位分隔 24 2 9" xfId="23376"/>
    <cellStyle name="千位分隔 24 3" xfId="26818"/>
    <cellStyle name="千位分隔 24 3 10" xfId="26820"/>
    <cellStyle name="千位分隔 24 3 11" xfId="26822"/>
    <cellStyle name="千位分隔 24 3 2" xfId="26824"/>
    <cellStyle name="千位分隔 24 3 2 2" xfId="26826"/>
    <cellStyle name="千位分隔 24 3 2 2 2" xfId="26828"/>
    <cellStyle name="千位分隔 24 3 2 2 3" xfId="26830"/>
    <cellStyle name="千位分隔 24 3 2 3" xfId="26832"/>
    <cellStyle name="千位分隔 24 3 2 4" xfId="26834"/>
    <cellStyle name="千位分隔 24 3 3" xfId="26836"/>
    <cellStyle name="千位分隔 24 3 3 2" xfId="26838"/>
    <cellStyle name="千位分隔 24 3 3 3" xfId="24213"/>
    <cellStyle name="千位分隔 24 3 4" xfId="26840"/>
    <cellStyle name="千位分隔 24 3 4 2" xfId="26842"/>
    <cellStyle name="千位分隔 24 3 5" xfId="26844"/>
    <cellStyle name="千位分隔 24 3 5 2" xfId="10816"/>
    <cellStyle name="千位分隔 24 3 6" xfId="26846"/>
    <cellStyle name="千位分隔 24 3 7" xfId="26848"/>
    <cellStyle name="千位分隔 24 3 8" xfId="26850"/>
    <cellStyle name="千位分隔 24 3 9" xfId="26852"/>
    <cellStyle name="千位分隔 24 4" xfId="12663"/>
    <cellStyle name="千位分隔 24 4 10" xfId="23894"/>
    <cellStyle name="千位分隔 24 4 11" xfId="23898"/>
    <cellStyle name="千位分隔 24 4 2" xfId="12666"/>
    <cellStyle name="千位分隔 24 4 2 2" xfId="12671"/>
    <cellStyle name="千位分隔 24 4 2 2 2" xfId="7246"/>
    <cellStyle name="千位分隔 24 4 2 2 3" xfId="26855"/>
    <cellStyle name="千位分隔 24 4 2 3" xfId="12675"/>
    <cellStyle name="千位分隔 24 4 2 4" xfId="12679"/>
    <cellStyle name="千位分隔 24 4 3" xfId="12687"/>
    <cellStyle name="千位分隔 24 4 3 2" xfId="12692"/>
    <cellStyle name="千位分隔 24 4 3 3" xfId="12698"/>
    <cellStyle name="千位分隔 24 4 4" xfId="12710"/>
    <cellStyle name="千位分隔 24 4 4 2" xfId="12715"/>
    <cellStyle name="千位分隔 24 4 5" xfId="12717"/>
    <cellStyle name="千位分隔 24 4 5 2" xfId="26859"/>
    <cellStyle name="千位分隔 24 4 6" xfId="12720"/>
    <cellStyle name="千位分隔 24 4 7" xfId="12723"/>
    <cellStyle name="千位分隔 24 4 8" xfId="12726"/>
    <cellStyle name="千位分隔 24 4 9" xfId="12729"/>
    <cellStyle name="千位分隔 24 5" xfId="12732"/>
    <cellStyle name="千位分隔 24 5 2" xfId="12735"/>
    <cellStyle name="千位分隔 24 5 2 2" xfId="3937"/>
    <cellStyle name="千位分隔 24 5 2 3" xfId="3944"/>
    <cellStyle name="千位分隔 24 5 3" xfId="12740"/>
    <cellStyle name="千位分隔 24 5 4" xfId="12745"/>
    <cellStyle name="千位分隔 24 6" xfId="12754"/>
    <cellStyle name="千位分隔 24 6 2" xfId="12757"/>
    <cellStyle name="千位分隔 24 6 3" xfId="12762"/>
    <cellStyle name="千位分隔 24 7" xfId="12768"/>
    <cellStyle name="千位分隔 24 7 2" xfId="18697"/>
    <cellStyle name="千位分隔 24 7 3" xfId="26861"/>
    <cellStyle name="千位分隔 24 8" xfId="12771"/>
    <cellStyle name="千位分隔 24 8 2" xfId="26863"/>
    <cellStyle name="千位分隔 24 9" xfId="12774"/>
    <cellStyle name="千位分隔 25" xfId="28129"/>
    <cellStyle name="千位分隔 25 10" xfId="28131"/>
    <cellStyle name="千位分隔 25 11" xfId="28134"/>
    <cellStyle name="千位分隔 25 12" xfId="28136"/>
    <cellStyle name="千位分隔 25 13" xfId="28137"/>
    <cellStyle name="千位分隔 25 14" xfId="28138"/>
    <cellStyle name="千位分隔 25 15" xfId="28139"/>
    <cellStyle name="千位分隔 25 16" xfId="27984"/>
    <cellStyle name="千位分隔 25 17" xfId="27993"/>
    <cellStyle name="千位分隔 25 18" xfId="34905"/>
    <cellStyle name="千位分隔 25 2" xfId="28140"/>
    <cellStyle name="千位分隔 25 2 10" xfId="15901"/>
    <cellStyle name="千位分隔 25 2 11" xfId="15905"/>
    <cellStyle name="千位分隔 25 2 2" xfId="28142"/>
    <cellStyle name="千位分隔 25 2 2 2" xfId="28144"/>
    <cellStyle name="千位分隔 25 2 2 2 2" xfId="12989"/>
    <cellStyle name="千位分隔 25 2 2 2 3" xfId="19438"/>
    <cellStyle name="千位分隔 25 2 2 3" xfId="28146"/>
    <cellStyle name="千位分隔 25 2 2 4" xfId="28148"/>
    <cellStyle name="千位分隔 25 2 3" xfId="28149"/>
    <cellStyle name="千位分隔 25 2 3 2" xfId="28151"/>
    <cellStyle name="千位分隔 25 2 3 3" xfId="28152"/>
    <cellStyle name="千位分隔 25 2 4" xfId="28153"/>
    <cellStyle name="千位分隔 25 2 4 2" xfId="28155"/>
    <cellStyle name="千位分隔 25 2 5" xfId="28156"/>
    <cellStyle name="千位分隔 25 2 5 2" xfId="10917"/>
    <cellStyle name="千位分隔 25 2 6" xfId="28157"/>
    <cellStyle name="千位分隔 25 2 7" xfId="28158"/>
    <cellStyle name="千位分隔 25 2 8" xfId="28159"/>
    <cellStyle name="千位分隔 25 2 9" xfId="28160"/>
    <cellStyle name="千位分隔 25 3" xfId="28161"/>
    <cellStyle name="千位分隔 25 3 10" xfId="28165"/>
    <cellStyle name="千位分隔 25 3 11" xfId="20665"/>
    <cellStyle name="千位分隔 25 3 2" xfId="28166"/>
    <cellStyle name="千位分隔 25 3 2 2" xfId="28168"/>
    <cellStyle name="千位分隔 25 3 2 2 2" xfId="28169"/>
    <cellStyle name="千位分隔 25 3 2 2 3" xfId="28170"/>
    <cellStyle name="千位分隔 25 3 2 3" xfId="28171"/>
    <cellStyle name="千位分隔 25 3 2 4" xfId="28172"/>
    <cellStyle name="千位分隔 25 3 3" xfId="28173"/>
    <cellStyle name="千位分隔 25 3 3 2" xfId="3174"/>
    <cellStyle name="千位分隔 25 3 3 3" xfId="28175"/>
    <cellStyle name="千位分隔 25 3 4" xfId="28176"/>
    <cellStyle name="千位分隔 25 3 4 2" xfId="28177"/>
    <cellStyle name="千位分隔 25 3 5" xfId="28178"/>
    <cellStyle name="千位分隔 25 3 5 2" xfId="10942"/>
    <cellStyle name="千位分隔 25 3 6" xfId="28179"/>
    <cellStyle name="千位分隔 25 3 7" xfId="28180"/>
    <cellStyle name="千位分隔 25 3 8" xfId="28181"/>
    <cellStyle name="千位分隔 25 3 9" xfId="28182"/>
    <cellStyle name="千位分隔 25 4" xfId="12780"/>
    <cellStyle name="千位分隔 25 4 10" xfId="28184"/>
    <cellStyle name="千位分隔 25 4 11" xfId="28186"/>
    <cellStyle name="千位分隔 25 4 2" xfId="12783"/>
    <cellStyle name="千位分隔 25 4 2 2" xfId="12788"/>
    <cellStyle name="千位分隔 25 4 2 2 2" xfId="3248"/>
    <cellStyle name="千位分隔 25 4 2 2 3" xfId="3252"/>
    <cellStyle name="千位分隔 25 4 2 3" xfId="21065"/>
    <cellStyle name="千位分隔 25 4 2 4" xfId="21070"/>
    <cellStyle name="千位分隔 25 4 3" xfId="12789"/>
    <cellStyle name="千位分隔 25 4 3 2" xfId="28187"/>
    <cellStyle name="千位分隔 25 4 3 3" xfId="21088"/>
    <cellStyle name="千位分隔 25 4 4" xfId="12791"/>
    <cellStyle name="千位分隔 25 4 4 2" xfId="28188"/>
    <cellStyle name="千位分隔 25 4 5" xfId="12793"/>
    <cellStyle name="千位分隔 25 4 5 2" xfId="28190"/>
    <cellStyle name="千位分隔 25 4 6" xfId="12795"/>
    <cellStyle name="千位分隔 25 4 7" xfId="12797"/>
    <cellStyle name="千位分隔 25 4 8" xfId="28191"/>
    <cellStyle name="千位分隔 25 4 9" xfId="28192"/>
    <cellStyle name="千位分隔 25 5" xfId="12799"/>
    <cellStyle name="千位分隔 25 5 2" xfId="12802"/>
    <cellStyle name="千位分隔 25 5 2 2" xfId="7414"/>
    <cellStyle name="千位分隔 25 5 2 3" xfId="7435"/>
    <cellStyle name="千位分隔 25 5 3" xfId="12805"/>
    <cellStyle name="千位分隔 25 5 4" xfId="12807"/>
    <cellStyle name="千位分隔 25 6" xfId="12813"/>
    <cellStyle name="千位分隔 25 6 2" xfId="12817"/>
    <cellStyle name="千位分隔 25 6 3" xfId="28193"/>
    <cellStyle name="千位分隔 25 7" xfId="12820"/>
    <cellStyle name="千位分隔 25 7 2" xfId="8472"/>
    <cellStyle name="千位分隔 25 7 3" xfId="11165"/>
    <cellStyle name="千位分隔 25 8" xfId="12825"/>
    <cellStyle name="千位分隔 25 8 2" xfId="28194"/>
    <cellStyle name="千位分隔 25 9" xfId="12828"/>
    <cellStyle name="千位分隔 26" xfId="28195"/>
    <cellStyle name="千位分隔 26 10" xfId="28197"/>
    <cellStyle name="千位分隔 26 11" xfId="28198"/>
    <cellStyle name="千位分隔 26 2" xfId="28199"/>
    <cellStyle name="千位分隔 26 2 2" xfId="28201"/>
    <cellStyle name="千位分隔 26 2 2 2" xfId="28203"/>
    <cellStyle name="千位分隔 26 2 2 3" xfId="12592"/>
    <cellStyle name="千位分隔 26 2 3" xfId="28204"/>
    <cellStyle name="千位分隔 26 2 4" xfId="28206"/>
    <cellStyle name="千位分隔 26 3" xfId="28207"/>
    <cellStyle name="千位分隔 26 3 2" xfId="28209"/>
    <cellStyle name="千位分隔 26 3 3" xfId="28210"/>
    <cellStyle name="千位分隔 26 4" xfId="12837"/>
    <cellStyle name="千位分隔 26 4 2" xfId="12840"/>
    <cellStyle name="千位分隔 26 5" xfId="12842"/>
    <cellStyle name="千位分隔 26 5 2" xfId="28211"/>
    <cellStyle name="千位分隔 26 6" xfId="12845"/>
    <cellStyle name="千位分隔 26 7" xfId="12848"/>
    <cellStyle name="千位分隔 26 8" xfId="12850"/>
    <cellStyle name="千位分隔 26 9" xfId="12852"/>
    <cellStyle name="千位分隔 27" xfId="28212"/>
    <cellStyle name="千位分隔 27 10" xfId="28214"/>
    <cellStyle name="千位分隔 27 11" xfId="28215"/>
    <cellStyle name="千位分隔 27 2" xfId="28217"/>
    <cellStyle name="千位分隔 27 2 2" xfId="28219"/>
    <cellStyle name="千位分隔 27 2 2 2" xfId="28221"/>
    <cellStyle name="千位分隔 27 2 2 3" xfId="28223"/>
    <cellStyle name="千位分隔 27 2 3" xfId="28224"/>
    <cellStyle name="千位分隔 27 2 4" xfId="6339"/>
    <cellStyle name="千位分隔 27 3" xfId="897"/>
    <cellStyle name="千位分隔 27 3 2" xfId="10"/>
    <cellStyle name="千位分隔 27 3 3" xfId="316"/>
    <cellStyle name="千位分隔 27 4" xfId="910"/>
    <cellStyle name="千位分隔 27 4 2" xfId="923"/>
    <cellStyle name="千位分隔 27 5" xfId="972"/>
    <cellStyle name="千位分隔 27 5 2" xfId="24217"/>
    <cellStyle name="千位分隔 27 6" xfId="979"/>
    <cellStyle name="千位分隔 27 7" xfId="985"/>
    <cellStyle name="千位分隔 27 8" xfId="992"/>
    <cellStyle name="千位分隔 27 9" xfId="997"/>
    <cellStyle name="千位分隔 28" xfId="28225"/>
    <cellStyle name="千位分隔 28 10" xfId="1349"/>
    <cellStyle name="千位分隔 28 11" xfId="1353"/>
    <cellStyle name="千位分隔 28 2" xfId="28227"/>
    <cellStyle name="千位分隔 28 2 2" xfId="28230"/>
    <cellStyle name="千位分隔 28 2 2 2" xfId="18386"/>
    <cellStyle name="千位分隔 28 2 2 3" xfId="18388"/>
    <cellStyle name="千位分隔 28 2 3" xfId="28231"/>
    <cellStyle name="千位分隔 28 2 4" xfId="3737"/>
    <cellStyle name="千位分隔 28 3" xfId="1004"/>
    <cellStyle name="千位分隔 28 3 2" xfId="28232"/>
    <cellStyle name="千位分隔 28 3 3" xfId="28233"/>
    <cellStyle name="千位分隔 28 4" xfId="1010"/>
    <cellStyle name="千位分隔 28 4 2" xfId="28234"/>
    <cellStyle name="千位分隔 28 5" xfId="1014"/>
    <cellStyle name="千位分隔 28 5 2" xfId="26256"/>
    <cellStyle name="千位分隔 28 6" xfId="1020"/>
    <cellStyle name="千位分隔 28 7" xfId="1025"/>
    <cellStyle name="千位分隔 28 8" xfId="20730"/>
    <cellStyle name="千位分隔 28 9" xfId="28235"/>
    <cellStyle name="千位分隔 29" xfId="28236"/>
    <cellStyle name="千位分隔 29 10" xfId="1737"/>
    <cellStyle name="千位分隔 29 11" xfId="1741"/>
    <cellStyle name="千位分隔 29 2" xfId="28238"/>
    <cellStyle name="千位分隔 29 2 2" xfId="28240"/>
    <cellStyle name="千位分隔 29 2 2 2" xfId="28241"/>
    <cellStyle name="千位分隔 29 2 2 3" xfId="28242"/>
    <cellStyle name="千位分隔 29 2 3" xfId="28243"/>
    <cellStyle name="千位分隔 29 2 4" xfId="28244"/>
    <cellStyle name="千位分隔 29 3" xfId="1035"/>
    <cellStyle name="千位分隔 29 3 2" xfId="28245"/>
    <cellStyle name="千位分隔 29 3 3" xfId="28246"/>
    <cellStyle name="千位分隔 29 4" xfId="28247"/>
    <cellStyle name="千位分隔 29 4 2" xfId="28248"/>
    <cellStyle name="千位分隔 29 5" xfId="24224"/>
    <cellStyle name="千位分隔 29 5 2" xfId="26367"/>
    <cellStyle name="千位分隔 29 6" xfId="28249"/>
    <cellStyle name="千位分隔 29 7" xfId="20734"/>
    <cellStyle name="千位分隔 29 8" xfId="28250"/>
    <cellStyle name="千位分隔 29 9" xfId="28251"/>
    <cellStyle name="千位分隔 3" xfId="28252"/>
    <cellStyle name="千位分隔 3 10" xfId="28253"/>
    <cellStyle name="千位分隔 3 10 10" xfId="28255"/>
    <cellStyle name="千位分隔 3 10 11" xfId="28257"/>
    <cellStyle name="千位分隔 3 10 2" xfId="28258"/>
    <cellStyle name="千位分隔 3 10 2 2" xfId="28222"/>
    <cellStyle name="千位分隔 3 10 2 2 2" xfId="28259"/>
    <cellStyle name="千位分隔 3 10 2 2 3" xfId="28260"/>
    <cellStyle name="千位分隔 3 10 2 3" xfId="28261"/>
    <cellStyle name="千位分隔 3 10 2 4" xfId="3692"/>
    <cellStyle name="千位分隔 3 10 3" xfId="28263"/>
    <cellStyle name="千位分隔 3 10 3 2" xfId="28264"/>
    <cellStyle name="千位分隔 3 10 3 3" xfId="28265"/>
    <cellStyle name="千位分隔 3 10 4" xfId="27276"/>
    <cellStyle name="千位分隔 3 10 4 2" xfId="27278"/>
    <cellStyle name="千位分隔 3 10 5" xfId="27282"/>
    <cellStyle name="千位分隔 3 10 5 2" xfId="11063"/>
    <cellStyle name="千位分隔 3 10 6" xfId="27285"/>
    <cellStyle name="千位分隔 3 10 7" xfId="21057"/>
    <cellStyle name="千位分隔 3 10 8" xfId="21063"/>
    <cellStyle name="千位分隔 3 10 9" xfId="28269"/>
    <cellStyle name="千位分隔 3 11" xfId="28270"/>
    <cellStyle name="千位分隔 3 11 10" xfId="28272"/>
    <cellStyle name="千位分隔 3 11 11" xfId="28274"/>
    <cellStyle name="千位分隔 3 11 2" xfId="28275"/>
    <cellStyle name="千位分隔 3 11 2 2" xfId="28276"/>
    <cellStyle name="千位分隔 3 11 2 2 2" xfId="28277"/>
    <cellStyle name="千位分隔 3 11 2 2 3" xfId="28278"/>
    <cellStyle name="千位分隔 3 11 2 3" xfId="28279"/>
    <cellStyle name="千位分隔 3 11 2 4" xfId="3989"/>
    <cellStyle name="千位分隔 3 11 3" xfId="28280"/>
    <cellStyle name="千位分隔 3 11 3 2" xfId="28281"/>
    <cellStyle name="千位分隔 3 11 3 3" xfId="28282"/>
    <cellStyle name="千位分隔 3 11 4" xfId="18670"/>
    <cellStyle name="千位分隔 3 11 4 2" xfId="18502"/>
    <cellStyle name="千位分隔 3 11 5" xfId="27287"/>
    <cellStyle name="千位分隔 3 11 5 2" xfId="11087"/>
    <cellStyle name="千位分隔 3 11 6" xfId="28283"/>
    <cellStyle name="千位分隔 3 11 7" xfId="28285"/>
    <cellStyle name="千位分隔 3 11 8" xfId="28288"/>
    <cellStyle name="千位分隔 3 11 9" xfId="8084"/>
    <cellStyle name="千位分隔 3 12" xfId="28289"/>
    <cellStyle name="千位分隔 3 12 10" xfId="23229"/>
    <cellStyle name="千位分隔 3 12 11" xfId="28290"/>
    <cellStyle name="千位分隔 3 12 2" xfId="21748"/>
    <cellStyle name="千位分隔 3 12 2 2" xfId="21750"/>
    <cellStyle name="千位分隔 3 12 2 2 2" xfId="28291"/>
    <cellStyle name="千位分隔 3 12 2 2 3" xfId="28292"/>
    <cellStyle name="千位分隔 3 12 2 3" xfId="28293"/>
    <cellStyle name="千位分隔 3 12 2 4" xfId="4155"/>
    <cellStyle name="千位分隔 3 12 3" xfId="21752"/>
    <cellStyle name="千位分隔 3 12 3 2" xfId="21754"/>
    <cellStyle name="千位分隔 3 12 3 3" xfId="28294"/>
    <cellStyle name="千位分隔 3 12 4" xfId="21756"/>
    <cellStyle name="千位分隔 3 12 4 2" xfId="28295"/>
    <cellStyle name="千位分隔 3 12 5" xfId="21759"/>
    <cellStyle name="千位分隔 3 12 5 2" xfId="28296"/>
    <cellStyle name="千位分隔 3 12 6" xfId="21761"/>
    <cellStyle name="千位分隔 3 12 7" xfId="21765"/>
    <cellStyle name="千位分隔 3 12 8" xfId="20746"/>
    <cellStyle name="千位分隔 3 12 9" xfId="8114"/>
    <cellStyle name="千位分隔 3 13" xfId="28297"/>
    <cellStyle name="千位分隔 3 13 10" xfId="28299"/>
    <cellStyle name="千位分隔 3 13 11" xfId="28301"/>
    <cellStyle name="千位分隔 3 13 2" xfId="21780"/>
    <cellStyle name="千位分隔 3 13 2 2" xfId="454"/>
    <cellStyle name="千位分隔 3 13 2 2 2" xfId="467"/>
    <cellStyle name="千位分隔 3 13 2 2 3" xfId="28304"/>
    <cellStyle name="千位分隔 3 13 2 3" xfId="7605"/>
    <cellStyle name="千位分隔 3 13 2 4" xfId="4358"/>
    <cellStyle name="千位分隔 3 13 3" xfId="21782"/>
    <cellStyle name="千位分隔 3 13 3 2" xfId="6712"/>
    <cellStyle name="千位分隔 3 13 3 3" xfId="6717"/>
    <cellStyle name="千位分隔 3 13 4" xfId="21784"/>
    <cellStyle name="千位分隔 3 13 4 2" xfId="28305"/>
    <cellStyle name="千位分隔 3 13 5" xfId="21787"/>
    <cellStyle name="千位分隔 3 13 5 2" xfId="28306"/>
    <cellStyle name="千位分隔 3 13 6" xfId="21789"/>
    <cellStyle name="千位分隔 3 13 7" xfId="21793"/>
    <cellStyle name="千位分隔 3 13 8" xfId="28309"/>
    <cellStyle name="千位分隔 3 13 9" xfId="7178"/>
    <cellStyle name="千位分隔 3 14" xfId="24019"/>
    <cellStyle name="千位分隔 3 14 10" xfId="7975"/>
    <cellStyle name="千位分隔 3 14 11" xfId="7981"/>
    <cellStyle name="千位分隔 3 14 2" xfId="7689"/>
    <cellStyle name="千位分隔 3 14 2 2" xfId="21804"/>
    <cellStyle name="千位分隔 3 14 2 2 2" xfId="21247"/>
    <cellStyle name="千位分隔 3 14 2 2 3" xfId="21249"/>
    <cellStyle name="千位分隔 3 14 2 3" xfId="28310"/>
    <cellStyle name="千位分隔 3 14 2 4" xfId="4681"/>
    <cellStyle name="千位分隔 3 14 3" xfId="7692"/>
    <cellStyle name="千位分隔 3 14 3 2" xfId="21806"/>
    <cellStyle name="千位分隔 3 14 3 3" xfId="28311"/>
    <cellStyle name="千位分隔 3 14 4" xfId="7695"/>
    <cellStyle name="千位分隔 3 14 4 2" xfId="164"/>
    <cellStyle name="千位分隔 3 14 5" xfId="7698"/>
    <cellStyle name="千位分隔 3 14 5 2" xfId="19166"/>
    <cellStyle name="千位分隔 3 14 6" xfId="21808"/>
    <cellStyle name="千位分隔 3 14 7" xfId="21812"/>
    <cellStyle name="千位分隔 3 14 8" xfId="28313"/>
    <cellStyle name="千位分隔 3 14 9" xfId="7197"/>
    <cellStyle name="千位分隔 3 15" xfId="24021"/>
    <cellStyle name="千位分隔 3 15 2" xfId="21818"/>
    <cellStyle name="千位分隔 3 15 2 2" xfId="28314"/>
    <cellStyle name="千位分隔 3 15 2 3" xfId="28315"/>
    <cellStyle name="千位分隔 3 15 3" xfId="28318"/>
    <cellStyle name="千位分隔 3 15 4" xfId="28320"/>
    <cellStyle name="千位分隔 3 15 5" xfId="28321"/>
    <cellStyle name="千位分隔 3 16" xfId="19572"/>
    <cellStyle name="千位分隔 3 16 2" xfId="28322"/>
    <cellStyle name="千位分隔 3 16 2 2" xfId="28323"/>
    <cellStyle name="千位分隔 3 16 3" xfId="28324"/>
    <cellStyle name="千位分隔 3 17" xfId="14417"/>
    <cellStyle name="千位分隔 3 17 2" xfId="28325"/>
    <cellStyle name="千位分隔 3 17 3" xfId="28326"/>
    <cellStyle name="千位分隔 3 18" xfId="28327"/>
    <cellStyle name="千位分隔 3 18 2" xfId="28329"/>
    <cellStyle name="千位分隔 3 18 3" xfId="28330"/>
    <cellStyle name="千位分隔 3 19" xfId="28331"/>
    <cellStyle name="千位分隔 3 19 2" xfId="28333"/>
    <cellStyle name="千位分隔 3 2" xfId="28334"/>
    <cellStyle name="千位分隔 3 2 10" xfId="19934"/>
    <cellStyle name="千位分隔 3 2 10 10" xfId="28335"/>
    <cellStyle name="千位分隔 3 2 10 11" xfId="28336"/>
    <cellStyle name="千位分隔 3 2 10 2" xfId="23616"/>
    <cellStyle name="千位分隔 3 2 10 2 2" xfId="28337"/>
    <cellStyle name="千位分隔 3 2 10 2 2 2" xfId="21954"/>
    <cellStyle name="千位分隔 3 2 10 2 2 3" xfId="21956"/>
    <cellStyle name="千位分隔 3 2 10 2 3" xfId="28338"/>
    <cellStyle name="千位分隔 3 2 10 2 4" xfId="28339"/>
    <cellStyle name="千位分隔 3 2 10 3" xfId="28340"/>
    <cellStyle name="千位分隔 3 2 10 3 2" xfId="28341"/>
    <cellStyle name="千位分隔 3 2 10 3 3" xfId="28342"/>
    <cellStyle name="千位分隔 3 2 10 4" xfId="7000"/>
    <cellStyle name="千位分隔 3 2 10 4 2" xfId="7002"/>
    <cellStyle name="千位分隔 3 2 10 5" xfId="2920"/>
    <cellStyle name="千位分隔 3 2 10 5 2" xfId="8535"/>
    <cellStyle name="千位分隔 3 2 10 6" xfId="6075"/>
    <cellStyle name="千位分隔 3 2 10 7" xfId="6082"/>
    <cellStyle name="千位分隔 3 2 10 8" xfId="6088"/>
    <cellStyle name="千位分隔 3 2 10 9" xfId="6096"/>
    <cellStyle name="千位分隔 3 2 11" xfId="17795"/>
    <cellStyle name="千位分隔 3 2 11 10" xfId="212"/>
    <cellStyle name="千位分隔 3 2 11 11" xfId="170"/>
    <cellStyle name="千位分隔 3 2 11 2" xfId="17799"/>
    <cellStyle name="千位分隔 3 2 11 2 2" xfId="28343"/>
    <cellStyle name="千位分隔 3 2 11 2 2 2" xfId="22056"/>
    <cellStyle name="千位分隔 3 2 11 2 2 3" xfId="14121"/>
    <cellStyle name="千位分隔 3 2 11 2 3" xfId="28344"/>
    <cellStyle name="千位分隔 3 2 11 2 4" xfId="28345"/>
    <cellStyle name="千位分隔 3 2 11 3" xfId="10752"/>
    <cellStyle name="千位分隔 3 2 11 3 2" xfId="10754"/>
    <cellStyle name="千位分隔 3 2 11 3 3" xfId="10767"/>
    <cellStyle name="千位分隔 3 2 11 4" xfId="956"/>
    <cellStyle name="千位分隔 3 2 11 4 2" xfId="8588"/>
    <cellStyle name="千位分隔 3 2 11 5" xfId="1187"/>
    <cellStyle name="千位分隔 3 2 11 5 2" xfId="8628"/>
    <cellStyle name="千位分隔 3 2 11 6" xfId="10796"/>
    <cellStyle name="千位分隔 3 2 11 7" xfId="10798"/>
    <cellStyle name="千位分隔 3 2 11 8" xfId="10800"/>
    <cellStyle name="千位分隔 3 2 11 9" xfId="10802"/>
    <cellStyle name="千位分隔 3 2 12" xfId="17803"/>
    <cellStyle name="千位分隔 3 2 12 10" xfId="466"/>
    <cellStyle name="千位分隔 3 2 12 11" xfId="28303"/>
    <cellStyle name="千位分隔 3 2 12 2" xfId="28346"/>
    <cellStyle name="千位分隔 3 2 12 2 2" xfId="28347"/>
    <cellStyle name="千位分隔 3 2 12 2 2 2" xfId="22168"/>
    <cellStyle name="千位分隔 3 2 12 2 2 3" xfId="22170"/>
    <cellStyle name="千位分隔 3 2 12 2 3" xfId="28348"/>
    <cellStyle name="千位分隔 3 2 12 2 4" xfId="28350"/>
    <cellStyle name="千位分隔 3 2 12 3" xfId="10807"/>
    <cellStyle name="千位分隔 3 2 12 3 2" xfId="10809"/>
    <cellStyle name="千位分隔 3 2 12 3 3" xfId="10813"/>
    <cellStyle name="千位分隔 3 2 12 4" xfId="10821"/>
    <cellStyle name="千位分隔 3 2 12 4 2" xfId="10823"/>
    <cellStyle name="千位分隔 3 2 12 5" xfId="10838"/>
    <cellStyle name="千位分隔 3 2 12 5 2" xfId="10840"/>
    <cellStyle name="千位分隔 3 2 12 6" xfId="10844"/>
    <cellStyle name="千位分隔 3 2 12 7" xfId="10846"/>
    <cellStyle name="千位分隔 3 2 12 8" xfId="10848"/>
    <cellStyle name="千位分隔 3 2 12 9" xfId="10850"/>
    <cellStyle name="千位分隔 3 2 13" xfId="17808"/>
    <cellStyle name="千位分隔 3 2 13 10" xfId="28352"/>
    <cellStyle name="千位分隔 3 2 13 11" xfId="25010"/>
    <cellStyle name="千位分隔 3 2 13 2" xfId="28354"/>
    <cellStyle name="千位分隔 3 2 13 2 2" xfId="28355"/>
    <cellStyle name="千位分隔 3 2 13 2 2 2" xfId="22284"/>
    <cellStyle name="千位分隔 3 2 13 2 2 3" xfId="22286"/>
    <cellStyle name="千位分隔 3 2 13 2 3" xfId="28356"/>
    <cellStyle name="千位分隔 3 2 13 2 4" xfId="28358"/>
    <cellStyle name="千位分隔 3 2 13 3" xfId="10856"/>
    <cellStyle name="千位分隔 3 2 13 3 2" xfId="10858"/>
    <cellStyle name="千位分隔 3 2 13 3 3" xfId="28359"/>
    <cellStyle name="千位分隔 3 2 13 4" xfId="10860"/>
    <cellStyle name="千位分隔 3 2 13 4 2" xfId="16529"/>
    <cellStyle name="千位分隔 3 2 13 5" xfId="10862"/>
    <cellStyle name="千位分隔 3 2 13 5 2" xfId="16551"/>
    <cellStyle name="千位分隔 3 2 13 6" xfId="10864"/>
    <cellStyle name="千位分隔 3 2 13 7" xfId="10866"/>
    <cellStyle name="千位分隔 3 2 13 8" xfId="10868"/>
    <cellStyle name="千位分隔 3 2 13 9" xfId="28360"/>
    <cellStyle name="千位分隔 3 2 14" xfId="784"/>
    <cellStyle name="千位分隔 3 2 14 2" xfId="28362"/>
    <cellStyle name="千位分隔 3 2 14 2 2" xfId="28363"/>
    <cellStyle name="千位分隔 3 2 14 2 3" xfId="28364"/>
    <cellStyle name="千位分隔 3 2 14 3" xfId="10872"/>
    <cellStyle name="千位分隔 3 2 14 4" xfId="10874"/>
    <cellStyle name="千位分隔 3 2 14 5" xfId="24157"/>
    <cellStyle name="千位分隔 3 2 15" xfId="790"/>
    <cellStyle name="千位分隔 3 2 15 2" xfId="24602"/>
    <cellStyle name="千位分隔 3 2 15 2 2" xfId="28365"/>
    <cellStyle name="千位分隔 3 2 15 3" xfId="24604"/>
    <cellStyle name="千位分隔 3 2 16" xfId="799"/>
    <cellStyle name="千位分隔 3 2 16 2" xfId="28367"/>
    <cellStyle name="千位分隔 3 2 16 3" xfId="28369"/>
    <cellStyle name="千位分隔 3 2 17" xfId="810"/>
    <cellStyle name="千位分隔 3 2 17 2" xfId="28370"/>
    <cellStyle name="千位分隔 3 2 17 3" xfId="28371"/>
    <cellStyle name="千位分隔 3 2 18" xfId="816"/>
    <cellStyle name="千位分隔 3 2 18 2" xfId="23804"/>
    <cellStyle name="千位分隔 3 2 19" xfId="23807"/>
    <cellStyle name="千位分隔 3 2 2" xfId="28372"/>
    <cellStyle name="千位分隔 3 2 2 10" xfId="28373"/>
    <cellStyle name="千位分隔 3 2 2 11" xfId="28374"/>
    <cellStyle name="千位分隔 3 2 2 12" xfId="14312"/>
    <cellStyle name="千位分隔 3 2 2 13" xfId="14314"/>
    <cellStyle name="千位分隔 3 2 2 14" xfId="14316"/>
    <cellStyle name="千位分隔 3 2 2 15" xfId="14318"/>
    <cellStyle name="千位分隔 3 2 2 16" xfId="14320"/>
    <cellStyle name="千位分隔 3 2 2 17" xfId="28375"/>
    <cellStyle name="千位分隔 3 2 2 18" xfId="20597"/>
    <cellStyle name="千位分隔 3 2 2 19" xfId="34907"/>
    <cellStyle name="千位分隔 3 2 2 2" xfId="14257"/>
    <cellStyle name="千位分隔 3 2 2 2 10" xfId="28376"/>
    <cellStyle name="千位分隔 3 2 2 2 11" xfId="28377"/>
    <cellStyle name="千位分隔 3 2 2 2 12" xfId="28379"/>
    <cellStyle name="千位分隔 3 2 2 2 2" xfId="28381"/>
    <cellStyle name="千位分隔 3 2 2 2 2 2" xfId="23089"/>
    <cellStyle name="千位分隔 3 2 2 2 2 2 2" xfId="3302"/>
    <cellStyle name="千位分隔 3 2 2 2 2 2 2 2" xfId="28384"/>
    <cellStyle name="千位分隔 3 2 2 2 2 2 3" xfId="3305"/>
    <cellStyle name="千位分隔 3 2 2 2 2 2 4" xfId="3081"/>
    <cellStyle name="千位分隔 3 2 2 2 2 3" xfId="23091"/>
    <cellStyle name="千位分隔 3 2 2 2 2 3 2" xfId="3313"/>
    <cellStyle name="千位分隔 3 2 2 2 2 4" xfId="28385"/>
    <cellStyle name="千位分隔 3 2 2 2 2 5" xfId="28386"/>
    <cellStyle name="千位分隔 3 2 2 2 3" xfId="28387"/>
    <cellStyle name="千位分隔 3 2 2 2 3 2" xfId="23094"/>
    <cellStyle name="千位分隔 3 2 2 2 3 2 2" xfId="28388"/>
    <cellStyle name="千位分隔 3 2 2 2 3 3" xfId="28389"/>
    <cellStyle name="千位分隔 3 2 2 2 3 4" xfId="28390"/>
    <cellStyle name="千位分隔 3 2 2 2 4" xfId="28391"/>
    <cellStyle name="千位分隔 3 2 2 2 4 2" xfId="28392"/>
    <cellStyle name="千位分隔 3 2 2 2 4 3" xfId="28393"/>
    <cellStyle name="千位分隔 3 2 2 2 5" xfId="28394"/>
    <cellStyle name="千位分隔 3 2 2 2 5 2" xfId="28395"/>
    <cellStyle name="千位分隔 3 2 2 2 6" xfId="28396"/>
    <cellStyle name="千位分隔 3 2 2 2 7" xfId="28397"/>
    <cellStyle name="千位分隔 3 2 2 2 8" xfId="28398"/>
    <cellStyle name="千位分隔 3 2 2 2 9" xfId="28399"/>
    <cellStyle name="千位分隔 3 2 2 3" xfId="28401"/>
    <cellStyle name="千位分隔 3 2 2 3 10" xfId="28404"/>
    <cellStyle name="千位分隔 3 2 2 3 11" xfId="28407"/>
    <cellStyle name="千位分隔 3 2 2 3 12" xfId="28409"/>
    <cellStyle name="千位分隔 3 2 2 3 2" xfId="28411"/>
    <cellStyle name="千位分隔 3 2 2 3 2 2" xfId="28413"/>
    <cellStyle name="千位分隔 3 2 2 3 2 2 2" xfId="28414"/>
    <cellStyle name="千位分隔 3 2 2 3 2 2 3" xfId="28415"/>
    <cellStyle name="千位分隔 3 2 2 3 2 2 4" xfId="27527"/>
    <cellStyle name="千位分隔 3 2 2 3 2 3" xfId="28417"/>
    <cellStyle name="千位分隔 3 2 2 3 2 4" xfId="28418"/>
    <cellStyle name="千位分隔 3 2 2 3 2 5" xfId="28419"/>
    <cellStyle name="千位分隔 3 2 2 3 3" xfId="28421"/>
    <cellStyle name="千位分隔 3 2 2 3 3 2" xfId="7641"/>
    <cellStyle name="千位分隔 3 2 2 3 3 3" xfId="28422"/>
    <cellStyle name="千位分隔 3 2 2 3 3 4" xfId="28423"/>
    <cellStyle name="千位分隔 3 2 2 3 4" xfId="28424"/>
    <cellStyle name="千位分隔 3 2 2 3 4 2" xfId="28425"/>
    <cellStyle name="千位分隔 3 2 2 3 5" xfId="28426"/>
    <cellStyle name="千位分隔 3 2 2 3 5 2" xfId="28427"/>
    <cellStyle name="千位分隔 3 2 2 3 6" xfId="28428"/>
    <cellStyle name="千位分隔 3 2 2 3 7" xfId="28429"/>
    <cellStyle name="千位分隔 3 2 2 3 8" xfId="28430"/>
    <cellStyle name="千位分隔 3 2 2 3 9" xfId="28431"/>
    <cellStyle name="千位分隔 3 2 2 4" xfId="28433"/>
    <cellStyle name="千位分隔 3 2 2 4 10" xfId="28434"/>
    <cellStyle name="千位分隔 3 2 2 4 11" xfId="22921"/>
    <cellStyle name="千位分隔 3 2 2 4 12" xfId="22927"/>
    <cellStyle name="千位分隔 3 2 2 4 2" xfId="28437"/>
    <cellStyle name="千位分隔 3 2 2 4 2 2" xfId="28403"/>
    <cellStyle name="千位分隔 3 2 2 4 2 2 2" xfId="20708"/>
    <cellStyle name="千位分隔 3 2 2 4 2 2 3" xfId="28438"/>
    <cellStyle name="千位分隔 3 2 2 4 2 3" xfId="28406"/>
    <cellStyle name="千位分隔 3 2 2 4 2 4" xfId="28408"/>
    <cellStyle name="千位分隔 3 2 2 4 2 5" xfId="28439"/>
    <cellStyle name="千位分隔 3 2 2 4 3" xfId="12669"/>
    <cellStyle name="千位分隔 3 2 2 4 3 2" xfId="7244"/>
    <cellStyle name="千位分隔 3 2 2 4 3 3" xfId="26853"/>
    <cellStyle name="千位分隔 3 2 2 4 4" xfId="12673"/>
    <cellStyle name="千位分隔 3 2 2 4 4 2" xfId="7675"/>
    <cellStyle name="千位分隔 3 2 2 4 5" xfId="12677"/>
    <cellStyle name="千位分隔 3 2 2 4 5 2" xfId="28440"/>
    <cellStyle name="千位分隔 3 2 2 4 6" xfId="12681"/>
    <cellStyle name="千位分隔 3 2 2 4 7" xfId="12683"/>
    <cellStyle name="千位分隔 3 2 2 4 8" xfId="12685"/>
    <cellStyle name="千位分隔 3 2 2 4 9" xfId="28441"/>
    <cellStyle name="千位分隔 3 2 2 5" xfId="28443"/>
    <cellStyle name="千位分隔 3 2 2 5 2" xfId="28444"/>
    <cellStyle name="千位分隔 3 2 2 5 2 2" xfId="28446"/>
    <cellStyle name="千位分隔 3 2 2 5 2 3" xfId="9529"/>
    <cellStyle name="千位分隔 3 2 2 5 3" xfId="12690"/>
    <cellStyle name="千位分隔 3 2 2 5 4" xfId="12696"/>
    <cellStyle name="千位分隔 3 2 2 5 5" xfId="12700"/>
    <cellStyle name="千位分隔 3 2 2 6" xfId="28447"/>
    <cellStyle name="千位分隔 3 2 2 6 2" xfId="28357"/>
    <cellStyle name="千位分隔 3 2 2 6 3" xfId="12713"/>
    <cellStyle name="千位分隔 3 2 2 7" xfId="28449"/>
    <cellStyle name="千位分隔 3 2 2 7 2" xfId="28451"/>
    <cellStyle name="千位分隔 3 2 2 7 3" xfId="26857"/>
    <cellStyle name="千位分隔 3 2 2 8" xfId="28453"/>
    <cellStyle name="千位分隔 3 2 2 8 2" xfId="16534"/>
    <cellStyle name="千位分隔 3 2 2 9" xfId="28455"/>
    <cellStyle name="千位分隔 3 2 20" xfId="791"/>
    <cellStyle name="千位分隔 3 2 21" xfId="800"/>
    <cellStyle name="千位分隔 3 2 22" xfId="811"/>
    <cellStyle name="千位分隔 3 2 23" xfId="817"/>
    <cellStyle name="千位分隔 3 2 24" xfId="23808"/>
    <cellStyle name="千位分隔 3 2 25" xfId="23810"/>
    <cellStyle name="千位分隔 3 2 26" xfId="27572"/>
    <cellStyle name="千位分隔 3 2 27" xfId="28456"/>
    <cellStyle name="千位分隔 3 2 28" xfId="28458"/>
    <cellStyle name="千位分隔 3 2 29" xfId="26923"/>
    <cellStyle name="千位分隔 3 2 3" xfId="28460"/>
    <cellStyle name="千位分隔 3 2 3 10" xfId="28461"/>
    <cellStyle name="千位分隔 3 2 3 11" xfId="28462"/>
    <cellStyle name="千位分隔 3 2 3 12" xfId="28463"/>
    <cellStyle name="千位分隔 3 2 3 13" xfId="28464"/>
    <cellStyle name="千位分隔 3 2 3 14" xfId="28465"/>
    <cellStyle name="千位分隔 3 2 3 15" xfId="28466"/>
    <cellStyle name="千位分隔 3 2 3 16" xfId="22073"/>
    <cellStyle name="千位分隔 3 2 3 17" xfId="22081"/>
    <cellStyle name="千位分隔 3 2 3 18" xfId="22085"/>
    <cellStyle name="千位分隔 3 2 3 19" xfId="34908"/>
    <cellStyle name="千位分隔 3 2 3 2" xfId="28467"/>
    <cellStyle name="千位分隔 3 2 3 2 10" xfId="17126"/>
    <cellStyle name="千位分隔 3 2 3 2 11" xfId="28468"/>
    <cellStyle name="千位分隔 3 2 3 2 12" xfId="28469"/>
    <cellStyle name="千位分隔 3 2 3 2 2" xfId="28470"/>
    <cellStyle name="千位分隔 3 2 3 2 2 2" xfId="23873"/>
    <cellStyle name="千位分隔 3 2 3 2 2 2 2" xfId="2262"/>
    <cellStyle name="千位分隔 3 2 3 2 2 2 3" xfId="2268"/>
    <cellStyle name="千位分隔 3 2 3 2 2 2 4" xfId="17981"/>
    <cellStyle name="千位分隔 3 2 3 2 2 3" xfId="23875"/>
    <cellStyle name="千位分隔 3 2 3 2 2 4" xfId="28471"/>
    <cellStyle name="千位分隔 3 2 3 2 2 5" xfId="27567"/>
    <cellStyle name="千位分隔 3 2 3 2 3" xfId="28472"/>
    <cellStyle name="千位分隔 3 2 3 2 3 2" xfId="19875"/>
    <cellStyle name="千位分隔 3 2 3 2 3 3" xfId="19929"/>
    <cellStyle name="千位分隔 3 2 3 2 3 4" xfId="28473"/>
    <cellStyle name="千位分隔 3 2 3 2 4" xfId="28474"/>
    <cellStyle name="千位分隔 3 2 3 2 4 2" xfId="20107"/>
    <cellStyle name="千位分隔 3 2 3 2 5" xfId="28475"/>
    <cellStyle name="千位分隔 3 2 3 2 5 2" xfId="20227"/>
    <cellStyle name="千位分隔 3 2 3 2 6" xfId="28476"/>
    <cellStyle name="千位分隔 3 2 3 2 7" xfId="28477"/>
    <cellStyle name="千位分隔 3 2 3 2 8" xfId="28478"/>
    <cellStyle name="千位分隔 3 2 3 2 9" xfId="28479"/>
    <cellStyle name="千位分隔 3 2 3 3" xfId="28481"/>
    <cellStyle name="千位分隔 3 2 3 3 10" xfId="28482"/>
    <cellStyle name="千位分隔 3 2 3 3 11" xfId="28483"/>
    <cellStyle name="千位分隔 3 2 3 3 12" xfId="28484"/>
    <cellStyle name="千位分隔 3 2 3 3 2" xfId="28485"/>
    <cellStyle name="千位分隔 3 2 3 3 2 2" xfId="26886"/>
    <cellStyle name="千位分隔 3 2 3 3 2 2 2" xfId="3334"/>
    <cellStyle name="千位分隔 3 2 3 3 2 2 3" xfId="3338"/>
    <cellStyle name="千位分隔 3 2 3 3 2 3" xfId="26888"/>
    <cellStyle name="千位分隔 3 2 3 3 2 4" xfId="28486"/>
    <cellStyle name="千位分隔 3 2 3 3 2 5" xfId="28487"/>
    <cellStyle name="千位分隔 3 2 3 3 3" xfId="16312"/>
    <cellStyle name="千位分隔 3 2 3 3 3 2" xfId="21548"/>
    <cellStyle name="千位分隔 3 2 3 3 3 3" xfId="20044"/>
    <cellStyle name="千位分隔 3 2 3 3 4" xfId="28488"/>
    <cellStyle name="千位分隔 3 2 3 3 4 2" xfId="21710"/>
    <cellStyle name="千位分隔 3 2 3 3 5" xfId="28489"/>
    <cellStyle name="千位分隔 3 2 3 3 5 2" xfId="21826"/>
    <cellStyle name="千位分隔 3 2 3 3 6" xfId="28490"/>
    <cellStyle name="千位分隔 3 2 3 3 7" xfId="28491"/>
    <cellStyle name="千位分隔 3 2 3 3 8" xfId="28492"/>
    <cellStyle name="千位分隔 3 2 3 3 9" xfId="28493"/>
    <cellStyle name="千位分隔 3 2 3 4" xfId="5389"/>
    <cellStyle name="千位分隔 3 2 3 4 10" xfId="27867"/>
    <cellStyle name="千位分隔 3 2 3 4 11" xfId="27869"/>
    <cellStyle name="千位分隔 3 2 3 4 12" xfId="28494"/>
    <cellStyle name="千位分隔 3 2 3 4 2" xfId="3929"/>
    <cellStyle name="千位分隔 3 2 3 4 2 2" xfId="7264"/>
    <cellStyle name="千位分隔 3 2 3 4 2 2 2" xfId="7266"/>
    <cellStyle name="千位分隔 3 2 3 4 2 2 3" xfId="28495"/>
    <cellStyle name="千位分隔 3 2 3 4 2 3" xfId="7271"/>
    <cellStyle name="千位分隔 3 2 3 4 2 4" xfId="7276"/>
    <cellStyle name="千位分隔 3 2 3 4 3" xfId="3935"/>
    <cellStyle name="千位分隔 3 2 3 4 3 2" xfId="7288"/>
    <cellStyle name="千位分隔 3 2 3 4 3 3" xfId="7292"/>
    <cellStyle name="千位分隔 3 2 3 4 4" xfId="3942"/>
    <cellStyle name="千位分隔 3 2 3 4 4 2" xfId="7306"/>
    <cellStyle name="千位分隔 3 2 3 4 5" xfId="3950"/>
    <cellStyle name="千位分隔 3 2 3 4 5 2" xfId="22720"/>
    <cellStyle name="千位分隔 3 2 3 4 6" xfId="2884"/>
    <cellStyle name="千位分隔 3 2 3 4 7" xfId="7309"/>
    <cellStyle name="千位分隔 3 2 3 4 8" xfId="6542"/>
    <cellStyle name="千位分隔 3 2 3 4 9" xfId="7311"/>
    <cellStyle name="千位分隔 3 2 3 5" xfId="5393"/>
    <cellStyle name="千位分隔 3 2 3 5 2" xfId="7313"/>
    <cellStyle name="千位分隔 3 2 3 5 2 2" xfId="2983"/>
    <cellStyle name="千位分隔 3 2 3 5 2 3" xfId="21714"/>
    <cellStyle name="千位分隔 3 2 3 5 3" xfId="7315"/>
    <cellStyle name="千位分隔 3 2 3 5 4" xfId="7319"/>
    <cellStyle name="千位分隔 3 2 3 6" xfId="2737"/>
    <cellStyle name="千位分隔 3 2 3 6 2" xfId="7335"/>
    <cellStyle name="千位分隔 3 2 3 6 3" xfId="7337"/>
    <cellStyle name="千位分隔 3 2 3 7" xfId="7340"/>
    <cellStyle name="千位分隔 3 2 3 7 2" xfId="28496"/>
    <cellStyle name="千位分隔 3 2 3 7 3" xfId="28497"/>
    <cellStyle name="千位分隔 3 2 3 8" xfId="7343"/>
    <cellStyle name="千位分隔 3 2 3 8 2" xfId="16606"/>
    <cellStyle name="千位分隔 3 2 3 9" xfId="7345"/>
    <cellStyle name="千位分隔 3 2 30" xfId="23811"/>
    <cellStyle name="千位分隔 3 2 31" xfId="27573"/>
    <cellStyle name="千位分隔 3 2 32" xfId="28457"/>
    <cellStyle name="千位分隔 3 2 33" xfId="28459"/>
    <cellStyle name="千位分隔 3 2 34" xfId="26924"/>
    <cellStyle name="千位分隔 3 2 35" xfId="27545"/>
    <cellStyle name="千位分隔 3 2 36" xfId="27687"/>
    <cellStyle name="千位分隔 3 2 37" xfId="34556"/>
    <cellStyle name="千位分隔 3 2 38" xfId="34737"/>
    <cellStyle name="千位分隔 3 2 39" xfId="34906"/>
    <cellStyle name="千位分隔 3 2 4" xfId="28498"/>
    <cellStyle name="千位分隔 3 2 4 10" xfId="10852"/>
    <cellStyle name="千位分隔 3 2 4 11" xfId="28499"/>
    <cellStyle name="千位分隔 3 2 4 12" xfId="28500"/>
    <cellStyle name="千位分隔 3 2 4 13" xfId="28501"/>
    <cellStyle name="千位分隔 3 2 4 14" xfId="28502"/>
    <cellStyle name="千位分隔 3 2 4 15" xfId="28503"/>
    <cellStyle name="千位分隔 3 2 4 16" xfId="28504"/>
    <cellStyle name="千位分隔 3 2 4 17" xfId="28505"/>
    <cellStyle name="千位分隔 3 2 4 18" xfId="28506"/>
    <cellStyle name="千位分隔 3 2 4 19" xfId="34909"/>
    <cellStyle name="千位分隔 3 2 4 2" xfId="20011"/>
    <cellStyle name="千位分隔 3 2 4 2 10" xfId="19317"/>
    <cellStyle name="千位分隔 3 2 4 2 11" xfId="19321"/>
    <cellStyle name="千位分隔 3 2 4 2 12" xfId="19325"/>
    <cellStyle name="千位分隔 3 2 4 2 2" xfId="28507"/>
    <cellStyle name="千位分隔 3 2 4 2 2 2" xfId="24457"/>
    <cellStyle name="千位分隔 3 2 4 2 2 2 2" xfId="28508"/>
    <cellStyle name="千位分隔 3 2 4 2 2 2 3" xfId="28509"/>
    <cellStyle name="千位分隔 3 2 4 2 2 3" xfId="24460"/>
    <cellStyle name="千位分隔 3 2 4 2 2 4" xfId="28510"/>
    <cellStyle name="千位分隔 3 2 4 2 2 5" xfId="28511"/>
    <cellStyle name="千位分隔 3 2 4 2 3" xfId="28512"/>
    <cellStyle name="千位分隔 3 2 4 2 3 2" xfId="24464"/>
    <cellStyle name="千位分隔 3 2 4 2 3 3" xfId="28513"/>
    <cellStyle name="千位分隔 3 2 4 2 4" xfId="28514"/>
    <cellStyle name="千位分隔 3 2 4 2 4 2" xfId="178"/>
    <cellStyle name="千位分隔 3 2 4 2 5" xfId="28515"/>
    <cellStyle name="千位分隔 3 2 4 2 5 2" xfId="1388"/>
    <cellStyle name="千位分隔 3 2 4 2 6" xfId="28516"/>
    <cellStyle name="千位分隔 3 2 4 2 7" xfId="28517"/>
    <cellStyle name="千位分隔 3 2 4 2 8" xfId="28518"/>
    <cellStyle name="千位分隔 3 2 4 2 9" xfId="28519"/>
    <cellStyle name="千位分隔 3 2 4 3" xfId="28521"/>
    <cellStyle name="千位分隔 3 2 4 3 10" xfId="7842"/>
    <cellStyle name="千位分隔 3 2 4 3 11" xfId="7844"/>
    <cellStyle name="千位分隔 3 2 4 3 12" xfId="7848"/>
    <cellStyle name="千位分隔 3 2 4 3 2" xfId="28522"/>
    <cellStyle name="千位分隔 3 2 4 3 2 2" xfId="28298"/>
    <cellStyle name="千位分隔 3 2 4 3 2 2 2" xfId="28523"/>
    <cellStyle name="千位分隔 3 2 4 3 2 2 3" xfId="28524"/>
    <cellStyle name="千位分隔 3 2 4 3 2 3" xfId="28300"/>
    <cellStyle name="千位分隔 3 2 4 3 2 4" xfId="28525"/>
    <cellStyle name="千位分隔 3 2 4 3 3" xfId="16319"/>
    <cellStyle name="千位分隔 3 2 4 3 3 2" xfId="28526"/>
    <cellStyle name="千位分隔 3 2 4 3 3 3" xfId="20543"/>
    <cellStyle name="千位分隔 3 2 4 3 4" xfId="28527"/>
    <cellStyle name="千位分隔 3 2 4 3 4 2" xfId="621"/>
    <cellStyle name="千位分隔 3 2 4 3 5" xfId="28528"/>
    <cellStyle name="千位分隔 3 2 4 3 5 2" xfId="664"/>
    <cellStyle name="千位分隔 3 2 4 3 6" xfId="28529"/>
    <cellStyle name="千位分隔 3 2 4 3 7" xfId="28530"/>
    <cellStyle name="千位分隔 3 2 4 3 8" xfId="28531"/>
    <cellStyle name="千位分隔 3 2 4 3 9" xfId="28532"/>
    <cellStyle name="千位分隔 3 2 4 4" xfId="5446"/>
    <cellStyle name="千位分隔 3 2 4 4 10" xfId="28533"/>
    <cellStyle name="千位分隔 3 2 4 4 11" xfId="28535"/>
    <cellStyle name="千位分隔 3 2 4 4 2" xfId="4112"/>
    <cellStyle name="千位分隔 3 2 4 4 2 2" xfId="3520"/>
    <cellStyle name="千位分隔 3 2 4 4 2 2 2" xfId="6275"/>
    <cellStyle name="千位分隔 3 2 4 4 2 2 3" xfId="6278"/>
    <cellStyle name="千位分隔 3 2 4 4 2 3" xfId="28536"/>
    <cellStyle name="千位分隔 3 2 4 4 2 4" xfId="28537"/>
    <cellStyle name="千位分隔 3 2 4 4 3" xfId="4115"/>
    <cellStyle name="千位分隔 3 2 4 4 3 2" xfId="25354"/>
    <cellStyle name="千位分隔 3 2 4 4 3 3" xfId="28538"/>
    <cellStyle name="千位分隔 3 2 4 4 4" xfId="4118"/>
    <cellStyle name="千位分隔 3 2 4 4 4 2" xfId="8186"/>
    <cellStyle name="千位分隔 3 2 4 4 5" xfId="4121"/>
    <cellStyle name="千位分隔 3 2 4 4 5 2" xfId="6162"/>
    <cellStyle name="千位分隔 3 2 4 4 6" xfId="7352"/>
    <cellStyle name="千位分隔 3 2 4 4 7" xfId="7355"/>
    <cellStyle name="千位分隔 3 2 4 4 8" xfId="28540"/>
    <cellStyle name="千位分隔 3 2 4 4 9" xfId="28541"/>
    <cellStyle name="千位分隔 3 2 4 5" xfId="5452"/>
    <cellStyle name="千位分隔 3 2 4 5 2" xfId="7357"/>
    <cellStyle name="千位分隔 3 2 4 5 2 2" xfId="3910"/>
    <cellStyle name="千位分隔 3 2 4 5 2 3" xfId="28542"/>
    <cellStyle name="千位分隔 3 2 4 5 3" xfId="7360"/>
    <cellStyle name="千位分隔 3 2 4 5 4" xfId="7364"/>
    <cellStyle name="千位分隔 3 2 4 6" xfId="5457"/>
    <cellStyle name="千位分隔 3 2 4 6 2" xfId="7376"/>
    <cellStyle name="千位分隔 3 2 4 6 3" xfId="28543"/>
    <cellStyle name="千位分隔 3 2 4 7" xfId="7379"/>
    <cellStyle name="千位分隔 3 2 4 7 2" xfId="28544"/>
    <cellStyle name="千位分隔 3 2 4 7 3" xfId="19004"/>
    <cellStyle name="千位分隔 3 2 4 8" xfId="7381"/>
    <cellStyle name="千位分隔 3 2 4 8 2" xfId="16693"/>
    <cellStyle name="千位分隔 3 2 4 9" xfId="7385"/>
    <cellStyle name="千位分隔 3 2 40" xfId="34989"/>
    <cellStyle name="千位分隔 3 2 5" xfId="28545"/>
    <cellStyle name="千位分隔 3 2 5 10" xfId="28546"/>
    <cellStyle name="千位分隔 3 2 5 11" xfId="18237"/>
    <cellStyle name="千位分隔 3 2 5 12" xfId="18247"/>
    <cellStyle name="千位分隔 3 2 5 13" xfId="17205"/>
    <cellStyle name="千位分隔 3 2 5 14" xfId="18257"/>
    <cellStyle name="千位分隔 3 2 5 15" xfId="18259"/>
    <cellStyle name="千位分隔 3 2 5 16" xfId="18261"/>
    <cellStyle name="千位分隔 3 2 5 17" xfId="18265"/>
    <cellStyle name="千位分隔 3 2 5 18" xfId="18268"/>
    <cellStyle name="千位分隔 3 2 5 19" xfId="34782"/>
    <cellStyle name="千位分隔 3 2 5 2" xfId="20040"/>
    <cellStyle name="千位分隔 3 2 5 2 10" xfId="10113"/>
    <cellStyle name="千位分隔 3 2 5 2 11" xfId="20783"/>
    <cellStyle name="千位分隔 3 2 5 2 12" xfId="20786"/>
    <cellStyle name="千位分隔 3 2 5 2 2" xfId="28547"/>
    <cellStyle name="千位分隔 3 2 5 2 2 2" xfId="4215"/>
    <cellStyle name="千位分隔 3 2 5 2 2 2 2" xfId="6805"/>
    <cellStyle name="千位分隔 3 2 5 2 2 2 3" xfId="423"/>
    <cellStyle name="千位分隔 3 2 5 2 2 3" xfId="4223"/>
    <cellStyle name="千位分隔 3 2 5 2 2 4" xfId="6807"/>
    <cellStyle name="千位分隔 3 2 5 2 3" xfId="28548"/>
    <cellStyle name="千位分隔 3 2 5 2 3 2" xfId="5379"/>
    <cellStyle name="千位分隔 3 2 5 2 3 3" xfId="5383"/>
    <cellStyle name="千位分隔 3 2 5 2 4" xfId="28549"/>
    <cellStyle name="千位分隔 3 2 5 2 4 2" xfId="5432"/>
    <cellStyle name="千位分隔 3 2 5 2 5" xfId="28550"/>
    <cellStyle name="千位分隔 3 2 5 2 5 2" xfId="5653"/>
    <cellStyle name="千位分隔 3 2 5 2 6" xfId="28551"/>
    <cellStyle name="千位分隔 3 2 5 2 7" xfId="28552"/>
    <cellStyle name="千位分隔 3 2 5 2 8" xfId="10653"/>
    <cellStyle name="千位分隔 3 2 5 2 9" xfId="28553"/>
    <cellStyle name="千位分隔 3 2 5 3" xfId="28555"/>
    <cellStyle name="千位分隔 3 2 5 3 10" xfId="20836"/>
    <cellStyle name="千位分隔 3 2 5 3 11" xfId="28556"/>
    <cellStyle name="千位分隔 3 2 5 3 2" xfId="28557"/>
    <cellStyle name="千位分隔 3 2 5 3 2 2" xfId="4309"/>
    <cellStyle name="千位分隔 3 2 5 3 2 2 2" xfId="1916"/>
    <cellStyle name="千位分隔 3 2 5 3 2 2 3" xfId="6871"/>
    <cellStyle name="千位分隔 3 2 5 3 2 3" xfId="6875"/>
    <cellStyle name="千位分隔 3 2 5 3 2 4" xfId="6877"/>
    <cellStyle name="千位分隔 3 2 5 3 3" xfId="18694"/>
    <cellStyle name="千位分隔 3 2 5 3 3 2" xfId="6889"/>
    <cellStyle name="千位分隔 3 2 5 3 3 3" xfId="6891"/>
    <cellStyle name="千位分隔 3 2 5 3 4" xfId="28558"/>
    <cellStyle name="千位分隔 3 2 5 3 4 2" xfId="6911"/>
    <cellStyle name="千位分隔 3 2 5 3 5" xfId="28559"/>
    <cellStyle name="千位分隔 3 2 5 3 5 2" xfId="10676"/>
    <cellStyle name="千位分隔 3 2 5 3 6" xfId="28560"/>
    <cellStyle name="千位分隔 3 2 5 3 7" xfId="28561"/>
    <cellStyle name="千位分隔 3 2 5 3 8" xfId="28562"/>
    <cellStyle name="千位分隔 3 2 5 3 9" xfId="28564"/>
    <cellStyle name="千位分隔 3 2 5 4" xfId="5685"/>
    <cellStyle name="千位分隔 3 2 5 4 10" xfId="4058"/>
    <cellStyle name="千位分隔 3 2 5 4 11" xfId="28565"/>
    <cellStyle name="千位分隔 3 2 5 4 2" xfId="4326"/>
    <cellStyle name="千位分隔 3 2 5 4 2 2" xfId="6943"/>
    <cellStyle name="千位分隔 3 2 5 4 2 2 2" xfId="4629"/>
    <cellStyle name="千位分隔 3 2 5 4 2 2 3" xfId="4634"/>
    <cellStyle name="千位分隔 3 2 5 4 2 3" xfId="6945"/>
    <cellStyle name="千位分隔 3 2 5 4 2 4" xfId="6947"/>
    <cellStyle name="千位分隔 3 2 5 4 3" xfId="28566"/>
    <cellStyle name="千位分隔 3 2 5 4 3 2" xfId="6956"/>
    <cellStyle name="千位分隔 3 2 5 4 3 3" xfId="6958"/>
    <cellStyle name="千位分隔 3 2 5 4 4" xfId="28567"/>
    <cellStyle name="千位分隔 3 2 5 4 4 2" xfId="10716"/>
    <cellStyle name="千位分隔 3 2 5 4 5" xfId="28569"/>
    <cellStyle name="千位分隔 3 2 5 4 5 2" xfId="10732"/>
    <cellStyle name="千位分隔 3 2 5 4 6" xfId="28571"/>
    <cellStyle name="千位分隔 3 2 5 4 7" xfId="28572"/>
    <cellStyle name="千位分隔 3 2 5 4 8" xfId="28573"/>
    <cellStyle name="千位分隔 3 2 5 4 9" xfId="28574"/>
    <cellStyle name="千位分隔 3 2 5 5" xfId="5693"/>
    <cellStyle name="千位分隔 3 2 5 5 2" xfId="28575"/>
    <cellStyle name="千位分隔 3 2 5 5 2 2" xfId="6034"/>
    <cellStyle name="千位分隔 3 2 5 5 2 3" xfId="6040"/>
    <cellStyle name="千位分隔 3 2 5 5 3" xfId="28576"/>
    <cellStyle name="千位分隔 3 2 5 5 4" xfId="28577"/>
    <cellStyle name="千位分隔 3 2 5 6" xfId="2247"/>
    <cellStyle name="千位分隔 3 2 5 6 2" xfId="28578"/>
    <cellStyle name="千位分隔 3 2 5 6 3" xfId="28579"/>
    <cellStyle name="千位分隔 3 2 5 7" xfId="7093"/>
    <cellStyle name="千位分隔 3 2 5 7 2" xfId="28580"/>
    <cellStyle name="千位分隔 3 2 5 7 3" xfId="19031"/>
    <cellStyle name="千位分隔 3 2 5 8" xfId="7390"/>
    <cellStyle name="千位分隔 3 2 5 8 2" xfId="16814"/>
    <cellStyle name="千位分隔 3 2 5 9" xfId="7392"/>
    <cellStyle name="千位分隔 3 2 6" xfId="23572"/>
    <cellStyle name="千位分隔 3 2 6 10" xfId="28581"/>
    <cellStyle name="千位分隔 3 2 6 11" xfId="28582"/>
    <cellStyle name="千位分隔 3 2 6 12" xfId="28583"/>
    <cellStyle name="千位分隔 3 2 6 13" xfId="28584"/>
    <cellStyle name="千位分隔 3 2 6 14" xfId="28585"/>
    <cellStyle name="千位分隔 3 2 6 15" xfId="28586"/>
    <cellStyle name="千位分隔 3 2 6 16" xfId="28587"/>
    <cellStyle name="千位分隔 3 2 6 17" xfId="15846"/>
    <cellStyle name="千位分隔 3 2 6 18" xfId="21731"/>
    <cellStyle name="千位分隔 3 2 6 19" xfId="34771"/>
    <cellStyle name="千位分隔 3 2 6 2" xfId="20081"/>
    <cellStyle name="千位分隔 3 2 6 2 10" xfId="2797"/>
    <cellStyle name="千位分隔 3 2 6 2 11" xfId="2806"/>
    <cellStyle name="千位分隔 3 2 6 2 2" xfId="28589"/>
    <cellStyle name="千位分隔 3 2 6 2 2 2" xfId="25523"/>
    <cellStyle name="千位分隔 3 2 6 2 2 2 2" xfId="28590"/>
    <cellStyle name="千位分隔 3 2 6 2 2 2 3" xfId="28591"/>
    <cellStyle name="千位分隔 3 2 6 2 2 3" xfId="25525"/>
    <cellStyle name="千位分隔 3 2 6 2 2 4" xfId="26038"/>
    <cellStyle name="千位分隔 3 2 6 2 3" xfId="28593"/>
    <cellStyle name="千位分隔 3 2 6 2 3 2" xfId="25530"/>
    <cellStyle name="千位分隔 3 2 6 2 3 3" xfId="28594"/>
    <cellStyle name="千位分隔 3 2 6 2 4" xfId="28595"/>
    <cellStyle name="千位分隔 3 2 6 2 4 2" xfId="12574"/>
    <cellStyle name="千位分隔 3 2 6 2 5" xfId="28596"/>
    <cellStyle name="千位分隔 3 2 6 2 5 2" xfId="10589"/>
    <cellStyle name="千位分隔 3 2 6 2 6" xfId="28597"/>
    <cellStyle name="千位分隔 3 2 6 2 7" xfId="28598"/>
    <cellStyle name="千位分隔 3 2 6 2 8" xfId="10669"/>
    <cellStyle name="千位分隔 3 2 6 2 9" xfId="28599"/>
    <cellStyle name="千位分隔 3 2 6 3" xfId="28600"/>
    <cellStyle name="千位分隔 3 2 6 3 10" xfId="23594"/>
    <cellStyle name="千位分隔 3 2 6 3 11" xfId="23599"/>
    <cellStyle name="千位分隔 3 2 6 3 2" xfId="28602"/>
    <cellStyle name="千位分隔 3 2 6 3 2 2" xfId="28605"/>
    <cellStyle name="千位分隔 3 2 6 3 2 2 2" xfId="28606"/>
    <cellStyle name="千位分隔 3 2 6 3 2 2 3" xfId="28607"/>
    <cellStyle name="千位分隔 3 2 6 3 2 3" xfId="28609"/>
    <cellStyle name="千位分隔 3 2 6 3 2 4" xfId="14142"/>
    <cellStyle name="千位分隔 3 2 6 3 3" xfId="28611"/>
    <cellStyle name="千位分隔 3 2 6 3 3 2" xfId="28612"/>
    <cellStyle name="千位分隔 3 2 6 3 3 3" xfId="28613"/>
    <cellStyle name="千位分隔 3 2 6 3 4" xfId="28614"/>
    <cellStyle name="千位分隔 3 2 6 3 4 2" xfId="12626"/>
    <cellStyle name="千位分隔 3 2 6 3 5" xfId="28615"/>
    <cellStyle name="千位分隔 3 2 6 3 5 2" xfId="12639"/>
    <cellStyle name="千位分隔 3 2 6 3 6" xfId="28616"/>
    <cellStyle name="千位分隔 3 2 6 3 7" xfId="20693"/>
    <cellStyle name="千位分隔 3 2 6 3 8" xfId="20705"/>
    <cellStyle name="千位分隔 3 2 6 3 9" xfId="20710"/>
    <cellStyle name="千位分隔 3 2 6 4" xfId="5745"/>
    <cellStyle name="千位分隔 3 2 6 4 10" xfId="23650"/>
    <cellStyle name="千位分隔 3 2 6 4 11" xfId="28617"/>
    <cellStyle name="千位分隔 3 2 6 4 2" xfId="28620"/>
    <cellStyle name="千位分隔 3 2 6 4 2 2" xfId="25967"/>
    <cellStyle name="千位分隔 3 2 6 4 2 2 2" xfId="25970"/>
    <cellStyle name="千位分隔 3 2 6 4 2 2 3" xfId="25990"/>
    <cellStyle name="千位分隔 3 2 6 4 2 3" xfId="26035"/>
    <cellStyle name="千位分隔 3 2 6 4 2 4" xfId="26117"/>
    <cellStyle name="千位分隔 3 2 6 4 3" xfId="28622"/>
    <cellStyle name="千位分隔 3 2 6 4 3 2" xfId="26613"/>
    <cellStyle name="千位分隔 3 2 6 4 3 3" xfId="7660"/>
    <cellStyle name="千位分隔 3 2 6 4 4" xfId="28623"/>
    <cellStyle name="千位分隔 3 2 6 4 4 2" xfId="12766"/>
    <cellStyle name="千位分隔 3 2 6 4 5" xfId="28624"/>
    <cellStyle name="千位分隔 3 2 6 4 5 2" xfId="12822"/>
    <cellStyle name="千位分隔 3 2 6 4 6" xfId="28625"/>
    <cellStyle name="千位分隔 3 2 6 4 7" xfId="20724"/>
    <cellStyle name="千位分隔 3 2 6 4 8" xfId="20728"/>
    <cellStyle name="千位分隔 3 2 6 4 9" xfId="20732"/>
    <cellStyle name="千位分隔 3 2 6 5" xfId="5752"/>
    <cellStyle name="千位分隔 3 2 6 5 2" xfId="28627"/>
    <cellStyle name="千位分隔 3 2 6 5 2 2" xfId="28629"/>
    <cellStyle name="千位分隔 3 2 6 5 2 3" xfId="28630"/>
    <cellStyle name="千位分隔 3 2 6 5 3" xfId="28632"/>
    <cellStyle name="千位分隔 3 2 6 5 4" xfId="24286"/>
    <cellStyle name="千位分隔 3 2 6 6" xfId="28633"/>
    <cellStyle name="千位分隔 3 2 6 6 2" xfId="21693"/>
    <cellStyle name="千位分隔 3 2 6 6 3" xfId="13723"/>
    <cellStyle name="千位分隔 3 2 6 7" xfId="28634"/>
    <cellStyle name="千位分隔 3 2 6 7 2" xfId="28635"/>
    <cellStyle name="千位分隔 3 2 6 7 3" xfId="19043"/>
    <cellStyle name="千位分隔 3 2 6 8" xfId="28636"/>
    <cellStyle name="千位分隔 3 2 6 8 2" xfId="16928"/>
    <cellStyle name="千位分隔 3 2 6 9" xfId="28637"/>
    <cellStyle name="千位分隔 3 2 7" xfId="23574"/>
    <cellStyle name="千位分隔 3 2 7 10" xfId="28639"/>
    <cellStyle name="千位分隔 3 2 7 11" xfId="28640"/>
    <cellStyle name="千位分隔 3 2 7 12" xfId="14398"/>
    <cellStyle name="千位分隔 3 2 7 13" xfId="14400"/>
    <cellStyle name="千位分隔 3 2 7 14" xfId="14403"/>
    <cellStyle name="千位分隔 3 2 7 15" xfId="14405"/>
    <cellStyle name="千位分隔 3 2 7 16" xfId="14407"/>
    <cellStyle name="千位分隔 3 2 7 17" xfId="28641"/>
    <cellStyle name="千位分隔 3 2 7 18" xfId="34772"/>
    <cellStyle name="千位分隔 3 2 7 2" xfId="14333"/>
    <cellStyle name="千位分隔 3 2 7 2 10" xfId="23170"/>
    <cellStyle name="千位分隔 3 2 7 2 11" xfId="23174"/>
    <cellStyle name="千位分隔 3 2 7 2 2" xfId="26907"/>
    <cellStyle name="千位分隔 3 2 7 2 2 2" xfId="26125"/>
    <cellStyle name="千位分隔 3 2 7 2 2 2 2" xfId="251"/>
    <cellStyle name="千位分隔 3 2 7 2 2 2 3" xfId="26932"/>
    <cellStyle name="千位分隔 3 2 7 2 2 3" xfId="26127"/>
    <cellStyle name="千位分隔 3 2 7 2 2 4" xfId="28642"/>
    <cellStyle name="千位分隔 3 2 7 2 3" xfId="26909"/>
    <cellStyle name="千位分隔 3 2 7 2 3 2" xfId="3747"/>
    <cellStyle name="千位分隔 3 2 7 2 3 3" xfId="28643"/>
    <cellStyle name="千位分隔 3 2 7 2 4" xfId="28644"/>
    <cellStyle name="千位分隔 3 2 7 2 4 2" xfId="14255"/>
    <cellStyle name="千位分隔 3 2 7 2 5" xfId="28645"/>
    <cellStyle name="千位分隔 3 2 7 2 5 2" xfId="14558"/>
    <cellStyle name="千位分隔 3 2 7 2 6" xfId="28646"/>
    <cellStyle name="千位分隔 3 2 7 2 7" xfId="28647"/>
    <cellStyle name="千位分隔 3 2 7 2 8" xfId="28648"/>
    <cellStyle name="千位分隔 3 2 7 2 9" xfId="28649"/>
    <cellStyle name="千位分隔 3 2 7 3" xfId="26911"/>
    <cellStyle name="千位分隔 3 2 7 3 10" xfId="7263"/>
    <cellStyle name="千位分隔 3 2 7 3 11" xfId="7270"/>
    <cellStyle name="千位分隔 3 2 7 3 2" xfId="26914"/>
    <cellStyle name="千位分隔 3 2 7 3 2 2" xfId="28652"/>
    <cellStyle name="千位分隔 3 2 7 3 2 2 2" xfId="28653"/>
    <cellStyle name="千位分隔 3 2 7 3 2 2 3" xfId="28654"/>
    <cellStyle name="千位分隔 3 2 7 3 2 3" xfId="28657"/>
    <cellStyle name="千位分隔 3 2 7 3 2 4" xfId="28658"/>
    <cellStyle name="千位分隔 3 2 7 3 3" xfId="26916"/>
    <cellStyle name="千位分隔 3 2 7 3 3 2" xfId="28660"/>
    <cellStyle name="千位分隔 3 2 7 3 3 3" xfId="28661"/>
    <cellStyle name="千位分隔 3 2 7 3 4" xfId="28662"/>
    <cellStyle name="千位分隔 3 2 7 3 4 2" xfId="28663"/>
    <cellStyle name="千位分隔 3 2 7 3 5" xfId="28664"/>
    <cellStyle name="千位分隔 3 2 7 3 5 2" xfId="28665"/>
    <cellStyle name="千位分隔 3 2 7 3 6" xfId="28666"/>
    <cellStyle name="千位分隔 3 2 7 3 7" xfId="28667"/>
    <cellStyle name="千位分隔 3 2 7 3 8" xfId="28668"/>
    <cellStyle name="千位分隔 3 2 7 3 9" xfId="28669"/>
    <cellStyle name="千位分隔 3 2 7 4" xfId="26918"/>
    <cellStyle name="千位分隔 3 2 7 4 10" xfId="22883"/>
    <cellStyle name="千位分隔 3 2 7 4 11" xfId="22887"/>
    <cellStyle name="千位分隔 3 2 7 4 2" xfId="26921"/>
    <cellStyle name="千位分隔 3 2 7 4 2 2" xfId="28671"/>
    <cellStyle name="千位分隔 3 2 7 4 2 2 2" xfId="28672"/>
    <cellStyle name="千位分隔 3 2 7 4 2 2 3" xfId="28673"/>
    <cellStyle name="千位分隔 3 2 7 4 2 3" xfId="28675"/>
    <cellStyle name="千位分隔 3 2 7 4 2 4" xfId="28677"/>
    <cellStyle name="千位分隔 3 2 7 4 3" xfId="28678"/>
    <cellStyle name="千位分隔 3 2 7 4 3 2" xfId="22822"/>
    <cellStyle name="千位分隔 3 2 7 4 3 3" xfId="28679"/>
    <cellStyle name="千位分隔 3 2 7 4 4" xfId="28682"/>
    <cellStyle name="千位分隔 3 2 7 4 4 2" xfId="14166"/>
    <cellStyle name="千位分隔 3 2 7 4 5" xfId="28684"/>
    <cellStyle name="千位分隔 3 2 7 4 5 2" xfId="14185"/>
    <cellStyle name="千位分隔 3 2 7 4 6" xfId="28685"/>
    <cellStyle name="千位分隔 3 2 7 4 7" xfId="28686"/>
    <cellStyle name="千位分隔 3 2 7 4 8" xfId="25548"/>
    <cellStyle name="千位分隔 3 2 7 4 9" xfId="25550"/>
    <cellStyle name="千位分隔 3 2 7 5" xfId="27533"/>
    <cellStyle name="千位分隔 3 2 7 5 2" xfId="28687"/>
    <cellStyle name="千位分隔 3 2 7 5 2 2" xfId="28689"/>
    <cellStyle name="千位分隔 3 2 7 5 2 3" xfId="28691"/>
    <cellStyle name="千位分隔 3 2 7 5 3" xfId="28692"/>
    <cellStyle name="千位分隔 3 2 7 5 4" xfId="28693"/>
    <cellStyle name="千位分隔 3 2 7 6" xfId="27536"/>
    <cellStyle name="千位分隔 3 2 7 6 2" xfId="16403"/>
    <cellStyle name="千位分隔 3 2 7 6 3" xfId="13743"/>
    <cellStyle name="千位分隔 3 2 7 7" xfId="27539"/>
    <cellStyle name="千位分隔 3 2 7 7 2" xfId="16427"/>
    <cellStyle name="千位分隔 3 2 7 7 3" xfId="16429"/>
    <cellStyle name="千位分隔 3 2 7 8" xfId="27542"/>
    <cellStyle name="千位分隔 3 2 7 8 2" xfId="14666"/>
    <cellStyle name="千位分隔 3 2 7 9" xfId="24365"/>
    <cellStyle name="千位分隔 3 2 8" xfId="23576"/>
    <cellStyle name="千位分隔 3 2 8 10" xfId="24757"/>
    <cellStyle name="千位分隔 3 2 8 11" xfId="28694"/>
    <cellStyle name="千位分隔 3 2 8 12" xfId="28695"/>
    <cellStyle name="千位分隔 3 2 8 13" xfId="28696"/>
    <cellStyle name="千位分隔 3 2 8 14" xfId="28697"/>
    <cellStyle name="千位分隔 3 2 8 15" xfId="28698"/>
    <cellStyle name="千位分隔 3 2 8 16" xfId="22186"/>
    <cellStyle name="千位分隔 3 2 8 17" xfId="22195"/>
    <cellStyle name="千位分隔 3 2 8 18" xfId="34910"/>
    <cellStyle name="千位分隔 3 2 8 2" xfId="28699"/>
    <cellStyle name="千位分隔 3 2 8 2 10" xfId="17157"/>
    <cellStyle name="千位分隔 3 2 8 2 11" xfId="23957"/>
    <cellStyle name="千位分隔 3 2 8 2 2" xfId="28700"/>
    <cellStyle name="千位分隔 3 2 8 2 2 2" xfId="26774"/>
    <cellStyle name="千位分隔 3 2 8 2 2 2 2" xfId="27944"/>
    <cellStyle name="千位分隔 3 2 8 2 2 2 3" xfId="27960"/>
    <cellStyle name="千位分隔 3 2 8 2 2 3" xfId="26776"/>
    <cellStyle name="千位分隔 3 2 8 2 2 4" xfId="28701"/>
    <cellStyle name="千位分隔 3 2 8 2 3" xfId="28702"/>
    <cellStyle name="千位分隔 3 2 8 2 3 2" xfId="26780"/>
    <cellStyle name="千位分隔 3 2 8 2 3 3" xfId="28703"/>
    <cellStyle name="千位分隔 3 2 8 2 4" xfId="28704"/>
    <cellStyle name="千位分隔 3 2 8 2 4 2" xfId="15551"/>
    <cellStyle name="千位分隔 3 2 8 2 5" xfId="28705"/>
    <cellStyle name="千位分隔 3 2 8 2 5 2" xfId="15565"/>
    <cellStyle name="千位分隔 3 2 8 2 6" xfId="28706"/>
    <cellStyle name="千位分隔 3 2 8 2 7" xfId="28707"/>
    <cellStyle name="千位分隔 3 2 8 2 8" xfId="28708"/>
    <cellStyle name="千位分隔 3 2 8 2 9" xfId="28709"/>
    <cellStyle name="千位分隔 3 2 8 3" xfId="28710"/>
    <cellStyle name="千位分隔 3 2 8 3 10" xfId="28711"/>
    <cellStyle name="千位分隔 3 2 8 3 11" xfId="28712"/>
    <cellStyle name="千位分隔 3 2 8 3 2" xfId="28713"/>
    <cellStyle name="千位分隔 3 2 8 3 2 2" xfId="13510"/>
    <cellStyle name="千位分隔 3 2 8 3 2 2 2" xfId="13514"/>
    <cellStyle name="千位分隔 3 2 8 3 2 2 3" xfId="13520"/>
    <cellStyle name="千位分隔 3 2 8 3 2 3" xfId="13541"/>
    <cellStyle name="千位分隔 3 2 8 3 2 4" xfId="13551"/>
    <cellStyle name="千位分隔 3 2 8 3 3" xfId="28714"/>
    <cellStyle name="千位分隔 3 2 8 3 3 2" xfId="13666"/>
    <cellStyle name="千位分隔 3 2 8 3 3 3" xfId="13687"/>
    <cellStyle name="千位分隔 3 2 8 3 4" xfId="28715"/>
    <cellStyle name="千位分隔 3 2 8 3 4 2" xfId="13870"/>
    <cellStyle name="千位分隔 3 2 8 3 5" xfId="28716"/>
    <cellStyle name="千位分隔 3 2 8 3 5 2" xfId="14010"/>
    <cellStyle name="千位分隔 3 2 8 3 6" xfId="28717"/>
    <cellStyle name="千位分隔 3 2 8 3 7" xfId="28718"/>
    <cellStyle name="千位分隔 3 2 8 3 8" xfId="28719"/>
    <cellStyle name="千位分隔 3 2 8 3 9" xfId="28720"/>
    <cellStyle name="千位分隔 3 2 8 4" xfId="28721"/>
    <cellStyle name="千位分隔 3 2 8 4 10" xfId="18715"/>
    <cellStyle name="千位分隔 3 2 8 4 11" xfId="18725"/>
    <cellStyle name="千位分隔 3 2 8 4 2" xfId="5205"/>
    <cellStyle name="千位分隔 3 2 8 4 2 2" xfId="18107"/>
    <cellStyle name="千位分隔 3 2 8 4 2 2 2" xfId="18110"/>
    <cellStyle name="千位分隔 3 2 8 4 2 2 3" xfId="18113"/>
    <cellStyle name="千位分隔 3 2 8 4 2 3" xfId="18122"/>
    <cellStyle name="千位分隔 3 2 8 4 2 4" xfId="18128"/>
    <cellStyle name="千位分隔 3 2 8 4 3" xfId="5209"/>
    <cellStyle name="千位分隔 3 2 8 4 3 2" xfId="18196"/>
    <cellStyle name="千位分隔 3 2 8 4 3 3" xfId="18209"/>
    <cellStyle name="千位分隔 3 2 8 4 4" xfId="5214"/>
    <cellStyle name="千位分隔 3 2 8 4 4 2" xfId="18271"/>
    <cellStyle name="千位分隔 3 2 8 4 5" xfId="5221"/>
    <cellStyle name="千位分隔 3 2 8 4 5 2" xfId="18323"/>
    <cellStyle name="千位分隔 3 2 8 4 6" xfId="7501"/>
    <cellStyle name="千位分隔 3 2 8 4 7" xfId="28722"/>
    <cellStyle name="千位分隔 3 2 8 4 8" xfId="28723"/>
    <cellStyle name="千位分隔 3 2 8 4 9" xfId="28724"/>
    <cellStyle name="千位分隔 3 2 8 5" xfId="28725"/>
    <cellStyle name="千位分隔 3 2 8 5 2" xfId="7506"/>
    <cellStyle name="千位分隔 3 2 8 5 2 2" xfId="19954"/>
    <cellStyle name="千位分隔 3 2 8 5 2 3" xfId="19956"/>
    <cellStyle name="千位分隔 3 2 8 5 3" xfId="7508"/>
    <cellStyle name="千位分隔 3 2 8 5 4" xfId="7510"/>
    <cellStyle name="千位分隔 3 2 8 6" xfId="28726"/>
    <cellStyle name="千位分隔 3 2 8 6 2" xfId="16446"/>
    <cellStyle name="千位分隔 3 2 8 6 3" xfId="16449"/>
    <cellStyle name="千位分隔 3 2 8 7" xfId="28727"/>
    <cellStyle name="千位分隔 3 2 8 7 2" xfId="16457"/>
    <cellStyle name="千位分隔 3 2 8 7 3" xfId="16459"/>
    <cellStyle name="千位分隔 3 2 8 8" xfId="28728"/>
    <cellStyle name="千位分隔 3 2 8 8 2" xfId="14765"/>
    <cellStyle name="千位分隔 3 2 8 9" xfId="24393"/>
    <cellStyle name="千位分隔 3 2 9" xfId="23578"/>
    <cellStyle name="千位分隔 3 2 9 10" xfId="10965"/>
    <cellStyle name="千位分隔 3 2 9 11" xfId="28729"/>
    <cellStyle name="千位分隔 3 2 9 2" xfId="27586"/>
    <cellStyle name="千位分隔 3 2 9 2 2" xfId="3283"/>
    <cellStyle name="千位分隔 3 2 9 2 2 2" xfId="28681"/>
    <cellStyle name="千位分隔 3 2 9 2 2 3" xfId="28683"/>
    <cellStyle name="千位分隔 3 2 9 2 3" xfId="3292"/>
    <cellStyle name="千位分隔 3 2 9 2 4" xfId="28730"/>
    <cellStyle name="千位分隔 3 2 9 3" xfId="28731"/>
    <cellStyle name="千位分隔 3 2 9 3 2" xfId="3343"/>
    <cellStyle name="千位分隔 3 2 9 3 3" xfId="28732"/>
    <cellStyle name="千位分隔 3 2 9 4" xfId="28733"/>
    <cellStyle name="千位分隔 3 2 9 4 2" xfId="3383"/>
    <cellStyle name="千位分隔 3 2 9 5" xfId="7403"/>
    <cellStyle name="千位分隔 3 2 9 5 2" xfId="28734"/>
    <cellStyle name="千位分隔 3 2 9 6" xfId="28735"/>
    <cellStyle name="千位分隔 3 2 9 7" xfId="28736"/>
    <cellStyle name="千位分隔 3 2 9 8" xfId="28737"/>
    <cellStyle name="千位分隔 3 2 9 9" xfId="24413"/>
    <cellStyle name="千位分隔 3 20" xfId="24022"/>
    <cellStyle name="千位分隔 3 21" xfId="19573"/>
    <cellStyle name="千位分隔 3 22" xfId="14418"/>
    <cellStyle name="千位分隔 3 23" xfId="28328"/>
    <cellStyle name="千位分隔 3 24" xfId="28332"/>
    <cellStyle name="千位分隔 3 25" xfId="28738"/>
    <cellStyle name="千位分隔 3 26" xfId="28740"/>
    <cellStyle name="千位分隔 3 27" xfId="28742"/>
    <cellStyle name="千位分隔 3 28" xfId="28744"/>
    <cellStyle name="千位分隔 3 29" xfId="24437"/>
    <cellStyle name="千位分隔 3 3" xfId="28746"/>
    <cellStyle name="千位分隔 3 3 10" xfId="28747"/>
    <cellStyle name="千位分隔 3 3 11" xfId="28749"/>
    <cellStyle name="千位分隔 3 3 12" xfId="28751"/>
    <cellStyle name="千位分隔 3 3 13" xfId="28752"/>
    <cellStyle name="千位分隔 3 3 14" xfId="28753"/>
    <cellStyle name="千位分隔 3 3 15" xfId="28754"/>
    <cellStyle name="千位分隔 3 3 16" xfId="28755"/>
    <cellStyle name="千位分隔 3 3 17" xfId="28756"/>
    <cellStyle name="千位分隔 3 3 18" xfId="28757"/>
    <cellStyle name="千位分隔 3 3 19" xfId="34911"/>
    <cellStyle name="千位分隔 3 3 2" xfId="23025"/>
    <cellStyle name="千位分隔 3 3 2 10" xfId="859"/>
    <cellStyle name="千位分隔 3 3 2 11" xfId="867"/>
    <cellStyle name="千位分隔 3 3 2 12" xfId="28758"/>
    <cellStyle name="千位分隔 3 3 2 2" xfId="27229"/>
    <cellStyle name="千位分隔 3 3 2 2 2" xfId="23126"/>
    <cellStyle name="千位分隔 3 3 2 2 2 2" xfId="28759"/>
    <cellStyle name="千位分隔 3 3 2 2 2 2 2" xfId="28760"/>
    <cellStyle name="千位分隔 3 3 2 2 2 3" xfId="28761"/>
    <cellStyle name="千位分隔 3 3 2 2 2 4" xfId="28762"/>
    <cellStyle name="千位分隔 3 3 2 2 3" xfId="28764"/>
    <cellStyle name="千位分隔 3 3 2 2 3 2" xfId="28765"/>
    <cellStyle name="千位分隔 3 3 2 2 4" xfId="20969"/>
    <cellStyle name="千位分隔 3 3 2 2 5" xfId="20978"/>
    <cellStyle name="千位分隔 3 3 2 3" xfId="28769"/>
    <cellStyle name="千位分隔 3 3 2 3 2" xfId="19236"/>
    <cellStyle name="千位分隔 3 3 2 3 2 2" xfId="19380"/>
    <cellStyle name="千位分隔 3 3 2 3 3" xfId="20689"/>
    <cellStyle name="千位分隔 3 3 2 3 4" xfId="21005"/>
    <cellStyle name="千位分隔 3 3 2 4" xfId="28773"/>
    <cellStyle name="千位分隔 3 3 2 4 2" xfId="28775"/>
    <cellStyle name="千位分隔 3 3 2 4 3" xfId="12787"/>
    <cellStyle name="千位分隔 3 3 2 5" xfId="28779"/>
    <cellStyle name="千位分隔 3 3 2 5 2" xfId="28780"/>
    <cellStyle name="千位分隔 3 3 2 6" xfId="28783"/>
    <cellStyle name="千位分隔 3 3 2 7" xfId="28787"/>
    <cellStyle name="千位分隔 3 3 2 8" xfId="28791"/>
    <cellStyle name="千位分隔 3 3 2 9" xfId="28795"/>
    <cellStyle name="千位分隔 3 3 3" xfId="28796"/>
    <cellStyle name="千位分隔 3 3 3 10" xfId="1622"/>
    <cellStyle name="千位分隔 3 3 3 11" xfId="732"/>
    <cellStyle name="千位分隔 3 3 3 12" xfId="28797"/>
    <cellStyle name="千位分隔 3 3 3 2" xfId="28798"/>
    <cellStyle name="千位分隔 3 3 3 2 2" xfId="23146"/>
    <cellStyle name="千位分隔 3 3 3 2 2 2" xfId="28799"/>
    <cellStyle name="千位分隔 3 3 3 2 2 3" xfId="27370"/>
    <cellStyle name="千位分隔 3 3 3 2 2 4" xfId="27381"/>
    <cellStyle name="千位分隔 3 3 3 2 3" xfId="28800"/>
    <cellStyle name="千位分隔 3 3 3 2 4" xfId="21122"/>
    <cellStyle name="千位分隔 3 3 3 2 5" xfId="21132"/>
    <cellStyle name="千位分隔 3 3 3 3" xfId="28802"/>
    <cellStyle name="千位分隔 3 3 3 3 2" xfId="28803"/>
    <cellStyle name="千位分隔 3 3 3 3 3" xfId="28804"/>
    <cellStyle name="千位分隔 3 3 3 3 4" xfId="21157"/>
    <cellStyle name="千位分隔 3 3 3 4" xfId="6895"/>
    <cellStyle name="千位分隔 3 3 3 4 2" xfId="6317"/>
    <cellStyle name="千位分隔 3 3 3 5" xfId="6898"/>
    <cellStyle name="千位分隔 3 3 3 5 2" xfId="930"/>
    <cellStyle name="千位分隔 3 3 3 6" xfId="6902"/>
    <cellStyle name="千位分隔 3 3 3 7" xfId="7443"/>
    <cellStyle name="千位分隔 3 3 3 8" xfId="7446"/>
    <cellStyle name="千位分隔 3 3 3 9" xfId="7448"/>
    <cellStyle name="千位分隔 3 3 4" xfId="28805"/>
    <cellStyle name="千位分隔 3 3 4 10" xfId="28806"/>
    <cellStyle name="千位分隔 3 3 4 11" xfId="28808"/>
    <cellStyle name="千位分隔 3 3 4 12" xfId="28811"/>
    <cellStyle name="千位分隔 3 3 4 2" xfId="20142"/>
    <cellStyle name="千位分隔 3 3 4 2 2" xfId="23168"/>
    <cellStyle name="千位分隔 3 3 4 2 2 2" xfId="28812"/>
    <cellStyle name="千位分隔 3 3 4 2 2 3" xfId="28813"/>
    <cellStyle name="千位分隔 3 3 4 2 3" xfId="28814"/>
    <cellStyle name="千位分隔 3 3 4 2 4" xfId="21226"/>
    <cellStyle name="千位分隔 3 3 4 2 5" xfId="21234"/>
    <cellStyle name="千位分隔 3 3 4 3" xfId="19285"/>
    <cellStyle name="千位分隔 3 3 4 3 2" xfId="28815"/>
    <cellStyle name="千位分隔 3 3 4 3 3" xfId="28816"/>
    <cellStyle name="千位分隔 3 3 4 4" xfId="6919"/>
    <cellStyle name="千位分隔 3 3 4 4 2" xfId="7455"/>
    <cellStyle name="千位分隔 3 3 4 5" xfId="7460"/>
    <cellStyle name="千位分隔 3 3 4 5 2" xfId="7462"/>
    <cellStyle name="千位分隔 3 3 4 6" xfId="7471"/>
    <cellStyle name="千位分隔 3 3 4 7" xfId="7476"/>
    <cellStyle name="千位分隔 3 3 4 8" xfId="7477"/>
    <cellStyle name="千位分隔 3 3 4 9" xfId="7479"/>
    <cellStyle name="千位分隔 3 3 5" xfId="28817"/>
    <cellStyle name="千位分隔 3 3 5 2" xfId="20169"/>
    <cellStyle name="千位分隔 3 3 5 2 2" xfId="28818"/>
    <cellStyle name="千位分隔 3 3 5 2 3" xfId="28819"/>
    <cellStyle name="千位分隔 3 3 5 3" xfId="28821"/>
    <cellStyle name="千位分隔 3 3 5 4" xfId="7483"/>
    <cellStyle name="千位分隔 3 3 5 5" xfId="4162"/>
    <cellStyle name="千位分隔 3 3 6" xfId="28822"/>
    <cellStyle name="千位分隔 3 3 6 2" xfId="20202"/>
    <cellStyle name="千位分隔 3 3 6 3" xfId="28823"/>
    <cellStyle name="千位分隔 3 3 7" xfId="28824"/>
    <cellStyle name="千位分隔 3 3 7 2" xfId="28827"/>
    <cellStyle name="千位分隔 3 3 7 3" xfId="28830"/>
    <cellStyle name="千位分隔 3 3 8" xfId="28831"/>
    <cellStyle name="千位分隔 3 3 8 2" xfId="28832"/>
    <cellStyle name="千位分隔 3 3 9" xfId="28833"/>
    <cellStyle name="千位分隔 3 30" xfId="28739"/>
    <cellStyle name="千位分隔 3 31" xfId="28741"/>
    <cellStyle name="千位分隔 3 32" xfId="28743"/>
    <cellStyle name="千位分隔 3 33" xfId="28745"/>
    <cellStyle name="千位分隔 3 34" xfId="24438"/>
    <cellStyle name="千位分隔 3 35" xfId="24440"/>
    <cellStyle name="千位分隔 3 36" xfId="28834"/>
    <cellStyle name="千位分隔 3 37" xfId="28835"/>
    <cellStyle name="千位分隔 3 38" xfId="34432"/>
    <cellStyle name="千位分隔 3 39" xfId="34726"/>
    <cellStyle name="千位分隔 3 4" xfId="28836"/>
    <cellStyle name="千位分隔 3 4 10" xfId="8119"/>
    <cellStyle name="千位分隔 3 4 11" xfId="8124"/>
    <cellStyle name="千位分隔 3 4 12" xfId="8128"/>
    <cellStyle name="千位分隔 3 4 13" xfId="8130"/>
    <cellStyle name="千位分隔 3 4 14" xfId="8133"/>
    <cellStyle name="千位分隔 3 4 15" xfId="8135"/>
    <cellStyle name="千位分隔 3 4 16" xfId="8137"/>
    <cellStyle name="千位分隔 3 4 17" xfId="28837"/>
    <cellStyle name="千位分隔 3 4 18" xfId="28839"/>
    <cellStyle name="千位分隔 3 4 19" xfId="34912"/>
    <cellStyle name="千位分隔 3 4 2" xfId="28841"/>
    <cellStyle name="千位分隔 3 4 2 10" xfId="4241"/>
    <cellStyle name="千位分隔 3 4 2 11" xfId="4244"/>
    <cellStyle name="千位分隔 3 4 2 12" xfId="28842"/>
    <cellStyle name="千位分隔 3 4 2 2" xfId="28843"/>
    <cellStyle name="千位分隔 3 4 2 2 2" xfId="28844"/>
    <cellStyle name="千位分隔 3 4 2 2 2 2" xfId="28846"/>
    <cellStyle name="千位分隔 3 4 2 2 2 3" xfId="28848"/>
    <cellStyle name="千位分隔 3 4 2 2 2 4" xfId="26684"/>
    <cellStyle name="千位分隔 3 4 2 2 3" xfId="28849"/>
    <cellStyle name="千位分隔 3 4 2 2 4" xfId="21676"/>
    <cellStyle name="千位分隔 3 4 2 2 5" xfId="21682"/>
    <cellStyle name="千位分隔 3 4 2 3" xfId="28851"/>
    <cellStyle name="千位分隔 3 4 2 3 2" xfId="28853"/>
    <cellStyle name="千位分隔 3 4 2 3 3" xfId="28855"/>
    <cellStyle name="千位分隔 3 4 2 3 4" xfId="15541"/>
    <cellStyle name="千位分隔 3 4 2 4" xfId="28857"/>
    <cellStyle name="千位分隔 3 4 2 4 2" xfId="28858"/>
    <cellStyle name="千位分隔 3 4 2 5" xfId="28860"/>
    <cellStyle name="千位分隔 3 4 2 5 2" xfId="28861"/>
    <cellStyle name="千位分隔 3 4 2 6" xfId="19395"/>
    <cellStyle name="千位分隔 3 4 2 7" xfId="28863"/>
    <cellStyle name="千位分隔 3 4 2 8" xfId="28865"/>
    <cellStyle name="千位分隔 3 4 2 9" xfId="23227"/>
    <cellStyle name="千位分隔 3 4 3" xfId="28867"/>
    <cellStyle name="千位分隔 3 4 3 10" xfId="28868"/>
    <cellStyle name="千位分隔 3 4 3 11" xfId="28869"/>
    <cellStyle name="千位分隔 3 4 3 12" xfId="28870"/>
    <cellStyle name="千位分隔 3 4 3 2" xfId="28871"/>
    <cellStyle name="千位分隔 3 4 3 2 2" xfId="28872"/>
    <cellStyle name="千位分隔 3 4 3 2 2 2" xfId="28874"/>
    <cellStyle name="千位分隔 3 4 3 2 2 3" xfId="28619"/>
    <cellStyle name="千位分隔 3 4 3 2 3" xfId="28875"/>
    <cellStyle name="千位分隔 3 4 3 2 4" xfId="21688"/>
    <cellStyle name="千位分隔 3 4 3 2 5" xfId="21695"/>
    <cellStyle name="千位分隔 3 4 3 3" xfId="28877"/>
    <cellStyle name="千位分隔 3 4 3 3 2" xfId="28878"/>
    <cellStyle name="千位分隔 3 4 3 3 3" xfId="28879"/>
    <cellStyle name="千位分隔 3 4 3 4" xfId="6965"/>
    <cellStyle name="千位分隔 3 4 3 4 2" xfId="7497"/>
    <cellStyle name="千位分隔 3 4 3 5" xfId="7530"/>
    <cellStyle name="千位分隔 3 4 3 5 2" xfId="7532"/>
    <cellStyle name="千位分隔 3 4 3 6" xfId="7536"/>
    <cellStyle name="千位分隔 3 4 3 7" xfId="7541"/>
    <cellStyle name="千位分隔 3 4 3 8" xfId="7544"/>
    <cellStyle name="千位分隔 3 4 3 9" xfId="7546"/>
    <cellStyle name="千位分隔 3 4 4" xfId="28881"/>
    <cellStyle name="千位分隔 3 4 4 10" xfId="28882"/>
    <cellStyle name="千位分隔 3 4 4 11" xfId="28883"/>
    <cellStyle name="千位分隔 3 4 4 12" xfId="28884"/>
    <cellStyle name="千位分隔 3 4 4 2" xfId="17323"/>
    <cellStyle name="千位分隔 3 4 4 2 2" xfId="28534"/>
    <cellStyle name="千位分隔 3 4 4 2 2 2" xfId="28885"/>
    <cellStyle name="千位分隔 3 4 4 2 2 3" xfId="28886"/>
    <cellStyle name="千位分隔 3 4 4 2 3" xfId="28887"/>
    <cellStyle name="千位分隔 3 4 4 2 4" xfId="21699"/>
    <cellStyle name="千位分隔 3 4 4 3" xfId="17327"/>
    <cellStyle name="千位分隔 3 4 4 3 2" xfId="28888"/>
    <cellStyle name="千位分隔 3 4 4 3 3" xfId="28889"/>
    <cellStyle name="千位分隔 3 4 4 4" xfId="7556"/>
    <cellStyle name="千位分隔 3 4 4 4 2" xfId="7560"/>
    <cellStyle name="千位分隔 3 4 4 5" xfId="7573"/>
    <cellStyle name="千位分隔 3 4 4 5 2" xfId="7575"/>
    <cellStyle name="千位分隔 3 4 4 6" xfId="7579"/>
    <cellStyle name="千位分隔 3 4 4 7" xfId="7583"/>
    <cellStyle name="千位分隔 3 4 4 8" xfId="7585"/>
    <cellStyle name="千位分隔 3 4 4 9" xfId="7587"/>
    <cellStyle name="千位分隔 3 4 5" xfId="28891"/>
    <cellStyle name="千位分隔 3 4 5 2" xfId="20256"/>
    <cellStyle name="千位分隔 3 4 5 2 2" xfId="28892"/>
    <cellStyle name="千位分隔 3 4 5 2 3" xfId="28893"/>
    <cellStyle name="千位分隔 3 4 5 3" xfId="28895"/>
    <cellStyle name="千位分隔 3 4 5 4" xfId="7592"/>
    <cellStyle name="千位分隔 3 4 6" xfId="28897"/>
    <cellStyle name="千位分隔 3 4 6 2" xfId="20281"/>
    <cellStyle name="千位分隔 3 4 6 3" xfId="28898"/>
    <cellStyle name="千位分隔 3 4 7" xfId="28900"/>
    <cellStyle name="千位分隔 3 4 7 2" xfId="28901"/>
    <cellStyle name="千位分隔 3 4 7 3" xfId="28902"/>
    <cellStyle name="千位分隔 3 4 8" xfId="28904"/>
    <cellStyle name="千位分隔 3 4 8 2" xfId="28905"/>
    <cellStyle name="千位分隔 3 4 9" xfId="28907"/>
    <cellStyle name="千位分隔 3 40" xfId="34838"/>
    <cellStyle name="千位分隔 3 41" xfId="34978"/>
    <cellStyle name="千位分隔 3 5" xfId="28908"/>
    <cellStyle name="千位分隔 3 5 10" xfId="28909"/>
    <cellStyle name="千位分隔 3 5 11" xfId="28910"/>
    <cellStyle name="千位分隔 3 5 12" xfId="10020"/>
    <cellStyle name="千位分隔 3 5 13" xfId="5403"/>
    <cellStyle name="千位分隔 3 5 14" xfId="5425"/>
    <cellStyle name="千位分隔 3 5 15" xfId="5431"/>
    <cellStyle name="千位分隔 3 5 16" xfId="5439"/>
    <cellStyle name="千位分隔 3 5 17" xfId="5443"/>
    <cellStyle name="千位分隔 3 5 18" xfId="5449"/>
    <cellStyle name="千位分隔 3 5 19" xfId="34799"/>
    <cellStyle name="千位分隔 3 5 2" xfId="28911"/>
    <cellStyle name="千位分隔 3 5 2 10" xfId="8568"/>
    <cellStyle name="千位分隔 3 5 2 11" xfId="8571"/>
    <cellStyle name="千位分隔 3 5 2 12" xfId="26503"/>
    <cellStyle name="千位分隔 3 5 2 2" xfId="28912"/>
    <cellStyle name="千位分隔 3 5 2 2 2" xfId="19087"/>
    <cellStyle name="千位分隔 3 5 2 2 2 2" xfId="28913"/>
    <cellStyle name="千位分隔 3 5 2 2 2 3" xfId="28914"/>
    <cellStyle name="千位分隔 3 5 2 2 3" xfId="28915"/>
    <cellStyle name="千位分隔 3 5 2 2 4" xfId="21738"/>
    <cellStyle name="千位分隔 3 5 2 2 5" xfId="21742"/>
    <cellStyle name="千位分隔 3 5 2 3" xfId="28917"/>
    <cellStyle name="千位分隔 3 5 2 3 2" xfId="28918"/>
    <cellStyle name="千位分隔 3 5 2 3 3" xfId="28919"/>
    <cellStyle name="千位分隔 3 5 2 4" xfId="28921"/>
    <cellStyle name="千位分隔 3 5 2 4 2" xfId="28922"/>
    <cellStyle name="千位分隔 3 5 2 5" xfId="28923"/>
    <cellStyle name="千位分隔 3 5 2 5 2" xfId="28924"/>
    <cellStyle name="千位分隔 3 5 2 6" xfId="19417"/>
    <cellStyle name="千位分隔 3 5 2 7" xfId="28926"/>
    <cellStyle name="千位分隔 3 5 2 8" xfId="28928"/>
    <cellStyle name="千位分隔 3 5 2 9" xfId="26185"/>
    <cellStyle name="千位分隔 3 5 3" xfId="28929"/>
    <cellStyle name="千位分隔 3 5 3 10" xfId="28930"/>
    <cellStyle name="千位分隔 3 5 3 11" xfId="28931"/>
    <cellStyle name="千位分隔 3 5 3 12" xfId="28932"/>
    <cellStyle name="千位分隔 3 5 3 2" xfId="28933"/>
    <cellStyle name="千位分隔 3 5 3 2 2" xfId="28934"/>
    <cellStyle name="千位分隔 3 5 3 2 2 2" xfId="28935"/>
    <cellStyle name="千位分隔 3 5 3 2 2 3" xfId="28937"/>
    <cellStyle name="千位分隔 3 5 3 2 3" xfId="28938"/>
    <cellStyle name="千位分隔 3 5 3 2 4" xfId="21770"/>
    <cellStyle name="千位分隔 3 5 3 3" xfId="28939"/>
    <cellStyle name="千位分隔 3 5 3 3 2" xfId="28940"/>
    <cellStyle name="千位分隔 3 5 3 3 3" xfId="28941"/>
    <cellStyle name="千位分隔 3 5 3 4" xfId="6093"/>
    <cellStyle name="千位分隔 3 5 3 4 2" xfId="101"/>
    <cellStyle name="千位分隔 3 5 3 5" xfId="6100"/>
    <cellStyle name="千位分隔 3 5 3 5 2" xfId="6704"/>
    <cellStyle name="千位分隔 3 5 3 6" xfId="6107"/>
    <cellStyle name="千位分隔 3 5 3 7" xfId="6727"/>
    <cellStyle name="千位分隔 3 5 3 8" xfId="6735"/>
    <cellStyle name="千位分隔 3 5 3 9" xfId="6741"/>
    <cellStyle name="千位分隔 3 5 4" xfId="28942"/>
    <cellStyle name="千位分隔 3 5 4 10" xfId="28943"/>
    <cellStyle name="千位分隔 3 5 4 11" xfId="28944"/>
    <cellStyle name="千位分隔 3 5 4 2" xfId="17356"/>
    <cellStyle name="千位分隔 3 5 4 2 2" xfId="28945"/>
    <cellStyle name="千位分隔 3 5 4 2 2 2" xfId="28946"/>
    <cellStyle name="千位分隔 3 5 4 2 2 3" xfId="28947"/>
    <cellStyle name="千位分隔 3 5 4 2 3" xfId="28948"/>
    <cellStyle name="千位分隔 3 5 4 2 4" xfId="21796"/>
    <cellStyle name="千位分隔 3 5 4 3" xfId="17359"/>
    <cellStyle name="千位分隔 3 5 4 3 2" xfId="28949"/>
    <cellStyle name="千位分隔 3 5 4 3 3" xfId="28951"/>
    <cellStyle name="千位分隔 3 5 4 4" xfId="7608"/>
    <cellStyle name="千位分隔 3 5 4 4 2" xfId="7612"/>
    <cellStyle name="千位分隔 3 5 4 5" xfId="6773"/>
    <cellStyle name="千位分隔 3 5 4 5 2" xfId="28952"/>
    <cellStyle name="千位分隔 3 5 4 6" xfId="6779"/>
    <cellStyle name="千位分隔 3 5 4 7" xfId="6784"/>
    <cellStyle name="千位分隔 3 5 4 8" xfId="6790"/>
    <cellStyle name="千位分隔 3 5 4 9" xfId="6794"/>
    <cellStyle name="千位分隔 3 5 5" xfId="28953"/>
    <cellStyle name="千位分隔 3 5 5 2" xfId="17376"/>
    <cellStyle name="千位分隔 3 5 5 2 2" xfId="28954"/>
    <cellStyle name="千位分隔 3 5 5 2 3" xfId="28955"/>
    <cellStyle name="千位分隔 3 5 5 3" xfId="17379"/>
    <cellStyle name="千位分隔 3 5 5 4" xfId="7618"/>
    <cellStyle name="千位分隔 3 5 6" xfId="28956"/>
    <cellStyle name="千位分隔 3 5 6 2" xfId="20359"/>
    <cellStyle name="千位分隔 3 5 6 3" xfId="28957"/>
    <cellStyle name="千位分隔 3 5 7" xfId="28958"/>
    <cellStyle name="千位分隔 3 5 7 2" xfId="28959"/>
    <cellStyle name="千位分隔 3 5 7 3" xfId="28960"/>
    <cellStyle name="千位分隔 3 5 8" xfId="28961"/>
    <cellStyle name="千位分隔 3 5 8 2" xfId="28962"/>
    <cellStyle name="千位分隔 3 5 9" xfId="28963"/>
    <cellStyle name="千位分隔 3 6" xfId="28964"/>
    <cellStyle name="千位分隔 3 6 10" xfId="28965"/>
    <cellStyle name="千位分隔 3 6 11" xfId="28967"/>
    <cellStyle name="千位分隔 3 6 12" xfId="10389"/>
    <cellStyle name="千位分隔 3 6 13" xfId="5814"/>
    <cellStyle name="千位分隔 3 6 14" xfId="5818"/>
    <cellStyle name="千位分隔 3 6 15" xfId="5821"/>
    <cellStyle name="千位分隔 3 6 16" xfId="5824"/>
    <cellStyle name="千位分隔 3 6 17" xfId="7396"/>
    <cellStyle name="千位分隔 3 6 18" xfId="7400"/>
    <cellStyle name="千位分隔 3 6 19" xfId="34800"/>
    <cellStyle name="千位分隔 3 6 2" xfId="28968"/>
    <cellStyle name="千位分隔 3 6 2 10" xfId="11276"/>
    <cellStyle name="千位分隔 3 6 2 11" xfId="699"/>
    <cellStyle name="千位分隔 3 6 2 12" xfId="869"/>
    <cellStyle name="千位分隔 3 6 2 2" xfId="28969"/>
    <cellStyle name="千位分隔 3 6 2 2 2" xfId="28970"/>
    <cellStyle name="千位分隔 3 6 2 2 2 2" xfId="28971"/>
    <cellStyle name="千位分隔 3 6 2 2 2 3" xfId="28972"/>
    <cellStyle name="千位分隔 3 6 2 2 3" xfId="28973"/>
    <cellStyle name="千位分隔 3 6 2 2 4" xfId="21844"/>
    <cellStyle name="千位分隔 3 6 2 3" xfId="28974"/>
    <cellStyle name="千位分隔 3 6 2 3 2" xfId="28975"/>
    <cellStyle name="千位分隔 3 6 2 3 3" xfId="28976"/>
    <cellStyle name="千位分隔 3 6 2 4" xfId="28977"/>
    <cellStyle name="千位分隔 3 6 2 4 2" xfId="28978"/>
    <cellStyle name="千位分隔 3 6 2 5" xfId="28979"/>
    <cellStyle name="千位分隔 3 6 2 5 2" xfId="28980"/>
    <cellStyle name="千位分隔 3 6 2 6" xfId="19441"/>
    <cellStyle name="千位分隔 3 6 2 7" xfId="28981"/>
    <cellStyle name="千位分隔 3 6 2 8" xfId="28982"/>
    <cellStyle name="千位分隔 3 6 2 9" xfId="28983"/>
    <cellStyle name="千位分隔 3 6 3" xfId="28984"/>
    <cellStyle name="千位分隔 3 6 3 10" xfId="28985"/>
    <cellStyle name="千位分隔 3 6 3 11" xfId="4152"/>
    <cellStyle name="千位分隔 3 6 3 2" xfId="28986"/>
    <cellStyle name="千位分隔 3 6 3 2 2" xfId="28987"/>
    <cellStyle name="千位分隔 3 6 3 2 2 2" xfId="28989"/>
    <cellStyle name="千位分隔 3 6 3 2 2 3" xfId="28992"/>
    <cellStyle name="千位分隔 3 6 3 2 3" xfId="28993"/>
    <cellStyle name="千位分隔 3 6 3 2 4" xfId="21860"/>
    <cellStyle name="千位分隔 3 6 3 3" xfId="28994"/>
    <cellStyle name="千位分隔 3 6 3 3 2" xfId="28995"/>
    <cellStyle name="千位分隔 3 6 3 3 3" xfId="28996"/>
    <cellStyle name="千位分隔 3 6 3 4" xfId="28997"/>
    <cellStyle name="千位分隔 3 6 3 4 2" xfId="28998"/>
    <cellStyle name="千位分隔 3 6 3 5" xfId="28999"/>
    <cellStyle name="千位分隔 3 6 3 5 2" xfId="29000"/>
    <cellStyle name="千位分隔 3 6 3 6" xfId="29001"/>
    <cellStyle name="千位分隔 3 6 3 7" xfId="29002"/>
    <cellStyle name="千位分隔 3 6 3 8" xfId="29003"/>
    <cellStyle name="千位分隔 3 6 3 9" xfId="29004"/>
    <cellStyle name="千位分隔 3 6 4" xfId="29005"/>
    <cellStyle name="千位分隔 3 6 4 10" xfId="29006"/>
    <cellStyle name="千位分隔 3 6 4 11" xfId="8469"/>
    <cellStyle name="千位分隔 3 6 4 2" xfId="20407"/>
    <cellStyle name="千位分隔 3 6 4 2 2" xfId="29007"/>
    <cellStyle name="千位分隔 3 6 4 2 2 2" xfId="29009"/>
    <cellStyle name="千位分隔 3 6 4 2 2 3" xfId="29011"/>
    <cellStyle name="千位分隔 3 6 4 2 3" xfId="29012"/>
    <cellStyle name="千位分隔 3 6 4 2 4" xfId="21882"/>
    <cellStyle name="千位分隔 3 6 4 3" xfId="29013"/>
    <cellStyle name="千位分隔 3 6 4 3 2" xfId="29014"/>
    <cellStyle name="千位分隔 3 6 4 3 3" xfId="29015"/>
    <cellStyle name="千位分隔 3 6 4 4" xfId="29016"/>
    <cellStyle name="千位分隔 3 6 4 4 2" xfId="29017"/>
    <cellStyle name="千位分隔 3 6 4 5" xfId="29018"/>
    <cellStyle name="千位分隔 3 6 4 5 2" xfId="29019"/>
    <cellStyle name="千位分隔 3 6 4 6" xfId="29020"/>
    <cellStyle name="千位分隔 3 6 4 7" xfId="29021"/>
    <cellStyle name="千位分隔 3 6 4 8" xfId="29022"/>
    <cellStyle name="千位分隔 3 6 4 9" xfId="29023"/>
    <cellStyle name="千位分隔 3 6 5" xfId="29024"/>
    <cellStyle name="千位分隔 3 6 5 2" xfId="20431"/>
    <cellStyle name="千位分隔 3 6 5 2 2" xfId="29025"/>
    <cellStyle name="千位分隔 3 6 5 2 3" xfId="29026"/>
    <cellStyle name="千位分隔 3 6 5 3" xfId="29027"/>
    <cellStyle name="千位分隔 3 6 5 4" xfId="29029"/>
    <cellStyle name="千位分隔 3 6 6" xfId="29030"/>
    <cellStyle name="千位分隔 3 6 6 2" xfId="20460"/>
    <cellStyle name="千位分隔 3 6 6 3" xfId="29031"/>
    <cellStyle name="千位分隔 3 6 7" xfId="29032"/>
    <cellStyle name="千位分隔 3 6 7 2" xfId="29033"/>
    <cellStyle name="千位分隔 3 6 7 3" xfId="29034"/>
    <cellStyle name="千位分隔 3 6 8" xfId="29035"/>
    <cellStyle name="千位分隔 3 6 8 2" xfId="29036"/>
    <cellStyle name="千位分隔 3 6 9" xfId="29037"/>
    <cellStyle name="千位分隔 3 7" xfId="29038"/>
    <cellStyle name="千位分隔 3 7 10" xfId="23737"/>
    <cellStyle name="千位分隔 3 7 11" xfId="23740"/>
    <cellStyle name="千位分隔 3 7 12" xfId="23742"/>
    <cellStyle name="千位分隔 3 7 13" xfId="23745"/>
    <cellStyle name="千位分隔 3 7 14" xfId="304"/>
    <cellStyle name="千位分隔 3 7 15" xfId="335"/>
    <cellStyle name="千位分隔 3 7 16" xfId="356"/>
    <cellStyle name="千位分隔 3 7 17" xfId="1091"/>
    <cellStyle name="千位分隔 3 7 18" xfId="1095"/>
    <cellStyle name="千位分隔 3 7 19" xfId="34913"/>
    <cellStyle name="千位分隔 3 7 2" xfId="6558"/>
    <cellStyle name="千位分隔 3 7 2 10" xfId="13249"/>
    <cellStyle name="千位分隔 3 7 2 11" xfId="13253"/>
    <cellStyle name="千位分隔 3 7 2 2" xfId="29039"/>
    <cellStyle name="千位分隔 3 7 2 2 2" xfId="24448"/>
    <cellStyle name="千位分隔 3 7 2 2 2 2" xfId="29041"/>
    <cellStyle name="千位分隔 3 7 2 2 2 3" xfId="29042"/>
    <cellStyle name="千位分隔 3 7 2 2 3" xfId="29043"/>
    <cellStyle name="千位分隔 3 7 2 2 4" xfId="21929"/>
    <cellStyle name="千位分隔 3 7 2 3" xfId="29046"/>
    <cellStyle name="千位分隔 3 7 2 3 2" xfId="29048"/>
    <cellStyle name="千位分隔 3 7 2 3 3" xfId="29050"/>
    <cellStyle name="千位分隔 3 7 2 4" xfId="29051"/>
    <cellStyle name="千位分隔 3 7 2 4 2" xfId="29053"/>
    <cellStyle name="千位分隔 3 7 2 5" xfId="29056"/>
    <cellStyle name="千位分隔 3 7 2 5 2" xfId="29058"/>
    <cellStyle name="千位分隔 3 7 2 6" xfId="19466"/>
    <cellStyle name="千位分隔 3 7 2 7" xfId="29059"/>
    <cellStyle name="千位分隔 3 7 2 8" xfId="26693"/>
    <cellStyle name="千位分隔 3 7 2 9" xfId="26696"/>
    <cellStyle name="千位分隔 3 7 3" xfId="6561"/>
    <cellStyle name="千位分隔 3 7 3 10" xfId="29061"/>
    <cellStyle name="千位分隔 3 7 3 11" xfId="29062"/>
    <cellStyle name="千位分隔 3 7 3 2" xfId="29063"/>
    <cellStyle name="千位分隔 3 7 3 2 2" xfId="29065"/>
    <cellStyle name="千位分隔 3 7 3 2 2 2" xfId="29067"/>
    <cellStyle name="千位分隔 3 7 3 2 2 3" xfId="29069"/>
    <cellStyle name="千位分隔 3 7 3 2 3" xfId="29070"/>
    <cellStyle name="千位分隔 3 7 3 2 4" xfId="21947"/>
    <cellStyle name="千位分隔 3 7 3 3" xfId="46"/>
    <cellStyle name="千位分隔 3 7 3 3 2" xfId="480"/>
    <cellStyle name="千位分隔 3 7 3 3 3" xfId="492"/>
    <cellStyle name="千位分隔 3 7 3 4" xfId="29072"/>
    <cellStyle name="千位分隔 3 7 3 4 2" xfId="29074"/>
    <cellStyle name="千位分隔 3 7 3 5" xfId="29076"/>
    <cellStyle name="千位分隔 3 7 3 5 2" xfId="29078"/>
    <cellStyle name="千位分隔 3 7 3 6" xfId="29079"/>
    <cellStyle name="千位分隔 3 7 3 7" xfId="29081"/>
    <cellStyle name="千位分隔 3 7 3 8" xfId="26700"/>
    <cellStyle name="千位分隔 3 7 3 9" xfId="29083"/>
    <cellStyle name="千位分隔 3 7 4" xfId="6231"/>
    <cellStyle name="千位分隔 3 7 4 10" xfId="1921"/>
    <cellStyle name="千位分隔 3 7 4 11" xfId="29085"/>
    <cellStyle name="千位分隔 3 7 4 2" xfId="20515"/>
    <cellStyle name="千位分隔 3 7 4 2 2" xfId="29086"/>
    <cellStyle name="千位分隔 3 7 4 2 2 2" xfId="24388"/>
    <cellStyle name="千位分隔 3 7 4 2 2 3" xfId="24409"/>
    <cellStyle name="千位分隔 3 7 4 2 3" xfId="29088"/>
    <cellStyle name="千位分隔 3 7 4 2 4" xfId="21969"/>
    <cellStyle name="千位分隔 3 7 4 3" xfId="29090"/>
    <cellStyle name="千位分隔 3 7 4 3 2" xfId="29092"/>
    <cellStyle name="千位分隔 3 7 4 3 3" xfId="29094"/>
    <cellStyle name="千位分隔 3 7 4 4" xfId="29095"/>
    <cellStyle name="千位分隔 3 7 4 4 2" xfId="29097"/>
    <cellStyle name="千位分隔 3 7 4 5" xfId="29099"/>
    <cellStyle name="千位分隔 3 7 4 5 2" xfId="29101"/>
    <cellStyle name="千位分隔 3 7 4 6" xfId="29102"/>
    <cellStyle name="千位分隔 3 7 4 7" xfId="29104"/>
    <cellStyle name="千位分隔 3 7 4 8" xfId="26706"/>
    <cellStyle name="千位分隔 3 7 4 9" xfId="29106"/>
    <cellStyle name="千位分隔 3 7 5" xfId="29108"/>
    <cellStyle name="千位分隔 3 7 5 2" xfId="20538"/>
    <cellStyle name="千位分隔 3 7 5 2 2" xfId="29109"/>
    <cellStyle name="千位分隔 3 7 5 2 3" xfId="29110"/>
    <cellStyle name="千位分隔 3 7 5 3" xfId="29111"/>
    <cellStyle name="千位分隔 3 7 5 4" xfId="29113"/>
    <cellStyle name="千位分隔 3 7 6" xfId="23655"/>
    <cellStyle name="千位分隔 3 7 6 2" xfId="20570"/>
    <cellStyle name="千位分隔 3 7 6 3" xfId="29116"/>
    <cellStyle name="千位分隔 3 7 7" xfId="23657"/>
    <cellStyle name="千位分隔 3 7 7 2" xfId="29117"/>
    <cellStyle name="千位分隔 3 7 7 3" xfId="29119"/>
    <cellStyle name="千位分隔 3 7 8" xfId="23659"/>
    <cellStyle name="千位分隔 3 7 8 2" xfId="29120"/>
    <cellStyle name="千位分隔 3 7 9" xfId="23661"/>
    <cellStyle name="千位分隔 3 8" xfId="29122"/>
    <cellStyle name="千位分隔 3 8 10" xfId="29123"/>
    <cellStyle name="千位分隔 3 8 11" xfId="29124"/>
    <cellStyle name="千位分隔 3 8 12" xfId="29125"/>
    <cellStyle name="千位分隔 3 8 13" xfId="29126"/>
    <cellStyle name="千位分隔 3 8 14" xfId="29127"/>
    <cellStyle name="千位分隔 3 8 15" xfId="29128"/>
    <cellStyle name="千位分隔 3 8 16" xfId="29129"/>
    <cellStyle name="千位分隔 3 8 17" xfId="6721"/>
    <cellStyle name="千位分隔 3 8 18" xfId="34914"/>
    <cellStyle name="千位分隔 3 8 2" xfId="6573"/>
    <cellStyle name="千位分隔 3 8 2 10" xfId="14735"/>
    <cellStyle name="千位分隔 3 8 2 11" xfId="14738"/>
    <cellStyle name="千位分隔 3 8 2 2" xfId="29130"/>
    <cellStyle name="千位分隔 3 8 2 2 2" xfId="23912"/>
    <cellStyle name="千位分隔 3 8 2 2 2 2" xfId="29133"/>
    <cellStyle name="千位分隔 3 8 2 2 2 3" xfId="29134"/>
    <cellStyle name="千位分隔 3 8 2 2 3" xfId="29136"/>
    <cellStyle name="千位分隔 3 8 2 2 4" xfId="22022"/>
    <cellStyle name="千位分隔 3 8 2 3" xfId="29137"/>
    <cellStyle name="千位分隔 3 8 2 3 2" xfId="29139"/>
    <cellStyle name="千位分隔 3 8 2 3 3" xfId="29141"/>
    <cellStyle name="千位分隔 3 8 2 4" xfId="29142"/>
    <cellStyle name="千位分隔 3 8 2 4 2" xfId="29144"/>
    <cellStyle name="千位分隔 3 8 2 5" xfId="29145"/>
    <cellStyle name="千位分隔 3 8 2 5 2" xfId="26937"/>
    <cellStyle name="千位分隔 3 8 2 6" xfId="29146"/>
    <cellStyle name="千位分隔 3 8 2 7" xfId="29147"/>
    <cellStyle name="千位分隔 3 8 2 8" xfId="26723"/>
    <cellStyle name="千位分隔 3 8 2 9" xfId="26725"/>
    <cellStyle name="千位分隔 3 8 3" xfId="6576"/>
    <cellStyle name="千位分隔 3 8 3 10" xfId="29148"/>
    <cellStyle name="千位分隔 3 8 3 11" xfId="29149"/>
    <cellStyle name="千位分隔 3 8 3 2" xfId="29150"/>
    <cellStyle name="千位分隔 3 8 3 2 2" xfId="23932"/>
    <cellStyle name="千位分隔 3 8 3 2 2 2" xfId="29152"/>
    <cellStyle name="千位分隔 3 8 3 2 2 3" xfId="29154"/>
    <cellStyle name="千位分隔 3 8 3 2 3" xfId="29156"/>
    <cellStyle name="千位分隔 3 8 3 2 4" xfId="22050"/>
    <cellStyle name="千位分隔 3 8 3 3" xfId="29157"/>
    <cellStyle name="千位分隔 3 8 3 3 2" xfId="29159"/>
    <cellStyle name="千位分隔 3 8 3 3 3" xfId="29161"/>
    <cellStyle name="千位分隔 3 8 3 4" xfId="29162"/>
    <cellStyle name="千位分隔 3 8 3 4 2" xfId="29164"/>
    <cellStyle name="千位分隔 3 8 3 5" xfId="29165"/>
    <cellStyle name="千位分隔 3 8 3 5 2" xfId="29166"/>
    <cellStyle name="千位分隔 3 8 3 6" xfId="29167"/>
    <cellStyle name="千位分隔 3 8 3 7" xfId="29169"/>
    <cellStyle name="千位分隔 3 8 3 8" xfId="26729"/>
    <cellStyle name="千位分隔 3 8 3 9" xfId="29170"/>
    <cellStyle name="千位分隔 3 8 4" xfId="6261"/>
    <cellStyle name="千位分隔 3 8 4 10" xfId="29172"/>
    <cellStyle name="千位分隔 3 8 4 11" xfId="29174"/>
    <cellStyle name="千位分隔 3 8 4 2" xfId="20621"/>
    <cellStyle name="千位分隔 3 8 4 2 2" xfId="23951"/>
    <cellStyle name="千位分隔 3 8 4 2 2 2" xfId="29176"/>
    <cellStyle name="千位分隔 3 8 4 2 2 3" xfId="29177"/>
    <cellStyle name="千位分隔 3 8 4 2 3" xfId="29180"/>
    <cellStyle name="千位分隔 3 8 4 2 4" xfId="22077"/>
    <cellStyle name="千位分隔 3 8 4 3" xfId="29181"/>
    <cellStyle name="千位分隔 3 8 4 3 2" xfId="29183"/>
    <cellStyle name="千位分隔 3 8 4 3 3" xfId="29186"/>
    <cellStyle name="千位分隔 3 8 4 4" xfId="29188"/>
    <cellStyle name="千位分隔 3 8 4 4 2" xfId="29191"/>
    <cellStyle name="千位分隔 3 8 4 5" xfId="29193"/>
    <cellStyle name="千位分隔 3 8 4 5 2" xfId="29194"/>
    <cellStyle name="千位分隔 3 8 4 6" xfId="29197"/>
    <cellStyle name="千位分隔 3 8 4 7" xfId="29199"/>
    <cellStyle name="千位分隔 3 8 4 8" xfId="26732"/>
    <cellStyle name="千位分隔 3 8 4 9" xfId="29200"/>
    <cellStyle name="千位分隔 3 8 5" xfId="29202"/>
    <cellStyle name="千位分隔 3 8 5 2" xfId="20648"/>
    <cellStyle name="千位分隔 3 8 5 2 2" xfId="29204"/>
    <cellStyle name="千位分隔 3 8 5 2 3" xfId="29207"/>
    <cellStyle name="千位分隔 3 8 5 3" xfId="29208"/>
    <cellStyle name="千位分隔 3 8 5 4" xfId="29211"/>
    <cellStyle name="千位分隔 3 8 6" xfId="29212"/>
    <cellStyle name="千位分隔 3 8 6 2" xfId="20673"/>
    <cellStyle name="千位分隔 3 8 6 3" xfId="29213"/>
    <cellStyle name="千位分隔 3 8 7" xfId="29214"/>
    <cellStyle name="千位分隔 3 8 7 2" xfId="29215"/>
    <cellStyle name="千位分隔 3 8 7 3" xfId="29216"/>
    <cellStyle name="千位分隔 3 8 8" xfId="29217"/>
    <cellStyle name="千位分隔 3 8 8 2" xfId="29218"/>
    <cellStyle name="千位分隔 3 8 9" xfId="29219"/>
    <cellStyle name="千位分隔 3 9" xfId="29220"/>
    <cellStyle name="千位分隔 3 9 10" xfId="7810"/>
    <cellStyle name="千位分隔 3 9 11" xfId="2995"/>
    <cellStyle name="千位分隔 3 9 12" xfId="7814"/>
    <cellStyle name="千位分隔 3 9 13" xfId="7819"/>
    <cellStyle name="千位分隔 3 9 14" xfId="7823"/>
    <cellStyle name="千位分隔 3 9 15" xfId="29221"/>
    <cellStyle name="千位分隔 3 9 16" xfId="29222"/>
    <cellStyle name="千位分隔 3 9 17" xfId="29223"/>
    <cellStyle name="千位分隔 3 9 18" xfId="34915"/>
    <cellStyle name="千位分隔 3 9 2" xfId="29227"/>
    <cellStyle name="千位分隔 3 9 2 10" xfId="689"/>
    <cellStyle name="千位分隔 3 9 2 11" xfId="695"/>
    <cellStyle name="千位分隔 3 9 2 2" xfId="29228"/>
    <cellStyle name="千位分隔 3 9 2 2 2" xfId="23256"/>
    <cellStyle name="千位分隔 3 9 2 2 2 2" xfId="7794"/>
    <cellStyle name="千位分隔 3 9 2 2 2 3" xfId="8152"/>
    <cellStyle name="千位分隔 3 9 2 2 3" xfId="23258"/>
    <cellStyle name="千位分隔 3 9 2 2 4" xfId="22139"/>
    <cellStyle name="千位分隔 3 9 2 3" xfId="29229"/>
    <cellStyle name="千位分隔 3 9 2 3 2" xfId="23262"/>
    <cellStyle name="千位分隔 3 9 2 3 3" xfId="29230"/>
    <cellStyle name="千位分隔 3 9 2 4" xfId="29231"/>
    <cellStyle name="千位分隔 3 9 2 4 2" xfId="29232"/>
    <cellStyle name="千位分隔 3 9 2 5" xfId="29233"/>
    <cellStyle name="千位分隔 3 9 2 5 2" xfId="29234"/>
    <cellStyle name="千位分隔 3 9 2 6" xfId="29235"/>
    <cellStyle name="千位分隔 3 9 2 7" xfId="26081"/>
    <cellStyle name="千位分隔 3 9 2 8" xfId="26083"/>
    <cellStyle name="千位分隔 3 9 2 9" xfId="26750"/>
    <cellStyle name="千位分隔 3 9 3" xfId="8948"/>
    <cellStyle name="千位分隔 3 9 3 10" xfId="29236"/>
    <cellStyle name="千位分隔 3 9 3 11" xfId="29237"/>
    <cellStyle name="千位分隔 3 9 3 2" xfId="8951"/>
    <cellStyle name="千位分隔 3 9 3 2 2" xfId="23283"/>
    <cellStyle name="千位分隔 3 9 3 2 2 2" xfId="12113"/>
    <cellStyle name="千位分隔 3 9 3 2 2 3" xfId="29239"/>
    <cellStyle name="千位分隔 3 9 3 2 3" xfId="18302"/>
    <cellStyle name="千位分隔 3 9 3 2 4" xfId="22163"/>
    <cellStyle name="千位分隔 3 9 3 3" xfId="29240"/>
    <cellStyle name="千位分隔 3 9 3 3 2" xfId="23287"/>
    <cellStyle name="千位分隔 3 9 3 3 3" xfId="29241"/>
    <cellStyle name="千位分隔 3 9 3 4" xfId="29242"/>
    <cellStyle name="千位分隔 3 9 3 4 2" xfId="29243"/>
    <cellStyle name="千位分隔 3 9 3 5" xfId="29244"/>
    <cellStyle name="千位分隔 3 9 3 5 2" xfId="29245"/>
    <cellStyle name="千位分隔 3 9 3 6" xfId="29246"/>
    <cellStyle name="千位分隔 3 9 3 7" xfId="29247"/>
    <cellStyle name="千位分隔 3 9 3 8" xfId="26752"/>
    <cellStyle name="千位分隔 3 9 3 9" xfId="29248"/>
    <cellStyle name="千位分隔 3 9 4" xfId="8956"/>
    <cellStyle name="千位分隔 3 9 4 10" xfId="11417"/>
    <cellStyle name="千位分隔 3 9 4 11" xfId="29249"/>
    <cellStyle name="千位分隔 3 9 4 2" xfId="29252"/>
    <cellStyle name="千位分隔 3 9 4 2 2" xfId="23299"/>
    <cellStyle name="千位分隔 3 9 4 2 2 2" xfId="17700"/>
    <cellStyle name="千位分隔 3 9 4 2 2 3" xfId="29253"/>
    <cellStyle name="千位分隔 3 9 4 2 3" xfId="29255"/>
    <cellStyle name="千位分隔 3 9 4 2 4" xfId="22189"/>
    <cellStyle name="千位分隔 3 9 4 3" xfId="29256"/>
    <cellStyle name="千位分隔 3 9 4 3 2" xfId="29257"/>
    <cellStyle name="千位分隔 3 9 4 3 3" xfId="29259"/>
    <cellStyle name="千位分隔 3 9 4 4" xfId="29261"/>
    <cellStyle name="千位分隔 3 9 4 4 2" xfId="29263"/>
    <cellStyle name="千位分隔 3 9 4 5" xfId="29265"/>
    <cellStyle name="千位分隔 3 9 4 5 2" xfId="29266"/>
    <cellStyle name="千位分隔 3 9 4 6" xfId="29268"/>
    <cellStyle name="千位分隔 3 9 4 7" xfId="29269"/>
    <cellStyle name="千位分隔 3 9 4 8" xfId="26754"/>
    <cellStyle name="千位分隔 3 9 4 9" xfId="29270"/>
    <cellStyle name="千位分隔 3 9 5" xfId="8961"/>
    <cellStyle name="千位分隔 3 9 5 2" xfId="29271"/>
    <cellStyle name="千位分隔 3 9 5 2 2" xfId="29272"/>
    <cellStyle name="千位分隔 3 9 5 2 3" xfId="29274"/>
    <cellStyle name="千位分隔 3 9 5 3" xfId="29275"/>
    <cellStyle name="千位分隔 3 9 5 4" xfId="29277"/>
    <cellStyle name="千位分隔 3 9 6" xfId="8965"/>
    <cellStyle name="千位分隔 3 9 6 2" xfId="29278"/>
    <cellStyle name="千位分隔 3 9 6 3" xfId="29279"/>
    <cellStyle name="千位分隔 3 9 7" xfId="8969"/>
    <cellStyle name="千位分隔 3 9 7 2" xfId="29280"/>
    <cellStyle name="千位分隔 3 9 7 3" xfId="29281"/>
    <cellStyle name="千位分隔 3 9 8" xfId="8973"/>
    <cellStyle name="千位分隔 3 9 8 2" xfId="29282"/>
    <cellStyle name="千位分隔 3 9 9" xfId="29283"/>
    <cellStyle name="千位分隔 30" xfId="28130"/>
    <cellStyle name="千位分隔 30 10" xfId="28132"/>
    <cellStyle name="千位分隔 30 11" xfId="28135"/>
    <cellStyle name="千位分隔 30 2" xfId="28141"/>
    <cellStyle name="千位分隔 30 2 2" xfId="28143"/>
    <cellStyle name="千位分隔 30 2 2 2" xfId="28145"/>
    <cellStyle name="千位分隔 30 2 2 3" xfId="28147"/>
    <cellStyle name="千位分隔 30 2 3" xfId="28150"/>
    <cellStyle name="千位分隔 30 2 4" xfId="28154"/>
    <cellStyle name="千位分隔 30 3" xfId="28162"/>
    <cellStyle name="千位分隔 30 3 2" xfId="28167"/>
    <cellStyle name="千位分隔 30 3 3" xfId="28174"/>
    <cellStyle name="千位分隔 30 4" xfId="12781"/>
    <cellStyle name="千位分隔 30 4 2" xfId="12784"/>
    <cellStyle name="千位分隔 30 5" xfId="12800"/>
    <cellStyle name="千位分隔 30 5 2" xfId="12803"/>
    <cellStyle name="千位分隔 30 6" xfId="12814"/>
    <cellStyle name="千位分隔 30 7" xfId="12821"/>
    <cellStyle name="千位分隔 30 8" xfId="12826"/>
    <cellStyle name="千位分隔 30 9" xfId="12829"/>
    <cellStyle name="千位分隔 31" xfId="28196"/>
    <cellStyle name="千位分隔 31 2" xfId="28200"/>
    <cellStyle name="千位分隔 31 2 2" xfId="28202"/>
    <cellStyle name="千位分隔 31 2 3" xfId="28205"/>
    <cellStyle name="千位分隔 31 3" xfId="28208"/>
    <cellStyle name="千位分隔 31 4" xfId="12838"/>
    <cellStyle name="千位分隔 31 5" xfId="12843"/>
    <cellStyle name="千位分隔 32" xfId="28213"/>
    <cellStyle name="千位分隔 32 2" xfId="28218"/>
    <cellStyle name="千位分隔 32 2 2" xfId="28220"/>
    <cellStyle name="千位分隔 32 3" xfId="898"/>
    <cellStyle name="千位分隔 33" xfId="28226"/>
    <cellStyle name="千位分隔 33 2" xfId="28228"/>
    <cellStyle name="千位分隔 33 3" xfId="1005"/>
    <cellStyle name="千位分隔 34" xfId="28237"/>
    <cellStyle name="千位分隔 34 2" xfId="28239"/>
    <cellStyle name="千位分隔 35" xfId="29284"/>
    <cellStyle name="千位分隔 35 2" xfId="29286"/>
    <cellStyle name="千位分隔 36" xfId="29287"/>
    <cellStyle name="千位分隔 37" xfId="29289"/>
    <cellStyle name="千位分隔 38" xfId="29291"/>
    <cellStyle name="千位分隔 39" xfId="29293"/>
    <cellStyle name="千位分隔 4" xfId="29295"/>
    <cellStyle name="千位分隔 4 10" xfId="12401"/>
    <cellStyle name="千位分隔 4 10 10" xfId="29297"/>
    <cellStyle name="千位分隔 4 10 11" xfId="29300"/>
    <cellStyle name="千位分隔 4 10 2" xfId="29302"/>
    <cellStyle name="千位分隔 4 10 2 2" xfId="29303"/>
    <cellStyle name="千位分隔 4 10 2 2 2" xfId="29305"/>
    <cellStyle name="千位分隔 4 10 2 2 3" xfId="29306"/>
    <cellStyle name="千位分隔 4 10 2 3" xfId="28412"/>
    <cellStyle name="千位分隔 4 10 2 4" xfId="28416"/>
    <cellStyle name="千位分隔 4 10 3" xfId="29307"/>
    <cellStyle name="千位分隔 4 10 3 2" xfId="2672"/>
    <cellStyle name="千位分隔 4 10 3 3" xfId="7640"/>
    <cellStyle name="千位分隔 4 10 4" xfId="29308"/>
    <cellStyle name="千位分隔 4 10 4 2" xfId="29309"/>
    <cellStyle name="千位分隔 4 10 5" xfId="29310"/>
    <cellStyle name="千位分隔 4 10 5 2" xfId="29311"/>
    <cellStyle name="千位分隔 4 10 6" xfId="29312"/>
    <cellStyle name="千位分隔 4 10 7" xfId="21185"/>
    <cellStyle name="千位分隔 4 10 8" xfId="2690"/>
    <cellStyle name="千位分隔 4 10 9" xfId="6553"/>
    <cellStyle name="千位分隔 4 11" xfId="29314"/>
    <cellStyle name="千位分隔 4 11 10" xfId="24633"/>
    <cellStyle name="千位分隔 4 11 11" xfId="29317"/>
    <cellStyle name="千位分隔 4 11 2" xfId="29318"/>
    <cellStyle name="千位分隔 4 11 2 2" xfId="29319"/>
    <cellStyle name="千位分隔 4 11 2 2 2" xfId="20702"/>
    <cellStyle name="千位分隔 4 11 2 2 3" xfId="20703"/>
    <cellStyle name="千位分隔 4 11 2 3" xfId="28402"/>
    <cellStyle name="千位分隔 4 11 2 4" xfId="28405"/>
    <cellStyle name="千位分隔 4 11 3" xfId="29320"/>
    <cellStyle name="千位分隔 4 11 3 2" xfId="7239"/>
    <cellStyle name="千位分隔 4 11 3 3" xfId="7242"/>
    <cellStyle name="千位分隔 4 11 4" xfId="29321"/>
    <cellStyle name="千位分隔 4 11 4 2" xfId="7673"/>
    <cellStyle name="千位分隔 4 11 5" xfId="29322"/>
    <cellStyle name="千位分隔 4 11 5 2" xfId="29323"/>
    <cellStyle name="千位分隔 4 11 6" xfId="29324"/>
    <cellStyle name="千位分隔 4 11 7" xfId="29326"/>
    <cellStyle name="千位分隔 4 11 8" xfId="6565"/>
    <cellStyle name="千位分隔 4 11 9" xfId="5197"/>
    <cellStyle name="千位分隔 4 12" xfId="29328"/>
    <cellStyle name="千位分隔 4 12 10" xfId="23253"/>
    <cellStyle name="千位分隔 4 12 11" xfId="29329"/>
    <cellStyle name="千位分隔 4 12 2" xfId="22256"/>
    <cellStyle name="千位分隔 4 12 2 2" xfId="22258"/>
    <cellStyle name="千位分隔 4 12 2 2 2" xfId="29331"/>
    <cellStyle name="千位分隔 4 12 2 2 3" xfId="29332"/>
    <cellStyle name="千位分隔 4 12 2 3" xfId="28445"/>
    <cellStyle name="千位分隔 4 12 2 4" xfId="9528"/>
    <cellStyle name="千位分隔 4 12 3" xfId="22260"/>
    <cellStyle name="千位分隔 4 12 3 2" xfId="22262"/>
    <cellStyle name="千位分隔 4 12 3 3" xfId="12693"/>
    <cellStyle name="千位分隔 4 12 4" xfId="22264"/>
    <cellStyle name="千位分隔 4 12 4 2" xfId="29333"/>
    <cellStyle name="千位分隔 4 12 5" xfId="22267"/>
    <cellStyle name="千位分隔 4 12 5 2" xfId="29335"/>
    <cellStyle name="千位分隔 4 12 6" xfId="22270"/>
    <cellStyle name="千位分隔 4 12 7" xfId="22275"/>
    <cellStyle name="千位分隔 4 12 8" xfId="2276"/>
    <cellStyle name="千位分隔 4 12 9" xfId="29338"/>
    <cellStyle name="千位分隔 4 13" xfId="29340"/>
    <cellStyle name="千位分隔 4 13 10" xfId="4308"/>
    <cellStyle name="千位分隔 4 13 11" xfId="6874"/>
    <cellStyle name="千位分隔 4 13 2" xfId="22291"/>
    <cellStyle name="千位分隔 4 13 2 2" xfId="22293"/>
    <cellStyle name="千位分隔 4 13 2 2 2" xfId="15062"/>
    <cellStyle name="千位分隔 4 13 2 2 3" xfId="15070"/>
    <cellStyle name="千位分隔 4 13 2 3" xfId="29341"/>
    <cellStyle name="千位分隔 4 13 2 4" xfId="29342"/>
    <cellStyle name="千位分隔 4 13 3" xfId="22295"/>
    <cellStyle name="千位分隔 4 13 3 2" xfId="2292"/>
    <cellStyle name="千位分隔 4 13 3 3" xfId="4171"/>
    <cellStyle name="千位分隔 4 13 4" xfId="22297"/>
    <cellStyle name="千位分隔 4 13 4 2" xfId="840"/>
    <cellStyle name="千位分隔 4 13 5" xfId="22301"/>
    <cellStyle name="千位分隔 4 13 5 2" xfId="29343"/>
    <cellStyle name="千位分隔 4 13 6" xfId="22305"/>
    <cellStyle name="千位分隔 4 13 7" xfId="22309"/>
    <cellStyle name="千位分隔 4 13 8" xfId="29345"/>
    <cellStyle name="千位分隔 4 13 9" xfId="29349"/>
    <cellStyle name="千位分隔 4 14" xfId="29351"/>
    <cellStyle name="千位分隔 4 14 10" xfId="24132"/>
    <cellStyle name="千位分隔 4 14 11" xfId="29304"/>
    <cellStyle name="千位分隔 4 14 2" xfId="22323"/>
    <cellStyle name="千位分隔 4 14 2 2" xfId="22327"/>
    <cellStyle name="千位分隔 4 14 2 2 2" xfId="18463"/>
    <cellStyle name="千位分隔 4 14 2 2 3" xfId="29352"/>
    <cellStyle name="千位分隔 4 14 2 3" xfId="29353"/>
    <cellStyle name="千位分隔 4 14 2 4" xfId="29354"/>
    <cellStyle name="千位分隔 4 14 3" xfId="22328"/>
    <cellStyle name="千位分隔 4 14 3 2" xfId="22330"/>
    <cellStyle name="千位分隔 4 14 3 3" xfId="29355"/>
    <cellStyle name="千位分隔 4 14 4" xfId="22332"/>
    <cellStyle name="千位分隔 4 14 4 2" xfId="24960"/>
    <cellStyle name="千位分隔 4 14 5" xfId="22335"/>
    <cellStyle name="千位分隔 4 14 5 2" xfId="29356"/>
    <cellStyle name="千位分隔 4 14 6" xfId="22337"/>
    <cellStyle name="千位分隔 4 14 7" xfId="22341"/>
    <cellStyle name="千位分隔 4 14 8" xfId="29358"/>
    <cellStyle name="千位分隔 4 14 9" xfId="29360"/>
    <cellStyle name="千位分隔 4 15" xfId="29361"/>
    <cellStyle name="千位分隔 4 15 2" xfId="22346"/>
    <cellStyle name="千位分隔 4 15 2 2" xfId="29363"/>
    <cellStyle name="千位分隔 4 15 2 3" xfId="29364"/>
    <cellStyle name="千位分隔 4 15 3" xfId="29365"/>
    <cellStyle name="千位分隔 4 15 4" xfId="29366"/>
    <cellStyle name="千位分隔 4 15 5" xfId="29132"/>
    <cellStyle name="千位分隔 4 16" xfId="29367"/>
    <cellStyle name="千位分隔 4 16 2" xfId="11738"/>
    <cellStyle name="千位分隔 4 16 2 2" xfId="29369"/>
    <cellStyle name="千位分隔 4 16 3" xfId="29370"/>
    <cellStyle name="千位分隔 4 17" xfId="29371"/>
    <cellStyle name="千位分隔 4 17 2" xfId="12451"/>
    <cellStyle name="千位分隔 4 17 3" xfId="12453"/>
    <cellStyle name="千位分隔 4 18" xfId="29373"/>
    <cellStyle name="千位分隔 4 18 2" xfId="29375"/>
    <cellStyle name="千位分隔 4 18 3" xfId="29376"/>
    <cellStyle name="千位分隔 4 19" xfId="18840"/>
    <cellStyle name="千位分隔 4 19 2" xfId="29377"/>
    <cellStyle name="千位分隔 4 2" xfId="28676"/>
    <cellStyle name="千位分隔 4 2 10" xfId="7296"/>
    <cellStyle name="千位分隔 4 2 10 10" xfId="29378"/>
    <cellStyle name="千位分隔 4 2 10 11" xfId="29379"/>
    <cellStyle name="千位分隔 4 2 10 2" xfId="8913"/>
    <cellStyle name="千位分隔 4 2 10 2 2" xfId="6471"/>
    <cellStyle name="千位分隔 4 2 10 2 2 2" xfId="29380"/>
    <cellStyle name="千位分隔 4 2 10 2 2 3" xfId="29381"/>
    <cellStyle name="千位分隔 4 2 10 2 3" xfId="29382"/>
    <cellStyle name="千位分隔 4 2 10 2 4" xfId="29383"/>
    <cellStyle name="千位分隔 4 2 10 3" xfId="8916"/>
    <cellStyle name="千位分隔 4 2 10 3 2" xfId="29384"/>
    <cellStyle name="千位分隔 4 2 10 3 3" xfId="29385"/>
    <cellStyle name="千位分隔 4 2 10 4" xfId="8919"/>
    <cellStyle name="千位分隔 4 2 10 4 2" xfId="29386"/>
    <cellStyle name="千位分隔 4 2 10 5" xfId="29387"/>
    <cellStyle name="千位分隔 4 2 10 5 2" xfId="29388"/>
    <cellStyle name="千位分隔 4 2 10 6" xfId="29389"/>
    <cellStyle name="千位分隔 4 2 10 7" xfId="29390"/>
    <cellStyle name="千位分隔 4 2 10 8" xfId="19742"/>
    <cellStyle name="千位分隔 4 2 10 9" xfId="19744"/>
    <cellStyle name="千位分隔 4 2 11" xfId="7298"/>
    <cellStyle name="千位分隔 4 2 11 10" xfId="29391"/>
    <cellStyle name="千位分隔 4 2 11 11" xfId="29392"/>
    <cellStyle name="千位分隔 4 2 11 2" xfId="5489"/>
    <cellStyle name="千位分隔 4 2 11 2 2" xfId="29393"/>
    <cellStyle name="千位分隔 4 2 11 2 2 2" xfId="29394"/>
    <cellStyle name="千位分隔 4 2 11 2 2 3" xfId="29395"/>
    <cellStyle name="千位分隔 4 2 11 2 3" xfId="29396"/>
    <cellStyle name="千位分隔 4 2 11 2 4" xfId="29397"/>
    <cellStyle name="千位分隔 4 2 11 3" xfId="2043"/>
    <cellStyle name="千位分隔 4 2 11 3 2" xfId="27329"/>
    <cellStyle name="千位分隔 4 2 11 3 3" xfId="27331"/>
    <cellStyle name="千位分隔 4 2 11 4" xfId="1568"/>
    <cellStyle name="千位分隔 4 2 11 4 2" xfId="13371"/>
    <cellStyle name="千位分隔 4 2 11 5" xfId="5497"/>
    <cellStyle name="千位分隔 4 2 11 5 2" xfId="13397"/>
    <cellStyle name="千位分隔 4 2 11 6" xfId="5503"/>
    <cellStyle name="千位分隔 4 2 11 7" xfId="15534"/>
    <cellStyle name="千位分隔 4 2 11 8" xfId="19747"/>
    <cellStyle name="千位分隔 4 2 11 9" xfId="29398"/>
    <cellStyle name="千位分隔 4 2 12" xfId="7300"/>
    <cellStyle name="千位分隔 4 2 12 10" xfId="29399"/>
    <cellStyle name="千位分隔 4 2 12 11" xfId="29401"/>
    <cellStyle name="千位分隔 4 2 12 2" xfId="9385"/>
    <cellStyle name="千位分隔 4 2 12 2 2" xfId="29402"/>
    <cellStyle name="千位分隔 4 2 12 2 2 2" xfId="29403"/>
    <cellStyle name="千位分隔 4 2 12 2 2 3" xfId="29405"/>
    <cellStyle name="千位分隔 4 2 12 2 3" xfId="29407"/>
    <cellStyle name="千位分隔 4 2 12 2 4" xfId="29408"/>
    <cellStyle name="千位分隔 4 2 12 3" xfId="9389"/>
    <cellStyle name="千位分隔 4 2 12 3 2" xfId="29409"/>
    <cellStyle name="千位分隔 4 2 12 3 3" xfId="29410"/>
    <cellStyle name="千位分隔 4 2 12 4" xfId="6448"/>
    <cellStyle name="千位分隔 4 2 12 4 2" xfId="7021"/>
    <cellStyle name="千位分隔 4 2 12 5" xfId="7036"/>
    <cellStyle name="千位分隔 4 2 12 5 2" xfId="7044"/>
    <cellStyle name="千位分隔 4 2 12 6" xfId="7063"/>
    <cellStyle name="千位分隔 4 2 12 7" xfId="3176"/>
    <cellStyle name="千位分隔 4 2 12 8" xfId="3218"/>
    <cellStyle name="千位分隔 4 2 12 9" xfId="3239"/>
    <cellStyle name="千位分隔 4 2 13" xfId="7303"/>
    <cellStyle name="千位分隔 4 2 13 10" xfId="29411"/>
    <cellStyle name="千位分隔 4 2 13 11" xfId="25490"/>
    <cellStyle name="千位分隔 4 2 13 2" xfId="9635"/>
    <cellStyle name="千位分隔 4 2 13 2 2" xfId="29412"/>
    <cellStyle name="千位分隔 4 2 13 2 2 2" xfId="29413"/>
    <cellStyle name="千位分隔 4 2 13 2 2 3" xfId="29414"/>
    <cellStyle name="千位分隔 4 2 13 2 3" xfId="29415"/>
    <cellStyle name="千位分隔 4 2 13 2 4" xfId="29417"/>
    <cellStyle name="千位分隔 4 2 13 3" xfId="3714"/>
    <cellStyle name="千位分隔 4 2 13 3 2" xfId="29418"/>
    <cellStyle name="千位分隔 4 2 13 3 3" xfId="29419"/>
    <cellStyle name="千位分隔 4 2 13 4" xfId="7069"/>
    <cellStyle name="千位分隔 4 2 13 4 2" xfId="7075"/>
    <cellStyle name="千位分隔 4 2 13 5" xfId="7077"/>
    <cellStyle name="千位分隔 4 2 13 5 2" xfId="29420"/>
    <cellStyle name="千位分隔 4 2 13 6" xfId="7079"/>
    <cellStyle name="千位分隔 4 2 13 7" xfId="3296"/>
    <cellStyle name="千位分隔 4 2 13 8" xfId="3308"/>
    <cellStyle name="千位分隔 4 2 13 9" xfId="3327"/>
    <cellStyle name="千位分隔 4 2 14" xfId="1066"/>
    <cellStyle name="千位分隔 4 2 14 2" xfId="11382"/>
    <cellStyle name="千位分隔 4 2 14 2 2" xfId="29421"/>
    <cellStyle name="千位分隔 4 2 14 2 3" xfId="29422"/>
    <cellStyle name="千位分隔 4 2 14 3" xfId="11385"/>
    <cellStyle name="千位分隔 4 2 14 4" xfId="7081"/>
    <cellStyle name="千位分隔 4 2 14 5" xfId="7085"/>
    <cellStyle name="千位分隔 4 2 15" xfId="883"/>
    <cellStyle name="千位分隔 4 2 15 2" xfId="11630"/>
    <cellStyle name="千位分隔 4 2 15 2 2" xfId="6545"/>
    <cellStyle name="千位分隔 4 2 15 3" xfId="11633"/>
    <cellStyle name="千位分隔 4 2 16" xfId="1051"/>
    <cellStyle name="千位分隔 4 2 16 2" xfId="11893"/>
    <cellStyle name="千位分隔 4 2 16 3" xfId="11896"/>
    <cellStyle name="千位分隔 4 2 17" xfId="1073"/>
    <cellStyle name="千位分隔 4 2 17 2" xfId="12116"/>
    <cellStyle name="千位分隔 4 2 17 3" xfId="12119"/>
    <cellStyle name="千位分隔 4 2 18" xfId="1118"/>
    <cellStyle name="千位分隔 4 2 18 2" xfId="12416"/>
    <cellStyle name="千位分隔 4 2 19" xfId="29423"/>
    <cellStyle name="千位分隔 4 2 2" xfId="29425"/>
    <cellStyle name="千位分隔 4 2 2 10" xfId="29426"/>
    <cellStyle name="千位分隔 4 2 2 11" xfId="24080"/>
    <cellStyle name="千位分隔 4 2 2 12" xfId="24082"/>
    <cellStyle name="千位分隔 4 2 2 13" xfId="29427"/>
    <cellStyle name="千位分隔 4 2 2 14" xfId="29428"/>
    <cellStyle name="千位分隔 4 2 2 15" xfId="29429"/>
    <cellStyle name="千位分隔 4 2 2 16" xfId="29430"/>
    <cellStyle name="千位分隔 4 2 2 17" xfId="29432"/>
    <cellStyle name="千位分隔 4 2 2 18" xfId="29434"/>
    <cellStyle name="千位分隔 4 2 2 19" xfId="34917"/>
    <cellStyle name="千位分隔 4 2 2 2" xfId="2224"/>
    <cellStyle name="千位分隔 4 2 2 2 10" xfId="2230"/>
    <cellStyle name="千位分隔 4 2 2 2 11" xfId="29436"/>
    <cellStyle name="千位分隔 4 2 2 2 2" xfId="2235"/>
    <cellStyle name="千位分隔 4 2 2 2 2 2" xfId="2243"/>
    <cellStyle name="千位分隔 4 2 2 2 2 2 2" xfId="2254"/>
    <cellStyle name="千位分隔 4 2 2 2 2 2 3" xfId="13061"/>
    <cellStyle name="千位分隔 4 2 2 2 2 3" xfId="2258"/>
    <cellStyle name="千位分隔 4 2 2 2 2 4" xfId="2264"/>
    <cellStyle name="千位分隔 4 2 2 2 3" xfId="2283"/>
    <cellStyle name="千位分隔 4 2 2 2 3 2" xfId="2288"/>
    <cellStyle name="千位分隔 4 2 2 2 3 3" xfId="2299"/>
    <cellStyle name="千位分隔 4 2 2 2 4" xfId="2314"/>
    <cellStyle name="千位分隔 4 2 2 2 4 2" xfId="2318"/>
    <cellStyle name="千位分隔 4 2 2 2 5" xfId="2323"/>
    <cellStyle name="千位分隔 4 2 2 2 5 2" xfId="167"/>
    <cellStyle name="千位分隔 4 2 2 2 6" xfId="2330"/>
    <cellStyle name="千位分隔 4 2 2 2 7" xfId="2333"/>
    <cellStyle name="千位分隔 4 2 2 2 8" xfId="2336"/>
    <cellStyle name="千位分隔 4 2 2 2 9" xfId="2339"/>
    <cellStyle name="千位分隔 4 2 2 3" xfId="2345"/>
    <cellStyle name="千位分隔 4 2 2 3 10" xfId="13103"/>
    <cellStyle name="千位分隔 4 2 2 3 11" xfId="29438"/>
    <cellStyle name="千位分隔 4 2 2 3 2" xfId="2349"/>
    <cellStyle name="千位分隔 4 2 2 3 2 2" xfId="2353"/>
    <cellStyle name="千位分隔 4 2 2 3 2 2 2" xfId="13105"/>
    <cellStyle name="千位分隔 4 2 2 3 2 2 3" xfId="13109"/>
    <cellStyle name="千位分隔 4 2 2 3 2 3" xfId="2357"/>
    <cellStyle name="千位分隔 4 2 2 3 2 4" xfId="13122"/>
    <cellStyle name="千位分隔 4 2 2 3 3" xfId="2362"/>
    <cellStyle name="千位分隔 4 2 2 3 3 2" xfId="2366"/>
    <cellStyle name="千位分隔 4 2 2 3 3 3" xfId="2369"/>
    <cellStyle name="千位分隔 4 2 2 3 4" xfId="2372"/>
    <cellStyle name="千位分隔 4 2 2 3 4 2" xfId="13146"/>
    <cellStyle name="千位分隔 4 2 2 3 5" xfId="2375"/>
    <cellStyle name="千位分隔 4 2 2 3 5 2" xfId="29439"/>
    <cellStyle name="千位分隔 4 2 2 3 6" xfId="2378"/>
    <cellStyle name="千位分隔 4 2 2 3 7" xfId="2383"/>
    <cellStyle name="千位分隔 4 2 2 3 8" xfId="13149"/>
    <cellStyle name="千位分隔 4 2 2 3 9" xfId="13151"/>
    <cellStyle name="千位分隔 4 2 2 4" xfId="2388"/>
    <cellStyle name="千位分隔 4 2 2 4 10" xfId="29441"/>
    <cellStyle name="千位分隔 4 2 2 4 11" xfId="25997"/>
    <cellStyle name="千位分隔 4 2 2 4 2" xfId="2394"/>
    <cellStyle name="千位分隔 4 2 2 4 2 2" xfId="2398"/>
    <cellStyle name="千位分隔 4 2 2 4 2 2 2" xfId="2889"/>
    <cellStyle name="千位分隔 4 2 2 4 2 2 3" xfId="29442"/>
    <cellStyle name="千位分隔 4 2 2 4 2 3" xfId="2892"/>
    <cellStyle name="千位分隔 4 2 2 4 2 4" xfId="2894"/>
    <cellStyle name="千位分隔 4 2 2 4 3" xfId="1776"/>
    <cellStyle name="千位分隔 4 2 2 4 3 2" xfId="2902"/>
    <cellStyle name="千位分隔 4 2 2 4 3 3" xfId="2904"/>
    <cellStyle name="千位分隔 4 2 2 4 4" xfId="2402"/>
    <cellStyle name="千位分隔 4 2 2 4 4 2" xfId="2906"/>
    <cellStyle name="千位分隔 4 2 2 4 5" xfId="2406"/>
    <cellStyle name="千位分隔 4 2 2 4 5 2" xfId="29443"/>
    <cellStyle name="千位分隔 4 2 2 4 6" xfId="2410"/>
    <cellStyle name="千位分隔 4 2 2 4 7" xfId="2414"/>
    <cellStyle name="千位分隔 4 2 2 4 8" xfId="2916"/>
    <cellStyle name="千位分隔 4 2 2 4 9" xfId="29444"/>
    <cellStyle name="千位分隔 4 2 2 5" xfId="2419"/>
    <cellStyle name="千位分隔 4 2 2 5 2" xfId="2425"/>
    <cellStyle name="千位分隔 4 2 2 5 2 2" xfId="2428"/>
    <cellStyle name="千位分隔 4 2 2 5 2 3" xfId="2923"/>
    <cellStyle name="千位分隔 4 2 2 5 3" xfId="2432"/>
    <cellStyle name="千位分隔 4 2 2 5 4" xfId="2436"/>
    <cellStyle name="千位分隔 4 2 2 6" xfId="2449"/>
    <cellStyle name="千位分隔 4 2 2 6 2" xfId="2452"/>
    <cellStyle name="千位分隔 4 2 2 6 3" xfId="2458"/>
    <cellStyle name="千位分隔 4 2 2 7" xfId="2467"/>
    <cellStyle name="千位分隔 4 2 2 7 2" xfId="2471"/>
    <cellStyle name="千位分隔 4 2 2 7 3" xfId="2480"/>
    <cellStyle name="千位分隔 4 2 2 8" xfId="2493"/>
    <cellStyle name="千位分隔 4 2 2 8 2" xfId="2494"/>
    <cellStyle name="千位分隔 4 2 2 9" xfId="2943"/>
    <cellStyle name="千位分隔 4 2 20" xfId="884"/>
    <cellStyle name="千位分隔 4 2 21" xfId="1052"/>
    <cellStyle name="千位分隔 4 2 22" xfId="1074"/>
    <cellStyle name="千位分隔 4 2 23" xfId="1119"/>
    <cellStyle name="千位分隔 4 2 24" xfId="29424"/>
    <cellStyle name="千位分隔 4 2 25" xfId="29445"/>
    <cellStyle name="千位分隔 4 2 26" xfId="29447"/>
    <cellStyle name="千位分隔 4 2 27" xfId="29450"/>
    <cellStyle name="千位分隔 4 2 28" xfId="29453"/>
    <cellStyle name="千位分隔 4 2 29" xfId="29455"/>
    <cellStyle name="千位分隔 4 2 3" xfId="29457"/>
    <cellStyle name="千位分隔 4 2 3 10" xfId="29458"/>
    <cellStyle name="千位分隔 4 2 3 11" xfId="20384"/>
    <cellStyle name="千位分隔 4 2 3 12" xfId="20386"/>
    <cellStyle name="千位分隔 4 2 3 13" xfId="29459"/>
    <cellStyle name="千位分隔 4 2 3 14" xfId="29460"/>
    <cellStyle name="千位分隔 4 2 3 15" xfId="29461"/>
    <cellStyle name="千位分隔 4 2 3 16" xfId="25439"/>
    <cellStyle name="千位分隔 4 2 3 17" xfId="25441"/>
    <cellStyle name="千位分隔 4 2 3 18" xfId="34918"/>
    <cellStyle name="千位分隔 4 2 3 2" xfId="14592"/>
    <cellStyle name="千位分隔 4 2 3 2 10" xfId="29462"/>
    <cellStyle name="千位分隔 4 2 3 2 11" xfId="29463"/>
    <cellStyle name="千位分隔 4 2 3 2 2" xfId="9785"/>
    <cellStyle name="千位分隔 4 2 3 2 2 2" xfId="29464"/>
    <cellStyle name="千位分隔 4 2 3 2 2 2 2" xfId="29465"/>
    <cellStyle name="千位分隔 4 2 3 2 2 2 3" xfId="29466"/>
    <cellStyle name="千位分隔 4 2 3 2 2 3" xfId="29467"/>
    <cellStyle name="千位分隔 4 2 3 2 2 4" xfId="14339"/>
    <cellStyle name="千位分隔 4 2 3 2 3" xfId="9787"/>
    <cellStyle name="千位分隔 4 2 3 2 3 2" xfId="29468"/>
    <cellStyle name="千位分隔 4 2 3 2 3 3" xfId="29469"/>
    <cellStyle name="千位分隔 4 2 3 2 4" xfId="29470"/>
    <cellStyle name="千位分隔 4 2 3 2 4 2" xfId="28638"/>
    <cellStyle name="千位分隔 4 2 3 2 5" xfId="27986"/>
    <cellStyle name="千位分隔 4 2 3 2 5 2" xfId="27988"/>
    <cellStyle name="千位分隔 4 2 3 2 6" xfId="27991"/>
    <cellStyle name="千位分隔 4 2 3 2 7" xfId="20389"/>
    <cellStyle name="千位分隔 4 2 3 2 8" xfId="20394"/>
    <cellStyle name="千位分隔 4 2 3 2 9" xfId="20396"/>
    <cellStyle name="千位分隔 4 2 3 3" xfId="14595"/>
    <cellStyle name="千位分隔 4 2 3 3 10" xfId="29471"/>
    <cellStyle name="千位分隔 4 2 3 3 11" xfId="29472"/>
    <cellStyle name="千位分隔 4 2 3 3 2" xfId="29473"/>
    <cellStyle name="千位分隔 4 2 3 3 2 2" xfId="29474"/>
    <cellStyle name="千位分隔 4 2 3 3 2 2 2" xfId="29475"/>
    <cellStyle name="千位分隔 4 2 3 3 2 2 3" xfId="29476"/>
    <cellStyle name="千位分隔 4 2 3 3 2 3" xfId="29477"/>
    <cellStyle name="千位分隔 4 2 3 3 2 4" xfId="14422"/>
    <cellStyle name="千位分隔 4 2 3 3 3" xfId="17120"/>
    <cellStyle name="千位分隔 4 2 3 3 3 2" xfId="29478"/>
    <cellStyle name="千位分隔 4 2 3 3 3 3" xfId="29479"/>
    <cellStyle name="千位分隔 4 2 3 3 4" xfId="29480"/>
    <cellStyle name="千位分隔 4 2 3 3 4 2" xfId="29481"/>
    <cellStyle name="千位分隔 4 2 3 3 5" xfId="27995"/>
    <cellStyle name="千位分隔 4 2 3 3 5 2" xfId="29482"/>
    <cellStyle name="千位分隔 4 2 3 3 6" xfId="27997"/>
    <cellStyle name="千位分隔 4 2 3 3 7" xfId="20399"/>
    <cellStyle name="千位分隔 4 2 3 3 8" xfId="20401"/>
    <cellStyle name="千位分隔 4 2 3 3 9" xfId="29483"/>
    <cellStyle name="千位分隔 4 2 3 4" xfId="7987"/>
    <cellStyle name="千位分隔 4 2 3 4 10" xfId="29484"/>
    <cellStyle name="千位分隔 4 2 3 4 11" xfId="29485"/>
    <cellStyle name="千位分隔 4 2 3 4 2" xfId="7989"/>
    <cellStyle name="千位分隔 4 2 3 4 2 2" xfId="7221"/>
    <cellStyle name="千位分隔 4 2 3 4 2 2 2" xfId="7993"/>
    <cellStyle name="千位分隔 4 2 3 4 2 2 3" xfId="29486"/>
    <cellStyle name="千位分隔 4 2 3 4 2 3" xfId="7226"/>
    <cellStyle name="千位分隔 4 2 3 4 2 4" xfId="7229"/>
    <cellStyle name="千位分隔 4 2 3 4 3" xfId="8001"/>
    <cellStyle name="千位分隔 4 2 3 4 3 2" xfId="7250"/>
    <cellStyle name="千位分隔 4 2 3 4 3 3" xfId="8003"/>
    <cellStyle name="千位分隔 4 2 3 4 4" xfId="8012"/>
    <cellStyle name="千位分隔 4 2 3 4 4 2" xfId="8014"/>
    <cellStyle name="千位分隔 4 2 3 4 5" xfId="8018"/>
    <cellStyle name="千位分隔 4 2 3 4 5 2" xfId="29487"/>
    <cellStyle name="千位分隔 4 2 3 4 6" xfId="7991"/>
    <cellStyle name="千位分隔 4 2 3 4 7" xfId="8021"/>
    <cellStyle name="千位分隔 4 2 3 4 8" xfId="8024"/>
    <cellStyle name="千位分隔 4 2 3 4 9" xfId="8026"/>
    <cellStyle name="千位分隔 4 2 3 5" xfId="8028"/>
    <cellStyle name="千位分隔 4 2 3 5 2" xfId="6404"/>
    <cellStyle name="千位分隔 4 2 3 5 2 2" xfId="7383"/>
    <cellStyle name="千位分隔 4 2 3 5 2 3" xfId="27351"/>
    <cellStyle name="千位分隔 4 2 3 5 3" xfId="6407"/>
    <cellStyle name="千位分隔 4 2 3 5 4" xfId="6410"/>
    <cellStyle name="千位分隔 4 2 3 6" xfId="8037"/>
    <cellStyle name="千位分隔 4 2 3 6 2" xfId="6432"/>
    <cellStyle name="千位分隔 4 2 3 6 3" xfId="6435"/>
    <cellStyle name="千位分隔 4 2 3 7" xfId="8039"/>
    <cellStyle name="千位分隔 4 2 3 7 2" xfId="29488"/>
    <cellStyle name="千位分隔 4 2 3 7 3" xfId="29489"/>
    <cellStyle name="千位分隔 4 2 3 8" xfId="8041"/>
    <cellStyle name="千位分隔 4 2 3 8 2" xfId="29490"/>
    <cellStyle name="千位分隔 4 2 3 9" xfId="8043"/>
    <cellStyle name="千位分隔 4 2 30" xfId="29446"/>
    <cellStyle name="千位分隔 4 2 31" xfId="29448"/>
    <cellStyle name="千位分隔 4 2 32" xfId="29451"/>
    <cellStyle name="千位分隔 4 2 33" xfId="29454"/>
    <cellStyle name="千位分隔 4 2 34" xfId="29456"/>
    <cellStyle name="千位分隔 4 2 35" xfId="29491"/>
    <cellStyle name="千位分隔 4 2 36" xfId="29492"/>
    <cellStyle name="千位分隔 4 2 37" xfId="34562"/>
    <cellStyle name="千位分隔 4 2 38" xfId="34738"/>
    <cellStyle name="千位分隔 4 2 39" xfId="34916"/>
    <cellStyle name="千位分隔 4 2 4" xfId="29493"/>
    <cellStyle name="千位分隔 4 2 4 10" xfId="3260"/>
    <cellStyle name="千位分隔 4 2 4 11" xfId="3270"/>
    <cellStyle name="千位分隔 4 2 4 12" xfId="20408"/>
    <cellStyle name="千位分隔 4 2 4 13" xfId="29494"/>
    <cellStyle name="千位分隔 4 2 4 14" xfId="29495"/>
    <cellStyle name="千位分隔 4 2 4 15" xfId="29496"/>
    <cellStyle name="千位分隔 4 2 4 16" xfId="29497"/>
    <cellStyle name="千位分隔 4 2 4 17" xfId="29498"/>
    <cellStyle name="千位分隔 4 2 4 18" xfId="34919"/>
    <cellStyle name="千位分隔 4 2 4 2" xfId="15606"/>
    <cellStyle name="千位分隔 4 2 4 2 10" xfId="29499"/>
    <cellStyle name="千位分隔 4 2 4 2 11" xfId="29500"/>
    <cellStyle name="千位分隔 4 2 4 2 2" xfId="15608"/>
    <cellStyle name="千位分隔 4 2 4 2 2 2" xfId="29501"/>
    <cellStyle name="千位分隔 4 2 4 2 2 2 2" xfId="29502"/>
    <cellStyle name="千位分隔 4 2 4 2 2 2 3" xfId="29503"/>
    <cellStyle name="千位分隔 4 2 4 2 2 3" xfId="29504"/>
    <cellStyle name="千位分隔 4 2 4 2 2 4" xfId="29505"/>
    <cellStyle name="千位分隔 4 2 4 2 3" xfId="11688"/>
    <cellStyle name="千位分隔 4 2 4 2 3 2" xfId="18847"/>
    <cellStyle name="千位分隔 4 2 4 2 3 3" xfId="29506"/>
    <cellStyle name="千位分隔 4 2 4 2 4" xfId="18849"/>
    <cellStyle name="千位分隔 4 2 4 2 4 2" xfId="13443"/>
    <cellStyle name="千位分隔 4 2 4 2 5" xfId="28006"/>
    <cellStyle name="千位分隔 4 2 4 2 5 2" xfId="13502"/>
    <cellStyle name="千位分隔 4 2 4 2 6" xfId="28008"/>
    <cellStyle name="千位分隔 4 2 4 2 7" xfId="20411"/>
    <cellStyle name="千位分隔 4 2 4 2 8" xfId="20416"/>
    <cellStyle name="千位分隔 4 2 4 2 9" xfId="20418"/>
    <cellStyle name="千位分隔 4 2 4 3" xfId="15611"/>
    <cellStyle name="千位分隔 4 2 4 3 10" xfId="29507"/>
    <cellStyle name="千位分隔 4 2 4 3 11" xfId="24842"/>
    <cellStyle name="千位分隔 4 2 4 3 2" xfId="29508"/>
    <cellStyle name="千位分隔 4 2 4 3 2 2" xfId="29509"/>
    <cellStyle name="千位分隔 4 2 4 3 2 2 2" xfId="29510"/>
    <cellStyle name="千位分隔 4 2 4 3 2 2 3" xfId="29511"/>
    <cellStyle name="千位分隔 4 2 4 3 2 3" xfId="29512"/>
    <cellStyle name="千位分隔 4 2 4 3 2 4" xfId="29513"/>
    <cellStyle name="千位分隔 4 2 4 3 3" xfId="17122"/>
    <cellStyle name="千位分隔 4 2 4 3 3 2" xfId="29514"/>
    <cellStyle name="千位分隔 4 2 4 3 3 3" xfId="29515"/>
    <cellStyle name="千位分隔 4 2 4 3 4" xfId="29516"/>
    <cellStyle name="千位分隔 4 2 4 3 4 2" xfId="365"/>
    <cellStyle name="千位分隔 4 2 4 3 5" xfId="28011"/>
    <cellStyle name="千位分隔 4 2 4 3 5 2" xfId="13661"/>
    <cellStyle name="千位分隔 4 2 4 3 6" xfId="28013"/>
    <cellStyle name="千位分隔 4 2 4 3 7" xfId="20421"/>
    <cellStyle name="千位分隔 4 2 4 3 8" xfId="20423"/>
    <cellStyle name="千位分隔 4 2 4 3 9" xfId="29517"/>
    <cellStyle name="千位分隔 4 2 4 4" xfId="8051"/>
    <cellStyle name="千位分隔 4 2 4 4 10" xfId="19769"/>
    <cellStyle name="千位分隔 4 2 4 4 11" xfId="19772"/>
    <cellStyle name="千位分隔 4 2 4 4 2" xfId="8054"/>
    <cellStyle name="千位分隔 4 2 4 4 2 2" xfId="7273"/>
    <cellStyle name="千位分隔 4 2 4 4 2 2 2" xfId="29518"/>
    <cellStyle name="千位分隔 4 2 4 4 2 2 3" xfId="29519"/>
    <cellStyle name="千位分隔 4 2 4 4 2 3" xfId="29520"/>
    <cellStyle name="千位分隔 4 2 4 4 2 4" xfId="29521"/>
    <cellStyle name="千位分隔 4 2 4 4 3" xfId="8056"/>
    <cellStyle name="千位分隔 4 2 4 4 3 2" xfId="29522"/>
    <cellStyle name="千位分隔 4 2 4 4 3 3" xfId="29523"/>
    <cellStyle name="千位分隔 4 2 4 4 4" xfId="8058"/>
    <cellStyle name="千位分隔 4 2 4 4 4 2" xfId="10405"/>
    <cellStyle name="千位分隔 4 2 4 4 5" xfId="5253"/>
    <cellStyle name="千位分隔 4 2 4 4 5 2" xfId="10424"/>
    <cellStyle name="千位分隔 4 2 4 4 6" xfId="5260"/>
    <cellStyle name="千位分隔 4 2 4 4 7" xfId="8060"/>
    <cellStyle name="千位分隔 4 2 4 4 8" xfId="29524"/>
    <cellStyle name="千位分隔 4 2 4 4 9" xfId="29525"/>
    <cellStyle name="千位分隔 4 2 4 5" xfId="8063"/>
    <cellStyle name="千位分隔 4 2 4 5 2" xfId="4031"/>
    <cellStyle name="千位分隔 4 2 4 5 2 2" xfId="8069"/>
    <cellStyle name="千位分隔 4 2 4 5 2 3" xfId="27374"/>
    <cellStyle name="千位分隔 4 2 4 5 3" xfId="4034"/>
    <cellStyle name="千位分隔 4 2 4 5 4" xfId="4037"/>
    <cellStyle name="千位分隔 4 2 4 6" xfId="2974"/>
    <cellStyle name="千位分隔 4 2 4 6 2" xfId="4055"/>
    <cellStyle name="千位分隔 4 2 4 6 3" xfId="29526"/>
    <cellStyle name="千位分隔 4 2 4 7" xfId="2980"/>
    <cellStyle name="千位分隔 4 2 4 7 2" xfId="29527"/>
    <cellStyle name="千位分隔 4 2 4 7 3" xfId="29528"/>
    <cellStyle name="千位分隔 4 2 4 8" xfId="2988"/>
    <cellStyle name="千位分隔 4 2 4 8 2" xfId="29529"/>
    <cellStyle name="千位分隔 4 2 4 9" xfId="8066"/>
    <cellStyle name="千位分隔 4 2 40" xfId="34990"/>
    <cellStyle name="千位分隔 4 2 5" xfId="29530"/>
    <cellStyle name="千位分隔 4 2 5 10" xfId="24196"/>
    <cellStyle name="千位分隔 4 2 5 11" xfId="20432"/>
    <cellStyle name="千位分隔 4 2 5 12" xfId="20435"/>
    <cellStyle name="千位分隔 4 2 5 13" xfId="17999"/>
    <cellStyle name="千位分隔 4 2 5 14" xfId="24202"/>
    <cellStyle name="千位分隔 4 2 5 15" xfId="24205"/>
    <cellStyle name="千位分隔 4 2 5 16" xfId="24210"/>
    <cellStyle name="千位分隔 4 2 5 17" xfId="24677"/>
    <cellStyle name="千位分隔 4 2 5 18" xfId="34786"/>
    <cellStyle name="千位分隔 4 2 5 2" xfId="16484"/>
    <cellStyle name="千位分隔 4 2 5 2 10" xfId="14108"/>
    <cellStyle name="千位分隔 4 2 5 2 11" xfId="14110"/>
    <cellStyle name="千位分隔 4 2 5 2 2" xfId="29531"/>
    <cellStyle name="千位分隔 4 2 5 2 2 2" xfId="27059"/>
    <cellStyle name="千位分隔 4 2 5 2 2 2 2" xfId="27061"/>
    <cellStyle name="千位分隔 4 2 5 2 2 2 3" xfId="27070"/>
    <cellStyle name="千位分隔 4 2 5 2 2 3" xfId="27084"/>
    <cellStyle name="千位分隔 4 2 5 2 2 4" xfId="27100"/>
    <cellStyle name="千位分隔 4 2 5 2 3" xfId="18857"/>
    <cellStyle name="千位分隔 4 2 5 2 3 2" xfId="27139"/>
    <cellStyle name="千位分隔 4 2 5 2 3 3" xfId="27156"/>
    <cellStyle name="千位分隔 4 2 5 2 4" xfId="29532"/>
    <cellStyle name="千位分隔 4 2 5 2 4 2" xfId="307"/>
    <cellStyle name="千位分隔 4 2 5 2 5" xfId="28025"/>
    <cellStyle name="千位分隔 4 2 5 2 5 2" xfId="18100"/>
    <cellStyle name="千位分隔 4 2 5 2 6" xfId="28027"/>
    <cellStyle name="千位分隔 4 2 5 2 7" xfId="20439"/>
    <cellStyle name="千位分隔 4 2 5 2 8" xfId="10701"/>
    <cellStyle name="千位分隔 4 2 5 2 9" xfId="20446"/>
    <cellStyle name="千位分隔 4 2 5 3" xfId="16487"/>
    <cellStyle name="千位分隔 4 2 5 3 10" xfId="29533"/>
    <cellStyle name="千位分隔 4 2 5 3 11" xfId="29534"/>
    <cellStyle name="千位分隔 4 2 5 3 2" xfId="29535"/>
    <cellStyle name="千位分隔 4 2 5 3 2 2" xfId="27575"/>
    <cellStyle name="千位分隔 4 2 5 3 2 2 2" xfId="27577"/>
    <cellStyle name="千位分隔 4 2 5 3 2 2 3" xfId="27579"/>
    <cellStyle name="千位分隔 4 2 5 3 2 3" xfId="27581"/>
    <cellStyle name="千位分隔 4 2 5 3 2 4" xfId="27588"/>
    <cellStyle name="千位分隔 4 2 5 3 3" xfId="29536"/>
    <cellStyle name="千位分隔 4 2 5 3 3 2" xfId="27612"/>
    <cellStyle name="千位分隔 4 2 5 3 3 3" xfId="27616"/>
    <cellStyle name="千位分隔 4 2 5 3 4" xfId="29537"/>
    <cellStyle name="千位分隔 4 2 5 3 4 2" xfId="18161"/>
    <cellStyle name="千位分隔 4 2 5 3 5" xfId="28030"/>
    <cellStyle name="千位分隔 4 2 5 3 5 2" xfId="18190"/>
    <cellStyle name="千位分隔 4 2 5 3 6" xfId="28032"/>
    <cellStyle name="千位分隔 4 2 5 3 7" xfId="20449"/>
    <cellStyle name="千位分隔 4 2 5 3 8" xfId="20451"/>
    <cellStyle name="千位分隔 4 2 5 3 9" xfId="29539"/>
    <cellStyle name="千位分隔 4 2 5 4" xfId="1964"/>
    <cellStyle name="千位分隔 4 2 5 4 10" xfId="20031"/>
    <cellStyle name="千位分隔 4 2 5 4 11" xfId="20034"/>
    <cellStyle name="千位分隔 4 2 5 4 2" xfId="7134"/>
    <cellStyle name="千位分隔 4 2 5 4 2 2" xfId="27705"/>
    <cellStyle name="千位分隔 4 2 5 4 2 2 2" xfId="27707"/>
    <cellStyle name="千位分隔 4 2 5 4 2 2 3" xfId="27711"/>
    <cellStyle name="千位分隔 4 2 5 4 2 3" xfId="27714"/>
    <cellStyle name="千位分隔 4 2 5 4 2 4" xfId="27716"/>
    <cellStyle name="千位分隔 4 2 5 4 3" xfId="29540"/>
    <cellStyle name="千位分隔 4 2 5 4 3 2" xfId="27735"/>
    <cellStyle name="千位分隔 4 2 5 4 3 3" xfId="27740"/>
    <cellStyle name="千位分隔 4 2 5 4 4" xfId="29541"/>
    <cellStyle name="千位分隔 4 2 5 4 4 2" xfId="17193"/>
    <cellStyle name="千位分隔 4 2 5 4 5" xfId="28037"/>
    <cellStyle name="千位分隔 4 2 5 4 5 2" xfId="18264"/>
    <cellStyle name="千位分隔 4 2 5 4 6" xfId="19974"/>
    <cellStyle name="千位分隔 4 2 5 4 7" xfId="19976"/>
    <cellStyle name="千位分隔 4 2 5 4 8" xfId="19979"/>
    <cellStyle name="千位分隔 4 2 5 4 9" xfId="19981"/>
    <cellStyle name="千位分隔 4 2 5 5" xfId="1974"/>
    <cellStyle name="千位分隔 4 2 5 5 2" xfId="29542"/>
    <cellStyle name="千位分隔 4 2 5 5 2 2" xfId="27791"/>
    <cellStyle name="千位分隔 4 2 5 5 2 3" xfId="27796"/>
    <cellStyle name="千位分隔 4 2 5 5 3" xfId="29543"/>
    <cellStyle name="千位分隔 4 2 5 5 4" xfId="29544"/>
    <cellStyle name="千位分隔 4 2 5 6" xfId="7138"/>
    <cellStyle name="千位分隔 4 2 5 6 2" xfId="29545"/>
    <cellStyle name="千位分隔 4 2 5 6 3" xfId="29546"/>
    <cellStyle name="千位分隔 4 2 5 7" xfId="7145"/>
    <cellStyle name="千位分隔 4 2 5 7 2" xfId="19259"/>
    <cellStyle name="千位分隔 4 2 5 7 3" xfId="19261"/>
    <cellStyle name="千位分隔 4 2 5 8" xfId="7152"/>
    <cellStyle name="千位分隔 4 2 5 8 2" xfId="19277"/>
    <cellStyle name="千位分隔 4 2 5 9" xfId="7159"/>
    <cellStyle name="千位分隔 4 2 6" xfId="29547"/>
    <cellStyle name="千位分隔 4 2 6 10" xfId="29548"/>
    <cellStyle name="千位分隔 4 2 6 11" xfId="9955"/>
    <cellStyle name="千位分隔 4 2 6 12" xfId="9959"/>
    <cellStyle name="千位分隔 4 2 6 13" xfId="9961"/>
    <cellStyle name="千位分隔 4 2 6 14" xfId="9963"/>
    <cellStyle name="千位分隔 4 2 6 15" xfId="9967"/>
    <cellStyle name="千位分隔 4 2 6 16" xfId="9969"/>
    <cellStyle name="千位分隔 4 2 6 17" xfId="29549"/>
    <cellStyle name="千位分隔 4 2 6 18" xfId="34920"/>
    <cellStyle name="千位分隔 4 2 6 2" xfId="17116"/>
    <cellStyle name="千位分隔 4 2 6 2 10" xfId="7647"/>
    <cellStyle name="千位分隔 4 2 6 2 11" xfId="29551"/>
    <cellStyle name="千位分隔 4 2 6 2 2" xfId="29552"/>
    <cellStyle name="千位分隔 4 2 6 2 2 2" xfId="28400"/>
    <cellStyle name="千位分隔 4 2 6 2 2 2 2" xfId="28410"/>
    <cellStyle name="千位分隔 4 2 6 2 2 2 3" xfId="28420"/>
    <cellStyle name="千位分隔 4 2 6 2 2 3" xfId="28432"/>
    <cellStyle name="千位分隔 4 2 6 2 2 4" xfId="28442"/>
    <cellStyle name="千位分隔 4 2 6 2 3" xfId="29553"/>
    <cellStyle name="千位分隔 4 2 6 2 3 2" xfId="28480"/>
    <cellStyle name="千位分隔 4 2 6 2 3 3" xfId="5388"/>
    <cellStyle name="千位分隔 4 2 6 2 4" xfId="29554"/>
    <cellStyle name="千位分隔 4 2 6 2 4 2" xfId="28520"/>
    <cellStyle name="千位分隔 4 2 6 2 5" xfId="28050"/>
    <cellStyle name="千位分隔 4 2 6 2 5 2" xfId="28554"/>
    <cellStyle name="千位分隔 4 2 6 2 6" xfId="28052"/>
    <cellStyle name="千位分隔 4 2 6 2 7" xfId="20464"/>
    <cellStyle name="千位分隔 4 2 6 2 8" xfId="10712"/>
    <cellStyle name="千位分隔 4 2 6 2 9" xfId="29555"/>
    <cellStyle name="千位分隔 4 2 6 3" xfId="17118"/>
    <cellStyle name="千位分隔 4 2 6 3 10" xfId="29557"/>
    <cellStyle name="千位分隔 4 2 6 3 11" xfId="29559"/>
    <cellStyle name="千位分隔 4 2 6 3 2" xfId="29560"/>
    <cellStyle name="千位分隔 4 2 6 3 2 2" xfId="28768"/>
    <cellStyle name="千位分隔 4 2 6 3 2 2 2" xfId="19235"/>
    <cellStyle name="千位分隔 4 2 6 3 2 2 3" xfId="20688"/>
    <cellStyle name="千位分隔 4 2 6 3 2 3" xfId="28772"/>
    <cellStyle name="千位分隔 4 2 6 3 2 4" xfId="28778"/>
    <cellStyle name="千位分隔 4 2 6 3 3" xfId="29561"/>
    <cellStyle name="千位分隔 4 2 6 3 3 2" xfId="28801"/>
    <cellStyle name="千位分隔 4 2 6 3 3 3" xfId="6894"/>
    <cellStyle name="千位分隔 4 2 6 3 4" xfId="29562"/>
    <cellStyle name="千位分隔 4 2 6 3 4 2" xfId="19283"/>
    <cellStyle name="千位分隔 4 2 6 3 5" xfId="29563"/>
    <cellStyle name="千位分隔 4 2 6 3 5 2" xfId="28820"/>
    <cellStyle name="千位分隔 4 2 6 3 6" xfId="29564"/>
    <cellStyle name="千位分隔 4 2 6 3 7" xfId="29565"/>
    <cellStyle name="千位分隔 4 2 6 3 8" xfId="29566"/>
    <cellStyle name="千位分隔 4 2 6 3 9" xfId="29567"/>
    <cellStyle name="千位分隔 4 2 6 4" xfId="2108"/>
    <cellStyle name="千位分隔 4 2 6 4 10" xfId="20530"/>
    <cellStyle name="千位分隔 4 2 6 4 11" xfId="20532"/>
    <cellStyle name="千位分隔 4 2 6 4 2" xfId="28936"/>
    <cellStyle name="千位分隔 4 2 6 4 2 2" xfId="28850"/>
    <cellStyle name="千位分隔 4 2 6 4 2 2 2" xfId="28852"/>
    <cellStyle name="千位分隔 4 2 6 4 2 2 3" xfId="28854"/>
    <cellStyle name="千位分隔 4 2 6 4 2 3" xfId="28856"/>
    <cellStyle name="千位分隔 4 2 6 4 2 4" xfId="28859"/>
    <cellStyle name="千位分隔 4 2 6 4 3" xfId="29568"/>
    <cellStyle name="千位分隔 4 2 6 4 3 2" xfId="28876"/>
    <cellStyle name="千位分隔 4 2 6 4 3 3" xfId="6964"/>
    <cellStyle name="千位分隔 4 2 6 4 4" xfId="29569"/>
    <cellStyle name="千位分隔 4 2 6 4 4 2" xfId="17326"/>
    <cellStyle name="千位分隔 4 2 6 4 5" xfId="29570"/>
    <cellStyle name="千位分隔 4 2 6 4 5 2" xfId="28894"/>
    <cellStyle name="千位分隔 4 2 6 4 6" xfId="20479"/>
    <cellStyle name="千位分隔 4 2 6 4 7" xfId="20481"/>
    <cellStyle name="千位分隔 4 2 6 4 8" xfId="20483"/>
    <cellStyle name="千位分隔 4 2 6 4 9" xfId="20485"/>
    <cellStyle name="千位分隔 4 2 6 5" xfId="2115"/>
    <cellStyle name="千位分隔 4 2 6 5 2" xfId="29571"/>
    <cellStyle name="千位分隔 4 2 6 5 2 2" xfId="28916"/>
    <cellStyle name="千位分隔 4 2 6 5 2 3" xfId="28920"/>
    <cellStyle name="千位分隔 4 2 6 5 3" xfId="29572"/>
    <cellStyle name="千位分隔 4 2 6 5 4" xfId="29573"/>
    <cellStyle name="千位分隔 4 2 6 6" xfId="29574"/>
    <cellStyle name="千位分隔 4 2 6 6 2" xfId="21773"/>
    <cellStyle name="千位分隔 4 2 6 6 3" xfId="29575"/>
    <cellStyle name="千位分隔 4 2 6 7" xfId="29576"/>
    <cellStyle name="千位分隔 4 2 6 7 2" xfId="29577"/>
    <cellStyle name="千位分隔 4 2 6 7 3" xfId="29578"/>
    <cellStyle name="千位分隔 4 2 6 8" xfId="29579"/>
    <cellStyle name="千位分隔 4 2 6 8 2" xfId="29580"/>
    <cellStyle name="千位分隔 4 2 6 9" xfId="29581"/>
    <cellStyle name="千位分隔 4 2 7" xfId="29582"/>
    <cellStyle name="千位分隔 4 2 7 10" xfId="29584"/>
    <cellStyle name="千位分隔 4 2 7 11" xfId="29587"/>
    <cellStyle name="千位分隔 4 2 7 12" xfId="3899"/>
    <cellStyle name="千位分隔 4 2 7 13" xfId="29589"/>
    <cellStyle name="千位分隔 4 2 7 14" xfId="29591"/>
    <cellStyle name="千位分隔 4 2 7 15" xfId="29593"/>
    <cellStyle name="千位分隔 4 2 7 16" xfId="29595"/>
    <cellStyle name="千位分隔 4 2 7 17" xfId="29598"/>
    <cellStyle name="千位分隔 4 2 7 18" xfId="34921"/>
    <cellStyle name="千位分隔 4 2 7 2" xfId="17974"/>
    <cellStyle name="千位分隔 4 2 7 2 10" xfId="29599"/>
    <cellStyle name="千位分隔 4 2 7 2 11" xfId="29600"/>
    <cellStyle name="千位分隔 4 2 7 2 2" xfId="29601"/>
    <cellStyle name="千位分隔 4 2 7 2 2 2" xfId="2343"/>
    <cellStyle name="千位分隔 4 2 7 2 2 2 2" xfId="2348"/>
    <cellStyle name="千位分隔 4 2 7 2 2 2 3" xfId="2361"/>
    <cellStyle name="千位分隔 4 2 7 2 2 3" xfId="2386"/>
    <cellStyle name="千位分隔 4 2 7 2 2 4" xfId="2417"/>
    <cellStyle name="千位分隔 4 2 7 2 3" xfId="29602"/>
    <cellStyle name="千位分隔 4 2 7 2 3 2" xfId="14594"/>
    <cellStyle name="千位分隔 4 2 7 2 3 3" xfId="7986"/>
    <cellStyle name="千位分隔 4 2 7 2 4" xfId="29603"/>
    <cellStyle name="千位分隔 4 2 7 2 4 2" xfId="15610"/>
    <cellStyle name="千位分隔 4 2 7 2 5" xfId="29604"/>
    <cellStyle name="千位分隔 4 2 7 2 5 2" xfId="16486"/>
    <cellStyle name="千位分隔 4 2 7 2 6" xfId="29605"/>
    <cellStyle name="千位分隔 4 2 7 2 7" xfId="29606"/>
    <cellStyle name="千位分隔 4 2 7 2 8" xfId="29607"/>
    <cellStyle name="千位分隔 4 2 7 2 9" xfId="29608"/>
    <cellStyle name="千位分隔 4 2 7 3" xfId="17977"/>
    <cellStyle name="千位分隔 4 2 7 3 10" xfId="29609"/>
    <cellStyle name="千位分隔 4 2 7 3 11" xfId="29611"/>
    <cellStyle name="千位分隔 4 2 7 3 2" xfId="29612"/>
    <cellStyle name="千位分隔 4 2 7 3 2 2" xfId="21060"/>
    <cellStyle name="千位分隔 4 2 7 3 2 2 2" xfId="29614"/>
    <cellStyle name="千位分隔 4 2 7 3 2 2 3" xfId="29616"/>
    <cellStyle name="千位分隔 4 2 7 3 2 3" xfId="28266"/>
    <cellStyle name="千位分隔 4 2 7 3 2 4" xfId="29617"/>
    <cellStyle name="千位分隔 4 2 7 3 3" xfId="29620"/>
    <cellStyle name="千位分隔 4 2 7 3 3 2" xfId="28287"/>
    <cellStyle name="千位分隔 4 2 7 3 3 3" xfId="8083"/>
    <cellStyle name="千位分隔 4 2 7 3 4" xfId="29621"/>
    <cellStyle name="千位分隔 4 2 7 3 4 2" xfId="20745"/>
    <cellStyle name="千位分隔 4 2 7 3 5" xfId="29622"/>
    <cellStyle name="千位分隔 4 2 7 3 5 2" xfId="28308"/>
    <cellStyle name="千位分隔 4 2 7 3 6" xfId="29623"/>
    <cellStyle name="千位分隔 4 2 7 3 7" xfId="29624"/>
    <cellStyle name="千位分隔 4 2 7 3 8" xfId="29625"/>
    <cellStyle name="千位分隔 4 2 7 3 9" xfId="29626"/>
    <cellStyle name="千位分隔 4 2 7 4" xfId="28383"/>
    <cellStyle name="千位分隔 4 2 7 4 10" xfId="29627"/>
    <cellStyle name="千位分隔 4 2 7 4 11" xfId="26079"/>
    <cellStyle name="千位分隔 4 2 7 4 2" xfId="29628"/>
    <cellStyle name="千位分隔 4 2 7 4 2 2" xfId="29631"/>
    <cellStyle name="千位分隔 4 2 7 4 2 2 2" xfId="29633"/>
    <cellStyle name="千位分隔 4 2 7 4 2 2 3" xfId="29635"/>
    <cellStyle name="千位分隔 4 2 7 4 2 3" xfId="29637"/>
    <cellStyle name="千位分隔 4 2 7 4 2 4" xfId="29639"/>
    <cellStyle name="千位分隔 4 2 7 4 3" xfId="29640"/>
    <cellStyle name="千位分隔 4 2 7 4 3 2" xfId="29642"/>
    <cellStyle name="千位分隔 4 2 7 4 3 3" xfId="7775"/>
    <cellStyle name="千位分隔 4 2 7 4 4" xfId="29643"/>
    <cellStyle name="千位分隔 4 2 7 4 4 2" xfId="17459"/>
    <cellStyle name="千位分隔 4 2 7 4 5" xfId="29644"/>
    <cellStyle name="千位分隔 4 2 7 4 5 2" xfId="29646"/>
    <cellStyle name="千位分隔 4 2 7 4 6" xfId="29647"/>
    <cellStyle name="千位分隔 4 2 7 4 7" xfId="29648"/>
    <cellStyle name="千位分隔 4 2 7 4 8" xfId="29649"/>
    <cellStyle name="千位分隔 4 2 7 4 9" xfId="29650"/>
    <cellStyle name="千位分隔 4 2 7 5" xfId="29652"/>
    <cellStyle name="千位分隔 4 2 7 5 2" xfId="29653"/>
    <cellStyle name="千位分隔 4 2 7 5 2 2" xfId="29655"/>
    <cellStyle name="千位分隔 4 2 7 5 2 3" xfId="29657"/>
    <cellStyle name="千位分隔 4 2 7 5 3" xfId="29658"/>
    <cellStyle name="千位分隔 4 2 7 5 4" xfId="29659"/>
    <cellStyle name="千位分隔 4 2 7 6" xfId="29660"/>
    <cellStyle name="千位分隔 4 2 7 6 2" xfId="29661"/>
    <cellStyle name="千位分隔 4 2 7 6 3" xfId="29662"/>
    <cellStyle name="千位分隔 4 2 7 7" xfId="29663"/>
    <cellStyle name="千位分隔 4 2 7 7 2" xfId="29664"/>
    <cellStyle name="千位分隔 4 2 7 7 3" xfId="29665"/>
    <cellStyle name="千位分隔 4 2 7 8" xfId="3670"/>
    <cellStyle name="千位分隔 4 2 7 8 2" xfId="6547"/>
    <cellStyle name="千位分隔 4 2 7 9" xfId="6595"/>
    <cellStyle name="千位分隔 4 2 8" xfId="29666"/>
    <cellStyle name="千位分隔 4 2 8 10" xfId="25275"/>
    <cellStyle name="千位分隔 4 2 8 11" xfId="29668"/>
    <cellStyle name="千位分隔 4 2 8 12" xfId="5944"/>
    <cellStyle name="千位分隔 4 2 8 13" xfId="5947"/>
    <cellStyle name="千位分隔 4 2 8 14" xfId="29670"/>
    <cellStyle name="千位分隔 4 2 8 15" xfId="29672"/>
    <cellStyle name="千位分隔 4 2 8 16" xfId="25499"/>
    <cellStyle name="千位分隔 4 2 8 17" xfId="25503"/>
    <cellStyle name="千位分隔 4 2 8 18" xfId="34922"/>
    <cellStyle name="千位分隔 4 2 8 2" xfId="29674"/>
    <cellStyle name="千位分隔 4 2 8 2 10" xfId="29675"/>
    <cellStyle name="千位分隔 4 2 8 2 11" xfId="29676"/>
    <cellStyle name="千位分隔 4 2 8 2 2" xfId="388"/>
    <cellStyle name="千位分隔 4 2 8 2 2 2" xfId="433"/>
    <cellStyle name="千位分隔 4 2 8 2 2 2 2" xfId="29678"/>
    <cellStyle name="千位分隔 4 2 8 2 2 2 3" xfId="23902"/>
    <cellStyle name="千位分隔 4 2 8 2 2 3" xfId="29680"/>
    <cellStyle name="千位分隔 4 2 8 2 2 4" xfId="29682"/>
    <cellStyle name="千位分隔 4 2 8 2 3" xfId="29683"/>
    <cellStyle name="千位分隔 4 2 8 2 3 2" xfId="29685"/>
    <cellStyle name="千位分隔 4 2 8 2 3 3" xfId="29687"/>
    <cellStyle name="千位分隔 4 2 8 2 4" xfId="29688"/>
    <cellStyle name="千位分隔 4 2 8 2 4 2" xfId="29586"/>
    <cellStyle name="千位分隔 4 2 8 2 5" xfId="29689"/>
    <cellStyle name="千位分隔 4 2 8 2 5 2" xfId="29691"/>
    <cellStyle name="千位分隔 4 2 8 2 6" xfId="29692"/>
    <cellStyle name="千位分隔 4 2 8 2 7" xfId="29693"/>
    <cellStyle name="千位分隔 4 2 8 2 8" xfId="29694"/>
    <cellStyle name="千位分隔 4 2 8 2 9" xfId="29695"/>
    <cellStyle name="千位分隔 4 2 8 3" xfId="29696"/>
    <cellStyle name="千位分隔 4 2 8 3 10" xfId="29697"/>
    <cellStyle name="千位分隔 4 2 8 3 11" xfId="29698"/>
    <cellStyle name="千位分隔 4 2 8 3 2" xfId="435"/>
    <cellStyle name="千位分隔 4 2 8 3 2 2" xfId="441"/>
    <cellStyle name="千位分隔 4 2 8 3 2 2 2" xfId="26144"/>
    <cellStyle name="千位分隔 4 2 8 3 2 2 3" xfId="26163"/>
    <cellStyle name="千位分隔 4 2 8 3 2 3" xfId="29701"/>
    <cellStyle name="千位分隔 4 2 8 3 2 4" xfId="29703"/>
    <cellStyle name="千位分隔 4 2 8 3 3" xfId="29704"/>
    <cellStyle name="千位分隔 4 2 8 3 3 2" xfId="29707"/>
    <cellStyle name="千位分隔 4 2 8 3 3 3" xfId="29710"/>
    <cellStyle name="千位分隔 4 2 8 3 4" xfId="29711"/>
    <cellStyle name="千位分隔 4 2 8 3 4 2" xfId="22401"/>
    <cellStyle name="千位分隔 4 2 8 3 5" xfId="29712"/>
    <cellStyle name="千位分隔 4 2 8 3 5 2" xfId="29715"/>
    <cellStyle name="千位分隔 4 2 8 3 6" xfId="29716"/>
    <cellStyle name="千位分隔 4 2 8 3 7" xfId="29717"/>
    <cellStyle name="千位分隔 4 2 8 3 8" xfId="29718"/>
    <cellStyle name="千位分隔 4 2 8 3 9" xfId="29719"/>
    <cellStyle name="千位分隔 4 2 8 4" xfId="29720"/>
    <cellStyle name="千位分隔 4 2 8 4 10" xfId="29721"/>
    <cellStyle name="千位分隔 4 2 8 4 11" xfId="29722"/>
    <cellStyle name="千位分隔 4 2 8 4 2" xfId="444"/>
    <cellStyle name="千位分隔 4 2 8 4 2 2" xfId="451"/>
    <cellStyle name="千位分隔 4 2 8 4 2 2 2" xfId="29724"/>
    <cellStyle name="千位分隔 4 2 8 4 2 2 3" xfId="29726"/>
    <cellStyle name="千位分隔 4 2 8 4 2 3" xfId="29728"/>
    <cellStyle name="千位分隔 4 2 8 4 2 4" xfId="20972"/>
    <cellStyle name="千位分隔 4 2 8 4 3" xfId="29729"/>
    <cellStyle name="千位分隔 4 2 8 4 3 2" xfId="29731"/>
    <cellStyle name="千位分隔 4 2 8 4 3 3" xfId="29733"/>
    <cellStyle name="千位分隔 4 2 8 4 4" xfId="29734"/>
    <cellStyle name="千位分隔 4 2 8 4 4 2" xfId="17598"/>
    <cellStyle name="千位分隔 4 2 8 4 5" xfId="29735"/>
    <cellStyle name="千位分隔 4 2 8 4 5 2" xfId="29738"/>
    <cellStyle name="千位分隔 4 2 8 4 6" xfId="29739"/>
    <cellStyle name="千位分隔 4 2 8 4 7" xfId="29740"/>
    <cellStyle name="千位分隔 4 2 8 4 8" xfId="29741"/>
    <cellStyle name="千位分隔 4 2 8 4 9" xfId="29742"/>
    <cellStyle name="千位分隔 4 2 8 5" xfId="29743"/>
    <cellStyle name="千位分隔 4 2 8 5 2" xfId="29744"/>
    <cellStyle name="千位分隔 4 2 8 5 2 2" xfId="29746"/>
    <cellStyle name="千位分隔 4 2 8 5 2 3" xfId="29748"/>
    <cellStyle name="千位分隔 4 2 8 5 3" xfId="29749"/>
    <cellStyle name="千位分隔 4 2 8 5 4" xfId="29750"/>
    <cellStyle name="千位分隔 4 2 8 6" xfId="29751"/>
    <cellStyle name="千位分隔 4 2 8 6 2" xfId="28302"/>
    <cellStyle name="千位分隔 4 2 8 6 3" xfId="29752"/>
    <cellStyle name="千位分隔 4 2 8 7" xfId="29753"/>
    <cellStyle name="千位分隔 4 2 8 7 2" xfId="29754"/>
    <cellStyle name="千位分隔 4 2 8 7 3" xfId="29755"/>
    <cellStyle name="千位分隔 4 2 8 8" xfId="14"/>
    <cellStyle name="千位分隔 4 2 8 8 2" xfId="4400"/>
    <cellStyle name="千位分隔 4 2 8 9" xfId="6635"/>
    <cellStyle name="千位分隔 4 2 9" xfId="29756"/>
    <cellStyle name="千位分隔 4 2 9 10" xfId="2632"/>
    <cellStyle name="千位分隔 4 2 9 11" xfId="2640"/>
    <cellStyle name="千位分隔 4 2 9 2" xfId="29757"/>
    <cellStyle name="千位分隔 4 2 9 2 2" xfId="29758"/>
    <cellStyle name="千位分隔 4 2 9 2 2 2" xfId="29760"/>
    <cellStyle name="千位分隔 4 2 9 2 2 3" xfId="29762"/>
    <cellStyle name="千位分隔 4 2 9 2 3" xfId="29763"/>
    <cellStyle name="千位分隔 4 2 9 2 4" xfId="29764"/>
    <cellStyle name="千位分隔 4 2 9 3" xfId="29765"/>
    <cellStyle name="千位分隔 4 2 9 3 2" xfId="29766"/>
    <cellStyle name="千位分隔 4 2 9 3 3" xfId="29767"/>
    <cellStyle name="千位分隔 4 2 9 4" xfId="19867"/>
    <cellStyle name="千位分隔 4 2 9 4 2" xfId="29768"/>
    <cellStyle name="千位分隔 4 2 9 5" xfId="19869"/>
    <cellStyle name="千位分隔 4 2 9 5 2" xfId="29769"/>
    <cellStyle name="千位分隔 4 2 9 6" xfId="19871"/>
    <cellStyle name="千位分隔 4 2 9 7" xfId="19873"/>
    <cellStyle name="千位分隔 4 2 9 8" xfId="6654"/>
    <cellStyle name="千位分隔 4 2 9 9" xfId="6658"/>
    <cellStyle name="千位分隔 4 20" xfId="29362"/>
    <cellStyle name="千位分隔 4 21" xfId="29368"/>
    <cellStyle name="千位分隔 4 22" xfId="29372"/>
    <cellStyle name="千位分隔 4 23" xfId="29374"/>
    <cellStyle name="千位分隔 4 24" xfId="18841"/>
    <cellStyle name="千位分隔 4 25" xfId="15951"/>
    <cellStyle name="千位分隔 4 26" xfId="15957"/>
    <cellStyle name="千位分隔 4 27" xfId="15961"/>
    <cellStyle name="千位分隔 4 28" xfId="15965"/>
    <cellStyle name="千位分隔 4 29" xfId="15972"/>
    <cellStyle name="千位分隔 4 3" xfId="29770"/>
    <cellStyle name="千位分隔 4 3 10" xfId="23028"/>
    <cellStyle name="千位分隔 4 3 11" xfId="28840"/>
    <cellStyle name="千位分隔 4 3 12" xfId="28866"/>
    <cellStyle name="千位分隔 4 3 13" xfId="28880"/>
    <cellStyle name="千位分隔 4 3 14" xfId="28890"/>
    <cellStyle name="千位分隔 4 3 15" xfId="28896"/>
    <cellStyle name="千位分隔 4 3 16" xfId="28899"/>
    <cellStyle name="千位分隔 4 3 17" xfId="28903"/>
    <cellStyle name="千位分隔 4 3 18" xfId="28906"/>
    <cellStyle name="千位分隔 4 3 19" xfId="34923"/>
    <cellStyle name="千位分隔 4 3 2" xfId="23049"/>
    <cellStyle name="千位分隔 4 3 2 10" xfId="29771"/>
    <cellStyle name="千位分隔 4 3 2 11" xfId="29773"/>
    <cellStyle name="千位分隔 4 3 2 2" xfId="21056"/>
    <cellStyle name="千位分隔 4 3 2 2 2" xfId="9340"/>
    <cellStyle name="千位分隔 4 3 2 2 2 2" xfId="29775"/>
    <cellStyle name="千位分隔 4 3 2 2 2 3" xfId="29776"/>
    <cellStyle name="千位分隔 4 3 2 2 3" xfId="29777"/>
    <cellStyle name="千位分隔 4 3 2 2 4" xfId="22453"/>
    <cellStyle name="千位分隔 4 3 2 3" xfId="21062"/>
    <cellStyle name="千位分隔 4 3 2 3 2" xfId="29613"/>
    <cellStyle name="千位分隔 4 3 2 3 3" xfId="29615"/>
    <cellStyle name="千位分隔 4 3 2 4" xfId="28268"/>
    <cellStyle name="千位分隔 4 3 2 4 2" xfId="29778"/>
    <cellStyle name="千位分隔 4 3 2 5" xfId="29619"/>
    <cellStyle name="千位分隔 4 3 2 5 2" xfId="29780"/>
    <cellStyle name="千位分隔 4 3 2 6" xfId="29781"/>
    <cellStyle name="千位分隔 4 3 2 7" xfId="29782"/>
    <cellStyle name="千位分隔 4 3 2 8" xfId="29783"/>
    <cellStyle name="千位分隔 4 3 2 9" xfId="29784"/>
    <cellStyle name="千位分隔 4 3 3" xfId="29785"/>
    <cellStyle name="千位分隔 4 3 3 10" xfId="29786"/>
    <cellStyle name="千位分隔 4 3 3 11" xfId="20489"/>
    <cellStyle name="千位分隔 4 3 3 2" xfId="28284"/>
    <cellStyle name="千位分隔 4 3 3 2 2" xfId="26172"/>
    <cellStyle name="千位分隔 4 3 3 2 2 2" xfId="27847"/>
    <cellStyle name="千位分隔 4 3 3 2 2 3" xfId="27916"/>
    <cellStyle name="千位分隔 4 3 3 2 3" xfId="29787"/>
    <cellStyle name="千位分隔 4 3 3 2 4" xfId="22476"/>
    <cellStyle name="千位分隔 4 3 3 3" xfId="28286"/>
    <cellStyle name="千位分隔 4 3 3 3 2" xfId="29788"/>
    <cellStyle name="千位分隔 4 3 3 3 3" xfId="29789"/>
    <cellStyle name="千位分隔 4 3 3 4" xfId="8082"/>
    <cellStyle name="千位分隔 4 3 3 4 2" xfId="499"/>
    <cellStyle name="千位分隔 4 3 3 5" xfId="8098"/>
    <cellStyle name="千位分隔 4 3 3 5 2" xfId="561"/>
    <cellStyle name="千位分隔 4 3 3 6" xfId="8102"/>
    <cellStyle name="千位分隔 4 3 3 7" xfId="7494"/>
    <cellStyle name="千位分隔 4 3 3 8" xfId="8104"/>
    <cellStyle name="千位分隔 4 3 3 9" xfId="8106"/>
    <cellStyle name="千位分隔 4 3 4" xfId="29790"/>
    <cellStyle name="千位分隔 4 3 4 10" xfId="7548"/>
    <cellStyle name="千位分隔 4 3 4 11" xfId="7550"/>
    <cellStyle name="千位分隔 4 3 4 2" xfId="21764"/>
    <cellStyle name="千位分隔 4 3 4 2 2" xfId="26192"/>
    <cellStyle name="千位分隔 4 3 4 2 2 2" xfId="29791"/>
    <cellStyle name="千位分隔 4 3 4 2 2 3" xfId="29792"/>
    <cellStyle name="千位分隔 4 3 4 2 3" xfId="12434"/>
    <cellStyle name="千位分隔 4 3 4 2 4" xfId="22499"/>
    <cellStyle name="千位分隔 4 3 4 3" xfId="20744"/>
    <cellStyle name="千位分隔 4 3 4 3 2" xfId="29793"/>
    <cellStyle name="千位分隔 4 3 4 3 3" xfId="29794"/>
    <cellStyle name="千位分隔 4 3 4 4" xfId="8113"/>
    <cellStyle name="千位分隔 4 3 4 4 2" xfId="87"/>
    <cellStyle name="千位分隔 4 3 4 5" xfId="8118"/>
    <cellStyle name="千位分隔 4 3 4 5 2" xfId="1680"/>
    <cellStyle name="千位分隔 4 3 4 6" xfId="8123"/>
    <cellStyle name="千位分隔 4 3 4 7" xfId="8127"/>
    <cellStyle name="千位分隔 4 3 4 8" xfId="8129"/>
    <cellStyle name="千位分隔 4 3 4 9" xfId="8132"/>
    <cellStyle name="千位分隔 4 3 5" xfId="29795"/>
    <cellStyle name="千位分隔 4 3 5 2" xfId="21792"/>
    <cellStyle name="千位分隔 4 3 5 2 2" xfId="29796"/>
    <cellStyle name="千位分隔 4 3 5 2 3" xfId="12444"/>
    <cellStyle name="千位分隔 4 3 5 3" xfId="28307"/>
    <cellStyle name="千位分隔 4 3 5 4" xfId="7177"/>
    <cellStyle name="千位分隔 4 3 6" xfId="29798"/>
    <cellStyle name="千位分隔 4 3 6 2" xfId="21811"/>
    <cellStyle name="千位分隔 4 3 6 3" xfId="28312"/>
    <cellStyle name="千位分隔 4 3 7" xfId="29800"/>
    <cellStyle name="千位分隔 4 3 7 2" xfId="29801"/>
    <cellStyle name="千位分隔 4 3 7 3" xfId="29802"/>
    <cellStyle name="千位分隔 4 3 8" xfId="29803"/>
    <cellStyle name="千位分隔 4 3 8 2" xfId="29804"/>
    <cellStyle name="千位分隔 4 3 9" xfId="29805"/>
    <cellStyle name="千位分隔 4 30" xfId="15952"/>
    <cellStyle name="千位分隔 4 31" xfId="15958"/>
    <cellStyle name="千位分隔 4 32" xfId="15962"/>
    <cellStyle name="千位分隔 4 33" xfId="15966"/>
    <cellStyle name="千位分隔 4 34" xfId="15973"/>
    <cellStyle name="千位分隔 4 35" xfId="15977"/>
    <cellStyle name="千位分隔 4 36" xfId="29807"/>
    <cellStyle name="千位分隔 4 37" xfId="21024"/>
    <cellStyle name="千位分隔 4 38" xfId="34438"/>
    <cellStyle name="千位分隔 4 39" xfId="34727"/>
    <cellStyle name="千位分隔 4 4" xfId="29808"/>
    <cellStyle name="千位分隔 4 4 10" xfId="29811"/>
    <cellStyle name="千位分隔 4 4 11" xfId="29226"/>
    <cellStyle name="千位分隔 4 4 12" xfId="8945"/>
    <cellStyle name="千位分隔 4 4 13" xfId="8953"/>
    <cellStyle name="千位分隔 4 4 14" xfId="8958"/>
    <cellStyle name="千位分隔 4 4 15" xfId="8962"/>
    <cellStyle name="千位分隔 4 4 16" xfId="8966"/>
    <cellStyle name="千位分隔 4 4 17" xfId="8970"/>
    <cellStyle name="千位分隔 4 4 18" xfId="34924"/>
    <cellStyle name="千位分隔 4 4 2" xfId="29813"/>
    <cellStyle name="千位分隔 4 4 2 10" xfId="29814"/>
    <cellStyle name="千位分隔 4 4 2 11" xfId="29816"/>
    <cellStyle name="千位分隔 4 4 2 2" xfId="29817"/>
    <cellStyle name="千位分隔 4 4 2 2 2" xfId="9577"/>
    <cellStyle name="千位分隔 4 4 2 2 2 2" xfId="29818"/>
    <cellStyle name="千位分隔 4 4 2 2 2 3" xfId="29819"/>
    <cellStyle name="千位分隔 4 4 2 2 3" xfId="29820"/>
    <cellStyle name="千位分隔 4 4 2 2 4" xfId="22542"/>
    <cellStyle name="千位分隔 4 4 2 3" xfId="29630"/>
    <cellStyle name="千位分隔 4 4 2 3 2" xfId="29632"/>
    <cellStyle name="千位分隔 4 4 2 3 3" xfId="29634"/>
    <cellStyle name="千位分隔 4 4 2 4" xfId="29636"/>
    <cellStyle name="千位分隔 4 4 2 4 2" xfId="29821"/>
    <cellStyle name="千位分隔 4 4 2 5" xfId="29638"/>
    <cellStyle name="千位分隔 4 4 2 5 2" xfId="29822"/>
    <cellStyle name="千位分隔 4 4 2 6" xfId="29823"/>
    <cellStyle name="千位分隔 4 4 2 7" xfId="29824"/>
    <cellStyle name="千位分隔 4 4 2 8" xfId="29825"/>
    <cellStyle name="千位分隔 4 4 2 9" xfId="23251"/>
    <cellStyle name="千位分隔 4 4 3" xfId="29827"/>
    <cellStyle name="千位分隔 4 4 3 10" xfId="10900"/>
    <cellStyle name="千位分隔 4 4 3 11" xfId="20599"/>
    <cellStyle name="千位分隔 4 4 3 2" xfId="29828"/>
    <cellStyle name="千位分隔 4 4 3 2 2" xfId="29829"/>
    <cellStyle name="千位分隔 4 4 3 2 2 2" xfId="29830"/>
    <cellStyle name="千位分隔 4 4 3 2 2 3" xfId="29831"/>
    <cellStyle name="千位分隔 4 4 3 2 3" xfId="29832"/>
    <cellStyle name="千位分隔 4 4 3 2 4" xfId="22560"/>
    <cellStyle name="千位分隔 4 4 3 3" xfId="29641"/>
    <cellStyle name="千位分隔 4 4 3 3 2" xfId="29833"/>
    <cellStyle name="千位分隔 4 4 3 3 3" xfId="29834"/>
    <cellStyle name="千位分隔 4 4 3 4" xfId="7774"/>
    <cellStyle name="千位分隔 4 4 3 4 2" xfId="7778"/>
    <cellStyle name="千位分隔 4 4 3 5" xfId="7781"/>
    <cellStyle name="千位分隔 4 4 3 5 2" xfId="6580"/>
    <cellStyle name="千位分隔 4 4 3 6" xfId="7784"/>
    <cellStyle name="千位分隔 4 4 3 7" xfId="7787"/>
    <cellStyle name="千位分隔 4 4 3 8" xfId="7790"/>
    <cellStyle name="千位分隔 4 4 3 9" xfId="7793"/>
    <cellStyle name="千位分隔 4 4 4" xfId="15546"/>
    <cellStyle name="千位分隔 4 4 4 10" xfId="29835"/>
    <cellStyle name="千位分隔 4 4 4 11" xfId="20624"/>
    <cellStyle name="千位分隔 4 4 4 2" xfId="17455"/>
    <cellStyle name="千位分隔 4 4 4 2 2" xfId="29836"/>
    <cellStyle name="千位分隔 4 4 4 2 2 2" xfId="29837"/>
    <cellStyle name="千位分隔 4 4 4 2 2 3" xfId="27366"/>
    <cellStyle name="千位分隔 4 4 4 2 3" xfId="318"/>
    <cellStyle name="千位分隔 4 4 4 2 4" xfId="340"/>
    <cellStyle name="千位分隔 4 4 4 3" xfId="17458"/>
    <cellStyle name="千位分隔 4 4 4 3 2" xfId="29838"/>
    <cellStyle name="千位分隔 4 4 4 3 3" xfId="29839"/>
    <cellStyle name="千位分隔 4 4 4 4" xfId="7800"/>
    <cellStyle name="千位分隔 4 4 4 4 2" xfId="7805"/>
    <cellStyle name="千位分隔 4 4 4 5" xfId="7809"/>
    <cellStyle name="千位分隔 4 4 4 5 2" xfId="29840"/>
    <cellStyle name="千位分隔 4 4 4 6" xfId="2994"/>
    <cellStyle name="千位分隔 4 4 4 7" xfId="7813"/>
    <cellStyle name="千位分隔 4 4 4 8" xfId="7818"/>
    <cellStyle name="千位分隔 4 4 4 9" xfId="7822"/>
    <cellStyle name="千位分隔 4 4 5" xfId="29842"/>
    <cellStyle name="千位分隔 4 4 5 2" xfId="21878"/>
    <cellStyle name="千位分隔 4 4 5 2 2" xfId="29843"/>
    <cellStyle name="千位分隔 4 4 5 2 3" xfId="1454"/>
    <cellStyle name="千位分隔 4 4 5 3" xfId="29645"/>
    <cellStyle name="千位分隔 4 4 5 4" xfId="7829"/>
    <cellStyle name="千位分隔 4 4 6" xfId="29845"/>
    <cellStyle name="千位分隔 4 4 6 2" xfId="21903"/>
    <cellStyle name="千位分隔 4 4 6 3" xfId="29846"/>
    <cellStyle name="千位分隔 4 4 7" xfId="29848"/>
    <cellStyle name="千位分隔 4 4 7 2" xfId="29849"/>
    <cellStyle name="千位分隔 4 4 7 3" xfId="29850"/>
    <cellStyle name="千位分隔 4 4 8" xfId="29852"/>
    <cellStyle name="千位分隔 4 4 8 2" xfId="29853"/>
    <cellStyle name="千位分隔 4 4 9" xfId="29854"/>
    <cellStyle name="千位分隔 4 40" xfId="34840"/>
    <cellStyle name="千位分隔 4 41" xfId="34979"/>
    <cellStyle name="千位分隔 4 5" xfId="29855"/>
    <cellStyle name="千位分隔 4 5 10" xfId="23758"/>
    <cellStyle name="千位分隔 4 5 11" xfId="29856"/>
    <cellStyle name="千位分隔 4 5 12" xfId="10992"/>
    <cellStyle name="千位分隔 4 5 13" xfId="9680"/>
    <cellStyle name="千位分隔 4 5 14" xfId="9697"/>
    <cellStyle name="千位分隔 4 5 15" xfId="9721"/>
    <cellStyle name="千位分隔 4 5 16" xfId="9731"/>
    <cellStyle name="千位分隔 4 5 17" xfId="9736"/>
    <cellStyle name="千位分隔 4 5 18" xfId="34801"/>
    <cellStyle name="千位分隔 4 5 2" xfId="29857"/>
    <cellStyle name="千位分隔 4 5 2 10" xfId="18527"/>
    <cellStyle name="千位分隔 4 5 2 11" xfId="18531"/>
    <cellStyle name="千位分隔 4 5 2 2" xfId="29858"/>
    <cellStyle name="千位分隔 4 5 2 2 2" xfId="11312"/>
    <cellStyle name="千位分隔 4 5 2 2 2 2" xfId="29859"/>
    <cellStyle name="千位分隔 4 5 2 2 2 3" xfId="20909"/>
    <cellStyle name="千位分隔 4 5 2 2 3" xfId="29860"/>
    <cellStyle name="千位分隔 4 5 2 2 4" xfId="22621"/>
    <cellStyle name="千位分隔 4 5 2 3" xfId="29654"/>
    <cellStyle name="千位分隔 4 5 2 3 2" xfId="29861"/>
    <cellStyle name="千位分隔 4 5 2 3 3" xfId="29862"/>
    <cellStyle name="千位分隔 4 5 2 4" xfId="29656"/>
    <cellStyle name="千位分隔 4 5 2 4 2" xfId="29863"/>
    <cellStyle name="千位分隔 4 5 2 5" xfId="29864"/>
    <cellStyle name="千位分隔 4 5 2 5 2" xfId="29866"/>
    <cellStyle name="千位分隔 4 5 2 6" xfId="29867"/>
    <cellStyle name="千位分隔 4 5 2 7" xfId="29868"/>
    <cellStyle name="千位分隔 4 5 2 8" xfId="29869"/>
    <cellStyle name="千位分隔 4 5 2 9" xfId="29870"/>
    <cellStyle name="千位分隔 4 5 3" xfId="29871"/>
    <cellStyle name="千位分隔 4 5 3 10" xfId="29872"/>
    <cellStyle name="千位分隔 4 5 3 11" xfId="29873"/>
    <cellStyle name="千位分隔 4 5 3 2" xfId="29874"/>
    <cellStyle name="千位分隔 4 5 3 2 2" xfId="5943"/>
    <cellStyle name="千位分隔 4 5 3 2 2 2" xfId="29876"/>
    <cellStyle name="千位分隔 4 5 3 2 2 3" xfId="29877"/>
    <cellStyle name="千位分隔 4 5 3 2 3" xfId="29880"/>
    <cellStyle name="千位分隔 4 5 3 2 4" xfId="22653"/>
    <cellStyle name="千位分隔 4 5 3 3" xfId="29881"/>
    <cellStyle name="千位分隔 4 5 3 3 2" xfId="6032"/>
    <cellStyle name="千位分隔 4 5 3 3 3" xfId="29882"/>
    <cellStyle name="千位分隔 4 5 3 4" xfId="7858"/>
    <cellStyle name="千位分隔 4 5 3 4 2" xfId="6069"/>
    <cellStyle name="千位分隔 4 5 3 5" xfId="6821"/>
    <cellStyle name="千位分隔 4 5 3 5 2" xfId="6733"/>
    <cellStyle name="千位分隔 4 5 3 6" xfId="6833"/>
    <cellStyle name="千位分隔 4 5 3 7" xfId="6842"/>
    <cellStyle name="千位分隔 4 5 3 8" xfId="5014"/>
    <cellStyle name="千位分隔 4 5 3 9" xfId="5020"/>
    <cellStyle name="千位分隔 4 5 4" xfId="29883"/>
    <cellStyle name="千位分隔 4 5 4 10" xfId="2097"/>
    <cellStyle name="千位分隔 4 5 4 11" xfId="2105"/>
    <cellStyle name="千位分隔 4 5 4 2" xfId="17498"/>
    <cellStyle name="千位分隔 4 5 4 2 2" xfId="29884"/>
    <cellStyle name="千位分隔 4 5 4 2 2 2" xfId="29885"/>
    <cellStyle name="千位分隔 4 5 4 2 2 3" xfId="29886"/>
    <cellStyle name="千位分隔 4 5 4 2 3" xfId="29887"/>
    <cellStyle name="千位分隔 4 5 4 2 4" xfId="22682"/>
    <cellStyle name="千位分隔 4 5 4 3" xfId="17501"/>
    <cellStyle name="千位分隔 4 5 4 3 2" xfId="29888"/>
    <cellStyle name="千位分隔 4 5 4 3 3" xfId="29889"/>
    <cellStyle name="千位分隔 4 5 4 4" xfId="1813"/>
    <cellStyle name="千位分隔 4 5 4 4 2" xfId="8166"/>
    <cellStyle name="千位分隔 4 5 4 5" xfId="6850"/>
    <cellStyle name="千位分隔 4 5 4 5 2" xfId="29890"/>
    <cellStyle name="千位分隔 4 5 4 6" xfId="6855"/>
    <cellStyle name="千位分隔 4 5 4 7" xfId="6860"/>
    <cellStyle name="千位分隔 4 5 4 8" xfId="5044"/>
    <cellStyle name="千位分隔 4 5 4 9" xfId="6864"/>
    <cellStyle name="千位分隔 4 5 5" xfId="29891"/>
    <cellStyle name="千位分隔 4 5 5 2" xfId="17518"/>
    <cellStyle name="千位分隔 4 5 5 2 2" xfId="29892"/>
    <cellStyle name="千位分隔 4 5 5 2 3" xfId="29893"/>
    <cellStyle name="千位分隔 4 5 5 3" xfId="17521"/>
    <cellStyle name="千位分隔 4 5 5 4" xfId="1905"/>
    <cellStyle name="千位分隔 4 5 6" xfId="16775"/>
    <cellStyle name="千位分隔 4 5 6 2" xfId="16780"/>
    <cellStyle name="千位分隔 4 5 6 3" xfId="29894"/>
    <cellStyle name="千位分隔 4 5 7" xfId="16783"/>
    <cellStyle name="千位分隔 4 5 7 2" xfId="29895"/>
    <cellStyle name="千位分隔 4 5 7 3" xfId="29896"/>
    <cellStyle name="千位分隔 4 5 8" xfId="16787"/>
    <cellStyle name="千位分隔 4 5 8 2" xfId="29897"/>
    <cellStyle name="千位分隔 4 5 9" xfId="16790"/>
    <cellStyle name="千位分隔 4 6" xfId="22480"/>
    <cellStyle name="千位分隔 4 6 10" xfId="29898"/>
    <cellStyle name="千位分隔 4 6 11" xfId="29899"/>
    <cellStyle name="千位分隔 4 6 12" xfId="29900"/>
    <cellStyle name="千位分隔 4 6 13" xfId="9839"/>
    <cellStyle name="千位分隔 4 6 14" xfId="9842"/>
    <cellStyle name="千位分隔 4 6 15" xfId="9861"/>
    <cellStyle name="千位分隔 4 6 16" xfId="9863"/>
    <cellStyle name="千位分隔 4 6 17" xfId="9865"/>
    <cellStyle name="千位分隔 4 6 18" xfId="34756"/>
    <cellStyle name="千位分隔 4 6 2" xfId="29901"/>
    <cellStyle name="千位分隔 4 6 2 10" xfId="15387"/>
    <cellStyle name="千位分隔 4 6 2 11" xfId="15390"/>
    <cellStyle name="千位分隔 4 6 2 2" xfId="27863"/>
    <cellStyle name="千位分隔 4 6 2 2 2" xfId="11542"/>
    <cellStyle name="千位分隔 4 6 2 2 2 2" xfId="29904"/>
    <cellStyle name="千位分隔 4 6 2 2 2 3" xfId="29907"/>
    <cellStyle name="千位分隔 4 6 2 2 3" xfId="29908"/>
    <cellStyle name="千位分隔 4 6 2 2 4" xfId="22737"/>
    <cellStyle name="千位分隔 4 6 2 3" xfId="29909"/>
    <cellStyle name="千位分隔 4 6 2 3 2" xfId="29910"/>
    <cellStyle name="千位分隔 4 6 2 3 3" xfId="29911"/>
    <cellStyle name="千位分隔 4 6 2 4" xfId="29912"/>
    <cellStyle name="千位分隔 4 6 2 4 2" xfId="29913"/>
    <cellStyle name="千位分隔 4 6 2 5" xfId="29914"/>
    <cellStyle name="千位分隔 4 6 2 5 2" xfId="29915"/>
    <cellStyle name="千位分隔 4 6 2 6" xfId="29916"/>
    <cellStyle name="千位分隔 4 6 2 7" xfId="29917"/>
    <cellStyle name="千位分隔 4 6 2 8" xfId="29918"/>
    <cellStyle name="千位分隔 4 6 2 9" xfId="29919"/>
    <cellStyle name="千位分隔 4 6 3" xfId="29920"/>
    <cellStyle name="千位分隔 4 6 3 10" xfId="29921"/>
    <cellStyle name="千位分隔 4 6 3 11" xfId="29922"/>
    <cellStyle name="千位分隔 4 6 3 2" xfId="29923"/>
    <cellStyle name="千位分隔 4 6 3 2 2" xfId="29924"/>
    <cellStyle name="千位分隔 4 6 3 2 2 2" xfId="29925"/>
    <cellStyle name="千位分隔 4 6 3 2 2 3" xfId="29926"/>
    <cellStyle name="千位分隔 4 6 3 2 3" xfId="29927"/>
    <cellStyle name="千位分隔 4 6 3 2 4" xfId="22755"/>
    <cellStyle name="千位分隔 4 6 3 3" xfId="26865"/>
    <cellStyle name="千位分隔 4 6 3 3 2" xfId="29928"/>
    <cellStyle name="千位分隔 4 6 3 3 3" xfId="29929"/>
    <cellStyle name="千位分隔 4 6 3 4" xfId="26867"/>
    <cellStyle name="千位分隔 4 6 3 4 2" xfId="29930"/>
    <cellStyle name="千位分隔 4 6 3 5" xfId="29931"/>
    <cellStyle name="千位分隔 4 6 3 5 2" xfId="29932"/>
    <cellStyle name="千位分隔 4 6 3 6" xfId="29933"/>
    <cellStyle name="千位分隔 4 6 3 7" xfId="29934"/>
    <cellStyle name="千位分隔 4 6 3 8" xfId="29935"/>
    <cellStyle name="千位分隔 4 6 3 9" xfId="29936"/>
    <cellStyle name="千位分隔 4 6 4" xfId="29937"/>
    <cellStyle name="千位分隔 4 6 4 10" xfId="29938"/>
    <cellStyle name="千位分隔 4 6 4 11" xfId="29939"/>
    <cellStyle name="千位分隔 4 6 4 2" xfId="22043"/>
    <cellStyle name="千位分隔 4 6 4 2 2" xfId="27002"/>
    <cellStyle name="千位分隔 4 6 4 2 2 2" xfId="29940"/>
    <cellStyle name="千位分隔 4 6 4 2 2 3" xfId="29941"/>
    <cellStyle name="千位分隔 4 6 4 2 3" xfId="27004"/>
    <cellStyle name="千位分隔 4 6 4 2 4" xfId="22777"/>
    <cellStyle name="千位分隔 4 6 4 3" xfId="29942"/>
    <cellStyle name="千位分隔 4 6 4 3 2" xfId="29943"/>
    <cellStyle name="千位分隔 4 6 4 3 3" xfId="29944"/>
    <cellStyle name="千位分隔 4 6 4 4" xfId="29945"/>
    <cellStyle name="千位分隔 4 6 4 4 2" xfId="29946"/>
    <cellStyle name="千位分隔 4 6 4 5" xfId="29947"/>
    <cellStyle name="千位分隔 4 6 4 5 2" xfId="29948"/>
    <cellStyle name="千位分隔 4 6 4 6" xfId="29949"/>
    <cellStyle name="千位分隔 4 6 4 7" xfId="29950"/>
    <cellStyle name="千位分隔 4 6 4 8" xfId="29951"/>
    <cellStyle name="千位分隔 4 6 4 9" xfId="29952"/>
    <cellStyle name="千位分隔 4 6 5" xfId="29953"/>
    <cellStyle name="千位分隔 4 6 5 2" xfId="22072"/>
    <cellStyle name="千位分隔 4 6 5 2 2" xfId="29954"/>
    <cellStyle name="千位分隔 4 6 5 2 3" xfId="29955"/>
    <cellStyle name="千位分隔 4 6 5 3" xfId="29956"/>
    <cellStyle name="千位分隔 4 6 5 4" xfId="29958"/>
    <cellStyle name="千位分隔 4 6 6" xfId="16799"/>
    <cellStyle name="千位分隔 4 6 6 2" xfId="22094"/>
    <cellStyle name="千位分隔 4 6 6 3" xfId="29959"/>
    <cellStyle name="千位分隔 4 6 7" xfId="29960"/>
    <cellStyle name="千位分隔 4 6 7 2" xfId="27884"/>
    <cellStyle name="千位分隔 4 6 7 3" xfId="29961"/>
    <cellStyle name="千位分隔 4 6 8" xfId="29962"/>
    <cellStyle name="千位分隔 4 6 8 2" xfId="29963"/>
    <cellStyle name="千位分隔 4 6 9" xfId="29964"/>
    <cellStyle name="千位分隔 4 7" xfId="22483"/>
    <cellStyle name="千位分隔 4 7 10" xfId="29965"/>
    <cellStyle name="千位分隔 4 7 11" xfId="29967"/>
    <cellStyle name="千位分隔 4 7 12" xfId="29969"/>
    <cellStyle name="千位分隔 4 7 13" xfId="29970"/>
    <cellStyle name="千位分隔 4 7 14" xfId="1157"/>
    <cellStyle name="千位分隔 4 7 15" xfId="564"/>
    <cellStyle name="千位分隔 4 7 16" xfId="580"/>
    <cellStyle name="千位分隔 4 7 17" xfId="593"/>
    <cellStyle name="千位分隔 4 7 18" xfId="34925"/>
    <cellStyle name="千位分隔 4 7 2" xfId="29972"/>
    <cellStyle name="千位分隔 4 7 2 10" xfId="29973"/>
    <cellStyle name="千位分隔 4 7 2 11" xfId="29974"/>
    <cellStyle name="千位分隔 4 7 2 2" xfId="29975"/>
    <cellStyle name="千位分隔 4 7 2 2 2" xfId="11839"/>
    <cellStyle name="千位分隔 4 7 2 2 2 2" xfId="29976"/>
    <cellStyle name="千位分隔 4 7 2 2 2 3" xfId="29977"/>
    <cellStyle name="千位分隔 4 7 2 2 3" xfId="12484"/>
    <cellStyle name="千位分隔 4 7 2 2 4" xfId="19245"/>
    <cellStyle name="千位分隔 4 7 2 3" xfId="29978"/>
    <cellStyle name="千位分隔 4 7 2 3 2" xfId="29979"/>
    <cellStyle name="千位分隔 4 7 2 3 3" xfId="19251"/>
    <cellStyle name="千位分隔 4 7 2 4" xfId="29980"/>
    <cellStyle name="千位分隔 4 7 2 4 2" xfId="29981"/>
    <cellStyle name="千位分隔 4 7 2 5" xfId="29982"/>
    <cellStyle name="千位分隔 4 7 2 5 2" xfId="29984"/>
    <cellStyle name="千位分隔 4 7 2 6" xfId="27922"/>
    <cellStyle name="千位分隔 4 7 2 7" xfId="27926"/>
    <cellStyle name="千位分隔 4 7 2 8" xfId="27943"/>
    <cellStyle name="千位分隔 4 7 2 9" xfId="27959"/>
    <cellStyle name="千位分隔 4 7 3" xfId="22"/>
    <cellStyle name="千位分隔 4 7 3 10" xfId="29985"/>
    <cellStyle name="千位分隔 4 7 3 11" xfId="29986"/>
    <cellStyle name="千位分隔 4 7 3 2" xfId="18431"/>
    <cellStyle name="千位分隔 4 7 3 2 2" xfId="18519"/>
    <cellStyle name="千位分隔 4 7 3 2 2 2" xfId="18521"/>
    <cellStyle name="千位分隔 4 7 3 2 2 3" xfId="18583"/>
    <cellStyle name="千位分隔 4 7 3 2 3" xfId="18658"/>
    <cellStyle name="千位分隔 4 7 3 2 4" xfId="18828"/>
    <cellStyle name="千位分隔 4 7 3 3" xfId="29987"/>
    <cellStyle name="千位分隔 4 7 3 3 2" xfId="29988"/>
    <cellStyle name="千位分隔 4 7 3 3 3" xfId="19269"/>
    <cellStyle name="千位分隔 4 7 3 4" xfId="29989"/>
    <cellStyle name="千位分隔 4 7 3 4 2" xfId="29990"/>
    <cellStyle name="千位分隔 4 7 3 5" xfId="29991"/>
    <cellStyle name="千位分隔 4 7 3 5 2" xfId="29992"/>
    <cellStyle name="千位分隔 4 7 3 6" xfId="27982"/>
    <cellStyle name="千位分隔 4 7 3 7" xfId="28002"/>
    <cellStyle name="千位分隔 4 7 3 8" xfId="28020"/>
    <cellStyle name="千位分隔 4 7 3 9" xfId="28046"/>
    <cellStyle name="千位分隔 4 7 4" xfId="26105"/>
    <cellStyle name="千位分隔 4 7 4 10" xfId="3768"/>
    <cellStyle name="千位分隔 4 7 4 11" xfId="3775"/>
    <cellStyle name="千位分隔 4 7 4 2" xfId="22156"/>
    <cellStyle name="千位分隔 4 7 4 2 2" xfId="29993"/>
    <cellStyle name="千位分隔 4 7 4 2 2 2" xfId="1589"/>
    <cellStyle name="千位分隔 4 7 4 2 2 3" xfId="1593"/>
    <cellStyle name="千位分隔 4 7 4 2 3" xfId="19287"/>
    <cellStyle name="千位分隔 4 7 4 2 4" xfId="19289"/>
    <cellStyle name="千位分隔 4 7 4 3" xfId="29994"/>
    <cellStyle name="千位分隔 4 7 4 3 2" xfId="29995"/>
    <cellStyle name="千位分隔 4 7 4 3 3" xfId="19295"/>
    <cellStyle name="千位分隔 4 7 4 4" xfId="29996"/>
    <cellStyle name="千位分隔 4 7 4 4 2" xfId="29997"/>
    <cellStyle name="千位分隔 4 7 4 5" xfId="29998"/>
    <cellStyle name="千位分隔 4 7 4 5 2" xfId="29999"/>
    <cellStyle name="千位分隔 4 7 4 6" xfId="28070"/>
    <cellStyle name="千位分隔 4 7 4 7" xfId="28082"/>
    <cellStyle name="千位分隔 4 7 4 8" xfId="28095"/>
    <cellStyle name="千位分隔 4 7 4 9" xfId="28115"/>
    <cellStyle name="千位分隔 4 7 5" xfId="30001"/>
    <cellStyle name="千位分隔 4 7 5 2" xfId="22183"/>
    <cellStyle name="千位分隔 4 7 5 2 2" xfId="30002"/>
    <cellStyle name="千位分隔 4 7 5 2 3" xfId="19311"/>
    <cellStyle name="千位分隔 4 7 5 3" xfId="30003"/>
    <cellStyle name="千位分隔 4 7 5 4" xfId="30005"/>
    <cellStyle name="千位分隔 4 7 6" xfId="30006"/>
    <cellStyle name="千位分隔 4 7 6 2" xfId="22208"/>
    <cellStyle name="千位分隔 4 7 6 3" xfId="30007"/>
    <cellStyle name="千位分隔 4 7 7" xfId="30008"/>
    <cellStyle name="千位分隔 4 7 7 2" xfId="30009"/>
    <cellStyle name="千位分隔 4 7 7 3" xfId="30010"/>
    <cellStyle name="千位分隔 4 7 8" xfId="30011"/>
    <cellStyle name="千位分隔 4 7 8 2" xfId="30012"/>
    <cellStyle name="千位分隔 4 7 9" xfId="30013"/>
    <cellStyle name="千位分隔 4 8" xfId="30015"/>
    <cellStyle name="千位分隔 4 8 10" xfId="23055"/>
    <cellStyle name="千位分隔 4 8 11" xfId="29812"/>
    <cellStyle name="千位分隔 4 8 12" xfId="29826"/>
    <cellStyle name="千位分隔 4 8 13" xfId="15545"/>
    <cellStyle name="千位分隔 4 8 14" xfId="29841"/>
    <cellStyle name="千位分隔 4 8 15" xfId="29844"/>
    <cellStyle name="千位分隔 4 8 16" xfId="29847"/>
    <cellStyle name="千位分隔 4 8 17" xfId="29851"/>
    <cellStyle name="千位分隔 4 8 18" xfId="34808"/>
    <cellStyle name="千位分隔 4 8 2" xfId="30017"/>
    <cellStyle name="千位分隔 4 8 2 10" xfId="999"/>
    <cellStyle name="千位分隔 4 8 2 11" xfId="1027"/>
    <cellStyle name="千位分隔 4 8 2 2" xfId="21184"/>
    <cellStyle name="千位分隔 4 8 2 2 2" xfId="12065"/>
    <cellStyle name="千位分隔 4 8 2 2 2 2" xfId="30019"/>
    <cellStyle name="千位分隔 4 8 2 2 2 3" xfId="30020"/>
    <cellStyle name="千位分隔 4 8 2 2 3" xfId="30022"/>
    <cellStyle name="千位分隔 4 8 2 2 4" xfId="22895"/>
    <cellStyle name="千位分隔 4 8 2 3" xfId="2689"/>
    <cellStyle name="千位分隔 4 8 2 3 2" xfId="6551"/>
    <cellStyle name="千位分隔 4 8 2 3 3" xfId="30024"/>
    <cellStyle name="千位分隔 4 8 2 4" xfId="6552"/>
    <cellStyle name="千位分隔 4 8 2 4 2" xfId="30026"/>
    <cellStyle name="千位分隔 4 8 2 5" xfId="6555"/>
    <cellStyle name="千位分隔 4 8 2 5 2" xfId="30029"/>
    <cellStyle name="千位分隔 4 8 2 6" xfId="6557"/>
    <cellStyle name="千位分隔 4 8 2 7" xfId="6560"/>
    <cellStyle name="千位分隔 4 8 2 8" xfId="6230"/>
    <cellStyle name="千位分隔 4 8 2 9" xfId="29107"/>
    <cellStyle name="千位分隔 4 8 3" xfId="30031"/>
    <cellStyle name="千位分隔 4 8 3 10" xfId="30032"/>
    <cellStyle name="千位分隔 4 8 3 11" xfId="30033"/>
    <cellStyle name="千位分隔 4 8 3 2" xfId="29325"/>
    <cellStyle name="千位分隔 4 8 3 2 2" xfId="30035"/>
    <cellStyle name="千位分隔 4 8 3 2 2 2" xfId="20816"/>
    <cellStyle name="千位分隔 4 8 3 2 2 3" xfId="30036"/>
    <cellStyle name="千位分隔 4 8 3 2 3" xfId="28436"/>
    <cellStyle name="千位分隔 4 8 3 2 4" xfId="22923"/>
    <cellStyle name="千位分隔 4 8 3 3" xfId="6564"/>
    <cellStyle name="千位分隔 4 8 3 3 2" xfId="6569"/>
    <cellStyle name="千位分隔 4 8 3 3 3" xfId="30038"/>
    <cellStyle name="千位分隔 4 8 3 4" xfId="5196"/>
    <cellStyle name="千位分隔 4 8 3 4 2" xfId="30040"/>
    <cellStyle name="千位分隔 4 8 3 5" xfId="6570"/>
    <cellStyle name="千位分隔 4 8 3 5 2" xfId="30041"/>
    <cellStyle name="千位分隔 4 8 3 6" xfId="6572"/>
    <cellStyle name="千位分隔 4 8 3 7" xfId="6575"/>
    <cellStyle name="千位分隔 4 8 3 8" xfId="6260"/>
    <cellStyle name="千位分隔 4 8 3 9" xfId="29201"/>
    <cellStyle name="千位分隔 4 8 4" xfId="30043"/>
    <cellStyle name="千位分隔 4 8 4 10" xfId="8153"/>
    <cellStyle name="千位分隔 4 8 4 11" xfId="8155"/>
    <cellStyle name="千位分隔 4 8 4 2" xfId="22274"/>
    <cellStyle name="千位分隔 4 8 4 2 2" xfId="30045"/>
    <cellStyle name="千位分隔 4 8 4 2 2 2" xfId="30047"/>
    <cellStyle name="千位分隔 4 8 4 2 2 3" xfId="30048"/>
    <cellStyle name="千位分隔 4 8 4 2 3" xfId="30050"/>
    <cellStyle name="千位分隔 4 8 4 2 4" xfId="22958"/>
    <cellStyle name="千位分隔 4 8 4 3" xfId="2275"/>
    <cellStyle name="千位分隔 4 8 4 3 2" xfId="30052"/>
    <cellStyle name="千位分隔 4 8 4 3 3" xfId="25625"/>
    <cellStyle name="千位分隔 4 8 4 4" xfId="29337"/>
    <cellStyle name="千位分隔 4 8 4 4 2" xfId="30055"/>
    <cellStyle name="千位分隔 4 8 4 5" xfId="29810"/>
    <cellStyle name="千位分隔 4 8 4 5 2" xfId="30056"/>
    <cellStyle name="千位分隔 4 8 4 6" xfId="29225"/>
    <cellStyle name="千位分隔 4 8 4 7" xfId="8944"/>
    <cellStyle name="千位分隔 4 8 4 8" xfId="8952"/>
    <cellStyle name="千位分隔 4 8 4 9" xfId="8957"/>
    <cellStyle name="千位分隔 4 8 5" xfId="30058"/>
    <cellStyle name="千位分隔 4 8 5 2" xfId="22308"/>
    <cellStyle name="千位分隔 4 8 5 2 2" xfId="30060"/>
    <cellStyle name="千位分隔 4 8 5 2 3" xfId="30062"/>
    <cellStyle name="千位分隔 4 8 5 3" xfId="29344"/>
    <cellStyle name="千位分隔 4 8 5 4" xfId="29348"/>
    <cellStyle name="千位分隔 4 8 6" xfId="30064"/>
    <cellStyle name="千位分隔 4 8 6 2" xfId="22340"/>
    <cellStyle name="千位分隔 4 8 6 3" xfId="29357"/>
    <cellStyle name="千位分隔 4 8 7" xfId="30066"/>
    <cellStyle name="千位分隔 4 8 7 2" xfId="30067"/>
    <cellStyle name="千位分隔 4 8 7 3" xfId="30068"/>
    <cellStyle name="千位分隔 4 8 8" xfId="30069"/>
    <cellStyle name="千位分隔 4 8 8 2" xfId="30070"/>
    <cellStyle name="千位分隔 4 8 9" xfId="30071"/>
    <cellStyle name="千位分隔 4 9" xfId="30073"/>
    <cellStyle name="千位分隔 4 9 10" xfId="30076"/>
    <cellStyle name="千位分隔 4 9 11" xfId="30080"/>
    <cellStyle name="千位分隔 4 9 12" xfId="9037"/>
    <cellStyle name="千位分隔 4 9 13" xfId="30083"/>
    <cellStyle name="千位分隔 4 9 14" xfId="30086"/>
    <cellStyle name="千位分隔 4 9 15" xfId="30088"/>
    <cellStyle name="千位分隔 4 9 16" xfId="30090"/>
    <cellStyle name="千位分隔 4 9 17" xfId="30092"/>
    <cellStyle name="千位分隔 4 9 18" xfId="34926"/>
    <cellStyle name="千位分隔 4 9 2" xfId="30079"/>
    <cellStyle name="千位分隔 4 9 2 10" xfId="501"/>
    <cellStyle name="千位分隔 4 9 2 11" xfId="519"/>
    <cellStyle name="千位分隔 4 9 2 2" xfId="30093"/>
    <cellStyle name="千位分隔 4 9 2 2 2" xfId="12343"/>
    <cellStyle name="千位分隔 4 9 2 2 2 2" xfId="21996"/>
    <cellStyle name="千位分隔 4 9 2 2 2 3" xfId="21998"/>
    <cellStyle name="千位分隔 4 9 2 2 3" xfId="22001"/>
    <cellStyle name="千位分隔 4 9 2 2 4" xfId="22005"/>
    <cellStyle name="千位分隔 4 9 2 3" xfId="5878"/>
    <cellStyle name="千位分隔 4 9 2 3 2" xfId="22107"/>
    <cellStyle name="千位分隔 4 9 2 3 3" xfId="22111"/>
    <cellStyle name="千位分隔 4 9 2 4" xfId="25000"/>
    <cellStyle name="千位分隔 4 9 2 4 2" xfId="22217"/>
    <cellStyle name="千位分隔 4 9 2 5" xfId="30094"/>
    <cellStyle name="千位分隔 4 9 2 5 2" xfId="22350"/>
    <cellStyle name="千位分隔 4 9 2 6" xfId="29971"/>
    <cellStyle name="千位分隔 4 9 2 7" xfId="21"/>
    <cellStyle name="千位分隔 4 9 2 8" xfId="26104"/>
    <cellStyle name="千位分隔 4 9 2 9" xfId="30000"/>
    <cellStyle name="千位分隔 4 9 3" xfId="9036"/>
    <cellStyle name="千位分隔 4 9 3 10" xfId="29797"/>
    <cellStyle name="千位分隔 4 9 3 11" xfId="29799"/>
    <cellStyle name="千位分隔 4 9 3 2" xfId="23313"/>
    <cellStyle name="千位分隔 4 9 3 2 2" xfId="22874"/>
    <cellStyle name="千位分隔 4 9 3 2 2 2" xfId="22876"/>
    <cellStyle name="千位分隔 4 9 3 2 2 3" xfId="22878"/>
    <cellStyle name="千位分隔 4 9 3 2 3" xfId="22881"/>
    <cellStyle name="千位分隔 4 9 3 2 4" xfId="22885"/>
    <cellStyle name="千位分隔 4 9 3 3" xfId="161"/>
    <cellStyle name="千位分隔 4 9 3 3 2" xfId="22988"/>
    <cellStyle name="千位分隔 4 9 3 3 3" xfId="22993"/>
    <cellStyle name="千位分隔 4 9 3 4" xfId="23409"/>
    <cellStyle name="千位分隔 4 9 3 4 2" xfId="23082"/>
    <cellStyle name="千位分隔 4 9 3 5" xfId="30095"/>
    <cellStyle name="千位分隔 4 9 3 5 2" xfId="23100"/>
    <cellStyle name="千位分隔 4 9 3 6" xfId="30016"/>
    <cellStyle name="千位分隔 4 9 3 7" xfId="30030"/>
    <cellStyle name="千位分隔 4 9 3 8" xfId="30042"/>
    <cellStyle name="千位分隔 4 9 3 9" xfId="30057"/>
    <cellStyle name="千位分隔 4 9 4" xfId="30082"/>
    <cellStyle name="千位分隔 4 9 4 10" xfId="30063"/>
    <cellStyle name="千位分隔 4 9 4 11" xfId="30065"/>
    <cellStyle name="千位分隔 4 9 4 2" xfId="30098"/>
    <cellStyle name="千位分隔 4 9 4 2 2" xfId="22532"/>
    <cellStyle name="千位分隔 4 9 4 2 2 2" xfId="23647"/>
    <cellStyle name="千位分隔 4 9 4 2 2 3" xfId="23649"/>
    <cellStyle name="千位分隔 4 9 4 2 3" xfId="22536"/>
    <cellStyle name="千位分隔 4 9 4 2 4" xfId="22598"/>
    <cellStyle name="千位分隔 4 9 4 3" xfId="30099"/>
    <cellStyle name="千位分隔 4 9 4 3 2" xfId="23782"/>
    <cellStyle name="千位分隔 4 9 4 3 3" xfId="23786"/>
    <cellStyle name="千位分隔 4 9 4 4" xfId="30101"/>
    <cellStyle name="千位分隔 4 9 4 4 2" xfId="23858"/>
    <cellStyle name="千位分隔 4 9 4 5" xfId="30075"/>
    <cellStyle name="千位分隔 4 9 4 5 2" xfId="23881"/>
    <cellStyle name="千位分隔 4 9 4 6" xfId="30078"/>
    <cellStyle name="千位分隔 4 9 4 7" xfId="9033"/>
    <cellStyle name="千位分隔 4 9 4 8" xfId="30081"/>
    <cellStyle name="千位分隔 4 9 4 9" xfId="30085"/>
    <cellStyle name="千位分隔 4 9 5" xfId="30084"/>
    <cellStyle name="千位分隔 4 9 5 2" xfId="30102"/>
    <cellStyle name="千位分隔 4 9 5 2 2" xfId="24308"/>
    <cellStyle name="千位分隔 4 9 5 2 3" xfId="24314"/>
    <cellStyle name="千位分隔 4 9 5 3" xfId="30103"/>
    <cellStyle name="千位分隔 4 9 5 4" xfId="30105"/>
    <cellStyle name="千位分隔 4 9 6" xfId="30087"/>
    <cellStyle name="千位分隔 4 9 6 2" xfId="30106"/>
    <cellStyle name="千位分隔 4 9 6 3" xfId="30107"/>
    <cellStyle name="千位分隔 4 9 7" xfId="30089"/>
    <cellStyle name="千位分隔 4 9 7 2" xfId="30108"/>
    <cellStyle name="千位分隔 4 9 7 3" xfId="30109"/>
    <cellStyle name="千位分隔 4 9 8" xfId="30091"/>
    <cellStyle name="千位分隔 4 9 8 2" xfId="24038"/>
    <cellStyle name="千位分隔 4 9 9" xfId="30110"/>
    <cellStyle name="千位分隔 40" xfId="29285"/>
    <cellStyle name="千位分隔 41" xfId="29288"/>
    <cellStyle name="千位分隔 42" xfId="29290"/>
    <cellStyle name="千位分隔 43" xfId="29292"/>
    <cellStyle name="千位分隔 44" xfId="29294"/>
    <cellStyle name="千位分隔 45" xfId="30111"/>
    <cellStyle name="千位分隔 46" xfId="30114"/>
    <cellStyle name="千位分隔 47" xfId="30116"/>
    <cellStyle name="千位分隔 48" xfId="23130"/>
    <cellStyle name="千位分隔 49" xfId="30117"/>
    <cellStyle name="千位分隔 5" xfId="30118"/>
    <cellStyle name="千位分隔 5 10" xfId="30119"/>
    <cellStyle name="千位分隔 5 10 10" xfId="30121"/>
    <cellStyle name="千位分隔 5 10 11" xfId="30123"/>
    <cellStyle name="千位分隔 5 10 2" xfId="22193"/>
    <cellStyle name="千位分隔 5 10 2 2" xfId="30124"/>
    <cellStyle name="千位分隔 5 10 2 2 2" xfId="30125"/>
    <cellStyle name="千位分隔 5 10 2 2 3" xfId="30126"/>
    <cellStyle name="千位分隔 5 10 2 3" xfId="28651"/>
    <cellStyle name="千位分隔 5 10 2 4" xfId="28656"/>
    <cellStyle name="千位分隔 5 10 3" xfId="30127"/>
    <cellStyle name="千位分隔 5 10 3 2" xfId="30128"/>
    <cellStyle name="千位分隔 5 10 3 3" xfId="28659"/>
    <cellStyle name="千位分隔 5 10 4" xfId="30129"/>
    <cellStyle name="千位分隔 5 10 4 2" xfId="30130"/>
    <cellStyle name="千位分隔 5 10 5" xfId="18819"/>
    <cellStyle name="千位分隔 5 10 5 2" xfId="18821"/>
    <cellStyle name="千位分隔 5 10 6" xfId="18823"/>
    <cellStyle name="千位分隔 5 10 7" xfId="21280"/>
    <cellStyle name="千位分隔 5 10 8" xfId="21282"/>
    <cellStyle name="千位分隔 5 10 9" xfId="19406"/>
    <cellStyle name="千位分隔 5 11" xfId="30132"/>
    <cellStyle name="千位分隔 5 11 10" xfId="24718"/>
    <cellStyle name="千位分隔 5 11 11" xfId="30133"/>
    <cellStyle name="千位分隔 5 11 2" xfId="30135"/>
    <cellStyle name="千位分隔 5 11 2 2" xfId="30136"/>
    <cellStyle name="千位分隔 5 11 2 2 2" xfId="29966"/>
    <cellStyle name="千位分隔 5 11 2 2 3" xfId="29968"/>
    <cellStyle name="千位分隔 5 11 2 3" xfId="28670"/>
    <cellStyle name="千位分隔 5 11 2 4" xfId="28674"/>
    <cellStyle name="千位分隔 5 11 3" xfId="30138"/>
    <cellStyle name="千位分隔 5 11 3 2" xfId="22818"/>
    <cellStyle name="千位分隔 5 11 3 3" xfId="22820"/>
    <cellStyle name="千位分隔 5 11 4" xfId="14160"/>
    <cellStyle name="千位分隔 5 11 4 2" xfId="14162"/>
    <cellStyle name="千位分隔 5 11 5" xfId="14180"/>
    <cellStyle name="千位分隔 5 11 5 2" xfId="14183"/>
    <cellStyle name="千位分隔 5 11 6" xfId="14192"/>
    <cellStyle name="千位分隔 5 11 7" xfId="14194"/>
    <cellStyle name="千位分隔 5 11 8" xfId="14196"/>
    <cellStyle name="千位分隔 5 11 9" xfId="14198"/>
    <cellStyle name="千位分隔 5 12" xfId="30140"/>
    <cellStyle name="千位分隔 5 12 10" xfId="12094"/>
    <cellStyle name="千位分隔 5 12 11" xfId="12099"/>
    <cellStyle name="千位分隔 5 12 2" xfId="30141"/>
    <cellStyle name="千位分隔 5 12 2 2" xfId="30142"/>
    <cellStyle name="千位分隔 5 12 2 2 2" xfId="30143"/>
    <cellStyle name="千位分隔 5 12 2 2 3" xfId="30144"/>
    <cellStyle name="千位分隔 5 12 2 3" xfId="28688"/>
    <cellStyle name="千位分隔 5 12 2 4" xfId="28690"/>
    <cellStyle name="千位分隔 5 12 3" xfId="30145"/>
    <cellStyle name="千位分隔 5 12 3 2" xfId="30146"/>
    <cellStyle name="千位分隔 5 12 3 3" xfId="30147"/>
    <cellStyle name="千位分隔 5 12 4" xfId="14201"/>
    <cellStyle name="千位分隔 5 12 4 2" xfId="4511"/>
    <cellStyle name="千位分隔 5 12 5" xfId="14209"/>
    <cellStyle name="千位分隔 5 12 5 2" xfId="4604"/>
    <cellStyle name="千位分隔 5 12 6" xfId="9192"/>
    <cellStyle name="千位分隔 5 12 7" xfId="9205"/>
    <cellStyle name="千位分隔 5 12 8" xfId="9221"/>
    <cellStyle name="千位分隔 5 12 9" xfId="9225"/>
    <cellStyle name="千位分隔 5 13" xfId="22456"/>
    <cellStyle name="千位分隔 5 13 10" xfId="28604"/>
    <cellStyle name="千位分隔 5 13 11" xfId="28608"/>
    <cellStyle name="千位分隔 5 13 2" xfId="30148"/>
    <cellStyle name="千位分隔 5 13 2 2" xfId="30149"/>
    <cellStyle name="千位分隔 5 13 2 2 2" xfId="6095"/>
    <cellStyle name="千位分隔 5 13 2 2 3" xfId="30150"/>
    <cellStyle name="千位分隔 5 13 2 3" xfId="16405"/>
    <cellStyle name="千位分隔 5 13 2 4" xfId="16407"/>
    <cellStyle name="千位分隔 5 13 3" xfId="30151"/>
    <cellStyle name="千位分隔 5 13 3 2" xfId="30152"/>
    <cellStyle name="千位分隔 5 13 3 3" xfId="16417"/>
    <cellStyle name="千位分隔 5 13 4" xfId="14218"/>
    <cellStyle name="千位分隔 5 13 4 2" xfId="14220"/>
    <cellStyle name="千位分隔 5 13 5" xfId="14236"/>
    <cellStyle name="千位分隔 5 13 5 2" xfId="14238"/>
    <cellStyle name="千位分隔 5 13 6" xfId="9240"/>
    <cellStyle name="千位分隔 5 13 7" xfId="9247"/>
    <cellStyle name="千位分隔 5 13 8" xfId="9251"/>
    <cellStyle name="千位分隔 5 13 9" xfId="9255"/>
    <cellStyle name="千位分隔 5 14" xfId="22458"/>
    <cellStyle name="千位分隔 5 14 10" xfId="20696"/>
    <cellStyle name="千位分隔 5 14 11" xfId="20701"/>
    <cellStyle name="千位分隔 5 14 2" xfId="30153"/>
    <cellStyle name="千位分隔 5 14 2 2" xfId="30154"/>
    <cellStyle name="千位分隔 5 14 2 2 2" xfId="30155"/>
    <cellStyle name="千位分隔 5 14 2 2 3" xfId="30156"/>
    <cellStyle name="千位分隔 5 14 2 3" xfId="30157"/>
    <cellStyle name="千位分隔 5 14 2 4" xfId="30158"/>
    <cellStyle name="千位分隔 5 14 3" xfId="26022"/>
    <cellStyle name="千位分隔 5 14 3 2" xfId="30159"/>
    <cellStyle name="千位分隔 5 14 3 3" xfId="30160"/>
    <cellStyle name="千位分隔 5 14 4" xfId="14260"/>
    <cellStyle name="千位分隔 5 14 4 2" xfId="14263"/>
    <cellStyle name="千位分隔 5 14 5" xfId="14286"/>
    <cellStyle name="千位分隔 5 14 5 2" xfId="14289"/>
    <cellStyle name="千位分隔 5 14 6" xfId="9272"/>
    <cellStyle name="千位分隔 5 14 7" xfId="9277"/>
    <cellStyle name="千位分隔 5 14 8" xfId="14323"/>
    <cellStyle name="千位分隔 5 14 9" xfId="14326"/>
    <cellStyle name="千位分隔 5 15" xfId="30161"/>
    <cellStyle name="千位分隔 5 15 2" xfId="30163"/>
    <cellStyle name="千位分隔 5 15 2 2" xfId="30164"/>
    <cellStyle name="千位分隔 5 15 2 3" xfId="30165"/>
    <cellStyle name="千位分隔 5 15 3" xfId="30166"/>
    <cellStyle name="千位分隔 5 15 4" xfId="14337"/>
    <cellStyle name="千位分隔 5 15 5" xfId="14376"/>
    <cellStyle name="千位分隔 5 16" xfId="30167"/>
    <cellStyle name="千位分隔 5 16 2" xfId="30169"/>
    <cellStyle name="千位分隔 5 16 2 2" xfId="30170"/>
    <cellStyle name="千位分隔 5 16 3" xfId="8782"/>
    <cellStyle name="千位分隔 5 17" xfId="22866"/>
    <cellStyle name="千位分隔 5 17 2" xfId="19334"/>
    <cellStyle name="千位分隔 5 17 3" xfId="19336"/>
    <cellStyle name="千位分隔 5 18" xfId="22870"/>
    <cellStyle name="千位分隔 5 18 2" xfId="19340"/>
    <cellStyle name="千位分隔 5 18 3" xfId="30171"/>
    <cellStyle name="千位分隔 5 19" xfId="30172"/>
    <cellStyle name="千位分隔 5 19 2" xfId="30174"/>
    <cellStyle name="千位分隔 5 2" xfId="30176"/>
    <cellStyle name="千位分隔 5 2 10" xfId="30177"/>
    <cellStyle name="千位分隔 5 2 10 10" xfId="30178"/>
    <cellStyle name="千位分隔 5 2 10 11" xfId="30179"/>
    <cellStyle name="千位分隔 5 2 10 2" xfId="30180"/>
    <cellStyle name="千位分隔 5 2 10 2 2" xfId="30181"/>
    <cellStyle name="千位分隔 5 2 10 2 2 2" xfId="30182"/>
    <cellStyle name="千位分隔 5 2 10 2 2 3" xfId="30183"/>
    <cellStyle name="千位分隔 5 2 10 2 3" xfId="30184"/>
    <cellStyle name="千位分隔 5 2 10 2 4" xfId="30185"/>
    <cellStyle name="千位分隔 5 2 10 3" xfId="30186"/>
    <cellStyle name="千位分隔 5 2 10 3 2" xfId="30187"/>
    <cellStyle name="千位分隔 5 2 10 3 3" xfId="27040"/>
    <cellStyle name="千位分隔 5 2 10 4" xfId="30188"/>
    <cellStyle name="千位分隔 5 2 10 4 2" xfId="30189"/>
    <cellStyle name="千位分隔 5 2 10 5" xfId="30190"/>
    <cellStyle name="千位分隔 5 2 10 5 2" xfId="30191"/>
    <cellStyle name="千位分隔 5 2 10 6" xfId="30192"/>
    <cellStyle name="千位分隔 5 2 10 7" xfId="30193"/>
    <cellStyle name="千位分隔 5 2 10 8" xfId="30194"/>
    <cellStyle name="千位分隔 5 2 10 9" xfId="30195"/>
    <cellStyle name="千位分隔 5 2 11" xfId="5850"/>
    <cellStyle name="千位分隔 5 2 11 10" xfId="30196"/>
    <cellStyle name="千位分隔 5 2 11 11" xfId="30197"/>
    <cellStyle name="千位分隔 5 2 11 2" xfId="5854"/>
    <cellStyle name="千位分隔 5 2 11 2 2" xfId="5856"/>
    <cellStyle name="千位分隔 5 2 11 2 2 2" xfId="5860"/>
    <cellStyle name="千位分隔 5 2 11 2 2 3" xfId="22412"/>
    <cellStyle name="千位分隔 5 2 11 2 3" xfId="5864"/>
    <cellStyle name="千位分隔 5 2 11 2 4" xfId="5868"/>
    <cellStyle name="千位分隔 5 2 11 3" xfId="5874"/>
    <cellStyle name="千位分隔 5 2 11 3 2" xfId="2795"/>
    <cellStyle name="千位分隔 5 2 11 3 3" xfId="2804"/>
    <cellStyle name="千位分隔 5 2 11 4" xfId="5887"/>
    <cellStyle name="千位分隔 5 2 11 4 2" xfId="2541"/>
    <cellStyle name="千位分隔 5 2 11 5" xfId="5889"/>
    <cellStyle name="千位分隔 5 2 11 5 2" xfId="14903"/>
    <cellStyle name="千位分隔 5 2 11 6" xfId="5891"/>
    <cellStyle name="千位分隔 5 2 11 7" xfId="4684"/>
    <cellStyle name="千位分隔 5 2 11 8" xfId="4702"/>
    <cellStyle name="千位分隔 5 2 11 9" xfId="4730"/>
    <cellStyle name="千位分隔 5 2 12" xfId="5894"/>
    <cellStyle name="千位分隔 5 2 12 10" xfId="14124"/>
    <cellStyle name="千位分隔 5 2 12 11" xfId="14127"/>
    <cellStyle name="千位分隔 5 2 12 2" xfId="5899"/>
    <cellStyle name="千位分隔 5 2 12 2 2" xfId="5901"/>
    <cellStyle name="千位分隔 5 2 12 2 2 2" xfId="233"/>
    <cellStyle name="千位分隔 5 2 12 2 2 3" xfId="30198"/>
    <cellStyle name="千位分隔 5 2 12 2 3" xfId="13421"/>
    <cellStyle name="千位分隔 5 2 12 2 4" xfId="13427"/>
    <cellStyle name="千位分隔 5 2 12 3" xfId="5906"/>
    <cellStyle name="千位分隔 5 2 12 3 2" xfId="14503"/>
    <cellStyle name="千位分隔 5 2 12 3 3" xfId="11917"/>
    <cellStyle name="千位分隔 5 2 12 4" xfId="5908"/>
    <cellStyle name="千位分隔 5 2 12 4 2" xfId="8296"/>
    <cellStyle name="千位分隔 5 2 12 5" xfId="5912"/>
    <cellStyle name="千位分隔 5 2 12 5 2" xfId="15273"/>
    <cellStyle name="千位分隔 5 2 12 6" xfId="5917"/>
    <cellStyle name="千位分隔 5 2 12 7" xfId="4757"/>
    <cellStyle name="千位分隔 5 2 12 8" xfId="4765"/>
    <cellStyle name="千位分隔 5 2 12 9" xfId="4773"/>
    <cellStyle name="千位分隔 5 2 13" xfId="5922"/>
    <cellStyle name="千位分隔 5 2 13 10" xfId="30199"/>
    <cellStyle name="千位分隔 5 2 13 11" xfId="24125"/>
    <cellStyle name="千位分隔 5 2 13 2" xfId="5924"/>
    <cellStyle name="千位分隔 5 2 13 2 2" xfId="30200"/>
    <cellStyle name="千位分隔 5 2 13 2 2 2" xfId="30201"/>
    <cellStyle name="千位分隔 5 2 13 2 2 3" xfId="30202"/>
    <cellStyle name="千位分隔 5 2 13 2 3" xfId="13466"/>
    <cellStyle name="千位分隔 5 2 13 2 4" xfId="13471"/>
    <cellStyle name="千位分隔 5 2 13 3" xfId="5927"/>
    <cellStyle name="千位分隔 5 2 13 3 2" xfId="30203"/>
    <cellStyle name="千位分隔 5 2 13 3 3" xfId="13492"/>
    <cellStyle name="千位分隔 5 2 13 4" xfId="8300"/>
    <cellStyle name="千位分隔 5 2 13 4 2" xfId="8302"/>
    <cellStyle name="千位分隔 5 2 13 5" xfId="8304"/>
    <cellStyle name="千位分隔 5 2 13 5 2" xfId="15279"/>
    <cellStyle name="千位分隔 5 2 13 6" xfId="8308"/>
    <cellStyle name="千位分隔 5 2 13 7" xfId="4795"/>
    <cellStyle name="千位分隔 5 2 13 8" xfId="4801"/>
    <cellStyle name="千位分隔 5 2 13 9" xfId="427"/>
    <cellStyle name="千位分隔 5 2 14" xfId="5929"/>
    <cellStyle name="千位分隔 5 2 14 2" xfId="30204"/>
    <cellStyle name="千位分隔 5 2 14 2 2" xfId="30205"/>
    <cellStyle name="千位分隔 5 2 14 2 3" xfId="30206"/>
    <cellStyle name="千位分隔 5 2 14 3" xfId="30207"/>
    <cellStyle name="千位分隔 5 2 14 4" xfId="8313"/>
    <cellStyle name="千位分隔 5 2 14 5" xfId="15286"/>
    <cellStyle name="千位分隔 5 2 15" xfId="5931"/>
    <cellStyle name="千位分隔 5 2 15 2" xfId="30208"/>
    <cellStyle name="千位分隔 5 2 15 2 2" xfId="30209"/>
    <cellStyle name="千位分隔 5 2 15 3" xfId="30210"/>
    <cellStyle name="千位分隔 5 2 16" xfId="5934"/>
    <cellStyle name="千位分隔 5 2 16 2" xfId="30211"/>
    <cellStyle name="千位分隔 5 2 16 3" xfId="30212"/>
    <cellStyle name="千位分隔 5 2 17" xfId="5937"/>
    <cellStyle name="千位分隔 5 2 17 2" xfId="30213"/>
    <cellStyle name="千位分隔 5 2 17 3" xfId="30214"/>
    <cellStyle name="千位分隔 5 2 18" xfId="5940"/>
    <cellStyle name="千位分隔 5 2 18 2" xfId="29875"/>
    <cellStyle name="千位分隔 5 2 19" xfId="29878"/>
    <cellStyle name="千位分隔 5 2 2" xfId="30215"/>
    <cellStyle name="千位分隔 5 2 2 10" xfId="30216"/>
    <cellStyle name="千位分隔 5 2 2 11" xfId="30217"/>
    <cellStyle name="千位分隔 5 2 2 12" xfId="30218"/>
    <cellStyle name="千位分隔 5 2 2 13" xfId="30219"/>
    <cellStyle name="千位分隔 5 2 2 14" xfId="30220"/>
    <cellStyle name="千位分隔 5 2 2 15" xfId="30221"/>
    <cellStyle name="千位分隔 5 2 2 16" xfId="30222"/>
    <cellStyle name="千位分隔 5 2 2 17" xfId="30224"/>
    <cellStyle name="千位分隔 5 2 2 18" xfId="30225"/>
    <cellStyle name="千位分隔 5 2 2 19" xfId="34928"/>
    <cellStyle name="千位分隔 5 2 2 2" xfId="27338"/>
    <cellStyle name="千位分隔 5 2 2 2 10" xfId="20588"/>
    <cellStyle name="千位分隔 5 2 2 2 11" xfId="20590"/>
    <cellStyle name="千位分隔 5 2 2 2 2" xfId="16720"/>
    <cellStyle name="千位分隔 5 2 2 2 2 2" xfId="20615"/>
    <cellStyle name="千位分隔 5 2 2 2 2 2 2" xfId="30226"/>
    <cellStyle name="千位分隔 5 2 2 2 2 2 3" xfId="26474"/>
    <cellStyle name="千位分隔 5 2 2 2 2 3" xfId="20617"/>
    <cellStyle name="千位分隔 5 2 2 2 2 4" xfId="20619"/>
    <cellStyle name="千位分隔 5 2 2 2 3" xfId="23890"/>
    <cellStyle name="千位分隔 5 2 2 2 3 2" xfId="20641"/>
    <cellStyle name="千位分隔 5 2 2 2 3 3" xfId="20644"/>
    <cellStyle name="千位分隔 5 2 2 2 4" xfId="23892"/>
    <cellStyle name="千位分隔 5 2 2 2 4 2" xfId="20669"/>
    <cellStyle name="千位分隔 5 2 2 2 5" xfId="23896"/>
    <cellStyle name="千位分隔 5 2 2 2 5 2" xfId="30227"/>
    <cellStyle name="千位分隔 5 2 2 2 6" xfId="30228"/>
    <cellStyle name="千位分隔 5 2 2 2 7" xfId="30229"/>
    <cellStyle name="千位分隔 5 2 2 2 8" xfId="30230"/>
    <cellStyle name="千位分隔 5 2 2 2 9" xfId="30231"/>
    <cellStyle name="千位分隔 5 2 2 3" xfId="432"/>
    <cellStyle name="千位分隔 5 2 2 3 10" xfId="30232"/>
    <cellStyle name="千位分隔 5 2 2 3 11" xfId="30233"/>
    <cellStyle name="千位分隔 5 2 2 3 2" xfId="29677"/>
    <cellStyle name="千位分隔 5 2 2 3 2 2" xfId="30234"/>
    <cellStyle name="千位分隔 5 2 2 3 2 2 2" xfId="30235"/>
    <cellStyle name="千位分隔 5 2 2 3 2 2 3" xfId="26538"/>
    <cellStyle name="千位分隔 5 2 2 3 2 3" xfId="30236"/>
    <cellStyle name="千位分隔 5 2 2 3 2 4" xfId="29251"/>
    <cellStyle name="千位分隔 5 2 2 3 3" xfId="23901"/>
    <cellStyle name="千位分隔 5 2 2 3 3 2" xfId="30237"/>
    <cellStyle name="千位分隔 5 2 2 3 3 3" xfId="30238"/>
    <cellStyle name="千位分隔 5 2 2 3 4" xfId="23904"/>
    <cellStyle name="千位分隔 5 2 2 3 4 2" xfId="30239"/>
    <cellStyle name="千位分隔 5 2 2 3 5" xfId="30240"/>
    <cellStyle name="千位分隔 5 2 2 3 5 2" xfId="21857"/>
    <cellStyle name="千位分隔 5 2 2 3 6" xfId="30241"/>
    <cellStyle name="千位分隔 5 2 2 3 7" xfId="30242"/>
    <cellStyle name="千位分隔 5 2 2 3 8" xfId="30243"/>
    <cellStyle name="千位分隔 5 2 2 3 9" xfId="30244"/>
    <cellStyle name="千位分隔 5 2 2 4" xfId="29679"/>
    <cellStyle name="千位分隔 5 2 2 4 10" xfId="30245"/>
    <cellStyle name="千位分隔 5 2 2 4 11" xfId="30246"/>
    <cellStyle name="千位分隔 5 2 2 4 2" xfId="30247"/>
    <cellStyle name="千位分隔 5 2 2 4 2 2" xfId="30248"/>
    <cellStyle name="千位分隔 5 2 2 4 2 2 2" xfId="30249"/>
    <cellStyle name="千位分隔 5 2 2 4 2 2 3" xfId="26592"/>
    <cellStyle name="千位分隔 5 2 2 4 2 3" xfId="30250"/>
    <cellStyle name="千位分隔 5 2 2 4 2 4" xfId="30251"/>
    <cellStyle name="千位分隔 5 2 2 4 3" xfId="12873"/>
    <cellStyle name="千位分隔 5 2 2 4 3 2" xfId="12876"/>
    <cellStyle name="千位分隔 5 2 2 4 3 3" xfId="30252"/>
    <cellStyle name="千位分隔 5 2 2 4 4" xfId="12878"/>
    <cellStyle name="千位分隔 5 2 2 4 4 2" xfId="30253"/>
    <cellStyle name="千位分隔 5 2 2 4 5" xfId="12880"/>
    <cellStyle name="千位分隔 5 2 2 4 5 2" xfId="30254"/>
    <cellStyle name="千位分隔 5 2 2 4 6" xfId="12882"/>
    <cellStyle name="千位分隔 5 2 2 4 7" xfId="12884"/>
    <cellStyle name="千位分隔 5 2 2 4 8" xfId="12886"/>
    <cellStyle name="千位分隔 5 2 2 4 9" xfId="30255"/>
    <cellStyle name="千位分隔 5 2 2 5" xfId="29681"/>
    <cellStyle name="千位分隔 5 2 2 5 2" xfId="26240"/>
    <cellStyle name="千位分隔 5 2 2 5 2 2" xfId="30256"/>
    <cellStyle name="千位分隔 5 2 2 5 2 3" xfId="30257"/>
    <cellStyle name="千位分隔 5 2 2 5 3" xfId="12890"/>
    <cellStyle name="千位分隔 5 2 2 5 4" xfId="12895"/>
    <cellStyle name="千位分隔 5 2 2 6" xfId="30258"/>
    <cellStyle name="千位分隔 5 2 2 6 2" xfId="30259"/>
    <cellStyle name="千位分隔 5 2 2 6 3" xfId="12905"/>
    <cellStyle name="千位分隔 5 2 2 7" xfId="30260"/>
    <cellStyle name="千位分隔 5 2 2 7 2" xfId="30261"/>
    <cellStyle name="千位分隔 5 2 2 7 3" xfId="30262"/>
    <cellStyle name="千位分隔 5 2 2 8" xfId="11585"/>
    <cellStyle name="千位分隔 5 2 2 8 2" xfId="11588"/>
    <cellStyle name="千位分隔 5 2 2 9" xfId="11591"/>
    <cellStyle name="千位分隔 5 2 20" xfId="5932"/>
    <cellStyle name="千位分隔 5 2 21" xfId="5935"/>
    <cellStyle name="千位分隔 5 2 22" xfId="5938"/>
    <cellStyle name="千位分隔 5 2 23" xfId="5941"/>
    <cellStyle name="千位分隔 5 2 24" xfId="29879"/>
    <cellStyle name="千位分隔 5 2 25" xfId="22651"/>
    <cellStyle name="千位分隔 5 2 26" xfId="22655"/>
    <cellStyle name="千位分隔 5 2 27" xfId="22658"/>
    <cellStyle name="千位分隔 5 2 28" xfId="30263"/>
    <cellStyle name="千位分隔 5 2 29" xfId="20902"/>
    <cellStyle name="千位分隔 5 2 3" xfId="30265"/>
    <cellStyle name="千位分隔 5 2 3 10" xfId="30266"/>
    <cellStyle name="千位分隔 5 2 3 11" xfId="22015"/>
    <cellStyle name="千位分隔 5 2 3 12" xfId="22017"/>
    <cellStyle name="千位分隔 5 2 3 13" xfId="30267"/>
    <cellStyle name="千位分隔 5 2 3 14" xfId="30268"/>
    <cellStyle name="千位分隔 5 2 3 15" xfId="30269"/>
    <cellStyle name="千位分隔 5 2 3 16" xfId="30270"/>
    <cellStyle name="千位分隔 5 2 3 17" xfId="17965"/>
    <cellStyle name="千位分隔 5 2 3 18" xfId="34929"/>
    <cellStyle name="千位分隔 5 2 3 2" xfId="30271"/>
    <cellStyle name="千位分隔 5 2 3 2 10" xfId="22225"/>
    <cellStyle name="千位分隔 5 2 3 2 11" xfId="22227"/>
    <cellStyle name="千位分隔 5 2 3 2 2" xfId="30272"/>
    <cellStyle name="千位分隔 5 2 3 2 2 2" xfId="22266"/>
    <cellStyle name="千位分隔 5 2 3 2 2 2 2" xfId="29334"/>
    <cellStyle name="千位分隔 5 2 3 2 2 2 3" xfId="30273"/>
    <cellStyle name="千位分隔 5 2 3 2 2 3" xfId="22269"/>
    <cellStyle name="千位分隔 5 2 3 2 2 4" xfId="22272"/>
    <cellStyle name="千位分隔 5 2 3 2 3" xfId="23907"/>
    <cellStyle name="千位分隔 5 2 3 2 3 2" xfId="22299"/>
    <cellStyle name="千位分隔 5 2 3 2 3 3" xfId="22303"/>
    <cellStyle name="千位分隔 5 2 3 2 4" xfId="23909"/>
    <cellStyle name="千位分隔 5 2 3 2 4 2" xfId="22334"/>
    <cellStyle name="千位分隔 5 2 3 2 5" xfId="23911"/>
    <cellStyle name="千位分隔 5 2 3 2 5 2" xfId="29131"/>
    <cellStyle name="千位分隔 5 2 3 2 6" xfId="29135"/>
    <cellStyle name="千位分隔 5 2 3 2 7" xfId="22021"/>
    <cellStyle name="千位分隔 5 2 3 2 8" xfId="22026"/>
    <cellStyle name="千位分隔 5 2 3 2 9" xfId="14071"/>
    <cellStyle name="千位分隔 5 2 3 3" xfId="29684"/>
    <cellStyle name="千位分隔 5 2 3 3 10" xfId="30274"/>
    <cellStyle name="千位分隔 5 2 3 3 11" xfId="30275"/>
    <cellStyle name="千位分隔 5 2 3 3 2" xfId="30276"/>
    <cellStyle name="千位分隔 5 2 3 3 2 2" xfId="30277"/>
    <cellStyle name="千位分隔 5 2 3 3 2 2 2" xfId="23491"/>
    <cellStyle name="千位分隔 5 2 3 3 2 2 3" xfId="23495"/>
    <cellStyle name="千位分隔 5 2 3 3 2 3" xfId="30278"/>
    <cellStyle name="千位分隔 5 2 3 3 2 4" xfId="30097"/>
    <cellStyle name="千位分隔 5 2 3 3 3" xfId="17142"/>
    <cellStyle name="千位分隔 5 2 3 3 3 2" xfId="30279"/>
    <cellStyle name="千位分隔 5 2 3 3 3 3" xfId="30280"/>
    <cellStyle name="千位分隔 5 2 3 3 4" xfId="23914"/>
    <cellStyle name="千位分隔 5 2 3 3 4 2" xfId="30281"/>
    <cellStyle name="千位分隔 5 2 3 3 5" xfId="29138"/>
    <cellStyle name="千位分隔 5 2 3 3 5 2" xfId="30283"/>
    <cellStyle name="千位分隔 5 2 3 3 6" xfId="29140"/>
    <cellStyle name="千位分隔 5 2 3 3 7" xfId="22030"/>
    <cellStyle name="千位分隔 5 2 3 3 8" xfId="22032"/>
    <cellStyle name="千位分隔 5 2 3 3 9" xfId="14098"/>
    <cellStyle name="千位分隔 5 2 3 4" xfId="29686"/>
    <cellStyle name="千位分隔 5 2 3 4 10" xfId="30284"/>
    <cellStyle name="千位分隔 5 2 3 4 11" xfId="30285"/>
    <cellStyle name="千位分隔 5 2 3 4 2" xfId="30286"/>
    <cellStyle name="千位分隔 5 2 3 4 2 2" xfId="30287"/>
    <cellStyle name="千位分隔 5 2 3 4 2 2 2" xfId="8222"/>
    <cellStyle name="千位分隔 5 2 3 4 2 2 3" xfId="8225"/>
    <cellStyle name="千位分隔 5 2 3 4 2 3" xfId="30288"/>
    <cellStyle name="千位分隔 5 2 3 4 2 4" xfId="30289"/>
    <cellStyle name="千位分隔 5 2 3 4 3" xfId="12918"/>
    <cellStyle name="千位分隔 5 2 3 4 3 2" xfId="30290"/>
    <cellStyle name="千位分隔 5 2 3 4 3 3" xfId="30291"/>
    <cellStyle name="千位分隔 5 2 3 4 4" xfId="30292"/>
    <cellStyle name="千位分隔 5 2 3 4 4 2" xfId="30293"/>
    <cellStyle name="千位分隔 5 2 3 4 5" xfId="29143"/>
    <cellStyle name="千位分隔 5 2 3 4 5 2" xfId="30294"/>
    <cellStyle name="千位分隔 5 2 3 4 6" xfId="30295"/>
    <cellStyle name="千位分隔 5 2 3 4 7" xfId="22035"/>
    <cellStyle name="千位分隔 5 2 3 4 8" xfId="30296"/>
    <cellStyle name="千位分隔 5 2 3 4 9" xfId="1478"/>
    <cellStyle name="千位分隔 5 2 3 5" xfId="30297"/>
    <cellStyle name="千位分隔 5 2 3 5 2" xfId="19811"/>
    <cellStyle name="千位分隔 5 2 3 5 2 2" xfId="30298"/>
    <cellStyle name="千位分隔 5 2 3 5 2 3" xfId="30299"/>
    <cellStyle name="千位分隔 5 2 3 5 3" xfId="23916"/>
    <cellStyle name="千位分隔 5 2 3 5 4" xfId="26930"/>
    <cellStyle name="千位分隔 5 2 3 6" xfId="30300"/>
    <cellStyle name="千位分隔 5 2 3 6 2" xfId="18651"/>
    <cellStyle name="千位分隔 5 2 3 6 3" xfId="18655"/>
    <cellStyle name="千位分隔 5 2 3 7" xfId="30301"/>
    <cellStyle name="千位分隔 5 2 3 7 2" xfId="18826"/>
    <cellStyle name="千位分隔 5 2 3 7 3" xfId="30302"/>
    <cellStyle name="千位分隔 5 2 3 8" xfId="11621"/>
    <cellStyle name="千位分隔 5 2 3 8 2" xfId="18998"/>
    <cellStyle name="千位分隔 5 2 3 9" xfId="11624"/>
    <cellStyle name="千位分隔 5 2 30" xfId="22652"/>
    <cellStyle name="千位分隔 5 2 31" xfId="22656"/>
    <cellStyle name="千位分隔 5 2 32" xfId="22659"/>
    <cellStyle name="千位分隔 5 2 33" xfId="30264"/>
    <cellStyle name="千位分隔 5 2 34" xfId="20903"/>
    <cellStyle name="千位分隔 5 2 35" xfId="30303"/>
    <cellStyle name="千位分隔 5 2 36" xfId="30304"/>
    <cellStyle name="千位分隔 5 2 37" xfId="34575"/>
    <cellStyle name="千位分隔 5 2 38" xfId="34739"/>
    <cellStyle name="千位分隔 5 2 39" xfId="34927"/>
    <cellStyle name="千位分隔 5 2 4" xfId="30305"/>
    <cellStyle name="千位分隔 5 2 4 10" xfId="15276"/>
    <cellStyle name="千位分隔 5 2 4 11" xfId="22044"/>
    <cellStyle name="千位分隔 5 2 4 12" xfId="22046"/>
    <cellStyle name="千位分隔 5 2 4 13" xfId="30306"/>
    <cellStyle name="千位分隔 5 2 4 14" xfId="30307"/>
    <cellStyle name="千位分隔 5 2 4 15" xfId="30308"/>
    <cellStyle name="千位分隔 5 2 4 16" xfId="30309"/>
    <cellStyle name="千位分隔 5 2 4 17" xfId="29629"/>
    <cellStyle name="千位分隔 5 2 4 18" xfId="34930"/>
    <cellStyle name="千位分隔 5 2 4 2" xfId="22556"/>
    <cellStyle name="千位分隔 5 2 4 2 10" xfId="2593"/>
    <cellStyle name="千位分隔 5 2 4 2 11" xfId="5784"/>
    <cellStyle name="千位分隔 5 2 4 2 2" xfId="30310"/>
    <cellStyle name="千位分隔 5 2 4 2 2 2" xfId="30311"/>
    <cellStyle name="千位分隔 5 2 4 2 2 2 2" xfId="30313"/>
    <cellStyle name="千位分隔 5 2 4 2 2 2 3" xfId="30315"/>
    <cellStyle name="千位分隔 5 2 4 2 2 3" xfId="30316"/>
    <cellStyle name="千位分隔 5 2 4 2 2 4" xfId="30318"/>
    <cellStyle name="千位分隔 5 2 4 2 3" xfId="18918"/>
    <cellStyle name="千位分隔 5 2 4 2 3 2" xfId="23922"/>
    <cellStyle name="千位分隔 5 2 4 2 3 3" xfId="23926"/>
    <cellStyle name="千位分隔 5 2 4 2 4" xfId="23929"/>
    <cellStyle name="千位分隔 5 2 4 2 4 2" xfId="30319"/>
    <cellStyle name="千位分隔 5 2 4 2 5" xfId="23931"/>
    <cellStyle name="千位分隔 5 2 4 2 5 2" xfId="29151"/>
    <cellStyle name="千位分隔 5 2 4 2 6" xfId="29155"/>
    <cellStyle name="千位分隔 5 2 4 2 7" xfId="22049"/>
    <cellStyle name="千位分隔 5 2 4 2 8" xfId="22055"/>
    <cellStyle name="千位分隔 5 2 4 2 9" xfId="14120"/>
    <cellStyle name="千位分隔 5 2 4 3" xfId="29585"/>
    <cellStyle name="千位分隔 5 2 4 3 10" xfId="29299"/>
    <cellStyle name="千位分隔 5 2 4 3 11" xfId="21190"/>
    <cellStyle name="千位分隔 5 2 4 3 2" xfId="30320"/>
    <cellStyle name="千位分隔 5 2 4 3 2 2" xfId="30321"/>
    <cellStyle name="千位分隔 5 2 4 3 2 2 2" xfId="30323"/>
    <cellStyle name="千位分隔 5 2 4 3 2 2 3" xfId="30325"/>
    <cellStyle name="千位分隔 5 2 4 3 2 3" xfId="30326"/>
    <cellStyle name="千位分隔 5 2 4 3 2 4" xfId="30330"/>
    <cellStyle name="千位分隔 5 2 4 3 3" xfId="17148"/>
    <cellStyle name="千位分隔 5 2 4 3 3 2" xfId="30331"/>
    <cellStyle name="千位分隔 5 2 4 3 3 3" xfId="30333"/>
    <cellStyle name="千位分隔 5 2 4 3 4" xfId="23934"/>
    <cellStyle name="千位分隔 5 2 4 3 4 2" xfId="30334"/>
    <cellStyle name="千位分隔 5 2 4 3 5" xfId="29158"/>
    <cellStyle name="千位分隔 5 2 4 3 5 2" xfId="30335"/>
    <cellStyle name="千位分隔 5 2 4 3 6" xfId="29160"/>
    <cellStyle name="千位分隔 5 2 4 3 7" xfId="22059"/>
    <cellStyle name="千位分隔 5 2 4 3 8" xfId="22061"/>
    <cellStyle name="千位分隔 5 2 4 3 9" xfId="30336"/>
    <cellStyle name="千位分隔 5 2 4 4" xfId="29588"/>
    <cellStyle name="千位分隔 5 2 4 4 10" xfId="29315"/>
    <cellStyle name="千位分隔 5 2 4 4 11" xfId="30337"/>
    <cellStyle name="千位分隔 5 2 4 4 2" xfId="30338"/>
    <cellStyle name="千位分隔 5 2 4 4 2 2" xfId="30339"/>
    <cellStyle name="千位分隔 5 2 4 4 2 2 2" xfId="30342"/>
    <cellStyle name="千位分隔 5 2 4 4 2 2 3" xfId="30344"/>
    <cellStyle name="千位分隔 5 2 4 4 2 3" xfId="30345"/>
    <cellStyle name="千位分隔 5 2 4 4 2 4" xfId="30348"/>
    <cellStyle name="千位分隔 5 2 4 4 3" xfId="23936"/>
    <cellStyle name="千位分隔 5 2 4 4 3 2" xfId="30350"/>
    <cellStyle name="千位分隔 5 2 4 4 3 3" xfId="30352"/>
    <cellStyle name="千位分隔 5 2 4 4 4" xfId="30353"/>
    <cellStyle name="千位分隔 5 2 4 4 4 2" xfId="30354"/>
    <cellStyle name="千位分隔 5 2 4 4 5" xfId="29163"/>
    <cellStyle name="千位分隔 5 2 4 4 5 2" xfId="30355"/>
    <cellStyle name="千位分隔 5 2 4 4 6" xfId="30356"/>
    <cellStyle name="千位分隔 5 2 4 4 7" xfId="22064"/>
    <cellStyle name="千位分隔 5 2 4 4 8" xfId="30357"/>
    <cellStyle name="千位分隔 5 2 4 4 9" xfId="30358"/>
    <cellStyle name="千位分隔 5 2 4 5" xfId="3900"/>
    <cellStyle name="千位分隔 5 2 4 5 2" xfId="30359"/>
    <cellStyle name="千位分隔 5 2 4 5 2 2" xfId="30360"/>
    <cellStyle name="千位分隔 5 2 4 5 2 3" xfId="30361"/>
    <cellStyle name="千位分隔 5 2 4 5 3" xfId="23938"/>
    <cellStyle name="千位分隔 5 2 4 5 4" xfId="30362"/>
    <cellStyle name="千位分隔 5 2 4 6" xfId="29590"/>
    <cellStyle name="千位分隔 5 2 4 6 2" xfId="30363"/>
    <cellStyle name="千位分隔 5 2 4 6 3" xfId="30364"/>
    <cellStyle name="千位分隔 5 2 4 7" xfId="29592"/>
    <cellStyle name="千位分隔 5 2 4 7 2" xfId="30365"/>
    <cellStyle name="千位分隔 5 2 4 7 3" xfId="30366"/>
    <cellStyle name="千位分隔 5 2 4 8" xfId="29594"/>
    <cellStyle name="千位分隔 5 2 4 8 2" xfId="30367"/>
    <cellStyle name="千位分隔 5 2 4 9" xfId="29596"/>
    <cellStyle name="千位分隔 5 2 40" xfId="34991"/>
    <cellStyle name="千位分隔 5 2 5" xfId="30368"/>
    <cellStyle name="千位分隔 5 2 5 10" xfId="7318"/>
    <cellStyle name="千位分隔 5 2 5 11" xfId="7322"/>
    <cellStyle name="千位分隔 5 2 5 12" xfId="7326"/>
    <cellStyle name="千位分隔 5 2 5 13" xfId="7333"/>
    <cellStyle name="千位分隔 5 2 5 14" xfId="25652"/>
    <cellStyle name="千位分隔 5 2 5 15" xfId="25656"/>
    <cellStyle name="千位分隔 5 2 5 16" xfId="25659"/>
    <cellStyle name="千位分隔 5 2 5 17" xfId="6603"/>
    <cellStyle name="千位分隔 5 2 5 18" xfId="34780"/>
    <cellStyle name="千位分隔 5 2 5 2" xfId="22576"/>
    <cellStyle name="千位分隔 5 2 5 2 10" xfId="23868"/>
    <cellStyle name="千位分隔 5 2 5 2 11" xfId="30369"/>
    <cellStyle name="千位分隔 5 2 5 2 2" xfId="30370"/>
    <cellStyle name="千位分隔 5 2 5 2 2 2" xfId="30371"/>
    <cellStyle name="千位分隔 5 2 5 2 2 2 2" xfId="30372"/>
    <cellStyle name="千位分隔 5 2 5 2 2 2 3" xfId="30373"/>
    <cellStyle name="千位分隔 5 2 5 2 2 3" xfId="30374"/>
    <cellStyle name="千位分隔 5 2 5 2 2 4" xfId="1366"/>
    <cellStyle name="千位分隔 5 2 5 2 3" xfId="23942"/>
    <cellStyle name="千位分隔 5 2 5 2 3 2" xfId="23944"/>
    <cellStyle name="千位分隔 5 2 5 2 3 3" xfId="23946"/>
    <cellStyle name="千位分隔 5 2 5 2 4" xfId="23948"/>
    <cellStyle name="千位分隔 5 2 5 2 4 2" xfId="30375"/>
    <cellStyle name="千位分隔 5 2 5 2 5" xfId="23950"/>
    <cellStyle name="千位分隔 5 2 5 2 5 2" xfId="29175"/>
    <cellStyle name="千位分隔 5 2 5 2 6" xfId="29178"/>
    <cellStyle name="千位分隔 5 2 5 2 7" xfId="22075"/>
    <cellStyle name="千位分隔 5 2 5 2 8" xfId="10755"/>
    <cellStyle name="千位分隔 5 2 5 2 9" xfId="10759"/>
    <cellStyle name="千位分隔 5 2 5 3" xfId="29690"/>
    <cellStyle name="千位分隔 5 2 5 3 10" xfId="30376"/>
    <cellStyle name="千位分隔 5 2 5 3 11" xfId="30377"/>
    <cellStyle name="千位分隔 5 2 5 3 2" xfId="30378"/>
    <cellStyle name="千位分隔 5 2 5 3 2 2" xfId="30379"/>
    <cellStyle name="千位分隔 5 2 5 3 2 2 2" xfId="10038"/>
    <cellStyle name="千位分隔 5 2 5 3 2 2 3" xfId="10041"/>
    <cellStyle name="千位分隔 5 2 5 3 2 3" xfId="30380"/>
    <cellStyle name="千位分隔 5 2 5 3 2 4" xfId="907"/>
    <cellStyle name="千位分隔 5 2 5 3 3" xfId="23953"/>
    <cellStyle name="千位分隔 5 2 5 3 3 2" xfId="30381"/>
    <cellStyle name="千位分隔 5 2 5 3 3 3" xfId="30382"/>
    <cellStyle name="千位分隔 5 2 5 3 4" xfId="23955"/>
    <cellStyle name="千位分隔 5 2 5 3 4 2" xfId="30383"/>
    <cellStyle name="千位分隔 5 2 5 3 5" xfId="29182"/>
    <cellStyle name="千位分隔 5 2 5 3 5 2" xfId="30384"/>
    <cellStyle name="千位分隔 5 2 5 3 6" xfId="29184"/>
    <cellStyle name="千位分隔 5 2 5 3 7" xfId="22083"/>
    <cellStyle name="千位分隔 5 2 5 3 8" xfId="10768"/>
    <cellStyle name="千位分隔 5 2 5 3 9" xfId="10774"/>
    <cellStyle name="千位分隔 5 2 5 4" xfId="30385"/>
    <cellStyle name="千位分隔 5 2 5 4 10" xfId="29583"/>
    <cellStyle name="千位分隔 5 2 5 4 11" xfId="29667"/>
    <cellStyle name="千位分隔 5 2 5 4 2" xfId="30386"/>
    <cellStyle name="千位分隔 5 2 5 4 2 2" xfId="7282"/>
    <cellStyle name="千位分隔 5 2 5 4 2 2 2" xfId="10081"/>
    <cellStyle name="千位分隔 5 2 5 4 2 2 3" xfId="10084"/>
    <cellStyle name="千位分隔 5 2 5 4 2 3" xfId="7284"/>
    <cellStyle name="千位分隔 5 2 5 4 2 4" xfId="705"/>
    <cellStyle name="千位分隔 5 2 5 4 3" xfId="23959"/>
    <cellStyle name="千位分隔 5 2 5 4 3 2" xfId="7301"/>
    <cellStyle name="千位分隔 5 2 5 4 3 3" xfId="7304"/>
    <cellStyle name="千位分隔 5 2 5 4 4" xfId="30387"/>
    <cellStyle name="千位分隔 5 2 5 4 4 2" xfId="30388"/>
    <cellStyle name="千位分隔 5 2 5 4 5" xfId="29190"/>
    <cellStyle name="千位分隔 5 2 5 4 5 2" xfId="30389"/>
    <cellStyle name="千位分隔 5 2 5 4 6" xfId="30391"/>
    <cellStyle name="千位分隔 5 2 5 4 7" xfId="22087"/>
    <cellStyle name="千位分隔 5 2 5 4 8" xfId="10782"/>
    <cellStyle name="千位分隔 5 2 5 4 9" xfId="30392"/>
    <cellStyle name="千位分隔 5 2 5 5" xfId="30393"/>
    <cellStyle name="千位分隔 5 2 5 5 2" xfId="30394"/>
    <cellStyle name="千位分隔 5 2 5 5 2 2" xfId="30395"/>
    <cellStyle name="千位分隔 5 2 5 5 2 3" xfId="30396"/>
    <cellStyle name="千位分隔 5 2 5 5 3" xfId="23962"/>
    <cellStyle name="千位分隔 5 2 5 5 4" xfId="30397"/>
    <cellStyle name="千位分隔 5 2 5 6" xfId="30398"/>
    <cellStyle name="千位分隔 5 2 5 6 2" xfId="30399"/>
    <cellStyle name="千位分隔 5 2 5 6 3" xfId="30400"/>
    <cellStyle name="千位分隔 5 2 5 7" xfId="30401"/>
    <cellStyle name="千位分隔 5 2 5 7 2" xfId="30402"/>
    <cellStyle name="千位分隔 5 2 5 7 3" xfId="30403"/>
    <cellStyle name="千位分隔 5 2 5 8" xfId="6544"/>
    <cellStyle name="千位分隔 5 2 5 8 2" xfId="30404"/>
    <cellStyle name="千位分隔 5 2 5 9" xfId="30405"/>
    <cellStyle name="千位分隔 5 2 6" xfId="30406"/>
    <cellStyle name="千位分隔 5 2 6 10" xfId="30407"/>
    <cellStyle name="千位分隔 5 2 6 11" xfId="30408"/>
    <cellStyle name="千位分隔 5 2 6 12" xfId="30409"/>
    <cellStyle name="千位分隔 5 2 6 13" xfId="27890"/>
    <cellStyle name="千位分隔 5 2 6 14" xfId="27892"/>
    <cellStyle name="千位分隔 5 2 6 15" xfId="20267"/>
    <cellStyle name="千位分隔 5 2 6 16" xfId="20269"/>
    <cellStyle name="千位分隔 5 2 6 17" xfId="30410"/>
    <cellStyle name="千位分隔 5 2 6 18" xfId="34931"/>
    <cellStyle name="千位分隔 5 2 6 2" xfId="22593"/>
    <cellStyle name="千位分隔 5 2 6 2 10" xfId="24450"/>
    <cellStyle name="千位分隔 5 2 6 2 11" xfId="29045"/>
    <cellStyle name="千位分隔 5 2 6 2 2" xfId="30411"/>
    <cellStyle name="千位分隔 5 2 6 2 2 2" xfId="30412"/>
    <cellStyle name="千位分隔 5 2 6 2 2 2 2" xfId="30413"/>
    <cellStyle name="千位分隔 5 2 6 2 2 2 3" xfId="30414"/>
    <cellStyle name="千位分隔 5 2 6 2 2 3" xfId="30415"/>
    <cellStyle name="千位分隔 5 2 6 2 2 4" xfId="30417"/>
    <cellStyle name="千位分隔 5 2 6 2 3" xfId="23969"/>
    <cellStyle name="千位分隔 5 2 6 2 3 2" xfId="30418"/>
    <cellStyle name="千位分隔 5 2 6 2 3 3" xfId="30419"/>
    <cellStyle name="千位分隔 5 2 6 2 4" xfId="23971"/>
    <cellStyle name="千位分隔 5 2 6 2 4 2" xfId="358"/>
    <cellStyle name="千位分隔 5 2 6 2 5" xfId="29203"/>
    <cellStyle name="千位分隔 5 2 6 2 5 2" xfId="7032"/>
    <cellStyle name="千位分隔 5 2 6 2 6" xfId="29205"/>
    <cellStyle name="千位分隔 5 2 6 2 7" xfId="22098"/>
    <cellStyle name="千位分隔 5 2 6 2 8" xfId="10791"/>
    <cellStyle name="千位分隔 5 2 6 2 9" xfId="30420"/>
    <cellStyle name="千位分隔 5 2 6 3" xfId="30421"/>
    <cellStyle name="千位分隔 5 2 6 3 10" xfId="30422"/>
    <cellStyle name="千位分隔 5 2 6 3 11" xfId="30423"/>
    <cellStyle name="千位分隔 5 2 6 3 2" xfId="30424"/>
    <cellStyle name="千位分隔 5 2 6 3 2 2" xfId="30425"/>
    <cellStyle name="千位分隔 5 2 6 3 2 2 2" xfId="28563"/>
    <cellStyle name="千位分隔 5 2 6 3 2 2 3" xfId="30426"/>
    <cellStyle name="千位分隔 5 2 6 3 2 3" xfId="30427"/>
    <cellStyle name="千位分隔 5 2 6 3 2 4" xfId="30429"/>
    <cellStyle name="千位分隔 5 2 6 3 3" xfId="30430"/>
    <cellStyle name="千位分隔 5 2 6 3 3 2" xfId="30431"/>
    <cellStyle name="千位分隔 5 2 6 3 3 3" xfId="30432"/>
    <cellStyle name="千位分隔 5 2 6 3 4" xfId="30433"/>
    <cellStyle name="千位分隔 5 2 6 3 4 2" xfId="7730"/>
    <cellStyle name="千位分隔 5 2 6 3 5" xfId="30434"/>
    <cellStyle name="千位分隔 5 2 6 3 5 2" xfId="7761"/>
    <cellStyle name="千位分隔 5 2 6 3 6" xfId="30435"/>
    <cellStyle name="千位分隔 5 2 6 3 7" xfId="30436"/>
    <cellStyle name="千位分隔 5 2 6 3 8" xfId="30437"/>
    <cellStyle name="千位分隔 5 2 6 3 9" xfId="30438"/>
    <cellStyle name="千位分隔 5 2 6 4" xfId="30439"/>
    <cellStyle name="千位分隔 5 2 6 4 10" xfId="30441"/>
    <cellStyle name="千位分隔 5 2 6 4 11" xfId="30443"/>
    <cellStyle name="千位分隔 5 2 6 4 2" xfId="28991"/>
    <cellStyle name="千位分隔 5 2 6 4 2 2" xfId="30444"/>
    <cellStyle name="千位分隔 5 2 6 4 2 2 2" xfId="21362"/>
    <cellStyle name="千位分隔 5 2 6 4 2 2 3" xfId="21364"/>
    <cellStyle name="千位分隔 5 2 6 4 2 3" xfId="30445"/>
    <cellStyle name="千位分隔 5 2 6 4 2 4" xfId="200"/>
    <cellStyle name="千位分隔 5 2 6 4 3" xfId="30446"/>
    <cellStyle name="千位分隔 5 2 6 4 3 2" xfId="30448"/>
    <cellStyle name="千位分隔 5 2 6 4 3 3" xfId="30450"/>
    <cellStyle name="千位分隔 5 2 6 4 4" xfId="30451"/>
    <cellStyle name="千位分隔 5 2 6 4 4 2" xfId="273"/>
    <cellStyle name="千位分隔 5 2 6 4 5" xfId="30452"/>
    <cellStyle name="千位分隔 5 2 6 4 5 2" xfId="30453"/>
    <cellStyle name="千位分隔 5 2 6 4 6" xfId="30454"/>
    <cellStyle name="千位分隔 5 2 6 4 7" xfId="30455"/>
    <cellStyle name="千位分隔 5 2 6 4 8" xfId="30456"/>
    <cellStyle name="千位分隔 5 2 6 4 9" xfId="30457"/>
    <cellStyle name="千位分隔 5 2 6 5" xfId="30458"/>
    <cellStyle name="千位分隔 5 2 6 5 2" xfId="3665"/>
    <cellStyle name="千位分隔 5 2 6 5 2 2" xfId="30459"/>
    <cellStyle name="千位分隔 5 2 6 5 2 3" xfId="30460"/>
    <cellStyle name="千位分隔 5 2 6 5 3" xfId="3672"/>
    <cellStyle name="千位分隔 5 2 6 5 4" xfId="30461"/>
    <cellStyle name="千位分隔 5 2 6 6" xfId="30462"/>
    <cellStyle name="千位分隔 5 2 6 6 2" xfId="21864"/>
    <cellStyle name="千位分隔 5 2 6 6 3" xfId="30463"/>
    <cellStyle name="千位分隔 5 2 6 7" xfId="30464"/>
    <cellStyle name="千位分隔 5 2 6 7 2" xfId="30465"/>
    <cellStyle name="千位分隔 5 2 6 7 3" xfId="30466"/>
    <cellStyle name="千位分隔 5 2 6 8" xfId="30467"/>
    <cellStyle name="千位分隔 5 2 6 8 2" xfId="30468"/>
    <cellStyle name="千位分隔 5 2 6 9" xfId="30469"/>
    <cellStyle name="千位分隔 5 2 7" xfId="30470"/>
    <cellStyle name="千位分隔 5 2 7 10" xfId="30471"/>
    <cellStyle name="千位分隔 5 2 7 11" xfId="30472"/>
    <cellStyle name="千位分隔 5 2 7 12" xfId="30473"/>
    <cellStyle name="千位分隔 5 2 7 13" xfId="30474"/>
    <cellStyle name="千位分隔 5 2 7 14" xfId="30475"/>
    <cellStyle name="千位分隔 5 2 7 15" xfId="30476"/>
    <cellStyle name="千位分隔 5 2 7 16" xfId="30477"/>
    <cellStyle name="千位分隔 5 2 7 17" xfId="30479"/>
    <cellStyle name="千位分隔 5 2 7 18" xfId="34760"/>
    <cellStyle name="千位分隔 5 2 7 2" xfId="30480"/>
    <cellStyle name="千位分隔 5 2 7 2 10" xfId="25038"/>
    <cellStyle name="千位分隔 5 2 7 2 11" xfId="30481"/>
    <cellStyle name="千位分隔 5 2 7 2 2" xfId="30482"/>
    <cellStyle name="千位分隔 5 2 7 2 2 2" xfId="6810"/>
    <cellStyle name="千位分隔 5 2 7 2 2 2 2" xfId="30483"/>
    <cellStyle name="千位分隔 5 2 7 2 2 2 3" xfId="30484"/>
    <cellStyle name="千位分隔 5 2 7 2 2 3" xfId="6813"/>
    <cellStyle name="千位分隔 5 2 7 2 2 4" xfId="3632"/>
    <cellStyle name="千位分隔 5 2 7 2 3" xfId="23977"/>
    <cellStyle name="千位分隔 5 2 7 2 3 2" xfId="5395"/>
    <cellStyle name="千位分隔 5 2 7 2 3 3" xfId="2739"/>
    <cellStyle name="千位分隔 5 2 7 2 4" xfId="28183"/>
    <cellStyle name="千位分隔 5 2 7 2 4 2" xfId="5454"/>
    <cellStyle name="千位分隔 5 2 7 2 5" xfId="28185"/>
    <cellStyle name="千位分隔 5 2 7 2 5 2" xfId="5698"/>
    <cellStyle name="千位分隔 5 2 7 2 6" xfId="30485"/>
    <cellStyle name="千位分隔 5 2 7 2 7" xfId="30486"/>
    <cellStyle name="千位分隔 5 2 7 2 8" xfId="30487"/>
    <cellStyle name="千位分隔 5 2 7 2 9" xfId="30488"/>
    <cellStyle name="千位分隔 5 2 7 3" xfId="30489"/>
    <cellStyle name="千位分隔 5 2 7 3 10" xfId="623"/>
    <cellStyle name="千位分隔 5 2 7 3 11" xfId="630"/>
    <cellStyle name="千位分隔 5 2 7 3 2" xfId="30490"/>
    <cellStyle name="千位分隔 5 2 7 3 2 2" xfId="6880"/>
    <cellStyle name="千位分隔 5 2 7 3 2 2 2" xfId="29538"/>
    <cellStyle name="千位分隔 5 2 7 3 2 2 3" xfId="30491"/>
    <cellStyle name="千位分隔 5 2 7 3 2 3" xfId="6882"/>
    <cellStyle name="千位分隔 5 2 7 3 2 4" xfId="30492"/>
    <cellStyle name="千位分隔 5 2 7 3 3" xfId="30493"/>
    <cellStyle name="千位分隔 5 2 7 3 3 2" xfId="6900"/>
    <cellStyle name="千位分隔 5 2 7 3 3 3" xfId="6904"/>
    <cellStyle name="千位分隔 5 2 7 3 4" xfId="30494"/>
    <cellStyle name="千位分隔 5 2 7 3 4 2" xfId="10671"/>
    <cellStyle name="千位分隔 5 2 7 3 5" xfId="30495"/>
    <cellStyle name="千位分隔 5 2 7 3 5 2" xfId="22751"/>
    <cellStyle name="千位分隔 5 2 7 3 6" xfId="30496"/>
    <cellStyle name="千位分隔 5 2 7 3 7" xfId="30497"/>
    <cellStyle name="千位分隔 5 2 7 3 8" xfId="30498"/>
    <cellStyle name="千位分隔 5 2 7 3 9" xfId="30499"/>
    <cellStyle name="千位分隔 5 2 7 4" xfId="30500"/>
    <cellStyle name="千位分隔 5 2 7 4 10" xfId="30501"/>
    <cellStyle name="千位分隔 5 2 7 4 11" xfId="30502"/>
    <cellStyle name="千位分隔 5 2 7 4 2" xfId="30503"/>
    <cellStyle name="千位分隔 5 2 7 4 2 2" xfId="6950"/>
    <cellStyle name="千位分隔 5 2 7 4 2 2 2" xfId="30504"/>
    <cellStyle name="千位分隔 5 2 7 4 2 2 3" xfId="30505"/>
    <cellStyle name="千位分隔 5 2 7 4 2 3" xfId="6952"/>
    <cellStyle name="千位分隔 5 2 7 4 2 4" xfId="30506"/>
    <cellStyle name="千位分隔 5 2 7 4 3" xfId="30507"/>
    <cellStyle name="千位分隔 5 2 7 4 3 2" xfId="30508"/>
    <cellStyle name="千位分隔 5 2 7 4 3 3" xfId="30509"/>
    <cellStyle name="千位分隔 5 2 7 4 4" xfId="30510"/>
    <cellStyle name="千位分隔 5 2 7 4 4 2" xfId="10725"/>
    <cellStyle name="千位分隔 5 2 7 4 5" xfId="30511"/>
    <cellStyle name="千位分隔 5 2 7 4 5 2" xfId="30512"/>
    <cellStyle name="千位分隔 5 2 7 4 6" xfId="30513"/>
    <cellStyle name="千位分隔 5 2 7 4 7" xfId="30514"/>
    <cellStyle name="千位分隔 5 2 7 4 8" xfId="30515"/>
    <cellStyle name="千位分隔 5 2 7 4 9" xfId="30516"/>
    <cellStyle name="千位分隔 5 2 7 5" xfId="30517"/>
    <cellStyle name="千位分隔 5 2 7 5 2" xfId="4961"/>
    <cellStyle name="千位分隔 5 2 7 5 2 2" xfId="6061"/>
    <cellStyle name="千位分隔 5 2 7 5 2 3" xfId="6064"/>
    <cellStyle name="千位分隔 5 2 7 5 3" xfId="4965"/>
    <cellStyle name="千位分隔 5 2 7 5 4" xfId="30518"/>
    <cellStyle name="千位分隔 5 2 7 6" xfId="30519"/>
    <cellStyle name="千位分隔 5 2 7 6 2" xfId="30520"/>
    <cellStyle name="千位分隔 5 2 7 6 3" xfId="30521"/>
    <cellStyle name="千位分隔 5 2 7 7" xfId="30522"/>
    <cellStyle name="千位分隔 5 2 7 7 2" xfId="30523"/>
    <cellStyle name="千位分隔 5 2 7 7 3" xfId="30524"/>
    <cellStyle name="千位分隔 5 2 7 8" xfId="30525"/>
    <cellStyle name="千位分隔 5 2 7 8 2" xfId="30526"/>
    <cellStyle name="千位分隔 5 2 7 9" xfId="25457"/>
    <cellStyle name="千位分隔 5 2 8" xfId="30527"/>
    <cellStyle name="千位分隔 5 2 8 10" xfId="19998"/>
    <cellStyle name="千位分隔 5 2 8 11" xfId="30528"/>
    <cellStyle name="千位分隔 5 2 8 12" xfId="13366"/>
    <cellStyle name="千位分隔 5 2 8 13" xfId="30529"/>
    <cellStyle name="千位分隔 5 2 8 14" xfId="30530"/>
    <cellStyle name="千位分隔 5 2 8 15" xfId="30531"/>
    <cellStyle name="千位分隔 5 2 8 16" xfId="30532"/>
    <cellStyle name="千位分隔 5 2 8 17" xfId="30533"/>
    <cellStyle name="千位分隔 5 2 8 18" xfId="34932"/>
    <cellStyle name="千位分隔 5 2 8 2" xfId="30534"/>
    <cellStyle name="千位分隔 5 2 8 2 10" xfId="3141"/>
    <cellStyle name="千位分隔 5 2 8 2 11" xfId="30535"/>
    <cellStyle name="千位分隔 5 2 8 2 2" xfId="30536"/>
    <cellStyle name="千位分隔 5 2 8 2 2 2" xfId="26041"/>
    <cellStyle name="千位分隔 5 2 8 2 2 2 2" xfId="30537"/>
    <cellStyle name="千位分隔 5 2 8 2 2 2 3" xfId="30538"/>
    <cellStyle name="千位分隔 5 2 8 2 2 3" xfId="26043"/>
    <cellStyle name="千位分隔 5 2 8 2 2 4" xfId="26045"/>
    <cellStyle name="千位分隔 5 2 8 2 3" xfId="30539"/>
    <cellStyle name="千位分隔 5 2 8 2 3 2" xfId="30540"/>
    <cellStyle name="千位分隔 5 2 8 2 3 3" xfId="30541"/>
    <cellStyle name="千位分隔 5 2 8 2 4" xfId="30542"/>
    <cellStyle name="千位分隔 5 2 8 2 4 2" xfId="12581"/>
    <cellStyle name="千位分隔 5 2 8 2 5" xfId="30543"/>
    <cellStyle name="千位分隔 5 2 8 2 5 2" xfId="30544"/>
    <cellStyle name="千位分隔 5 2 8 2 6" xfId="30545"/>
    <cellStyle name="千位分隔 5 2 8 2 7" xfId="30546"/>
    <cellStyle name="千位分隔 5 2 8 2 8" xfId="30547"/>
    <cellStyle name="千位分隔 5 2 8 2 9" xfId="30548"/>
    <cellStyle name="千位分隔 5 2 8 3" xfId="30549"/>
    <cellStyle name="千位分隔 5 2 8 3 10" xfId="30550"/>
    <cellStyle name="千位分隔 5 2 8 3 11" xfId="6177"/>
    <cellStyle name="千位分隔 5 2 8 3 2" xfId="30551"/>
    <cellStyle name="千位分隔 5 2 8 3 2 2" xfId="14145"/>
    <cellStyle name="千位分隔 5 2 8 3 2 2 2" xfId="10773"/>
    <cellStyle name="千位分隔 5 2 8 3 2 2 3" xfId="10776"/>
    <cellStyle name="千位分隔 5 2 8 3 2 3" xfId="14147"/>
    <cellStyle name="千位分隔 5 2 8 3 2 4" xfId="14149"/>
    <cellStyle name="千位分隔 5 2 8 3 3" xfId="30552"/>
    <cellStyle name="千位分隔 5 2 8 3 3 2" xfId="30553"/>
    <cellStyle name="千位分隔 5 2 8 3 3 3" xfId="30554"/>
    <cellStyle name="千位分隔 5 2 8 3 4" xfId="30555"/>
    <cellStyle name="千位分隔 5 2 8 3 4 2" xfId="12631"/>
    <cellStyle name="千位分隔 5 2 8 3 5" xfId="30556"/>
    <cellStyle name="千位分隔 5 2 8 3 5 2" xfId="30558"/>
    <cellStyle name="千位分隔 5 2 8 3 6" xfId="30559"/>
    <cellStyle name="千位分隔 5 2 8 3 7" xfId="30560"/>
    <cellStyle name="千位分隔 5 2 8 3 8" xfId="30561"/>
    <cellStyle name="千位分隔 5 2 8 3 9" xfId="30562"/>
    <cellStyle name="千位分隔 5 2 8 4" xfId="30563"/>
    <cellStyle name="千位分隔 5 2 8 4 10" xfId="30564"/>
    <cellStyle name="千位分隔 5 2 8 4 11" xfId="30565"/>
    <cellStyle name="千位分隔 5 2 8 4 2" xfId="30566"/>
    <cellStyle name="千位分隔 5 2 8 4 2 2" xfId="30131"/>
    <cellStyle name="千位分隔 5 2 8 4 2 2 2" xfId="30134"/>
    <cellStyle name="千位分隔 5 2 8 4 2 2 3" xfId="30137"/>
    <cellStyle name="千位分隔 5 2 8 4 2 3" xfId="30139"/>
    <cellStyle name="千位分隔 5 2 8 4 2 4" xfId="22455"/>
    <cellStyle name="千位分隔 5 2 8 4 3" xfId="30567"/>
    <cellStyle name="千位分隔 5 2 8 4 3 2" xfId="30568"/>
    <cellStyle name="千位分隔 5 2 8 4 3 3" xfId="30569"/>
    <cellStyle name="千位分隔 5 2 8 4 4" xfId="30570"/>
    <cellStyle name="千位分隔 5 2 8 4 4 2" xfId="12777"/>
    <cellStyle name="千位分隔 5 2 8 4 5" xfId="30571"/>
    <cellStyle name="千位分隔 5 2 8 4 5 2" xfId="12834"/>
    <cellStyle name="千位分隔 5 2 8 4 6" xfId="30572"/>
    <cellStyle name="千位分隔 5 2 8 4 7" xfId="30573"/>
    <cellStyle name="千位分隔 5 2 8 4 8" xfId="30574"/>
    <cellStyle name="千位分隔 5 2 8 4 9" xfId="30575"/>
    <cellStyle name="千位分隔 5 2 8 5" xfId="30576"/>
    <cellStyle name="千位分隔 5 2 8 5 2" xfId="9169"/>
    <cellStyle name="千位分隔 5 2 8 5 2 2" xfId="30577"/>
    <cellStyle name="千位分隔 5 2 8 5 2 3" xfId="30578"/>
    <cellStyle name="千位分隔 5 2 8 5 3" xfId="9173"/>
    <cellStyle name="千位分隔 5 2 8 5 4" xfId="27548"/>
    <cellStyle name="千位分隔 5 2 8 6" xfId="30579"/>
    <cellStyle name="千位分隔 5 2 8 6 2" xfId="29400"/>
    <cellStyle name="千位分隔 5 2 8 6 3" xfId="30580"/>
    <cellStyle name="千位分隔 5 2 8 7" xfId="30581"/>
    <cellStyle name="千位分隔 5 2 8 7 2" xfId="30582"/>
    <cellStyle name="千位分隔 5 2 8 7 3" xfId="30583"/>
    <cellStyle name="千位分隔 5 2 8 8" xfId="30584"/>
    <cellStyle name="千位分隔 5 2 8 8 2" xfId="15795"/>
    <cellStyle name="千位分隔 5 2 8 9" xfId="25485"/>
    <cellStyle name="千位分隔 5 2 9" xfId="30585"/>
    <cellStyle name="千位分隔 5 2 9 10" xfId="25837"/>
    <cellStyle name="千位分隔 5 2 9 11" xfId="30586"/>
    <cellStyle name="千位分隔 5 2 9 2" xfId="25273"/>
    <cellStyle name="千位分隔 5 2 9 2 2" xfId="6863"/>
    <cellStyle name="千位分隔 5 2 9 2 2 2" xfId="30587"/>
    <cellStyle name="千位分隔 5 2 9 2 2 3" xfId="30588"/>
    <cellStyle name="千位分隔 5 2 9 2 3" xfId="5047"/>
    <cellStyle name="千位分隔 5 2 9 2 4" xfId="6867"/>
    <cellStyle name="千位分隔 5 2 9 3" xfId="25276"/>
    <cellStyle name="千位分隔 5 2 9 3 2" xfId="19484"/>
    <cellStyle name="千位分隔 5 2 9 3 3" xfId="19489"/>
    <cellStyle name="千位分隔 5 2 9 4" xfId="29669"/>
    <cellStyle name="千位分隔 5 2 9 4 2" xfId="30589"/>
    <cellStyle name="千位分隔 5 2 9 5" xfId="5945"/>
    <cellStyle name="千位分隔 5 2 9 5 2" xfId="11906"/>
    <cellStyle name="千位分隔 5 2 9 6" xfId="5948"/>
    <cellStyle name="千位分隔 5 2 9 7" xfId="29671"/>
    <cellStyle name="千位分隔 5 2 9 8" xfId="29673"/>
    <cellStyle name="千位分隔 5 2 9 9" xfId="25500"/>
    <cellStyle name="千位分隔 5 20" xfId="30162"/>
    <cellStyle name="千位分隔 5 21" xfId="30168"/>
    <cellStyle name="千位分隔 5 22" xfId="22867"/>
    <cellStyle name="千位分隔 5 23" xfId="22871"/>
    <cellStyle name="千位分隔 5 24" xfId="30173"/>
    <cellStyle name="千位分隔 5 25" xfId="30590"/>
    <cellStyle name="千位分隔 5 26" xfId="30592"/>
    <cellStyle name="千位分隔 5 27" xfId="30594"/>
    <cellStyle name="千位分隔 5 28" xfId="30597"/>
    <cellStyle name="千位分隔 5 29" xfId="30601"/>
    <cellStyle name="千位分隔 5 3" xfId="30603"/>
    <cellStyle name="千位分隔 5 3 10" xfId="30604"/>
    <cellStyle name="千位分隔 5 3 11" xfId="6133"/>
    <cellStyle name="千位分隔 5 3 12" xfId="6137"/>
    <cellStyle name="千位分隔 5 3 13" xfId="30606"/>
    <cellStyle name="千位分隔 5 3 14" xfId="30608"/>
    <cellStyle name="千位分隔 5 3 15" xfId="30610"/>
    <cellStyle name="千位分隔 5 3 16" xfId="30612"/>
    <cellStyle name="千位分隔 5 3 17" xfId="30614"/>
    <cellStyle name="千位分隔 5 3 18" xfId="30616"/>
    <cellStyle name="千位分隔 5 3 19" xfId="34933"/>
    <cellStyle name="千位分隔 5 3 2" xfId="30617"/>
    <cellStyle name="千位分隔 5 3 2 10" xfId="4078"/>
    <cellStyle name="千位分隔 5 3 2 11" xfId="4080"/>
    <cellStyle name="千位分隔 5 3 2 2" xfId="21515"/>
    <cellStyle name="千位分隔 5 3 2 2 2" xfId="16849"/>
    <cellStyle name="千位分隔 5 3 2 2 2 2" xfId="30618"/>
    <cellStyle name="千位分隔 5 3 2 2 2 3" xfId="30619"/>
    <cellStyle name="千位分隔 5 3 2 2 3" xfId="30620"/>
    <cellStyle name="千位分隔 5 3 2 2 4" xfId="23224"/>
    <cellStyle name="千位分隔 5 3 2 3" xfId="440"/>
    <cellStyle name="千位分隔 5 3 2 3 2" xfId="26143"/>
    <cellStyle name="千位分隔 5 3 2 3 3" xfId="26162"/>
    <cellStyle name="千位分隔 5 3 2 4" xfId="29700"/>
    <cellStyle name="千位分隔 5 3 2 4 2" xfId="30621"/>
    <cellStyle name="千位分隔 5 3 2 5" xfId="29702"/>
    <cellStyle name="千位分隔 5 3 2 5 2" xfId="26265"/>
    <cellStyle name="千位分隔 5 3 2 6" xfId="30622"/>
    <cellStyle name="千位分隔 5 3 2 7" xfId="30623"/>
    <cellStyle name="千位分隔 5 3 2 8" xfId="11858"/>
    <cellStyle name="千位分隔 5 3 2 9" xfId="11866"/>
    <cellStyle name="千位分隔 5 3 3" xfId="30624"/>
    <cellStyle name="千位分隔 5 3 3 10" xfId="30625"/>
    <cellStyle name="千位分隔 5 3 3 11" xfId="22136"/>
    <cellStyle name="千位分隔 5 3 3 2" xfId="30627"/>
    <cellStyle name="千位分隔 5 3 3 2 2" xfId="1137"/>
    <cellStyle name="千位分隔 5 3 3 2 2 2" xfId="30628"/>
    <cellStyle name="千位分隔 5 3 3 2 2 3" xfId="30629"/>
    <cellStyle name="千位分隔 5 3 3 2 3" xfId="30630"/>
    <cellStyle name="千位分隔 5 3 3 2 4" xfId="23249"/>
    <cellStyle name="千位分隔 5 3 3 3" xfId="29706"/>
    <cellStyle name="千位分隔 5 3 3 3 2" xfId="1352"/>
    <cellStyle name="千位分隔 5 3 3 3 3" xfId="30631"/>
    <cellStyle name="千位分隔 5 3 3 4" xfId="29709"/>
    <cellStyle name="千位分隔 5 3 3 4 2" xfId="181"/>
    <cellStyle name="千位分隔 5 3 3 5" xfId="30632"/>
    <cellStyle name="千位分隔 5 3 3 5 2" xfId="1390"/>
    <cellStyle name="千位分隔 5 3 3 6" xfId="30633"/>
    <cellStyle name="千位分隔 5 3 3 7" xfId="30634"/>
    <cellStyle name="千位分隔 5 3 3 8" xfId="11884"/>
    <cellStyle name="千位分隔 5 3 3 9" xfId="11887"/>
    <cellStyle name="千位分隔 5 3 4" xfId="30635"/>
    <cellStyle name="千位分隔 5 3 4 10" xfId="30636"/>
    <cellStyle name="千位分隔 5 3 4 11" xfId="22159"/>
    <cellStyle name="千位分隔 5 3 4 2" xfId="22645"/>
    <cellStyle name="千位分隔 5 3 4 2 2" xfId="2850"/>
    <cellStyle name="千位分隔 5 3 4 2 2 2" xfId="11974"/>
    <cellStyle name="千位分隔 5 3 4 2 2 3" xfId="12000"/>
    <cellStyle name="千位分隔 5 3 4 2 3" xfId="30637"/>
    <cellStyle name="千位分隔 5 3 4 2 4" xfId="23280"/>
    <cellStyle name="千位分隔 5 3 4 3" xfId="22400"/>
    <cellStyle name="千位分隔 5 3 4 3 2" xfId="23988"/>
    <cellStyle name="千位分隔 5 3 4 3 3" xfId="23990"/>
    <cellStyle name="千位分隔 5 3 4 4" xfId="22404"/>
    <cellStyle name="千位分隔 5 3 4 4 2" xfId="30638"/>
    <cellStyle name="千位分隔 5 3 4 5" xfId="30640"/>
    <cellStyle name="千位分隔 5 3 4 5 2" xfId="30641"/>
    <cellStyle name="千位分隔 5 3 4 6" xfId="30643"/>
    <cellStyle name="千位分隔 5 3 4 7" xfId="30645"/>
    <cellStyle name="千位分隔 5 3 4 8" xfId="30647"/>
    <cellStyle name="千位分隔 5 3 4 9" xfId="30649"/>
    <cellStyle name="千位分隔 5 3 5" xfId="30650"/>
    <cellStyle name="千位分隔 5 3 5 2" xfId="22677"/>
    <cellStyle name="千位分隔 5 3 5 2 2" xfId="3522"/>
    <cellStyle name="千位分隔 5 3 5 2 3" xfId="30651"/>
    <cellStyle name="千位分隔 5 3 5 3" xfId="29714"/>
    <cellStyle name="千位分隔 5 3 5 4" xfId="30653"/>
    <cellStyle name="千位分隔 5 3 6" xfId="30654"/>
    <cellStyle name="千位分隔 5 3 6 2" xfId="22704"/>
    <cellStyle name="千位分隔 5 3 6 3" xfId="30656"/>
    <cellStyle name="千位分隔 5 3 7" xfId="30657"/>
    <cellStyle name="千位分隔 5 3 7 2" xfId="30658"/>
    <cellStyle name="千位分隔 5 3 7 3" xfId="30659"/>
    <cellStyle name="千位分隔 5 3 8" xfId="30660"/>
    <cellStyle name="千位分隔 5 3 8 2" xfId="30661"/>
    <cellStyle name="千位分隔 5 3 9" xfId="30662"/>
    <cellStyle name="千位分隔 5 30" xfId="30591"/>
    <cellStyle name="千位分隔 5 31" xfId="30593"/>
    <cellStyle name="千位分隔 5 32" xfId="30595"/>
    <cellStyle name="千位分隔 5 33" xfId="30598"/>
    <cellStyle name="千位分隔 5 34" xfId="30602"/>
    <cellStyle name="千位分隔 5 35" xfId="30664"/>
    <cellStyle name="千位分隔 5 36" xfId="30666"/>
    <cellStyle name="千位分隔 5 37" xfId="26228"/>
    <cellStyle name="千位分隔 5 38" xfId="34451"/>
    <cellStyle name="千位分隔 5 39" xfId="34728"/>
    <cellStyle name="千位分隔 5 4" xfId="30667"/>
    <cellStyle name="千位分隔 5 4 10" xfId="4664"/>
    <cellStyle name="千位分隔 5 4 11" xfId="9229"/>
    <cellStyle name="千位分隔 5 4 12" xfId="9233"/>
    <cellStyle name="千位分隔 5 4 13" xfId="3650"/>
    <cellStyle name="千位分隔 5 4 14" xfId="3654"/>
    <cellStyle name="千位分隔 5 4 15" xfId="30668"/>
    <cellStyle name="千位分隔 5 4 16" xfId="30669"/>
    <cellStyle name="千位分隔 5 4 17" xfId="30670"/>
    <cellStyle name="千位分隔 5 4 18" xfId="34934"/>
    <cellStyle name="千位分隔 5 4 2" xfId="30671"/>
    <cellStyle name="千位分隔 5 4 2 10" xfId="30672"/>
    <cellStyle name="千位分隔 5 4 2 11" xfId="30673"/>
    <cellStyle name="千位分隔 5 4 2 2" xfId="27470"/>
    <cellStyle name="千位分隔 5 4 2 2 2" xfId="14005"/>
    <cellStyle name="千位分隔 5 4 2 2 2 2" xfId="25469"/>
    <cellStyle name="千位分隔 5 4 2 2 2 3" xfId="25474"/>
    <cellStyle name="千位分隔 5 4 2 2 3" xfId="30674"/>
    <cellStyle name="千位分隔 5 4 2 2 4" xfId="23328"/>
    <cellStyle name="千位分隔 5 4 2 3" xfId="450"/>
    <cellStyle name="千位分隔 5 4 2 3 2" xfId="29723"/>
    <cellStyle name="千位分隔 5 4 2 3 3" xfId="29725"/>
    <cellStyle name="千位分隔 5 4 2 4" xfId="29727"/>
    <cellStyle name="千位分隔 5 4 2 4 2" xfId="6662"/>
    <cellStyle name="千位分隔 5 4 2 5" xfId="20971"/>
    <cellStyle name="千位分隔 5 4 2 5 2" xfId="8244"/>
    <cellStyle name="千位分隔 5 4 2 6" xfId="20974"/>
    <cellStyle name="千位分隔 5 4 2 7" xfId="20976"/>
    <cellStyle name="千位分隔 5 4 2 8" xfId="12083"/>
    <cellStyle name="千位分隔 5 4 2 9" xfId="12089"/>
    <cellStyle name="千位分隔 5 4 3" xfId="30675"/>
    <cellStyle name="千位分隔 5 4 3 10" xfId="27294"/>
    <cellStyle name="千位分隔 5 4 3 11" xfId="22242"/>
    <cellStyle name="千位分隔 5 4 3 2" xfId="30676"/>
    <cellStyle name="千位分隔 5 4 3 2 2" xfId="14824"/>
    <cellStyle name="千位分隔 5 4 3 2 2 2" xfId="26064"/>
    <cellStyle name="千位分隔 5 4 3 2 2 3" xfId="26068"/>
    <cellStyle name="千位分隔 5 4 3 2 3" xfId="30677"/>
    <cellStyle name="千位分隔 5 4 3 2 4" xfId="23349"/>
    <cellStyle name="千位分隔 5 4 3 3" xfId="29730"/>
    <cellStyle name="千位分隔 5 4 3 3 2" xfId="30678"/>
    <cellStyle name="千位分隔 5 4 3 3 3" xfId="30679"/>
    <cellStyle name="千位分隔 5 4 3 4" xfId="29732"/>
    <cellStyle name="千位分隔 5 4 3 4 2" xfId="30680"/>
    <cellStyle name="千位分隔 5 4 3 5" xfId="20980"/>
    <cellStyle name="千位分隔 5 4 3 5 2" xfId="30681"/>
    <cellStyle name="千位分隔 5 4 3 6" xfId="20982"/>
    <cellStyle name="千位分隔 5 4 3 7" xfId="30682"/>
    <cellStyle name="千位分隔 5 4 3 8" xfId="12107"/>
    <cellStyle name="千位分隔 5 4 3 9" xfId="12110"/>
    <cellStyle name="千位分隔 5 4 4" xfId="15559"/>
    <cellStyle name="千位分隔 5 4 4 10" xfId="30683"/>
    <cellStyle name="千位分隔 5 4 4 11" xfId="22277"/>
    <cellStyle name="千位分隔 5 4 4 2" xfId="17594"/>
    <cellStyle name="千位分隔 5 4 4 2 2" xfId="15030"/>
    <cellStyle name="千位分隔 5 4 4 2 2 2" xfId="26698"/>
    <cellStyle name="千位分隔 5 4 4 2 2 3" xfId="26704"/>
    <cellStyle name="千位分隔 5 4 4 2 3" xfId="30684"/>
    <cellStyle name="千位分隔 5 4 4 2 4" xfId="23378"/>
    <cellStyle name="千位分隔 5 4 4 3" xfId="17597"/>
    <cellStyle name="千位分隔 5 4 4 3 2" xfId="30685"/>
    <cellStyle name="千位分隔 5 4 4 3 3" xfId="30686"/>
    <cellStyle name="千位分隔 5 4 4 4" xfId="17601"/>
    <cellStyle name="千位分隔 5 4 4 4 2" xfId="30687"/>
    <cellStyle name="千位分隔 5 4 4 5" xfId="20985"/>
    <cellStyle name="千位分隔 5 4 4 5 2" xfId="30688"/>
    <cellStyle name="千位分隔 5 4 4 6" xfId="30689"/>
    <cellStyle name="千位分隔 5 4 4 7" xfId="30690"/>
    <cellStyle name="千位分隔 5 4 4 8" xfId="30691"/>
    <cellStyle name="千位分隔 5 4 4 9" xfId="30692"/>
    <cellStyle name="千位分隔 5 4 5" xfId="30693"/>
    <cellStyle name="千位分隔 5 4 5 2" xfId="22773"/>
    <cellStyle name="千位分隔 5 4 5 2 2" xfId="15220"/>
    <cellStyle name="千位分隔 5 4 5 2 3" xfId="30695"/>
    <cellStyle name="千位分隔 5 4 5 3" xfId="29737"/>
    <cellStyle name="千位分隔 5 4 5 4" xfId="30697"/>
    <cellStyle name="千位分隔 5 4 6" xfId="30698"/>
    <cellStyle name="千位分隔 5 4 6 2" xfId="22796"/>
    <cellStyle name="千位分隔 5 4 6 3" xfId="30700"/>
    <cellStyle name="千位分隔 5 4 7" xfId="2253"/>
    <cellStyle name="千位分隔 5 4 7 2" xfId="13059"/>
    <cellStyle name="千位分隔 5 4 7 3" xfId="30702"/>
    <cellStyle name="千位分隔 5 4 8" xfId="13060"/>
    <cellStyle name="千位分隔 5 4 8 2" xfId="30704"/>
    <cellStyle name="千位分隔 5 4 9" xfId="13063"/>
    <cellStyle name="千位分隔 5 40" xfId="34842"/>
    <cellStyle name="千位分隔 5 41" xfId="34980"/>
    <cellStyle name="千位分隔 5 5" xfId="30705"/>
    <cellStyle name="千位分隔 5 5 10" xfId="14520"/>
    <cellStyle name="千位分隔 5 5 11" xfId="14522"/>
    <cellStyle name="千位分隔 5 5 12" xfId="30706"/>
    <cellStyle name="千位分隔 5 5 13" xfId="12471"/>
    <cellStyle name="千位分隔 5 5 14" xfId="12480"/>
    <cellStyle name="千位分隔 5 5 15" xfId="12487"/>
    <cellStyle name="千位分隔 5 5 16" xfId="12492"/>
    <cellStyle name="千位分隔 5 5 17" xfId="12494"/>
    <cellStyle name="千位分隔 5 5 18" xfId="34769"/>
    <cellStyle name="千位分隔 5 5 2" xfId="30707"/>
    <cellStyle name="千位分隔 5 5 2 10" xfId="23530"/>
    <cellStyle name="千位分隔 5 5 2 11" xfId="23555"/>
    <cellStyle name="千位分隔 5 5 2 2" xfId="30708"/>
    <cellStyle name="千位分隔 5 5 2 2 2" xfId="17263"/>
    <cellStyle name="千位分隔 5 5 2 2 2 2" xfId="30709"/>
    <cellStyle name="千位分隔 5 5 2 2 2 3" xfId="30710"/>
    <cellStyle name="千位分隔 5 5 2 2 3" xfId="27837"/>
    <cellStyle name="千位分隔 5 5 2 2 4" xfId="23423"/>
    <cellStyle name="千位分隔 5 5 2 3" xfId="29745"/>
    <cellStyle name="千位分隔 5 5 2 3 2" xfId="30711"/>
    <cellStyle name="千位分隔 5 5 2 3 3" xfId="30712"/>
    <cellStyle name="千位分隔 5 5 2 4" xfId="29747"/>
    <cellStyle name="千位分隔 5 5 2 4 2" xfId="30713"/>
    <cellStyle name="千位分隔 5 5 2 5" xfId="21008"/>
    <cellStyle name="千位分隔 5 5 2 5 2" xfId="21011"/>
    <cellStyle name="千位分隔 5 5 2 6" xfId="21014"/>
    <cellStyle name="千位分隔 5 5 2 7" xfId="21017"/>
    <cellStyle name="千位分隔 5 5 2 8" xfId="12376"/>
    <cellStyle name="千位分隔 5 5 2 9" xfId="12384"/>
    <cellStyle name="千位分隔 5 5 3" xfId="30714"/>
    <cellStyle name="千位分隔 5 5 3 10" xfId="30715"/>
    <cellStyle name="千位分隔 5 5 3 11" xfId="30716"/>
    <cellStyle name="千位分隔 5 5 3 2" xfId="15971"/>
    <cellStyle name="千位分隔 5 5 3 2 2" xfId="27907"/>
    <cellStyle name="千位分隔 5 5 3 2 2 2" xfId="30717"/>
    <cellStyle name="千位分隔 5 5 3 2 2 3" xfId="30718"/>
    <cellStyle name="千位分隔 5 5 3 2 3" xfId="30719"/>
    <cellStyle name="千位分隔 5 5 3 2 4" xfId="23441"/>
    <cellStyle name="千位分隔 5 5 3 3" xfId="15976"/>
    <cellStyle name="千位分隔 5 5 3 3 2" xfId="30720"/>
    <cellStyle name="千位分隔 5 5 3 3 3" xfId="30721"/>
    <cellStyle name="千位分隔 5 5 3 4" xfId="29806"/>
    <cellStyle name="千位分隔 5 5 3 4 2" xfId="20832"/>
    <cellStyle name="千位分隔 5 5 3 5" xfId="21022"/>
    <cellStyle name="千位分隔 5 5 3 5 2" xfId="23219"/>
    <cellStyle name="千位分隔 5 5 3 6" xfId="21026"/>
    <cellStyle name="千位分隔 5 5 3 7" xfId="23411"/>
    <cellStyle name="千位分隔 5 5 3 8" xfId="12406"/>
    <cellStyle name="千位分隔 5 5 3 9" xfId="12410"/>
    <cellStyle name="千位分隔 5 5 4" xfId="30722"/>
    <cellStyle name="千位分隔 5 5 4 10" xfId="30723"/>
    <cellStyle name="千位分隔 5 5 4 11" xfId="30282"/>
    <cellStyle name="千位分隔 5 5 4 2" xfId="16004"/>
    <cellStyle name="千位分隔 5 5 4 2 2" xfId="27966"/>
    <cellStyle name="千位分隔 5 5 4 2 2 2" xfId="30724"/>
    <cellStyle name="千位分隔 5 5 4 2 2 3" xfId="30725"/>
    <cellStyle name="千位分隔 5 5 4 2 3" xfId="30726"/>
    <cellStyle name="千位分隔 5 5 4 2 4" xfId="23461"/>
    <cellStyle name="千位分隔 5 5 4 3" xfId="16009"/>
    <cellStyle name="千位分隔 5 5 4 3 2" xfId="30727"/>
    <cellStyle name="千位分隔 5 5 4 3 3" xfId="30728"/>
    <cellStyle name="千位分隔 5 5 4 4" xfId="17630"/>
    <cellStyle name="千位分隔 5 5 4 4 2" xfId="25107"/>
    <cellStyle name="千位分隔 5 5 4 5" xfId="21031"/>
    <cellStyle name="千位分隔 5 5 4 5 2" xfId="23992"/>
    <cellStyle name="千位分隔 5 5 4 6" xfId="24043"/>
    <cellStyle name="千位分隔 5 5 4 7" xfId="24111"/>
    <cellStyle name="千位分隔 5 5 4 8" xfId="24166"/>
    <cellStyle name="千位分隔 5 5 4 9" xfId="24249"/>
    <cellStyle name="千位分隔 5 5 5" xfId="30729"/>
    <cellStyle name="千位分隔 5 5 5 2" xfId="17652"/>
    <cellStyle name="千位分隔 5 5 5 2 2" xfId="28056"/>
    <cellStyle name="千位分隔 5 5 5 2 3" xfId="30731"/>
    <cellStyle name="千位分隔 5 5 5 3" xfId="17656"/>
    <cellStyle name="千位分隔 5 5 5 4" xfId="17661"/>
    <cellStyle name="千位分隔 5 5 6" xfId="16824"/>
    <cellStyle name="千位分隔 5 5 6 2" xfId="16829"/>
    <cellStyle name="千位分隔 5 5 6 3" xfId="30733"/>
    <cellStyle name="千位分隔 5 5 7" xfId="13072"/>
    <cellStyle name="千位分隔 5 5 7 2" xfId="13076"/>
    <cellStyle name="千位分隔 5 5 7 3" xfId="30735"/>
    <cellStyle name="千位分隔 5 5 8" xfId="13079"/>
    <cellStyle name="千位分隔 5 5 8 2" xfId="30600"/>
    <cellStyle name="千位分隔 5 5 9" xfId="13083"/>
    <cellStyle name="千位分隔 5 6" xfId="28074"/>
    <cellStyle name="千位分隔 5 6 10" xfId="30736"/>
    <cellStyle name="千位分隔 5 6 11" xfId="30737"/>
    <cellStyle name="千位分隔 5 6 12" xfId="30738"/>
    <cellStyle name="千位分隔 5 6 13" xfId="30739"/>
    <cellStyle name="千位分隔 5 6 14" xfId="30740"/>
    <cellStyle name="千位分隔 5 6 15" xfId="30741"/>
    <cellStyle name="千位分隔 5 6 16" xfId="29055"/>
    <cellStyle name="千位分隔 5 6 17" xfId="30742"/>
    <cellStyle name="千位分隔 5 6 18" xfId="34802"/>
    <cellStyle name="千位分隔 5 6 2" xfId="30743"/>
    <cellStyle name="千位分隔 5 6 2 10" xfId="16255"/>
    <cellStyle name="千位分隔 5 6 2 11" xfId="16259"/>
    <cellStyle name="千位分隔 5 6 2 2" xfId="7614"/>
    <cellStyle name="千位分隔 5 6 2 2 2" xfId="7617"/>
    <cellStyle name="千位分隔 5 6 2 2 2 2" xfId="30744"/>
    <cellStyle name="千位分隔 5 6 2 2 2 3" xfId="30745"/>
    <cellStyle name="千位分隔 5 6 2 2 3" xfId="6803"/>
    <cellStyle name="千位分隔 5 6 2 2 4" xfId="23505"/>
    <cellStyle name="千位分隔 5 6 2 3" xfId="7622"/>
    <cellStyle name="千位分隔 5 6 2 3 2" xfId="30746"/>
    <cellStyle name="千位分隔 5 6 2 3 3" xfId="30747"/>
    <cellStyle name="千位分隔 5 6 2 4" xfId="3265"/>
    <cellStyle name="千位分隔 5 6 2 4 2" xfId="30748"/>
    <cellStyle name="千位分隔 5 6 2 5" xfId="7624"/>
    <cellStyle name="千位分隔 5 6 2 5 2" xfId="21067"/>
    <cellStyle name="千位分隔 5 6 2 6" xfId="7627"/>
    <cellStyle name="千位分隔 5 6 2 7" xfId="7631"/>
    <cellStyle name="千位分隔 5 6 2 8" xfId="13306"/>
    <cellStyle name="千位分隔 5 6 2 9" xfId="13311"/>
    <cellStyle name="千位分隔 5 6 3" xfId="30749"/>
    <cellStyle name="千位分隔 5 6 3 10" xfId="30750"/>
    <cellStyle name="千位分隔 5 6 3 11" xfId="18993"/>
    <cellStyle name="千位分隔 5 6 3 2" xfId="30751"/>
    <cellStyle name="千位分隔 5 6 3 2 2" xfId="29028"/>
    <cellStyle name="千位分隔 5 6 3 2 2 2" xfId="30752"/>
    <cellStyle name="千位分隔 5 6 3 2 2 3" xfId="30753"/>
    <cellStyle name="千位分隔 5 6 3 2 3" xfId="30754"/>
    <cellStyle name="千位分隔 5 6 3 2 4" xfId="23519"/>
    <cellStyle name="千位分隔 5 6 3 3" xfId="28254"/>
    <cellStyle name="千位分隔 5 6 3 3 2" xfId="30755"/>
    <cellStyle name="千位分隔 5 6 3 3 3" xfId="30756"/>
    <cellStyle name="千位分隔 5 6 3 4" xfId="28256"/>
    <cellStyle name="千位分隔 5 6 3 4 2" xfId="30757"/>
    <cellStyle name="千位分隔 5 6 3 5" xfId="21072"/>
    <cellStyle name="千位分隔 5 6 3 5 2" xfId="30758"/>
    <cellStyle name="千位分隔 5 6 3 6" xfId="21074"/>
    <cellStyle name="千位分隔 5 6 3 7" xfId="30759"/>
    <cellStyle name="千位分隔 5 6 3 8" xfId="13330"/>
    <cellStyle name="千位分隔 5 6 3 9" xfId="13333"/>
    <cellStyle name="千位分隔 5 6 4" xfId="18986"/>
    <cellStyle name="千位分隔 5 6 4 10" xfId="30760"/>
    <cellStyle name="千位分隔 5 6 4 11" xfId="26987"/>
    <cellStyle name="千位分隔 5 6 4 2" xfId="22915"/>
    <cellStyle name="千位分隔 5 6 4 2 2" xfId="29115"/>
    <cellStyle name="千位分隔 5 6 4 2 2 2" xfId="30761"/>
    <cellStyle name="千位分隔 5 6 4 2 2 3" xfId="30762"/>
    <cellStyle name="千位分隔 5 6 4 2 3" xfId="30763"/>
    <cellStyle name="千位分隔 5 6 4 2 4" xfId="23535"/>
    <cellStyle name="千位分隔 5 6 4 3" xfId="29772"/>
    <cellStyle name="千位分隔 5 6 4 3 2" xfId="30764"/>
    <cellStyle name="千位分隔 5 6 4 3 3" xfId="30765"/>
    <cellStyle name="千位分隔 5 6 4 4" xfId="29774"/>
    <cellStyle name="千位分隔 5 6 4 4 2" xfId="30766"/>
    <cellStyle name="千位分隔 5 6 4 5" xfId="21077"/>
    <cellStyle name="千位分隔 5 6 4 5 2" xfId="30767"/>
    <cellStyle name="千位分隔 5 6 4 6" xfId="30768"/>
    <cellStyle name="千位分隔 5 6 4 7" xfId="30769"/>
    <cellStyle name="千位分隔 5 6 4 8" xfId="30770"/>
    <cellStyle name="千位分隔 5 6 4 9" xfId="30771"/>
    <cellStyle name="千位分隔 5 6 5" xfId="30772"/>
    <cellStyle name="千位分隔 5 6 5 2" xfId="22948"/>
    <cellStyle name="千位分隔 5 6 5 2 2" xfId="29210"/>
    <cellStyle name="千位分隔 5 6 5 2 3" xfId="30774"/>
    <cellStyle name="千位分隔 5 6 5 3" xfId="30776"/>
    <cellStyle name="千位分隔 5 6 5 4" xfId="30779"/>
    <cellStyle name="千位分隔 5 6 6" xfId="16835"/>
    <cellStyle name="千位分隔 5 6 6 2" xfId="16840"/>
    <cellStyle name="千位分隔 5 6 6 3" xfId="30781"/>
    <cellStyle name="千位分隔 5 6 7" xfId="13095"/>
    <cellStyle name="千位分隔 5 6 7 2" xfId="30783"/>
    <cellStyle name="千位分隔 5 6 7 3" xfId="30785"/>
    <cellStyle name="千位分隔 5 6 8" xfId="16843"/>
    <cellStyle name="千位分隔 5 6 8 2" xfId="30787"/>
    <cellStyle name="千位分隔 5 6 9" xfId="16846"/>
    <cellStyle name="千位分隔 5 7" xfId="28076"/>
    <cellStyle name="千位分隔 5 7 10" xfId="30788"/>
    <cellStyle name="千位分隔 5 7 11" xfId="30789"/>
    <cellStyle name="千位分隔 5 7 12" xfId="30790"/>
    <cellStyle name="千位分隔 5 7 13" xfId="30791"/>
    <cellStyle name="千位分隔 5 7 14" xfId="30792"/>
    <cellStyle name="千位分隔 5 7 15" xfId="18554"/>
    <cellStyle name="千位分隔 5 7 16" xfId="30793"/>
    <cellStyle name="千位分隔 5 7 17" xfId="30794"/>
    <cellStyle name="千位分隔 5 7 18" xfId="34935"/>
    <cellStyle name="千位分隔 5 7 2" xfId="30795"/>
    <cellStyle name="千位分隔 5 7 2 10" xfId="30796"/>
    <cellStyle name="千位分隔 5 7 2 11" xfId="30797"/>
    <cellStyle name="千位分隔 5 7 2 2" xfId="7863"/>
    <cellStyle name="千位分隔 5 7 2 2 2" xfId="1904"/>
    <cellStyle name="千位分隔 5 7 2 2 2 2" xfId="30798"/>
    <cellStyle name="千位分隔 5 7 2 2 2 3" xfId="30799"/>
    <cellStyle name="千位分隔 5 7 2 2 3" xfId="1913"/>
    <cellStyle name="千位分隔 5 7 2 2 4" xfId="23586"/>
    <cellStyle name="千位分隔 5 7 2 3" xfId="7867"/>
    <cellStyle name="千位分隔 5 7 2 3 2" xfId="30800"/>
    <cellStyle name="千位分隔 5 7 2 3 3" xfId="24481"/>
    <cellStyle name="千位分隔 5 7 2 4" xfId="7873"/>
    <cellStyle name="千位分隔 5 7 2 4 2" xfId="30801"/>
    <cellStyle name="千位分隔 5 7 2 5" xfId="7876"/>
    <cellStyle name="千位分隔 5 7 2 5 2" xfId="30802"/>
    <cellStyle name="千位分隔 5 7 2 6" xfId="8168"/>
    <cellStyle name="千位分隔 5 7 2 7" xfId="1355"/>
    <cellStyle name="千位分隔 5 7 2 8" xfId="13513"/>
    <cellStyle name="千位分隔 5 7 2 9" xfId="13519"/>
    <cellStyle name="千位分隔 5 7 3" xfId="30803"/>
    <cellStyle name="千位分隔 5 7 3 10" xfId="30804"/>
    <cellStyle name="千位分隔 5 7 3 11" xfId="30805"/>
    <cellStyle name="千位分隔 5 7 3 2" xfId="30806"/>
    <cellStyle name="千位分隔 5 7 3 2 2" xfId="29957"/>
    <cellStyle name="千位分隔 5 7 3 2 2 2" xfId="30807"/>
    <cellStyle name="千位分隔 5 7 3 2 2 3" xfId="30808"/>
    <cellStyle name="千位分隔 5 7 3 2 3" xfId="24493"/>
    <cellStyle name="千位分隔 5 7 3 2 4" xfId="23604"/>
    <cellStyle name="千位分隔 5 7 3 3" xfId="30809"/>
    <cellStyle name="千位分隔 5 7 3 3 2" xfId="30810"/>
    <cellStyle name="千位分隔 5 7 3 3 3" xfId="24498"/>
    <cellStyle name="千位分隔 5 7 3 4" xfId="30312"/>
    <cellStyle name="千位分隔 5 7 3 4 2" xfId="30811"/>
    <cellStyle name="千位分隔 5 7 3 5" xfId="30314"/>
    <cellStyle name="千位分隔 5 7 3 5 2" xfId="26871"/>
    <cellStyle name="千位分隔 5 7 3 6" xfId="30812"/>
    <cellStyle name="千位分隔 5 7 3 7" xfId="19231"/>
    <cellStyle name="千位分隔 5 7 3 8" xfId="13544"/>
    <cellStyle name="千位分隔 5 7 3 9" xfId="13547"/>
    <cellStyle name="千位分隔 5 7 4" xfId="30813"/>
    <cellStyle name="千位分隔 5 7 4 10" xfId="30814"/>
    <cellStyle name="千位分隔 5 7 4 11" xfId="30815"/>
    <cellStyle name="千位分隔 5 7 4 2" xfId="23015"/>
    <cellStyle name="千位分隔 5 7 4 2 2" xfId="30004"/>
    <cellStyle name="千位分隔 5 7 4 2 2 2" xfId="30816"/>
    <cellStyle name="千位分隔 5 7 4 2 2 3" xfId="19324"/>
    <cellStyle name="千位分隔 5 7 4 2 3" xfId="24511"/>
    <cellStyle name="千位分隔 5 7 4 2 4" xfId="23623"/>
    <cellStyle name="千位分隔 5 7 4 3" xfId="30817"/>
    <cellStyle name="千位分隔 5 7 4 3 2" xfId="30818"/>
    <cellStyle name="千位分隔 5 7 4 3 3" xfId="24514"/>
    <cellStyle name="千位分隔 5 7 4 4" xfId="30819"/>
    <cellStyle name="千位分隔 5 7 4 4 2" xfId="30820"/>
    <cellStyle name="千位分隔 5 7 4 5" xfId="30821"/>
    <cellStyle name="千位分隔 5 7 4 5 2" xfId="30822"/>
    <cellStyle name="千位分隔 5 7 4 6" xfId="30823"/>
    <cellStyle name="千位分隔 5 7 4 7" xfId="30824"/>
    <cellStyle name="千位分隔 5 7 4 8" xfId="30825"/>
    <cellStyle name="千位分隔 5 7 4 9" xfId="30826"/>
    <cellStyle name="千位分隔 5 7 5" xfId="30827"/>
    <cellStyle name="千位分隔 5 7 5 2" xfId="23041"/>
    <cellStyle name="千位分隔 5 7 5 2 2" xfId="29347"/>
    <cellStyle name="千位分隔 5 7 5 2 3" xfId="24528"/>
    <cellStyle name="千位分隔 5 7 5 3" xfId="30829"/>
    <cellStyle name="千位分隔 5 7 5 4" xfId="30832"/>
    <cellStyle name="千位分隔 5 7 6" xfId="16856"/>
    <cellStyle name="千位分隔 5 7 6 2" xfId="23070"/>
    <cellStyle name="千位分隔 5 7 6 3" xfId="30834"/>
    <cellStyle name="千位分隔 5 7 7" xfId="30835"/>
    <cellStyle name="千位分隔 5 7 7 2" xfId="30837"/>
    <cellStyle name="千位分隔 5 7 7 3" xfId="30839"/>
    <cellStyle name="千位分隔 5 7 8" xfId="30840"/>
    <cellStyle name="千位分隔 5 7 8 2" xfId="30842"/>
    <cellStyle name="千位分隔 5 7 9" xfId="30843"/>
    <cellStyle name="千位分隔 5 8" xfId="30844"/>
    <cellStyle name="千位分隔 5 8 10" xfId="30845"/>
    <cellStyle name="千位分隔 5 8 11" xfId="30846"/>
    <cellStyle name="千位分隔 5 8 12" xfId="30847"/>
    <cellStyle name="千位分隔 5 8 13" xfId="30848"/>
    <cellStyle name="千位分隔 5 8 14" xfId="30849"/>
    <cellStyle name="千位分隔 5 8 15" xfId="30850"/>
    <cellStyle name="千位分隔 5 8 16" xfId="30851"/>
    <cellStyle name="千位分隔 5 8 17" xfId="30852"/>
    <cellStyle name="千位分隔 5 8 18" xfId="34936"/>
    <cellStyle name="千位分隔 5 8 2" xfId="30853"/>
    <cellStyle name="千位分隔 5 8 2 10" xfId="4260"/>
    <cellStyle name="千位分隔 5 8 2 11" xfId="4264"/>
    <cellStyle name="千位分隔 5 8 2 2" xfId="21598"/>
    <cellStyle name="千位分隔 5 8 2 2 2" xfId="17660"/>
    <cellStyle name="千位分隔 5 8 2 2 2 2" xfId="30855"/>
    <cellStyle name="千位分隔 5 8 2 2 2 3" xfId="30856"/>
    <cellStyle name="千位分隔 5 8 2 2 3" xfId="21038"/>
    <cellStyle name="千位分隔 5 8 2 2 4" xfId="23674"/>
    <cellStyle name="千位分隔 5 8 2 3" xfId="3165"/>
    <cellStyle name="千位分隔 5 8 2 3 2" xfId="4404"/>
    <cellStyle name="千位分隔 5 8 2 3 3" xfId="25114"/>
    <cellStyle name="千位分隔 5 8 2 4" xfId="4409"/>
    <cellStyle name="千位分隔 5 8 2 4 2" xfId="30858"/>
    <cellStyle name="千位分隔 5 8 2 5" xfId="4415"/>
    <cellStyle name="千位分隔 5 8 2 5 2" xfId="30665"/>
    <cellStyle name="千位分隔 5 8 2 6" xfId="4419"/>
    <cellStyle name="千位分隔 5 8 2 7" xfId="4423"/>
    <cellStyle name="千位分隔 5 8 2 8" xfId="4427"/>
    <cellStyle name="千位分隔 5 8 2 9" xfId="13671"/>
    <cellStyle name="千位分隔 5 8 3" xfId="30859"/>
    <cellStyle name="千位分隔 5 8 3 10" xfId="30860"/>
    <cellStyle name="千位分隔 5 8 3 11" xfId="30861"/>
    <cellStyle name="千位分隔 5 8 3 2" xfId="30862"/>
    <cellStyle name="千位分隔 5 8 3 2 2" xfId="30778"/>
    <cellStyle name="千位分隔 5 8 3 2 2 2" xfId="30864"/>
    <cellStyle name="千位分隔 5 8 3 2 2 3" xfId="30865"/>
    <cellStyle name="千位分隔 5 8 3 2 3" xfId="21081"/>
    <cellStyle name="千位分隔 5 8 3 2 4" xfId="23721"/>
    <cellStyle name="千位分隔 5 8 3 3" xfId="3289"/>
    <cellStyle name="千位分隔 5 8 3 3 2" xfId="30867"/>
    <cellStyle name="千位分隔 5 8 3 3 3" xfId="30869"/>
    <cellStyle name="千位分隔 5 8 3 4" xfId="30870"/>
    <cellStyle name="千位分隔 5 8 3 4 2" xfId="30872"/>
    <cellStyle name="千位分隔 5 8 3 5" xfId="30873"/>
    <cellStyle name="千位分隔 5 8 3 5 2" xfId="28273"/>
    <cellStyle name="千位分隔 5 8 3 6" xfId="30874"/>
    <cellStyle name="千位分隔 5 8 3 7" xfId="30875"/>
    <cellStyle name="千位分隔 5 8 3 8" xfId="13690"/>
    <cellStyle name="千位分隔 5 8 3 9" xfId="13693"/>
    <cellStyle name="千位分隔 5 8 4" xfId="30876"/>
    <cellStyle name="千位分隔 5 8 4 10" xfId="30877"/>
    <cellStyle name="千位分隔 5 8 4 11" xfId="30878"/>
    <cellStyle name="千位分隔 5 8 4 2" xfId="30317"/>
    <cellStyle name="千位分隔 5 8 4 2 2" xfId="30831"/>
    <cellStyle name="千位分隔 5 8 4 2 2 2" xfId="30880"/>
    <cellStyle name="千位分隔 5 8 4 2 2 3" xfId="24537"/>
    <cellStyle name="千位分隔 5 8 4 2 3" xfId="30882"/>
    <cellStyle name="千位分隔 5 8 4 2 4" xfId="23755"/>
    <cellStyle name="千位分隔 5 8 4 3" xfId="30883"/>
    <cellStyle name="千位分隔 5 8 4 3 2" xfId="30885"/>
    <cellStyle name="千位分隔 5 8 4 3 3" xfId="25720"/>
    <cellStyle name="千位分隔 5 8 4 4" xfId="30887"/>
    <cellStyle name="千位分隔 5 8 4 4 2" xfId="30890"/>
    <cellStyle name="千位分隔 5 8 4 5" xfId="30892"/>
    <cellStyle name="千位分隔 5 8 4 5 2" xfId="30893"/>
    <cellStyle name="千位分隔 5 8 4 6" xfId="30895"/>
    <cellStyle name="千位分隔 5 8 4 7" xfId="9083"/>
    <cellStyle name="千位分隔 5 8 4 8" xfId="30896"/>
    <cellStyle name="千位分隔 5 8 4 9" xfId="6478"/>
    <cellStyle name="千位分隔 5 8 5" xfId="30897"/>
    <cellStyle name="千位分隔 5 8 5 2" xfId="30899"/>
    <cellStyle name="千位分隔 5 8 5 2 2" xfId="10191"/>
    <cellStyle name="千位分隔 5 8 5 2 3" xfId="30902"/>
    <cellStyle name="千位分隔 5 8 5 3" xfId="10186"/>
    <cellStyle name="千位分隔 5 8 5 4" xfId="10190"/>
    <cellStyle name="千位分隔 5 8 6" xfId="30903"/>
    <cellStyle name="千位分隔 5 8 6 2" xfId="30905"/>
    <cellStyle name="千位分隔 5 8 6 3" xfId="30907"/>
    <cellStyle name="千位分隔 5 8 7" xfId="30909"/>
    <cellStyle name="千位分隔 5 8 7 2" xfId="30911"/>
    <cellStyle name="千位分隔 5 8 7 3" xfId="30913"/>
    <cellStyle name="千位分隔 5 8 8" xfId="30915"/>
    <cellStyle name="千位分隔 5 8 8 2" xfId="30917"/>
    <cellStyle name="千位分隔 5 8 9" xfId="30918"/>
    <cellStyle name="千位分隔 5 9" xfId="30919"/>
    <cellStyle name="千位分隔 5 9 10" xfId="9313"/>
    <cellStyle name="千位分隔 5 9 11" xfId="9317"/>
    <cellStyle name="千位分隔 5 9 12" xfId="11067"/>
    <cellStyle name="千位分隔 5 9 13" xfId="30920"/>
    <cellStyle name="千位分隔 5 9 14" xfId="30921"/>
    <cellStyle name="千位分隔 5 9 15" xfId="30922"/>
    <cellStyle name="千位分隔 5 9 16" xfId="30923"/>
    <cellStyle name="千位分隔 5 9 17" xfId="30924"/>
    <cellStyle name="千位分隔 5 9 18" xfId="34937"/>
    <cellStyle name="千位分隔 5 9 2" xfId="30926"/>
    <cellStyle name="千位分隔 5 9 2 10" xfId="30927"/>
    <cellStyle name="千位分隔 5 9 2 11" xfId="30928"/>
    <cellStyle name="千位分隔 5 9 2 2" xfId="30929"/>
    <cellStyle name="千位分隔 5 9 2 2 2" xfId="798"/>
    <cellStyle name="千位分隔 5 9 2 2 2 2" xfId="28366"/>
    <cellStyle name="千位分隔 5 9 2 2 2 3" xfId="28368"/>
    <cellStyle name="千位分隔 5 9 2 2 3" xfId="809"/>
    <cellStyle name="千位分隔 5 9 2 2 4" xfId="815"/>
    <cellStyle name="千位分隔 5 9 2 3" xfId="3496"/>
    <cellStyle name="千位分隔 5 9 2 3 2" xfId="24611"/>
    <cellStyle name="千位分隔 5 9 2 3 3" xfId="30930"/>
    <cellStyle name="千位分隔 5 9 2 4" xfId="25006"/>
    <cellStyle name="千位分隔 5 9 2 4 2" xfId="30931"/>
    <cellStyle name="千位分隔 5 9 2 5" xfId="30932"/>
    <cellStyle name="千位分隔 5 9 2 5 2" xfId="22811"/>
    <cellStyle name="千位分隔 5 9 2 6" xfId="30933"/>
    <cellStyle name="千位分隔 5 9 2 7" xfId="18785"/>
    <cellStyle name="千位分隔 5 9 2 8" xfId="13873"/>
    <cellStyle name="千位分隔 5 9 2 9" xfId="13878"/>
    <cellStyle name="千位分隔 5 9 3" xfId="30934"/>
    <cellStyle name="千位分隔 5 9 3 10" xfId="27372"/>
    <cellStyle name="千位分隔 5 9 3 11" xfId="27377"/>
    <cellStyle name="千位分隔 5 9 3 2" xfId="30935"/>
    <cellStyle name="千位分隔 5 9 3 2 2" xfId="355"/>
    <cellStyle name="千位分隔 5 9 3 2 2 2" xfId="30936"/>
    <cellStyle name="千位分隔 5 9 3 2 2 3" xfId="30937"/>
    <cellStyle name="千位分隔 5 9 3 2 3" xfId="1090"/>
    <cellStyle name="千位分隔 5 9 3 2 4" xfId="1094"/>
    <cellStyle name="千位分隔 5 9 3 3" xfId="30938"/>
    <cellStyle name="千位分隔 5 9 3 3 2" xfId="2"/>
    <cellStyle name="千位分隔 5 9 3 3 3" xfId="1116"/>
    <cellStyle name="千位分隔 5 9 3 4" xfId="30939"/>
    <cellStyle name="千位分隔 5 9 3 4 2" xfId="30940"/>
    <cellStyle name="千位分隔 5 9 3 5" xfId="30941"/>
    <cellStyle name="千位分隔 5 9 3 5 2" xfId="29316"/>
    <cellStyle name="千位分隔 5 9 3 6" xfId="30942"/>
    <cellStyle name="千位分隔 5 9 3 7" xfId="30943"/>
    <cellStyle name="千位分隔 5 9 3 8" xfId="13889"/>
    <cellStyle name="千位分隔 5 9 3 9" xfId="13892"/>
    <cellStyle name="千位分隔 5 9 4" xfId="30944"/>
    <cellStyle name="千位分隔 5 9 4 10" xfId="30945"/>
    <cellStyle name="千位分隔 5 9 4 11" xfId="30946"/>
    <cellStyle name="千位分隔 5 9 4 2" xfId="30328"/>
    <cellStyle name="千位分隔 5 9 4 2 2" xfId="1289"/>
    <cellStyle name="千位分隔 5 9 4 2 2 2" xfId="30947"/>
    <cellStyle name="千位分隔 5 9 4 2 2 3" xfId="30949"/>
    <cellStyle name="千位分隔 5 9 4 2 3" xfId="1235"/>
    <cellStyle name="千位分隔 5 9 4 2 4" xfId="1293"/>
    <cellStyle name="千位分隔 5 9 4 3" xfId="30951"/>
    <cellStyle name="千位分隔 5 9 4 3 2" xfId="1321"/>
    <cellStyle name="千位分隔 5 9 4 3 3" xfId="154"/>
    <cellStyle name="千位分隔 5 9 4 4" xfId="30954"/>
    <cellStyle name="千位分隔 5 9 4 4 2" xfId="30956"/>
    <cellStyle name="千位分隔 5 9 4 5" xfId="30959"/>
    <cellStyle name="千位分隔 5 9 4 5 2" xfId="30960"/>
    <cellStyle name="千位分隔 5 9 4 6" xfId="30963"/>
    <cellStyle name="千位分隔 5 9 4 7" xfId="9108"/>
    <cellStyle name="千位分隔 5 9 4 8" xfId="30965"/>
    <cellStyle name="千位分隔 5 9 4 9" xfId="6493"/>
    <cellStyle name="千位分隔 5 9 5" xfId="30966"/>
    <cellStyle name="千位分隔 5 9 5 2" xfId="30968"/>
    <cellStyle name="千位分隔 5 9 5 2 2" xfId="272"/>
    <cellStyle name="千位分隔 5 9 5 2 3" xfId="31"/>
    <cellStyle name="千位分隔 5 9 5 3" xfId="30970"/>
    <cellStyle name="千位分隔 5 9 5 4" xfId="30973"/>
    <cellStyle name="千位分隔 5 9 6" xfId="11045"/>
    <cellStyle name="千位分隔 5 9 6 2" xfId="30975"/>
    <cellStyle name="千位分隔 5 9 6 3" xfId="30977"/>
    <cellStyle name="千位分隔 5 9 7" xfId="30978"/>
    <cellStyle name="千位分隔 5 9 7 2" xfId="30980"/>
    <cellStyle name="千位分隔 5 9 7 3" xfId="30982"/>
    <cellStyle name="千位分隔 5 9 8" xfId="30983"/>
    <cellStyle name="千位分隔 5 9 8 2" xfId="30985"/>
    <cellStyle name="千位分隔 5 9 9" xfId="30986"/>
    <cellStyle name="千位分隔 50" xfId="30112"/>
    <cellStyle name="千位分隔 51" xfId="34398"/>
    <cellStyle name="千位分隔 52" xfId="34724"/>
    <cellStyle name="千位分隔 53" xfId="34755"/>
    <cellStyle name="千位分隔 54" xfId="34976"/>
    <cellStyle name="千位分隔 55" xfId="35006"/>
    <cellStyle name="千位分隔 6" xfId="30987"/>
    <cellStyle name="千位分隔 6 10" xfId="30988"/>
    <cellStyle name="千位分隔 6 10 10" xfId="30990"/>
    <cellStyle name="千位分隔 6 10 11" xfId="30992"/>
    <cellStyle name="千位分隔 6 10 2" xfId="30993"/>
    <cellStyle name="千位分隔 6 10 2 2" xfId="30994"/>
    <cellStyle name="千位分隔 6 10 2 2 2" xfId="30995"/>
    <cellStyle name="千位分隔 6 10 2 2 3" xfId="30996"/>
    <cellStyle name="千位分隔 6 10 2 3" xfId="30997"/>
    <cellStyle name="千位分隔 6 10 2 4" xfId="30998"/>
    <cellStyle name="千位分隔 6 10 3" xfId="30999"/>
    <cellStyle name="千位分隔 6 10 3 2" xfId="31000"/>
    <cellStyle name="千位分隔 6 10 3 3" xfId="31001"/>
    <cellStyle name="千位分隔 6 10 4" xfId="31002"/>
    <cellStyle name="千位分隔 6 10 4 2" xfId="31003"/>
    <cellStyle name="千位分隔 6 10 5" xfId="31004"/>
    <cellStyle name="千位分隔 6 10 5 2" xfId="31005"/>
    <cellStyle name="千位分隔 6 10 6" xfId="31006"/>
    <cellStyle name="千位分隔 6 10 7" xfId="21368"/>
    <cellStyle name="千位分隔 6 10 8" xfId="21370"/>
    <cellStyle name="千位分隔 6 10 9" xfId="31007"/>
    <cellStyle name="千位分隔 6 11" xfId="31008"/>
    <cellStyle name="千位分隔 6 11 10" xfId="24806"/>
    <cellStyle name="千位分隔 6 11 11" xfId="31009"/>
    <cellStyle name="千位分隔 6 11 2" xfId="31010"/>
    <cellStyle name="千位分隔 6 11 2 2" xfId="31011"/>
    <cellStyle name="千位分隔 6 11 2 2 2" xfId="31012"/>
    <cellStyle name="千位分隔 6 11 2 2 3" xfId="31013"/>
    <cellStyle name="千位分隔 6 11 2 3" xfId="31014"/>
    <cellStyle name="千位分隔 6 11 2 4" xfId="31015"/>
    <cellStyle name="千位分隔 6 11 3" xfId="31016"/>
    <cellStyle name="千位分隔 6 11 3 2" xfId="31017"/>
    <cellStyle name="千位分隔 6 11 3 3" xfId="31018"/>
    <cellStyle name="千位分隔 6 11 4" xfId="31019"/>
    <cellStyle name="千位分隔 6 11 4 2" xfId="10235"/>
    <cellStyle name="千位分隔 6 11 5" xfId="31020"/>
    <cellStyle name="千位分隔 6 11 5 2" xfId="8174"/>
    <cellStyle name="千位分隔 6 11 6" xfId="31021"/>
    <cellStyle name="千位分隔 6 11 7" xfId="31022"/>
    <cellStyle name="千位分隔 6 11 8" xfId="31023"/>
    <cellStyle name="千位分隔 6 11 9" xfId="31024"/>
    <cellStyle name="千位分隔 6 12" xfId="31025"/>
    <cellStyle name="千位分隔 6 12 10" xfId="17684"/>
    <cellStyle name="千位分隔 6 12 11" xfId="17687"/>
    <cellStyle name="千位分隔 6 12 2" xfId="31026"/>
    <cellStyle name="千位分隔 6 12 2 2" xfId="31027"/>
    <cellStyle name="千位分隔 6 12 2 2 2" xfId="18812"/>
    <cellStyle name="千位分隔 6 12 2 2 3" xfId="18815"/>
    <cellStyle name="千位分隔 6 12 2 3" xfId="31028"/>
    <cellStyle name="千位分隔 6 12 2 4" xfId="31029"/>
    <cellStyle name="千位分隔 6 12 3" xfId="31030"/>
    <cellStyle name="千位分隔 6 12 3 2" xfId="31031"/>
    <cellStyle name="千位分隔 6 12 3 3" xfId="31032"/>
    <cellStyle name="千位分隔 6 12 4" xfId="31033"/>
    <cellStyle name="千位分隔 6 12 4 2" xfId="10272"/>
    <cellStyle name="千位分隔 6 12 5" xfId="31034"/>
    <cellStyle name="千位分隔 6 12 5 2" xfId="10281"/>
    <cellStyle name="千位分隔 6 12 6" xfId="29404"/>
    <cellStyle name="千位分隔 6 12 7" xfId="29406"/>
    <cellStyle name="千位分隔 6 12 8" xfId="31035"/>
    <cellStyle name="千位分隔 6 12 9" xfId="31036"/>
    <cellStyle name="千位分隔 6 13" xfId="31037"/>
    <cellStyle name="千位分隔 6 13 10" xfId="28650"/>
    <cellStyle name="千位分隔 6 13 11" xfId="28655"/>
    <cellStyle name="千位分隔 6 13 2" xfId="31038"/>
    <cellStyle name="千位分隔 6 13 2 2" xfId="31039"/>
    <cellStyle name="千位分隔 6 13 2 2 2" xfId="31040"/>
    <cellStyle name="千位分隔 6 13 2 2 3" xfId="31041"/>
    <cellStyle name="千位分隔 6 13 2 3" xfId="31042"/>
    <cellStyle name="千位分隔 6 13 2 4" xfId="31043"/>
    <cellStyle name="千位分隔 6 13 3" xfId="31044"/>
    <cellStyle name="千位分隔 6 13 3 2" xfId="18391"/>
    <cellStyle name="千位分隔 6 13 3 3" xfId="18394"/>
    <cellStyle name="千位分隔 6 13 4" xfId="31045"/>
    <cellStyle name="千位分隔 6 13 4 2" xfId="31046"/>
    <cellStyle name="千位分隔 6 13 5" xfId="31047"/>
    <cellStyle name="千位分隔 6 13 5 2" xfId="31048"/>
    <cellStyle name="千位分隔 6 13 6" xfId="31049"/>
    <cellStyle name="千位分隔 6 13 7" xfId="31050"/>
    <cellStyle name="千位分隔 6 13 8" xfId="31051"/>
    <cellStyle name="千位分隔 6 13 9" xfId="26211"/>
    <cellStyle name="千位分隔 6 14" xfId="27215"/>
    <cellStyle name="千位分隔 6 14 10" xfId="24276"/>
    <cellStyle name="千位分隔 6 14 11" xfId="29330"/>
    <cellStyle name="千位分隔 6 14 2" xfId="27217"/>
    <cellStyle name="千位分隔 6 14 2 2" xfId="9911"/>
    <cellStyle name="千位分隔 6 14 2 2 2" xfId="31052"/>
    <cellStyle name="千位分隔 6 14 2 2 3" xfId="31053"/>
    <cellStyle name="千位分隔 6 14 2 3" xfId="9913"/>
    <cellStyle name="千位分隔 6 14 2 4" xfId="9915"/>
    <cellStyle name="千位分隔 6 14 3" xfId="27219"/>
    <cellStyle name="千位分隔 6 14 3 2" xfId="9933"/>
    <cellStyle name="千位分隔 6 14 3 3" xfId="31054"/>
    <cellStyle name="千位分隔 6 14 4" xfId="31055"/>
    <cellStyle name="千位分隔 6 14 4 2" xfId="31057"/>
    <cellStyle name="千位分隔 6 14 5" xfId="31058"/>
    <cellStyle name="千位分隔 6 14 5 2" xfId="12524"/>
    <cellStyle name="千位分隔 6 14 6" xfId="31059"/>
    <cellStyle name="千位分隔 6 14 7" xfId="31060"/>
    <cellStyle name="千位分隔 6 14 8" xfId="31061"/>
    <cellStyle name="千位分隔 6 14 9" xfId="31062"/>
    <cellStyle name="千位分隔 6 15" xfId="27221"/>
    <cellStyle name="千位分隔 6 15 2" xfId="6848"/>
    <cellStyle name="千位分隔 6 15 2 2" xfId="31064"/>
    <cellStyle name="千位分隔 6 15 2 3" xfId="31065"/>
    <cellStyle name="千位分隔 6 15 3" xfId="6853"/>
    <cellStyle name="千位分隔 6 15 4" xfId="6858"/>
    <cellStyle name="千位分隔 6 15 5" xfId="5042"/>
    <cellStyle name="千位分隔 6 16" xfId="27224"/>
    <cellStyle name="千位分隔 6 16 2" xfId="1911"/>
    <cellStyle name="千位分隔 6 16 2 2" xfId="31066"/>
    <cellStyle name="千位分隔 6 16 3" xfId="6869"/>
    <cellStyle name="千位分隔 6 17" xfId="27227"/>
    <cellStyle name="千位分隔 6 17 2" xfId="23125"/>
    <cellStyle name="千位分隔 6 17 3" xfId="28763"/>
    <cellStyle name="千位分隔 6 18" xfId="28766"/>
    <cellStyle name="千位分隔 6 18 2" xfId="19233"/>
    <cellStyle name="千位分隔 6 18 3" xfId="20686"/>
    <cellStyle name="千位分隔 6 19" xfId="28770"/>
    <cellStyle name="千位分隔 6 19 2" xfId="28774"/>
    <cellStyle name="千位分隔 6 2" xfId="14172"/>
    <cellStyle name="千位分隔 6 2 10" xfId="31067"/>
    <cellStyle name="千位分隔 6 2 10 10" xfId="31068"/>
    <cellStyle name="千位分隔 6 2 10 11" xfId="31069"/>
    <cellStyle name="千位分隔 6 2 10 2" xfId="31070"/>
    <cellStyle name="千位分隔 6 2 10 2 2" xfId="31071"/>
    <cellStyle name="千位分隔 6 2 10 2 2 2" xfId="28539"/>
    <cellStyle name="千位分隔 6 2 10 2 2 3" xfId="31072"/>
    <cellStyle name="千位分隔 6 2 10 2 3" xfId="31073"/>
    <cellStyle name="千位分隔 6 2 10 2 4" xfId="31074"/>
    <cellStyle name="千位分隔 6 2 10 3" xfId="29779"/>
    <cellStyle name="千位分隔 6 2 10 3 2" xfId="17076"/>
    <cellStyle name="千位分隔 6 2 10 3 3" xfId="27415"/>
    <cellStyle name="千位分隔 6 2 10 4" xfId="31075"/>
    <cellStyle name="千位分隔 6 2 10 4 2" xfId="31076"/>
    <cellStyle name="千位分隔 6 2 10 5" xfId="22466"/>
    <cellStyle name="千位分隔 6 2 10 5 2" xfId="11942"/>
    <cellStyle name="千位分隔 6 2 10 6" xfId="31077"/>
    <cellStyle name="千位分隔 6 2 10 7" xfId="31078"/>
    <cellStyle name="千位分隔 6 2 10 8" xfId="31079"/>
    <cellStyle name="千位分隔 6 2 10 9" xfId="26342"/>
    <cellStyle name="千位分隔 6 2 11" xfId="1591"/>
    <cellStyle name="千位分隔 6 2 11 10" xfId="30340"/>
    <cellStyle name="千位分隔 6 2 11 11" xfId="30346"/>
    <cellStyle name="千位分隔 6 2 11 2" xfId="1595"/>
    <cellStyle name="千位分隔 6 2 11 2 2" xfId="7636"/>
    <cellStyle name="千位分隔 6 2 11 2 2 2" xfId="6959"/>
    <cellStyle name="千位分隔 6 2 11 2 2 3" xfId="6962"/>
    <cellStyle name="千位分隔 6 2 11 2 3" xfId="7638"/>
    <cellStyle name="千位分隔 6 2 11 2 4" xfId="7108"/>
    <cellStyle name="千位分隔 6 2 11 3" xfId="7643"/>
    <cellStyle name="千位分隔 6 2 11 3 2" xfId="7645"/>
    <cellStyle name="千位分隔 6 2 11 3 3" xfId="29550"/>
    <cellStyle name="千位分隔 6 2 11 4" xfId="7648"/>
    <cellStyle name="千位分隔 6 2 11 4 2" xfId="15784"/>
    <cellStyle name="千位分隔 6 2 11 5" xfId="7650"/>
    <cellStyle name="千位分隔 6 2 11 5 2" xfId="12025"/>
    <cellStyle name="千位分隔 6 2 11 6" xfId="7652"/>
    <cellStyle name="千位分隔 6 2 11 7" xfId="7654"/>
    <cellStyle name="千位分隔 6 2 11 8" xfId="5956"/>
    <cellStyle name="千位分隔 6 2 11 9" xfId="26353"/>
    <cellStyle name="千位分隔 6 2 12" xfId="1598"/>
    <cellStyle name="千位分隔 6 2 12 10" xfId="31080"/>
    <cellStyle name="千位分隔 6 2 12 11" xfId="31082"/>
    <cellStyle name="千位分隔 6 2 12 2" xfId="5569"/>
    <cellStyle name="千位分隔 6 2 12 2 2" xfId="7656"/>
    <cellStyle name="千位分隔 6 2 12 2 2 2" xfId="7661"/>
    <cellStyle name="千位分隔 6 2 12 2 2 3" xfId="26765"/>
    <cellStyle name="千位分隔 6 2 12 2 3" xfId="7665"/>
    <cellStyle name="千位分隔 6 2 12 2 4" xfId="7233"/>
    <cellStyle name="千位分隔 6 2 12 3" xfId="5580"/>
    <cellStyle name="千位分隔 6 2 12 3 2" xfId="7669"/>
    <cellStyle name="千位分隔 6 2 12 3 3" xfId="7671"/>
    <cellStyle name="千位分隔 6 2 12 4" xfId="5585"/>
    <cellStyle name="千位分隔 6 2 12 4 2" xfId="7677"/>
    <cellStyle name="千位分隔 6 2 12 5" xfId="3425"/>
    <cellStyle name="千位分隔 6 2 12 5 2" xfId="31083"/>
    <cellStyle name="千位分隔 6 2 12 6" xfId="3453"/>
    <cellStyle name="千位分隔 6 2 12 7" xfId="3470"/>
    <cellStyle name="千位分隔 6 2 12 8" xfId="3477"/>
    <cellStyle name="千位分隔 6 2 12 9" xfId="3484"/>
    <cellStyle name="千位分隔 6 2 13" xfId="1601"/>
    <cellStyle name="千位分隔 6 2 13 10" xfId="29168"/>
    <cellStyle name="千位分隔 6 2 13 11" xfId="26728"/>
    <cellStyle name="千位分隔 6 2 13 2" xfId="5612"/>
    <cellStyle name="千位分隔 6 2 13 2 2" xfId="5675"/>
    <cellStyle name="千位分隔 6 2 13 2 2 2" xfId="28680"/>
    <cellStyle name="千位分隔 6 2 13 2 2 3" xfId="30175"/>
    <cellStyle name="千位分隔 6 2 13 2 3" xfId="23363"/>
    <cellStyle name="千位分隔 6 2 13 2 4" xfId="31084"/>
    <cellStyle name="千位分隔 6 2 13 3" xfId="5622"/>
    <cellStyle name="千位分隔 6 2 13 3 2" xfId="31085"/>
    <cellStyle name="千位分隔 6 2 13 3 3" xfId="31086"/>
    <cellStyle name="千位分隔 6 2 13 4" xfId="2584"/>
    <cellStyle name="千位分隔 6 2 13 4 2" xfId="31087"/>
    <cellStyle name="千位分隔 6 2 13 5" xfId="2600"/>
    <cellStyle name="千位分隔 6 2 13 5 2" xfId="31088"/>
    <cellStyle name="千位分隔 6 2 13 6" xfId="2608"/>
    <cellStyle name="千位分隔 6 2 13 7" xfId="2620"/>
    <cellStyle name="千位分隔 6 2 13 8" xfId="21483"/>
    <cellStyle name="千位分隔 6 2 13 9" xfId="26361"/>
    <cellStyle name="千位分隔 6 2 14" xfId="1608"/>
    <cellStyle name="千位分隔 6 2 14 2" xfId="6526"/>
    <cellStyle name="千位分隔 6 2 14 2 2" xfId="31089"/>
    <cellStyle name="千位分隔 6 2 14 2 3" xfId="23391"/>
    <cellStyle name="千位分隔 6 2 14 3" xfId="7105"/>
    <cellStyle name="千位分隔 6 2 14 4" xfId="31090"/>
    <cellStyle name="千位分隔 6 2 14 5" xfId="31091"/>
    <cellStyle name="千位分隔 6 2 15" xfId="1615"/>
    <cellStyle name="千位分隔 6 2 15 2" xfId="31092"/>
    <cellStyle name="千位分隔 6 2 15 2 2" xfId="31093"/>
    <cellStyle name="千位分隔 6 2 15 3" xfId="31094"/>
    <cellStyle name="千位分隔 6 2 16" xfId="726"/>
    <cellStyle name="千位分隔 6 2 16 2" xfId="31095"/>
    <cellStyle name="千位分隔 6 2 16 3" xfId="31096"/>
    <cellStyle name="千位分隔 6 2 17" xfId="7038"/>
    <cellStyle name="千位分隔 6 2 17 2" xfId="31097"/>
    <cellStyle name="千位分隔 6 2 17 3" xfId="31098"/>
    <cellStyle name="千位分隔 6 2 18" xfId="7049"/>
    <cellStyle name="千位分隔 6 2 18 2" xfId="31099"/>
    <cellStyle name="千位分隔 6 2 19" xfId="31100"/>
    <cellStyle name="千位分隔 6 2 2" xfId="31102"/>
    <cellStyle name="千位分隔 6 2 2 10" xfId="3797"/>
    <cellStyle name="千位分隔 6 2 2 11" xfId="3799"/>
    <cellStyle name="千位分隔 6 2 2 12" xfId="3801"/>
    <cellStyle name="千位分隔 6 2 2 13" xfId="12962"/>
    <cellStyle name="千位分隔 6 2 2 14" xfId="12964"/>
    <cellStyle name="千位分隔 6 2 2 15" xfId="31103"/>
    <cellStyle name="千位分隔 6 2 2 16" xfId="26550"/>
    <cellStyle name="千位分隔 6 2 2 17" xfId="31104"/>
    <cellStyle name="千位分隔 6 2 2 18" xfId="34783"/>
    <cellStyle name="千位分隔 6 2 2 2" xfId="27421"/>
    <cellStyle name="千位分隔 6 2 2 2 10" xfId="31105"/>
    <cellStyle name="千位分隔 6 2 2 2 11" xfId="31106"/>
    <cellStyle name="千位分隔 6 2 2 2 2" xfId="11985"/>
    <cellStyle name="千位分隔 6 2 2 2 2 2" xfId="6174"/>
    <cellStyle name="千位分隔 6 2 2 2 2 2 2" xfId="30113"/>
    <cellStyle name="千位分隔 6 2 2 2 2 2 3" xfId="30115"/>
    <cellStyle name="千位分隔 6 2 2 2 2 3" xfId="6178"/>
    <cellStyle name="千位分隔 6 2 2 2 2 4" xfId="6181"/>
    <cellStyle name="千位分隔 6 2 2 2 3" xfId="11989"/>
    <cellStyle name="千位分隔 6 2 2 2 3 2" xfId="6192"/>
    <cellStyle name="千位分隔 6 2 2 2 3 3" xfId="6196"/>
    <cellStyle name="千位分隔 6 2 2 2 4" xfId="11993"/>
    <cellStyle name="千位分隔 6 2 2 2 4 2" xfId="6207"/>
    <cellStyle name="千位分隔 6 2 2 2 5" xfId="11997"/>
    <cellStyle name="千位分隔 6 2 2 2 5 2" xfId="31107"/>
    <cellStyle name="千位分隔 6 2 2 2 6" xfId="31108"/>
    <cellStyle name="千位分隔 6 2 2 2 7" xfId="31109"/>
    <cellStyle name="千位分隔 6 2 2 2 8" xfId="31110"/>
    <cellStyle name="千位分隔 6 2 2 2 9" xfId="31111"/>
    <cellStyle name="千位分隔 6 2 2 3" xfId="29759"/>
    <cellStyle name="千位分隔 6 2 2 3 10" xfId="21637"/>
    <cellStyle name="千位分隔 6 2 2 3 11" xfId="21639"/>
    <cellStyle name="千位分隔 6 2 2 3 2" xfId="14278"/>
    <cellStyle name="千位分隔 6 2 2 3 2 2" xfId="8408"/>
    <cellStyle name="千位分隔 6 2 2 3 2 2 2" xfId="31112"/>
    <cellStyle name="千位分隔 6 2 2 3 2 2 3" xfId="8172"/>
    <cellStyle name="千位分隔 6 2 2 3 2 3" xfId="8410"/>
    <cellStyle name="千位分隔 6 2 2 3 2 4" xfId="8412"/>
    <cellStyle name="千位分隔 6 2 2 3 3" xfId="31113"/>
    <cellStyle name="千位分隔 6 2 2 3 3 2" xfId="8434"/>
    <cellStyle name="千位分隔 6 2 2 3 3 3" xfId="8436"/>
    <cellStyle name="千位分隔 6 2 2 3 4" xfId="31114"/>
    <cellStyle name="千位分隔 6 2 2 3 4 2" xfId="8446"/>
    <cellStyle name="千位分隔 6 2 2 3 5" xfId="31115"/>
    <cellStyle name="千位分隔 6 2 2 3 5 2" xfId="31116"/>
    <cellStyle name="千位分隔 6 2 2 3 6" xfId="31117"/>
    <cellStyle name="千位分隔 6 2 2 3 7" xfId="31118"/>
    <cellStyle name="千位分隔 6 2 2 3 8" xfId="31119"/>
    <cellStyle name="千位分隔 6 2 2 3 9" xfId="19427"/>
    <cellStyle name="千位分隔 6 2 2 4" xfId="29761"/>
    <cellStyle name="千位分隔 6 2 2 4 10" xfId="6458"/>
    <cellStyle name="千位分隔 6 2 2 4 11" xfId="6464"/>
    <cellStyle name="千位分隔 6 2 2 4 2" xfId="31120"/>
    <cellStyle name="千位分隔 6 2 2 4 2 2" xfId="19110"/>
    <cellStyle name="千位分隔 6 2 2 4 2 2 2" xfId="19112"/>
    <cellStyle name="千位分隔 6 2 2 4 2 2 3" xfId="19118"/>
    <cellStyle name="千位分隔 6 2 2 4 2 3" xfId="19122"/>
    <cellStyle name="千位分隔 6 2 2 4 2 4" xfId="19126"/>
    <cellStyle name="千位分隔 6 2 2 4 3" xfId="12968"/>
    <cellStyle name="千位分隔 6 2 2 4 3 2" xfId="12970"/>
    <cellStyle name="千位分隔 6 2 2 4 3 3" xfId="19157"/>
    <cellStyle name="千位分隔 6 2 2 4 4" xfId="12973"/>
    <cellStyle name="千位分隔 6 2 2 4 4 2" xfId="19176"/>
    <cellStyle name="千位分隔 6 2 2 4 5" xfId="12975"/>
    <cellStyle name="千位分隔 6 2 2 4 5 2" xfId="19193"/>
    <cellStyle name="千位分隔 6 2 2 4 6" xfId="12977"/>
    <cellStyle name="千位分隔 6 2 2 4 7" xfId="12979"/>
    <cellStyle name="千位分隔 6 2 2 4 8" xfId="12981"/>
    <cellStyle name="千位分隔 6 2 2 4 9" xfId="19434"/>
    <cellStyle name="千位分隔 6 2 2 5" xfId="31121"/>
    <cellStyle name="千位分隔 6 2 2 5 2" xfId="26346"/>
    <cellStyle name="千位分隔 6 2 2 5 2 2" xfId="31122"/>
    <cellStyle name="千位分隔 6 2 2 5 2 3" xfId="31123"/>
    <cellStyle name="千位分隔 6 2 2 5 3" xfId="12983"/>
    <cellStyle name="千位分隔 6 2 2 5 4" xfId="12985"/>
    <cellStyle name="千位分隔 6 2 2 6" xfId="27249"/>
    <cellStyle name="千位分隔 6 2 2 6 2" xfId="31124"/>
    <cellStyle name="千位分隔 6 2 2 6 3" xfId="12992"/>
    <cellStyle name="千位分隔 6 2 2 7" xfId="27251"/>
    <cellStyle name="千位分隔 6 2 2 7 2" xfId="31125"/>
    <cellStyle name="千位分隔 6 2 2 7 3" xfId="31126"/>
    <cellStyle name="千位分隔 6 2 2 8" xfId="17391"/>
    <cellStyle name="千位分隔 6 2 2 8 2" xfId="17394"/>
    <cellStyle name="千位分隔 6 2 2 9" xfId="17398"/>
    <cellStyle name="千位分隔 6 2 20" xfId="1616"/>
    <cellStyle name="千位分隔 6 2 21" xfId="727"/>
    <cellStyle name="千位分隔 6 2 22" xfId="7039"/>
    <cellStyle name="千位分隔 6 2 23" xfId="7050"/>
    <cellStyle name="千位分隔 6 2 24" xfId="31101"/>
    <cellStyle name="千位分隔 6 2 25" xfId="31127"/>
    <cellStyle name="千位分隔 6 2 26" xfId="31129"/>
    <cellStyle name="千位分隔 6 2 27" xfId="31131"/>
    <cellStyle name="千位分隔 6 2 28" xfId="29902"/>
    <cellStyle name="千位分隔 6 2 29" xfId="29905"/>
    <cellStyle name="千位分隔 6 2 3" xfId="31133"/>
    <cellStyle name="千位分隔 6 2 3 10" xfId="31134"/>
    <cellStyle name="千位分隔 6 2 3 11" xfId="21884"/>
    <cellStyle name="千位分隔 6 2 3 12" xfId="21887"/>
    <cellStyle name="千位分隔 6 2 3 13" xfId="2229"/>
    <cellStyle name="千位分隔 6 2 3 14" xfId="29435"/>
    <cellStyle name="千位分隔 6 2 3 15" xfId="31135"/>
    <cellStyle name="千位分隔 6 2 3 16" xfId="31136"/>
    <cellStyle name="千位分隔 6 2 3 17" xfId="31137"/>
    <cellStyle name="千位分隔 6 2 3 18" xfId="34784"/>
    <cellStyle name="千位分隔 6 2 3 2" xfId="31138"/>
    <cellStyle name="千位分隔 6 2 3 2 10" xfId="17635"/>
    <cellStyle name="千位分隔 6 2 3 2 11" xfId="17642"/>
    <cellStyle name="千位分隔 6 2 3 2 2" xfId="12054"/>
    <cellStyle name="千位分隔 6 2 3 2 2 2" xfId="11071"/>
    <cellStyle name="千位分隔 6 2 3 2 2 2 2" xfId="31139"/>
    <cellStyle name="千位分隔 6 2 3 2 2 2 3" xfId="31140"/>
    <cellStyle name="千位分隔 6 2 3 2 2 3" xfId="11073"/>
    <cellStyle name="千位分隔 6 2 3 2 2 4" xfId="11075"/>
    <cellStyle name="千位分隔 6 2 3 2 3" xfId="12058"/>
    <cellStyle name="千位分隔 6 2 3 2 3 2" xfId="11100"/>
    <cellStyle name="千位分隔 6 2 3 2 3 3" xfId="11102"/>
    <cellStyle name="千位分隔 6 2 3 2 4" xfId="12061"/>
    <cellStyle name="千位分隔 6 2 3 2 4 2" xfId="11113"/>
    <cellStyle name="千位分隔 6 2 3 2 5" xfId="12064"/>
    <cellStyle name="千位分隔 6 2 3 2 5 2" xfId="30018"/>
    <cellStyle name="千位分隔 6 2 3 2 6" xfId="30021"/>
    <cellStyle name="千位分隔 6 2 3 2 7" xfId="22894"/>
    <cellStyle name="千位分隔 6 2 3 2 8" xfId="22897"/>
    <cellStyle name="千位分隔 6 2 3 2 9" xfId="22899"/>
    <cellStyle name="千位分隔 6 2 3 3" xfId="31141"/>
    <cellStyle name="千位分隔 6 2 3 3 10" xfId="31142"/>
    <cellStyle name="千位分隔 6 2 3 3 11" xfId="31143"/>
    <cellStyle name="千位分隔 6 2 3 3 2" xfId="14301"/>
    <cellStyle name="千位分隔 6 2 3 3 2 2" xfId="11139"/>
    <cellStyle name="千位分隔 6 2 3 3 2 2 2" xfId="31145"/>
    <cellStyle name="千位分隔 6 2 3 3 2 2 3" xfId="8205"/>
    <cellStyle name="千位分隔 6 2 3 3 2 3" xfId="11141"/>
    <cellStyle name="千位分隔 6 2 3 3 2 4" xfId="11143"/>
    <cellStyle name="千位分隔 6 2 3 3 3" xfId="16705"/>
    <cellStyle name="千位分隔 6 2 3 3 3 2" xfId="11152"/>
    <cellStyle name="千位分隔 6 2 3 3 3 3" xfId="11154"/>
    <cellStyle name="千位分隔 6 2 3 3 4" xfId="31146"/>
    <cellStyle name="千位分隔 6 2 3 3 4 2" xfId="31147"/>
    <cellStyle name="千位分隔 6 2 3 3 5" xfId="6550"/>
    <cellStyle name="千位分隔 6 2 3 3 5 2" xfId="31148"/>
    <cellStyle name="千位分隔 6 2 3 3 6" xfId="30023"/>
    <cellStyle name="千位分隔 6 2 3 3 7" xfId="22903"/>
    <cellStyle name="千位分隔 6 2 3 3 8" xfId="22905"/>
    <cellStyle name="千位分隔 6 2 3 3 9" xfId="19451"/>
    <cellStyle name="千位分隔 6 2 3 4" xfId="31149"/>
    <cellStyle name="千位分隔 6 2 3 4 10" xfId="7470"/>
    <cellStyle name="千位分隔 6 2 3 4 11" xfId="7475"/>
    <cellStyle name="千位分隔 6 2 3 4 2" xfId="29558"/>
    <cellStyle name="千位分隔 6 2 3 4 2 2" xfId="31150"/>
    <cellStyle name="千位分隔 6 2 3 4 2 2 2" xfId="31152"/>
    <cellStyle name="千位分隔 6 2 3 4 2 2 3" xfId="31153"/>
    <cellStyle name="千位分隔 6 2 3 4 2 3" xfId="31154"/>
    <cellStyle name="千位分隔 6 2 3 4 2 4" xfId="31155"/>
    <cellStyle name="千位分隔 6 2 3 4 3" xfId="12999"/>
    <cellStyle name="千位分隔 6 2 3 4 3 2" xfId="31156"/>
    <cellStyle name="千位分隔 6 2 3 4 3 3" xfId="31157"/>
    <cellStyle name="千位分隔 6 2 3 4 4" xfId="31158"/>
    <cellStyle name="千位分隔 6 2 3 4 4 2" xfId="31159"/>
    <cellStyle name="千位分隔 6 2 3 4 5" xfId="30025"/>
    <cellStyle name="千位分隔 6 2 3 4 5 2" xfId="31160"/>
    <cellStyle name="千位分隔 6 2 3 4 6" xfId="31161"/>
    <cellStyle name="千位分隔 6 2 3 4 7" xfId="22907"/>
    <cellStyle name="千位分隔 6 2 3 4 8" xfId="31162"/>
    <cellStyle name="千位分隔 6 2 3 4 9" xfId="19459"/>
    <cellStyle name="千位分隔 6 2 3 5" xfId="31163"/>
    <cellStyle name="千位分隔 6 2 3 5 2" xfId="31164"/>
    <cellStyle name="千位分隔 6 2 3 5 2 2" xfId="31165"/>
    <cellStyle name="千位分隔 6 2 3 5 2 3" xfId="31166"/>
    <cellStyle name="千位分隔 6 2 3 5 3" xfId="31167"/>
    <cellStyle name="千位分隔 6 2 3 5 4" xfId="31170"/>
    <cellStyle name="千位分隔 6 2 3 6" xfId="27255"/>
    <cellStyle name="千位分隔 6 2 3 6 2" xfId="24054"/>
    <cellStyle name="千位分隔 6 2 3 6 3" xfId="24056"/>
    <cellStyle name="千位分隔 6 2 3 7" xfId="27257"/>
    <cellStyle name="千位分隔 6 2 3 7 2" xfId="31171"/>
    <cellStyle name="千位分隔 6 2 3 7 3" xfId="31172"/>
    <cellStyle name="千位分隔 6 2 3 8" xfId="17413"/>
    <cellStyle name="千位分隔 6 2 3 8 2" xfId="20509"/>
    <cellStyle name="千位分隔 6 2 3 9" xfId="17416"/>
    <cellStyle name="千位分隔 6 2 30" xfId="31128"/>
    <cellStyle name="千位分隔 6 2 31" xfId="31130"/>
    <cellStyle name="千位分隔 6 2 32" xfId="31132"/>
    <cellStyle name="千位分隔 6 2 33" xfId="29903"/>
    <cellStyle name="千位分隔 6 2 34" xfId="29906"/>
    <cellStyle name="千位分隔 6 2 35" xfId="31173"/>
    <cellStyle name="千位分隔 6 2 36" xfId="31174"/>
    <cellStyle name="千位分隔 6 2 37" xfId="34576"/>
    <cellStyle name="千位分隔 6 2 38" xfId="34740"/>
    <cellStyle name="千位分隔 6 2 39" xfId="34764"/>
    <cellStyle name="千位分隔 6 2 4" xfId="13933"/>
    <cellStyle name="千位分隔 6 2 4 10" xfId="31175"/>
    <cellStyle name="千位分隔 6 2 4 11" xfId="22916"/>
    <cellStyle name="千位分隔 6 2 4 12" xfId="22918"/>
    <cellStyle name="千位分隔 6 2 4 13" xfId="13102"/>
    <cellStyle name="千位分隔 6 2 4 14" xfId="29437"/>
    <cellStyle name="千位分隔 6 2 4 15" xfId="31176"/>
    <cellStyle name="千位分隔 6 2 4 16" xfId="31177"/>
    <cellStyle name="千位分隔 6 2 4 17" xfId="31178"/>
    <cellStyle name="千位分隔 6 2 4 18" xfId="34938"/>
    <cellStyle name="千位分隔 6 2 4 2" xfId="13937"/>
    <cellStyle name="千位分隔 6 2 4 2 10" xfId="31179"/>
    <cellStyle name="千位分隔 6 2 4 2 11" xfId="30349"/>
    <cellStyle name="千位分隔 6 2 4 2 2" xfId="31180"/>
    <cellStyle name="千位分隔 6 2 4 2 2 2" xfId="2272"/>
    <cellStyle name="千位分隔 6 2 4 2 2 2 2" xfId="30908"/>
    <cellStyle name="千位分隔 6 2 4 2 2 2 3" xfId="30914"/>
    <cellStyle name="千位分隔 6 2 4 2 2 3" xfId="2278"/>
    <cellStyle name="千位分隔 6 2 4 2 2 4" xfId="13097"/>
    <cellStyle name="千位分隔 6 2 4 2 3" xfId="31181"/>
    <cellStyle name="千位分隔 6 2 4 2 3 2" xfId="2306"/>
    <cellStyle name="千位分隔 6 2 4 2 3 3" xfId="2311"/>
    <cellStyle name="千位分隔 6 2 4 2 4" xfId="31182"/>
    <cellStyle name="千位分隔 6 2 4 2 4 2" xfId="31183"/>
    <cellStyle name="千位分隔 6 2 4 2 5" xfId="30034"/>
    <cellStyle name="千位分隔 6 2 4 2 5 2" xfId="20815"/>
    <cellStyle name="千位分隔 6 2 4 2 6" xfId="28435"/>
    <cellStyle name="千位分隔 6 2 4 2 7" xfId="22922"/>
    <cellStyle name="千位分隔 6 2 4 2 8" xfId="22928"/>
    <cellStyle name="千位分隔 6 2 4 2 9" xfId="22930"/>
    <cellStyle name="千位分隔 6 2 4 3" xfId="31184"/>
    <cellStyle name="千位分隔 6 2 4 3 10" xfId="19477"/>
    <cellStyle name="千位分隔 6 2 4 3 11" xfId="19479"/>
    <cellStyle name="千位分隔 6 2 4 3 2" xfId="31186"/>
    <cellStyle name="千位分隔 6 2 4 3 2 2" xfId="13131"/>
    <cellStyle name="千位分隔 6 2 4 3 2 2 2" xfId="31187"/>
    <cellStyle name="千位分隔 6 2 4 3 2 2 3" xfId="3417"/>
    <cellStyle name="千位分隔 6 2 4 3 2 3" xfId="13133"/>
    <cellStyle name="千位分隔 6 2 4 3 2 4" xfId="13135"/>
    <cellStyle name="千位分隔 6 2 4 3 3" xfId="16713"/>
    <cellStyle name="千位分隔 6 2 4 3 3 2" xfId="13141"/>
    <cellStyle name="千位分隔 6 2 4 3 3 3" xfId="13143"/>
    <cellStyle name="千位分隔 6 2 4 3 4" xfId="31188"/>
    <cellStyle name="千位分隔 6 2 4 3 4 2" xfId="31189"/>
    <cellStyle name="千位分隔 6 2 4 3 5" xfId="6568"/>
    <cellStyle name="千位分隔 6 2 4 3 5 2" xfId="31190"/>
    <cellStyle name="千位分隔 6 2 4 3 6" xfId="30037"/>
    <cellStyle name="千位分隔 6 2 4 3 7" xfId="22933"/>
    <cellStyle name="千位分隔 6 2 4 3 8" xfId="22935"/>
    <cellStyle name="千位分隔 6 2 4 3 9" xfId="19476"/>
    <cellStyle name="千位分隔 6 2 4 4" xfId="31191"/>
    <cellStyle name="千位分隔 6 2 4 4 10" xfId="29196"/>
    <cellStyle name="千位分隔 6 2 4 4 11" xfId="29198"/>
    <cellStyle name="千位分隔 6 2 4 4 2" xfId="31192"/>
    <cellStyle name="千位分隔 6 2 4 4 2 2" xfId="2897"/>
    <cellStyle name="千位分隔 6 2 4 4 2 2 2" xfId="31193"/>
    <cellStyle name="千位分隔 6 2 4 4 2 2 3" xfId="8260"/>
    <cellStyle name="千位分隔 6 2 4 4 2 3" xfId="2899"/>
    <cellStyle name="千位分隔 6 2 4 4 2 4" xfId="31194"/>
    <cellStyle name="千位分隔 6 2 4 4 3" xfId="31195"/>
    <cellStyle name="千位分隔 6 2 4 4 3 2" xfId="31196"/>
    <cellStyle name="千位分隔 6 2 4 4 3 3" xfId="31197"/>
    <cellStyle name="千位分隔 6 2 4 4 4" xfId="31198"/>
    <cellStyle name="千位分隔 6 2 4 4 4 2" xfId="31199"/>
    <cellStyle name="千位分隔 6 2 4 4 5" xfId="30039"/>
    <cellStyle name="千位分隔 6 2 4 4 5 2" xfId="31200"/>
    <cellStyle name="千位分隔 6 2 4 4 6" xfId="31201"/>
    <cellStyle name="千位分隔 6 2 4 4 7" xfId="22938"/>
    <cellStyle name="千位分隔 6 2 4 4 8" xfId="31202"/>
    <cellStyle name="千位分隔 6 2 4 4 9" xfId="31203"/>
    <cellStyle name="千位分隔 6 2 4 5" xfId="6301"/>
    <cellStyle name="千位分隔 6 2 4 5 2" xfId="31204"/>
    <cellStyle name="千位分隔 6 2 4 5 2 2" xfId="2932"/>
    <cellStyle name="千位分隔 6 2 4 5 2 3" xfId="2935"/>
    <cellStyle name="千位分隔 6 2 4 5 3" xfId="31205"/>
    <cellStyle name="千位分隔 6 2 4 5 4" xfId="31206"/>
    <cellStyle name="千位分隔 6 2 4 6" xfId="6307"/>
    <cellStyle name="千位分隔 6 2 4 6 2" xfId="31207"/>
    <cellStyle name="千位分隔 6 2 4 6 3" xfId="31208"/>
    <cellStyle name="千位分隔 6 2 4 7" xfId="10222"/>
    <cellStyle name="千位分隔 6 2 4 7 2" xfId="31209"/>
    <cellStyle name="千位分隔 6 2 4 7 3" xfId="31210"/>
    <cellStyle name="千位分隔 6 2 4 8" xfId="31211"/>
    <cellStyle name="千位分隔 6 2 4 8 2" xfId="20613"/>
    <cellStyle name="千位分隔 6 2 4 9" xfId="31212"/>
    <cellStyle name="千位分隔 6 2 40" xfId="34992"/>
    <cellStyle name="千位分隔 6 2 5" xfId="13940"/>
    <cellStyle name="千位分隔 6 2 5 10" xfId="21964"/>
    <cellStyle name="千位分隔 6 2 5 11" xfId="22952"/>
    <cellStyle name="千位分隔 6 2 5 12" xfId="22954"/>
    <cellStyle name="千位分隔 6 2 5 13" xfId="29440"/>
    <cellStyle name="千位分隔 6 2 5 14" xfId="25996"/>
    <cellStyle name="千位分隔 6 2 5 15" xfId="26002"/>
    <cellStyle name="千位分隔 6 2 5 16" xfId="26004"/>
    <cellStyle name="千位分隔 6 2 5 17" xfId="31213"/>
    <cellStyle name="千位分隔 6 2 5 18" xfId="34788"/>
    <cellStyle name="千位分隔 6 2 5 2" xfId="23370"/>
    <cellStyle name="千位分隔 6 2 5 2 10" xfId="31214"/>
    <cellStyle name="千位分隔 6 2 5 2 11" xfId="31215"/>
    <cellStyle name="千位分隔 6 2 5 2 2" xfId="31216"/>
    <cellStyle name="千位分隔 6 2 5 2 2 2" xfId="14363"/>
    <cellStyle name="千位分隔 6 2 5 2 2 2 2" xfId="14305"/>
    <cellStyle name="千位分隔 6 2 5 2 2 2 3" xfId="14308"/>
    <cellStyle name="千位分隔 6 2 5 2 2 3" xfId="14365"/>
    <cellStyle name="千位分隔 6 2 5 2 2 4" xfId="14367"/>
    <cellStyle name="千位分隔 6 2 5 2 3" xfId="31217"/>
    <cellStyle name="千位分隔 6 2 5 2 3 2" xfId="14387"/>
    <cellStyle name="千位分隔 6 2 5 2 3 3" xfId="14389"/>
    <cellStyle name="千位分隔 6 2 5 2 4" xfId="31218"/>
    <cellStyle name="千位分隔 6 2 5 2 4 2" xfId="14402"/>
    <cellStyle name="千位分隔 6 2 5 2 5" xfId="30044"/>
    <cellStyle name="千位分隔 6 2 5 2 5 2" xfId="30046"/>
    <cellStyle name="千位分隔 6 2 5 2 6" xfId="30049"/>
    <cellStyle name="千位分隔 6 2 5 2 7" xfId="22957"/>
    <cellStyle name="千位分隔 6 2 5 2 8" xfId="10890"/>
    <cellStyle name="千位分隔 6 2 5 2 9" xfId="10894"/>
    <cellStyle name="千位分隔 6 2 5 3" xfId="31219"/>
    <cellStyle name="千位分隔 6 2 5 3 10" xfId="10016"/>
    <cellStyle name="千位分隔 6 2 5 3 11" xfId="10060"/>
    <cellStyle name="千位分隔 6 2 5 3 2" xfId="31221"/>
    <cellStyle name="千位分隔 6 2 5 3 2 2" xfId="14450"/>
    <cellStyle name="千位分隔 6 2 5 3 2 2 2" xfId="14452"/>
    <cellStyle name="千位分隔 6 2 5 3 2 2 3" xfId="1232"/>
    <cellStyle name="千位分隔 6 2 5 3 2 3" xfId="14454"/>
    <cellStyle name="千位分隔 6 2 5 3 2 4" xfId="14456"/>
    <cellStyle name="千位分隔 6 2 5 3 3" xfId="31222"/>
    <cellStyle name="千位分隔 6 2 5 3 3 2" xfId="14479"/>
    <cellStyle name="千位分隔 6 2 5 3 3 3" xfId="14481"/>
    <cellStyle name="千位分隔 6 2 5 3 4" xfId="31223"/>
    <cellStyle name="千位分隔 6 2 5 3 4 2" xfId="9986"/>
    <cellStyle name="千位分隔 6 2 5 3 5" xfId="30051"/>
    <cellStyle name="千位分隔 6 2 5 3 5 2" xfId="31224"/>
    <cellStyle name="千位分隔 6 2 5 3 6" xfId="25624"/>
    <cellStyle name="千位分隔 6 2 5 3 7" xfId="22963"/>
    <cellStyle name="千位分隔 6 2 5 3 8" xfId="10903"/>
    <cellStyle name="千位分隔 6 2 5 3 9" xfId="10907"/>
    <cellStyle name="千位分隔 6 2 5 4" xfId="31225"/>
    <cellStyle name="千位分隔 6 2 5 4 10" xfId="9015"/>
    <cellStyle name="千位分隔 6 2 5 4 11" xfId="9020"/>
    <cellStyle name="千位分隔 6 2 5 4 2" xfId="31227"/>
    <cellStyle name="千位分隔 6 2 5 4 2 2" xfId="7997"/>
    <cellStyle name="千位分隔 6 2 5 4 2 2 2" xfId="31228"/>
    <cellStyle name="千位分隔 6 2 5 4 2 2 3" xfId="8295"/>
    <cellStyle name="千位分隔 6 2 5 4 2 3" xfId="2391"/>
    <cellStyle name="千位分隔 6 2 5 4 2 4" xfId="14507"/>
    <cellStyle name="千位分隔 6 2 5 4 3" xfId="31229"/>
    <cellStyle name="千位分隔 6 2 5 4 3 2" xfId="8009"/>
    <cellStyle name="千位分隔 6 2 5 4 3 3" xfId="2422"/>
    <cellStyle name="千位分隔 6 2 5 4 4" xfId="31230"/>
    <cellStyle name="千位分隔 6 2 5 4 4 2" xfId="31231"/>
    <cellStyle name="千位分隔 6 2 5 4 5" xfId="30054"/>
    <cellStyle name="千位分隔 6 2 5 4 5 2" xfId="31232"/>
    <cellStyle name="千位分隔 6 2 5 4 6" xfId="31234"/>
    <cellStyle name="千位分隔 6 2 5 4 7" xfId="22967"/>
    <cellStyle name="千位分隔 6 2 5 4 8" xfId="10915"/>
    <cellStyle name="千位分隔 6 2 5 4 9" xfId="31235"/>
    <cellStyle name="千位分隔 6 2 5 5" xfId="31236"/>
    <cellStyle name="千位分隔 6 2 5 5 2" xfId="31237"/>
    <cellStyle name="千位分隔 6 2 5 5 2 2" xfId="14532"/>
    <cellStyle name="千位分隔 6 2 5 5 2 3" xfId="14534"/>
    <cellStyle name="千位分隔 6 2 5 5 3" xfId="31238"/>
    <cellStyle name="千位分隔 6 2 5 5 4" xfId="31239"/>
    <cellStyle name="千位分隔 6 2 5 6" xfId="31240"/>
    <cellStyle name="千位分隔 6 2 5 6 2" xfId="31241"/>
    <cellStyle name="千位分隔 6 2 5 6 3" xfId="21841"/>
    <cellStyle name="千位分隔 6 2 5 7" xfId="31242"/>
    <cellStyle name="千位分隔 6 2 5 7 2" xfId="31243"/>
    <cellStyle name="千位分隔 6 2 5 7 3" xfId="31244"/>
    <cellStyle name="千位分隔 6 2 5 8" xfId="31245"/>
    <cellStyle name="千位分隔 6 2 5 8 2" xfId="31246"/>
    <cellStyle name="千位分隔 6 2 5 9" xfId="31247"/>
    <cellStyle name="千位分隔 6 2 6" xfId="13943"/>
    <cellStyle name="千位分隔 6 2 6 10" xfId="31248"/>
    <cellStyle name="千位分隔 6 2 6 11" xfId="31249"/>
    <cellStyle name="千位分隔 6 2 6 12" xfId="31250"/>
    <cellStyle name="千位分隔 6 2 6 13" xfId="31251"/>
    <cellStyle name="千位分隔 6 2 6 14" xfId="31252"/>
    <cellStyle name="千位分隔 6 2 6 15" xfId="31253"/>
    <cellStyle name="千位分隔 6 2 6 16" xfId="31254"/>
    <cellStyle name="千位分隔 6 2 6 17" xfId="31255"/>
    <cellStyle name="千位分隔 6 2 6 18" xfId="34939"/>
    <cellStyle name="千位分隔 6 2 6 2" xfId="23397"/>
    <cellStyle name="千位分隔 6 2 6 2 10" xfId="31258"/>
    <cellStyle name="千位分隔 6 2 6 2 11" xfId="31261"/>
    <cellStyle name="千位分隔 6 2 6 2 2" xfId="31262"/>
    <cellStyle name="千位分隔 6 2 6 2 2 2" xfId="31263"/>
    <cellStyle name="千位分隔 6 2 6 2 2 2 2" xfId="23560"/>
    <cellStyle name="千位分隔 6 2 6 2 2 2 3" xfId="31264"/>
    <cellStyle name="千位分隔 6 2 6 2 2 3" xfId="31265"/>
    <cellStyle name="千位分隔 6 2 6 2 2 4" xfId="14471"/>
    <cellStyle name="千位分隔 6 2 6 2 3" xfId="31266"/>
    <cellStyle name="千位分隔 6 2 6 2 3 2" xfId="31267"/>
    <cellStyle name="千位分隔 6 2 6 2 3 3" xfId="31268"/>
    <cellStyle name="千位分隔 6 2 6 2 4" xfId="31269"/>
    <cellStyle name="千位分隔 6 2 6 2 4 2" xfId="31270"/>
    <cellStyle name="千位分隔 6 2 6 2 5" xfId="30059"/>
    <cellStyle name="千位分隔 6 2 6 2 5 2" xfId="31271"/>
    <cellStyle name="千位分隔 6 2 6 2 6" xfId="30061"/>
    <cellStyle name="千位分隔 6 2 6 2 7" xfId="22978"/>
    <cellStyle name="千位分隔 6 2 6 2 8" xfId="10924"/>
    <cellStyle name="千位分隔 6 2 6 2 9" xfId="31272"/>
    <cellStyle name="千位分隔 6 2 6 3" xfId="27729"/>
    <cellStyle name="千位分隔 6 2 6 3 10" xfId="17010"/>
    <cellStyle name="千位分隔 6 2 6 3 11" xfId="17050"/>
    <cellStyle name="千位分隔 6 2 6 3 2" xfId="31273"/>
    <cellStyle name="千位分隔 6 2 6 3 2 2" xfId="31274"/>
    <cellStyle name="千位分隔 6 2 6 3 2 2 2" xfId="24237"/>
    <cellStyle name="千位分隔 6 2 6 3 2 2 3" xfId="924"/>
    <cellStyle name="千位分隔 6 2 6 3 2 3" xfId="31275"/>
    <cellStyle name="千位分隔 6 2 6 3 2 4" xfId="9946"/>
    <cellStyle name="千位分隔 6 2 6 3 3" xfId="31276"/>
    <cellStyle name="千位分隔 6 2 6 3 3 2" xfId="31277"/>
    <cellStyle name="千位分隔 6 2 6 3 3 3" xfId="31278"/>
    <cellStyle name="千位分隔 6 2 6 3 4" xfId="31279"/>
    <cellStyle name="千位分隔 6 2 6 3 4 2" xfId="31280"/>
    <cellStyle name="千位分隔 6 2 6 3 5" xfId="31281"/>
    <cellStyle name="千位分隔 6 2 6 3 5 2" xfId="31282"/>
    <cellStyle name="千位分隔 6 2 6 3 6" xfId="31283"/>
    <cellStyle name="千位分隔 6 2 6 3 7" xfId="31284"/>
    <cellStyle name="千位分隔 6 2 6 3 8" xfId="31285"/>
    <cellStyle name="千位分隔 6 2 6 3 9" xfId="31286"/>
    <cellStyle name="千位分隔 6 2 6 4" xfId="31287"/>
    <cellStyle name="千位分隔 6 2 6 4 10" xfId="19143"/>
    <cellStyle name="千位分隔 6 2 6 4 11" xfId="18863"/>
    <cellStyle name="千位分隔 6 2 6 4 2" xfId="29068"/>
    <cellStyle name="千位分隔 6 2 6 4 2 2" xfId="31288"/>
    <cellStyle name="千位分隔 6 2 6 4 2 2 2" xfId="24876"/>
    <cellStyle name="千位分隔 6 2 6 4 2 2 3" xfId="1582"/>
    <cellStyle name="千位分隔 6 2 6 4 2 3" xfId="31289"/>
    <cellStyle name="千位分隔 6 2 6 4 2 4" xfId="31290"/>
    <cellStyle name="千位分隔 6 2 6 4 3" xfId="31291"/>
    <cellStyle name="千位分隔 6 2 6 4 3 2" xfId="31292"/>
    <cellStyle name="千位分隔 6 2 6 4 3 3" xfId="31293"/>
    <cellStyle name="千位分隔 6 2 6 4 4" xfId="31294"/>
    <cellStyle name="千位分隔 6 2 6 4 4 2" xfId="31295"/>
    <cellStyle name="千位分隔 6 2 6 4 5" xfId="31296"/>
    <cellStyle name="千位分隔 6 2 6 4 5 2" xfId="31297"/>
    <cellStyle name="千位分隔 6 2 6 4 6" xfId="31298"/>
    <cellStyle name="千位分隔 6 2 6 4 7" xfId="31299"/>
    <cellStyle name="千位分隔 6 2 6 4 8" xfId="31300"/>
    <cellStyle name="千位分隔 6 2 6 4 9" xfId="31301"/>
    <cellStyle name="千位分隔 6 2 6 5" xfId="31302"/>
    <cellStyle name="千位分隔 6 2 6 5 2" xfId="31303"/>
    <cellStyle name="千位分隔 6 2 6 5 2 2" xfId="31304"/>
    <cellStyle name="千位分隔 6 2 6 5 2 3" xfId="31305"/>
    <cellStyle name="千位分隔 6 2 6 5 3" xfId="31306"/>
    <cellStyle name="千位分隔 6 2 6 5 4" xfId="31307"/>
    <cellStyle name="千位分隔 6 2 6 6" xfId="31308"/>
    <cellStyle name="千位分隔 6 2 6 6 2" xfId="21951"/>
    <cellStyle name="千位分隔 6 2 6 6 3" xfId="31309"/>
    <cellStyle name="千位分隔 6 2 6 7" xfId="31310"/>
    <cellStyle name="千位分隔 6 2 6 7 2" xfId="31311"/>
    <cellStyle name="千位分隔 6 2 6 7 3" xfId="31312"/>
    <cellStyle name="千位分隔 6 2 6 8" xfId="31313"/>
    <cellStyle name="千位分隔 6 2 6 8 2" xfId="31314"/>
    <cellStyle name="千位分隔 6 2 6 9" xfId="31315"/>
    <cellStyle name="千位分隔 6 2 7" xfId="13946"/>
    <cellStyle name="千位分隔 6 2 7 10" xfId="4065"/>
    <cellStyle name="千位分隔 6 2 7 11" xfId="4067"/>
    <cellStyle name="千位分隔 6 2 7 12" xfId="4069"/>
    <cellStyle name="千位分隔 6 2 7 13" xfId="31316"/>
    <cellStyle name="千位分隔 6 2 7 14" xfId="31317"/>
    <cellStyle name="千位分隔 6 2 7 15" xfId="31318"/>
    <cellStyle name="千位分隔 6 2 7 16" xfId="31319"/>
    <cellStyle name="千位分隔 6 2 7 17" xfId="31320"/>
    <cellStyle name="千位分隔 6 2 7 18" xfId="34940"/>
    <cellStyle name="千位分隔 6 2 7 2" xfId="31321"/>
    <cellStyle name="千位分隔 6 2 7 2 10" xfId="26950"/>
    <cellStyle name="千位分隔 6 2 7 2 11" xfId="26971"/>
    <cellStyle name="千位分隔 6 2 7 2 2" xfId="31322"/>
    <cellStyle name="千位分隔 6 2 7 2 2 2" xfId="27108"/>
    <cellStyle name="千位分隔 6 2 7 2 2 2 2" xfId="21833"/>
    <cellStyle name="千位分隔 6 2 7 2 2 2 3" xfId="21836"/>
    <cellStyle name="千位分隔 6 2 7 2 2 3" xfId="27110"/>
    <cellStyle name="千位分隔 6 2 7 2 2 4" xfId="27113"/>
    <cellStyle name="千位分隔 6 2 7 2 3" xfId="31323"/>
    <cellStyle name="千位分隔 6 2 7 2 3 2" xfId="27175"/>
    <cellStyle name="千位分隔 6 2 7 2 3 3" xfId="27179"/>
    <cellStyle name="千位分隔 6 2 7 2 4" xfId="31324"/>
    <cellStyle name="千位分隔 6 2 7 2 4 2" xfId="27253"/>
    <cellStyle name="千位分隔 6 2 7 2 5" xfId="31325"/>
    <cellStyle name="千位分隔 6 2 7 2 5 2" xfId="27309"/>
    <cellStyle name="千位分隔 6 2 7 2 6" xfId="31326"/>
    <cellStyle name="千位分隔 6 2 7 2 7" xfId="31327"/>
    <cellStyle name="千位分隔 6 2 7 2 8" xfId="31328"/>
    <cellStyle name="千位分隔 6 2 7 2 9" xfId="31329"/>
    <cellStyle name="千位分隔 6 2 7 3" xfId="31330"/>
    <cellStyle name="千位分隔 6 2 7 3 10" xfId="27552"/>
    <cellStyle name="千位分隔 6 2 7 3 11" xfId="27556"/>
    <cellStyle name="千位分隔 6 2 7 3 2" xfId="31331"/>
    <cellStyle name="千位分隔 6 2 7 3 2 2" xfId="27594"/>
    <cellStyle name="千位分隔 6 2 7 3 2 2 2" xfId="6159"/>
    <cellStyle name="千位分隔 6 2 7 3 2 2 3" xfId="4539"/>
    <cellStyle name="千位分隔 6 2 7 3 2 3" xfId="27596"/>
    <cellStyle name="千位分隔 6 2 7 3 2 4" xfId="27598"/>
    <cellStyle name="千位分隔 6 2 7 3 3" xfId="31332"/>
    <cellStyle name="千位分隔 6 2 7 3 3 2" xfId="27625"/>
    <cellStyle name="千位分隔 6 2 7 3 3 3" xfId="27627"/>
    <cellStyle name="千位分隔 6 2 7 3 4" xfId="31333"/>
    <cellStyle name="千位分隔 6 2 7 3 4 2" xfId="27648"/>
    <cellStyle name="千位分隔 6 2 7 3 5" xfId="31334"/>
    <cellStyle name="千位分隔 6 2 7 3 5 2" xfId="31335"/>
    <cellStyle name="千位分隔 6 2 7 3 6" xfId="31336"/>
    <cellStyle name="千位分隔 6 2 7 3 7" xfId="31337"/>
    <cellStyle name="千位分隔 6 2 7 3 8" xfId="31338"/>
    <cellStyle name="千位分隔 6 2 7 3 9" xfId="31339"/>
    <cellStyle name="千位分隔 6 2 7 4" xfId="31340"/>
    <cellStyle name="千位分隔 6 2 7 4 10" xfId="7723"/>
    <cellStyle name="千位分隔 6 2 7 4 11" xfId="7727"/>
    <cellStyle name="千位分隔 6 2 7 4 2" xfId="31341"/>
    <cellStyle name="千位分隔 6 2 7 4 2 2" xfId="27719"/>
    <cellStyle name="千位分隔 6 2 7 4 2 2 2" xfId="6007"/>
    <cellStyle name="千位分隔 6 2 7 4 2 2 3" xfId="4865"/>
    <cellStyle name="千位分隔 6 2 7 4 2 3" xfId="27721"/>
    <cellStyle name="千位分隔 6 2 7 4 2 4" xfId="27723"/>
    <cellStyle name="千位分隔 6 2 7 4 3" xfId="31342"/>
    <cellStyle name="千位分隔 6 2 7 4 3 2" xfId="27747"/>
    <cellStyle name="千位分隔 6 2 7 4 3 3" xfId="27749"/>
    <cellStyle name="千位分隔 6 2 7 4 4" xfId="31343"/>
    <cellStyle name="千位分隔 6 2 7 4 4 2" xfId="27763"/>
    <cellStyle name="千位分隔 6 2 7 4 5" xfId="31344"/>
    <cellStyle name="千位分隔 6 2 7 4 5 2" xfId="31345"/>
    <cellStyle name="千位分隔 6 2 7 4 6" xfId="31346"/>
    <cellStyle name="千位分隔 6 2 7 4 7" xfId="31347"/>
    <cellStyle name="千位分隔 6 2 7 4 8" xfId="31348"/>
    <cellStyle name="千位分隔 6 2 7 4 9" xfId="31349"/>
    <cellStyle name="千位分隔 6 2 7 5" xfId="31350"/>
    <cellStyle name="千位分隔 6 2 7 5 2" xfId="14062"/>
    <cellStyle name="千位分隔 6 2 7 5 2 2" xfId="27800"/>
    <cellStyle name="千位分隔 6 2 7 5 2 3" xfId="27802"/>
    <cellStyle name="千位分隔 6 2 7 5 3" xfId="14064"/>
    <cellStyle name="千位分隔 6 2 7 5 4" xfId="14066"/>
    <cellStyle name="千位分隔 6 2 7 6" xfId="31351"/>
    <cellStyle name="千位分隔 6 2 7 6 2" xfId="14085"/>
    <cellStyle name="千位分隔 6 2 7 6 3" xfId="14087"/>
    <cellStyle name="千位分隔 6 2 7 7" xfId="31352"/>
    <cellStyle name="千位分隔 6 2 7 7 2" xfId="14101"/>
    <cellStyle name="千位分隔 6 2 7 7 3" xfId="14103"/>
    <cellStyle name="千位分隔 6 2 7 8" xfId="31353"/>
    <cellStyle name="千位分隔 6 2 7 8 2" xfId="31354"/>
    <cellStyle name="千位分隔 6 2 7 9" xfId="26051"/>
    <cellStyle name="千位分隔 6 2 8" xfId="13949"/>
    <cellStyle name="千位分隔 6 2 8 10" xfId="20501"/>
    <cellStyle name="千位分隔 6 2 8 11" xfId="31355"/>
    <cellStyle name="千位分隔 6 2 8 12" xfId="31356"/>
    <cellStyle name="千位分隔 6 2 8 13" xfId="31357"/>
    <cellStyle name="千位分隔 6 2 8 14" xfId="31358"/>
    <cellStyle name="千位分隔 6 2 8 15" xfId="31359"/>
    <cellStyle name="千位分隔 6 2 8 16" xfId="31360"/>
    <cellStyle name="千位分隔 6 2 8 17" xfId="31361"/>
    <cellStyle name="千位分隔 6 2 8 18" xfId="34941"/>
    <cellStyle name="千位分隔 6 2 8 2" xfId="31362"/>
    <cellStyle name="千位分隔 6 2 8 2 10" xfId="17794"/>
    <cellStyle name="千位分隔 6 2 8 2 11" xfId="17802"/>
    <cellStyle name="千位分隔 6 2 8 2 2" xfId="31363"/>
    <cellStyle name="千位分隔 6 2 8 2 2 2" xfId="28448"/>
    <cellStyle name="千位分隔 6 2 8 2 2 2 2" xfId="28450"/>
    <cellStyle name="千位分隔 6 2 8 2 2 2 3" xfId="26856"/>
    <cellStyle name="千位分隔 6 2 8 2 2 3" xfId="28452"/>
    <cellStyle name="千位分隔 6 2 8 2 2 4" xfId="28454"/>
    <cellStyle name="千位分隔 6 2 8 2 3" xfId="31364"/>
    <cellStyle name="千位分隔 6 2 8 2 3 2" xfId="7339"/>
    <cellStyle name="千位分隔 6 2 8 2 3 3" xfId="7342"/>
    <cellStyle name="千位分隔 6 2 8 2 4" xfId="31365"/>
    <cellStyle name="千位分隔 6 2 8 2 4 2" xfId="7378"/>
    <cellStyle name="千位分隔 6 2 8 2 5" xfId="31366"/>
    <cellStyle name="千位分隔 6 2 8 2 5 2" xfId="7092"/>
    <cellStyle name="千位分隔 6 2 8 2 6" xfId="31367"/>
    <cellStyle name="千位分隔 6 2 8 2 7" xfId="31368"/>
    <cellStyle name="千位分隔 6 2 8 2 8" xfId="31369"/>
    <cellStyle name="千位分隔 6 2 8 2 9" xfId="31370"/>
    <cellStyle name="千位分隔 6 2 8 3" xfId="31371"/>
    <cellStyle name="千位分隔 6 2 8 3 10" xfId="28748"/>
    <cellStyle name="千位分隔 6 2 8 3 11" xfId="28750"/>
    <cellStyle name="千位分隔 6 2 8 3 2" xfId="31372"/>
    <cellStyle name="千位分隔 6 2 8 3 2 2" xfId="28786"/>
    <cellStyle name="千位分隔 6 2 8 3 2 2 2" xfId="31373"/>
    <cellStyle name="千位分隔 6 2 8 3 2 2 3" xfId="28189"/>
    <cellStyle name="千位分隔 6 2 8 3 2 3" xfId="28790"/>
    <cellStyle name="千位分隔 6 2 8 3 2 4" xfId="28794"/>
    <cellStyle name="千位分隔 6 2 8 3 3" xfId="31374"/>
    <cellStyle name="千位分隔 6 2 8 3 3 2" xfId="7442"/>
    <cellStyle name="千位分隔 6 2 8 3 3 3" xfId="7445"/>
    <cellStyle name="千位分隔 6 2 8 3 4" xfId="31375"/>
    <cellStyle name="千位分隔 6 2 8 3 4 2" xfId="7473"/>
    <cellStyle name="千位分隔 6 2 8 3 5" xfId="31376"/>
    <cellStyle name="千位分隔 6 2 8 3 5 2" xfId="4169"/>
    <cellStyle name="千位分隔 6 2 8 3 6" xfId="31377"/>
    <cellStyle name="千位分隔 6 2 8 3 7" xfId="31378"/>
    <cellStyle name="千位分隔 6 2 8 3 8" xfId="31379"/>
    <cellStyle name="千位分隔 6 2 8 3 9" xfId="6164"/>
    <cellStyle name="千位分隔 6 2 8 4" xfId="31380"/>
    <cellStyle name="千位分隔 6 2 8 4 10" xfId="8122"/>
    <cellStyle name="千位分隔 6 2 8 4 11" xfId="8126"/>
    <cellStyle name="千位分隔 6 2 8 4 2" xfId="29610"/>
    <cellStyle name="千位分隔 6 2 8 4 2 2" xfId="28862"/>
    <cellStyle name="千位分隔 6 2 8 4 2 2 2" xfId="31381"/>
    <cellStyle name="千位分隔 6 2 8 4 2 2 3" xfId="31382"/>
    <cellStyle name="千位分隔 6 2 8 4 2 3" xfId="28864"/>
    <cellStyle name="千位分隔 6 2 8 4 2 4" xfId="23226"/>
    <cellStyle name="千位分隔 6 2 8 4 3" xfId="31383"/>
    <cellStyle name="千位分隔 6 2 8 4 3 2" xfId="7540"/>
    <cellStyle name="千位分隔 6 2 8 4 3 3" xfId="7543"/>
    <cellStyle name="千位分隔 6 2 8 4 4" xfId="31384"/>
    <cellStyle name="千位分隔 6 2 8 4 4 2" xfId="7582"/>
    <cellStyle name="千位分隔 6 2 8 4 5" xfId="31385"/>
    <cellStyle name="千位分隔 6 2 8 4 5 2" xfId="7596"/>
    <cellStyle name="千位分隔 6 2 8 4 6" xfId="19057"/>
    <cellStyle name="千位分隔 6 2 8 4 7" xfId="31386"/>
    <cellStyle name="千位分隔 6 2 8 4 8" xfId="31387"/>
    <cellStyle name="千位分隔 6 2 8 4 9" xfId="7701"/>
    <cellStyle name="千位分隔 6 2 8 5" xfId="31388"/>
    <cellStyle name="千位分隔 6 2 8 5 2" xfId="6693"/>
    <cellStyle name="千位分隔 6 2 8 5 2 2" xfId="28925"/>
    <cellStyle name="千位分隔 6 2 8 5 2 3" xfId="28927"/>
    <cellStyle name="千位分隔 6 2 8 5 3" xfId="6696"/>
    <cellStyle name="千位分隔 6 2 8 5 4" xfId="14117"/>
    <cellStyle name="千位分隔 6 2 8 6" xfId="31389"/>
    <cellStyle name="千位分隔 6 2 8 6 2" xfId="14126"/>
    <cellStyle name="千位分隔 6 2 8 6 3" xfId="14130"/>
    <cellStyle name="千位分隔 6 2 8 7" xfId="31390"/>
    <cellStyle name="千位分隔 6 2 8 7 2" xfId="31391"/>
    <cellStyle name="千位分隔 6 2 8 7 3" xfId="31392"/>
    <cellStyle name="千位分隔 6 2 8 8" xfId="31393"/>
    <cellStyle name="千位分隔 6 2 8 8 2" xfId="31394"/>
    <cellStyle name="千位分隔 6 2 8 9" xfId="26077"/>
    <cellStyle name="千位分隔 6 2 9" xfId="13952"/>
    <cellStyle name="千位分隔 6 2 9 10" xfId="26460"/>
    <cellStyle name="千位分隔 6 2 9 11" xfId="31395"/>
    <cellStyle name="千位分隔 6 2 9 2" xfId="31396"/>
    <cellStyle name="千位分隔 6 2 9 2 2" xfId="31397"/>
    <cellStyle name="千位分隔 6 2 9 2 2 2" xfId="2466"/>
    <cellStyle name="千位分隔 6 2 9 2 2 3" xfId="2492"/>
    <cellStyle name="千位分隔 6 2 9 2 3" xfId="31398"/>
    <cellStyle name="千位分隔 6 2 9 2 4" xfId="31399"/>
    <cellStyle name="千位分隔 6 2 9 3" xfId="31400"/>
    <cellStyle name="千位分隔 6 2 9 3 2" xfId="31401"/>
    <cellStyle name="千位分隔 6 2 9 3 3" xfId="31402"/>
    <cellStyle name="千位分隔 6 2 9 4" xfId="31403"/>
    <cellStyle name="千位分隔 6 2 9 4 2" xfId="31404"/>
    <cellStyle name="千位分隔 6 2 9 5" xfId="31405"/>
    <cellStyle name="千位分隔 6 2 9 5 2" xfId="31406"/>
    <cellStyle name="千位分隔 6 2 9 6" xfId="31407"/>
    <cellStyle name="千位分隔 6 2 9 7" xfId="31408"/>
    <cellStyle name="千位分隔 6 2 9 8" xfId="31409"/>
    <cellStyle name="千位分隔 6 2 9 9" xfId="26101"/>
    <cellStyle name="千位分隔 6 20" xfId="27222"/>
    <cellStyle name="千位分隔 6 21" xfId="27225"/>
    <cellStyle name="千位分隔 6 22" xfId="27228"/>
    <cellStyle name="千位分隔 6 23" xfId="28767"/>
    <cellStyle name="千位分隔 6 24" xfId="28771"/>
    <cellStyle name="千位分隔 6 25" xfId="28776"/>
    <cellStyle name="千位分隔 6 26" xfId="28781"/>
    <cellStyle name="千位分隔 6 27" xfId="28784"/>
    <cellStyle name="千位分隔 6 28" xfId="28788"/>
    <cellStyle name="千位分隔 6 29" xfId="28792"/>
    <cellStyle name="千位分隔 6 3" xfId="14174"/>
    <cellStyle name="千位分隔 6 3 10" xfId="28950"/>
    <cellStyle name="千位分隔 6 3 11" xfId="21801"/>
    <cellStyle name="千位分隔 6 3 12" xfId="21803"/>
    <cellStyle name="千位分隔 6 3 13" xfId="31410"/>
    <cellStyle name="千位分隔 6 3 14" xfId="31411"/>
    <cellStyle name="千位分隔 6 3 15" xfId="31412"/>
    <cellStyle name="千位分隔 6 3 16" xfId="31413"/>
    <cellStyle name="千位分隔 6 3 17" xfId="31414"/>
    <cellStyle name="千位分隔 6 3 18" xfId="34762"/>
    <cellStyle name="千位分隔 6 3 2" xfId="31415"/>
    <cellStyle name="千位分隔 6 3 2 10" xfId="5103"/>
    <cellStyle name="千位分隔 6 3 2 11" xfId="5110"/>
    <cellStyle name="千位分隔 6 3 2 2" xfId="27431"/>
    <cellStyle name="千位分隔 6 3 2 2 2" xfId="12252"/>
    <cellStyle name="千位分隔 6 3 2 2 2 2" xfId="20339"/>
    <cellStyle name="千位分隔 6 3 2 2 2 3" xfId="20347"/>
    <cellStyle name="千位分隔 6 3 2 2 3" xfId="12257"/>
    <cellStyle name="千位分隔 6 3 2 2 4" xfId="12262"/>
    <cellStyle name="千位分隔 6 3 2 3" xfId="31416"/>
    <cellStyle name="千位分隔 6 3 2 3 2" xfId="14361"/>
    <cellStyle name="千位分隔 6 3 2 3 3" xfId="20462"/>
    <cellStyle name="千位分隔 6 3 2 4" xfId="31417"/>
    <cellStyle name="千位分隔 6 3 2 4 2" xfId="20541"/>
    <cellStyle name="千位分隔 6 3 2 5" xfId="31418"/>
    <cellStyle name="千位分隔 6 3 2 5 2" xfId="20650"/>
    <cellStyle name="千位分隔 6 3 2 6" xfId="27305"/>
    <cellStyle name="千位分隔 6 3 2 7" xfId="27307"/>
    <cellStyle name="千位分隔 6 3 2 8" xfId="17539"/>
    <cellStyle name="千位分隔 6 3 2 9" xfId="17545"/>
    <cellStyle name="千位分隔 6 3 3" xfId="31419"/>
    <cellStyle name="千位分隔 6 3 3 10" xfId="31420"/>
    <cellStyle name="千位分隔 6 3 3 11" xfId="22999"/>
    <cellStyle name="千位分隔 6 3 3 2" xfId="31421"/>
    <cellStyle name="千位分隔 6 3 3 2 2" xfId="12329"/>
    <cellStyle name="千位分隔 6 3 3 2 2 2" xfId="21968"/>
    <cellStyle name="千位分隔 6 3 3 2 2 3" xfId="21978"/>
    <cellStyle name="千位分隔 6 3 3 2 3" xfId="12334"/>
    <cellStyle name="千位分隔 6 3 3 2 4" xfId="12338"/>
    <cellStyle name="千位分隔 6 3 3 3" xfId="31422"/>
    <cellStyle name="千位分隔 6 3 3 3 2" xfId="14385"/>
    <cellStyle name="千位分隔 6 3 3 3 3" xfId="22096"/>
    <cellStyle name="千位分隔 6 3 3 4" xfId="31423"/>
    <cellStyle name="千位分隔 6 3 3 4 2" xfId="22185"/>
    <cellStyle name="千位分隔 6 3 3 5" xfId="31424"/>
    <cellStyle name="千位分隔 6 3 3 5 2" xfId="22311"/>
    <cellStyle name="千位分隔 6 3 3 6" xfId="27311"/>
    <cellStyle name="千位分隔 6 3 3 7" xfId="27313"/>
    <cellStyle name="千位分隔 6 3 3 8" xfId="17556"/>
    <cellStyle name="千位分隔 6 3 3 9" xfId="17559"/>
    <cellStyle name="千位分隔 6 3 4" xfId="13955"/>
    <cellStyle name="千位分隔 6 3 4 10" xfId="31425"/>
    <cellStyle name="千位分隔 6 3 4 11" xfId="23018"/>
    <cellStyle name="千位分隔 6 3 4 2" xfId="23435"/>
    <cellStyle name="千位分隔 6 3 4 2 2" xfId="22842"/>
    <cellStyle name="千位分隔 6 3 4 2 2 2" xfId="22845"/>
    <cellStyle name="千位分隔 6 3 4 2 2 3" xfId="22848"/>
    <cellStyle name="千位分隔 6 3 4 2 3" xfId="22858"/>
    <cellStyle name="千位分隔 6 3 4 2 4" xfId="22863"/>
    <cellStyle name="千位分隔 6 3 4 3" xfId="23137"/>
    <cellStyle name="千位分隔 6 3 4 3 2" xfId="22951"/>
    <cellStyle name="千位分隔 6 3 4 3 3" xfId="22976"/>
    <cellStyle name="千位分隔 6 3 4 4" xfId="23139"/>
    <cellStyle name="千位分隔 6 3 4 4 2" xfId="23043"/>
    <cellStyle name="千位分隔 6 3 4 5" xfId="31426"/>
    <cellStyle name="千位分隔 6 3 4 5 2" xfId="10012"/>
    <cellStyle name="千位分隔 6 3 4 6" xfId="27316"/>
    <cellStyle name="千位分隔 6 3 4 7" xfId="31427"/>
    <cellStyle name="千位分隔 6 3 4 8" xfId="31428"/>
    <cellStyle name="千位分隔 6 3 4 9" xfId="31429"/>
    <cellStyle name="千位分隔 6 3 5" xfId="31430"/>
    <cellStyle name="千位分隔 6 3 5 2" xfId="23457"/>
    <cellStyle name="千位分隔 6 3 5 2 2" xfId="22520"/>
    <cellStyle name="千位分隔 6 3 5 2 3" xfId="22524"/>
    <cellStyle name="千位分隔 6 3 5 3" xfId="31431"/>
    <cellStyle name="千位分隔 6 3 5 4" xfId="31432"/>
    <cellStyle name="千位分隔 6 3 6" xfId="31433"/>
    <cellStyle name="千位分隔 6 3 6 2" xfId="23480"/>
    <cellStyle name="千位分隔 6 3 6 3" xfId="31434"/>
    <cellStyle name="千位分隔 6 3 7" xfId="31435"/>
    <cellStyle name="千位分隔 6 3 7 2" xfId="31436"/>
    <cellStyle name="千位分隔 6 3 7 3" xfId="31437"/>
    <cellStyle name="千位分隔 6 3 8" xfId="31438"/>
    <cellStyle name="千位分隔 6 3 8 2" xfId="31439"/>
    <cellStyle name="千位分隔 6 3 9" xfId="31440"/>
    <cellStyle name="千位分隔 6 30" xfId="28777"/>
    <cellStyle name="千位分隔 6 31" xfId="28782"/>
    <cellStyle name="千位分隔 6 32" xfId="28785"/>
    <cellStyle name="千位分隔 6 33" xfId="28789"/>
    <cellStyle name="千位分隔 6 34" xfId="28793"/>
    <cellStyle name="千位分隔 6 35" xfId="31441"/>
    <cellStyle name="千位分隔 6 36" xfId="31442"/>
    <cellStyle name="千位分隔 6 37" xfId="28229"/>
    <cellStyle name="千位分隔 6 38" xfId="34452"/>
    <cellStyle name="千位分隔 6 39" xfId="34729"/>
    <cellStyle name="千位分隔 6 4" xfId="14176"/>
    <cellStyle name="千位分隔 6 4 10" xfId="19169"/>
    <cellStyle name="千位分隔 6 4 11" xfId="31443"/>
    <cellStyle name="千位分隔 6 4 12" xfId="31444"/>
    <cellStyle name="千位分隔 6 4 13" xfId="31445"/>
    <cellStyle name="千位分隔 6 4 14" xfId="31446"/>
    <cellStyle name="千位分隔 6 4 15" xfId="25917"/>
    <cellStyle name="千位分隔 6 4 16" xfId="31447"/>
    <cellStyle name="千位分隔 6 4 17" xfId="31448"/>
    <cellStyle name="千位分隔 6 4 18" xfId="34765"/>
    <cellStyle name="千位分隔 6 4 2" xfId="31449"/>
    <cellStyle name="千位分隔 6 4 2 10" xfId="9286"/>
    <cellStyle name="千位分隔 6 4 2 11" xfId="9289"/>
    <cellStyle name="千位分隔 6 4 2 2" xfId="27486"/>
    <cellStyle name="千位分隔 6 4 2 2 2" xfId="13234"/>
    <cellStyle name="千位分隔 6 4 2 2 2 2" xfId="19899"/>
    <cellStyle name="千位分隔 6 4 2 2 2 3" xfId="31450"/>
    <cellStyle name="千位分隔 6 4 2 2 3" xfId="1174"/>
    <cellStyle name="千位分隔 6 4 2 2 4" xfId="470"/>
    <cellStyle name="千位分隔 6 4 2 3" xfId="31451"/>
    <cellStyle name="千位分隔 6 4 2 3 2" xfId="14448"/>
    <cellStyle name="千位分隔 6 4 2 3 3" xfId="1218"/>
    <cellStyle name="千位分隔 6 4 2 4" xfId="31452"/>
    <cellStyle name="千位分隔 6 4 2 4 2" xfId="1301"/>
    <cellStyle name="千位分隔 6 4 2 5" xfId="21124"/>
    <cellStyle name="千位分隔 6 4 2 5 2" xfId="8286"/>
    <cellStyle name="千位分隔 6 4 2 6" xfId="21126"/>
    <cellStyle name="千位分隔 6 4 2 7" xfId="21129"/>
    <cellStyle name="千位分隔 6 4 2 8" xfId="17675"/>
    <cellStyle name="千位分隔 6 4 2 9" xfId="17681"/>
    <cellStyle name="千位分隔 6 4 3" xfId="31453"/>
    <cellStyle name="千位分隔 6 4 3 10" xfId="31454"/>
    <cellStyle name="千位分隔 6 4 3 11" xfId="31455"/>
    <cellStyle name="千位分隔 6 4 3 2" xfId="31456"/>
    <cellStyle name="千位分隔 6 4 3 2 2" xfId="13278"/>
    <cellStyle name="千位分隔 6 4 3 2 2 2" xfId="31457"/>
    <cellStyle name="千位分隔 6 4 3 2 2 3" xfId="31458"/>
    <cellStyle name="千位分隔 6 4 3 2 3" xfId="7914"/>
    <cellStyle name="千位分隔 6 4 3 2 4" xfId="7946"/>
    <cellStyle name="千位分隔 6 4 3 3" xfId="31459"/>
    <cellStyle name="千位分隔 6 4 3 3 2" xfId="14477"/>
    <cellStyle name="千位分隔 6 4 3 3 3" xfId="1282"/>
    <cellStyle name="千位分隔 6 4 3 4" xfId="31460"/>
    <cellStyle name="千位分隔 6 4 3 4 2" xfId="31461"/>
    <cellStyle name="千位分隔 6 4 3 5" xfId="21134"/>
    <cellStyle name="千位分隔 6 4 3 5 2" xfId="31462"/>
    <cellStyle name="千位分隔 6 4 3 6" xfId="21136"/>
    <cellStyle name="千位分隔 6 4 3 7" xfId="27392"/>
    <cellStyle name="千位分隔 6 4 3 8" xfId="17694"/>
    <cellStyle name="千位分隔 6 4 3 9" xfId="17697"/>
    <cellStyle name="千位分隔 6 4 4" xfId="31463"/>
    <cellStyle name="千位分隔 6 4 4 10" xfId="10262"/>
    <cellStyle name="千位分隔 6 4 4 11" xfId="31464"/>
    <cellStyle name="千位分隔 6 4 4 2" xfId="17742"/>
    <cellStyle name="千位分隔 6 4 4 2 2" xfId="9935"/>
    <cellStyle name="千位分隔 6 4 4 2 2 2" xfId="31465"/>
    <cellStyle name="千位分隔 6 4 4 2 2 3" xfId="31056"/>
    <cellStyle name="千位分隔 6 4 4 2 3" xfId="9937"/>
    <cellStyle name="千位分隔 6 4 4 2 4" xfId="9939"/>
    <cellStyle name="千位分隔 6 4 4 3" xfId="17746"/>
    <cellStyle name="千位分隔 6 4 4 3 2" xfId="9978"/>
    <cellStyle name="千位分隔 6 4 4 3 3" xfId="9980"/>
    <cellStyle name="千位分隔 6 4 4 4" xfId="17749"/>
    <cellStyle name="千位分隔 6 4 4 4 2" xfId="9996"/>
    <cellStyle name="千位分隔 6 4 4 5" xfId="21140"/>
    <cellStyle name="千位分隔 6 4 4 5 2" xfId="31466"/>
    <cellStyle name="千位分隔 6 4 4 6" xfId="27395"/>
    <cellStyle name="千位分隔 6 4 4 7" xfId="31467"/>
    <cellStyle name="千位分隔 6 4 4 8" xfId="31468"/>
    <cellStyle name="千位分隔 6 4 4 9" xfId="31469"/>
    <cellStyle name="千位分隔 6 4 5" xfId="31470"/>
    <cellStyle name="千位分隔 6 4 5 2" xfId="19704"/>
    <cellStyle name="千位分隔 6 4 5 2 2" xfId="31471"/>
    <cellStyle name="千位分隔 6 4 5 2 3" xfId="31472"/>
    <cellStyle name="千位分隔 6 4 5 3" xfId="19707"/>
    <cellStyle name="千位分隔 6 4 5 4" xfId="19711"/>
    <cellStyle name="千位分隔 6 4 6" xfId="31473"/>
    <cellStyle name="千位分隔 6 4 6 2" xfId="23553"/>
    <cellStyle name="千位分隔 6 4 6 3" xfId="24586"/>
    <cellStyle name="千位分隔 6 4 7" xfId="2296"/>
    <cellStyle name="千位分隔 6 4 7 2" xfId="31474"/>
    <cellStyle name="千位分隔 6 4 7 3" xfId="24589"/>
    <cellStyle name="千位分隔 6 4 8" xfId="15676"/>
    <cellStyle name="千位分隔 6 4 8 2" xfId="31475"/>
    <cellStyle name="千位分隔 6 4 9" xfId="31476"/>
    <cellStyle name="千位分隔 6 40" xfId="34844"/>
    <cellStyle name="千位分隔 6 41" xfId="34981"/>
    <cellStyle name="千位分隔 6 5" xfId="14178"/>
    <cellStyle name="千位分隔 6 5 10" xfId="20992"/>
    <cellStyle name="千位分隔 6 5 11" xfId="20995"/>
    <cellStyle name="千位分隔 6 5 12" xfId="31477"/>
    <cellStyle name="千位分隔 6 5 13" xfId="31478"/>
    <cellStyle name="千位分隔 6 5 14" xfId="31479"/>
    <cellStyle name="千位分隔 6 5 15" xfId="31480"/>
    <cellStyle name="千位分隔 6 5 16" xfId="31481"/>
    <cellStyle name="千位分隔 6 5 17" xfId="31482"/>
    <cellStyle name="千位分隔 6 5 18" xfId="34766"/>
    <cellStyle name="千位分隔 6 5 2" xfId="31483"/>
    <cellStyle name="千位分隔 6 5 2 10" xfId="12005"/>
    <cellStyle name="千位分隔 6 5 2 11" xfId="12008"/>
    <cellStyle name="千位分隔 6 5 2 2" xfId="31484"/>
    <cellStyle name="千位分隔 6 5 2 2 2" xfId="13429"/>
    <cellStyle name="千位分隔 6 5 2 2 2 2" xfId="21581"/>
    <cellStyle name="千位分隔 6 5 2 2 2 3" xfId="31485"/>
    <cellStyle name="千位分隔 6 5 2 2 3" xfId="10192"/>
    <cellStyle name="千位分隔 6 5 2 2 4" xfId="5239"/>
    <cellStyle name="千位分隔 6 5 2 3" xfId="31486"/>
    <cellStyle name="千位分隔 6 5 2 3 2" xfId="14505"/>
    <cellStyle name="千位分隔 6 5 2 3 3" xfId="10311"/>
    <cellStyle name="千位分隔 6 5 2 4" xfId="31487"/>
    <cellStyle name="千位分隔 6 5 2 4 2" xfId="28966"/>
    <cellStyle name="千位分隔 6 5 2 5" xfId="21159"/>
    <cellStyle name="千位分隔 6 5 2 5 2" xfId="21161"/>
    <cellStyle name="千位分隔 6 5 2 6" xfId="21163"/>
    <cellStyle name="千位分隔 6 5 2 7" xfId="21166"/>
    <cellStyle name="千位分隔 6 5 2 8" xfId="17831"/>
    <cellStyle name="千位分隔 6 5 2 9" xfId="17837"/>
    <cellStyle name="千位分隔 6 5 3" xfId="31488"/>
    <cellStyle name="千位分隔 6 5 3 10" xfId="14069"/>
    <cellStyle name="千位分隔 6 5 3 11" xfId="14096"/>
    <cellStyle name="千位分隔 6 5 3 2" xfId="31489"/>
    <cellStyle name="千位分隔 6 5 3 2 2" xfId="13472"/>
    <cellStyle name="千位分隔 6 5 3 2 2 2" xfId="31490"/>
    <cellStyle name="千位分隔 6 5 3 2 2 3" xfId="31491"/>
    <cellStyle name="千位分隔 6 5 3 2 3" xfId="13475"/>
    <cellStyle name="千位分隔 6 5 3 2 4" xfId="13478"/>
    <cellStyle name="千位分隔 6 5 3 3" xfId="22725"/>
    <cellStyle name="千位分隔 6 5 3 3 2" xfId="31492"/>
    <cellStyle name="千位分隔 6 5 3 3 3" xfId="31493"/>
    <cellStyle name="千位分隔 6 5 3 4" xfId="22727"/>
    <cellStyle name="千位分隔 6 5 3 4 2" xfId="31494"/>
    <cellStyle name="千位分隔 6 5 3 5" xfId="21170"/>
    <cellStyle name="千位分隔 6 5 3 5 2" xfId="31495"/>
    <cellStyle name="千位分隔 6 5 3 6" xfId="21173"/>
    <cellStyle name="千位分隔 6 5 3 7" xfId="22729"/>
    <cellStyle name="千位分隔 6 5 3 8" xfId="17852"/>
    <cellStyle name="千位分隔 6 5 3 9" xfId="17856"/>
    <cellStyle name="千位分隔 6 5 4" xfId="718"/>
    <cellStyle name="千位分隔 6 5 4 10" xfId="31496"/>
    <cellStyle name="千位分隔 6 5 4 11" xfId="30557"/>
    <cellStyle name="千位分隔 6 5 4 2" xfId="722"/>
    <cellStyle name="千位分隔 6 5 4 2 2" xfId="734"/>
    <cellStyle name="千位分隔 6 5 4 2 2 2" xfId="20923"/>
    <cellStyle name="千位分隔 6 5 4 2 2 3" xfId="20926"/>
    <cellStyle name="千位分隔 6 5 4 2 3" xfId="736"/>
    <cellStyle name="千位分隔 6 5 4 2 4" xfId="740"/>
    <cellStyle name="千位分隔 6 5 4 3" xfId="57"/>
    <cellStyle name="千位分隔 6 5 4 3 2" xfId="74"/>
    <cellStyle name="千位分隔 6 5 4 3 3" xfId="370"/>
    <cellStyle name="千位分隔 6 5 4 4" xfId="750"/>
    <cellStyle name="千位分隔 6 5 4 4 2" xfId="31497"/>
    <cellStyle name="千位分隔 6 5 4 5" xfId="759"/>
    <cellStyle name="千位分隔 6 5 4 5 2" xfId="31498"/>
    <cellStyle name="千位分隔 6 5 4 6" xfId="462"/>
    <cellStyle name="千位分隔 6 5 4 7" xfId="765"/>
    <cellStyle name="千位分隔 6 5 4 8" xfId="768"/>
    <cellStyle name="千位分隔 6 5 4 9" xfId="27569"/>
    <cellStyle name="千位分隔 6 5 5" xfId="779"/>
    <cellStyle name="千位分隔 6 5 5 2" xfId="783"/>
    <cellStyle name="千位分隔 6 5 5 2 2" xfId="28361"/>
    <cellStyle name="千位分隔 6 5 5 2 3" xfId="10870"/>
    <cellStyle name="千位分隔 6 5 5 3" xfId="789"/>
    <cellStyle name="千位分隔 6 5 5 4" xfId="796"/>
    <cellStyle name="千位分隔 6 5 6" xfId="830"/>
    <cellStyle name="千位分隔 6 5 6 2" xfId="836"/>
    <cellStyle name="千位分隔 6 5 6 3" xfId="24608"/>
    <cellStyle name="千位分隔 6 5 7" xfId="843"/>
    <cellStyle name="千位分隔 6 5 7 2" xfId="31499"/>
    <cellStyle name="千位分隔 6 5 7 3" xfId="24613"/>
    <cellStyle name="千位分隔 6 5 8" xfId="850"/>
    <cellStyle name="千位分隔 6 5 8 2" xfId="31500"/>
    <cellStyle name="千位分隔 6 5 9" xfId="855"/>
    <cellStyle name="千位分隔 6 6" xfId="31501"/>
    <cellStyle name="千位分隔 6 6 10" xfId="31502"/>
    <cellStyle name="千位分隔 6 6 11" xfId="31503"/>
    <cellStyle name="千位分隔 6 6 12" xfId="31504"/>
    <cellStyle name="千位分隔 6 6 13" xfId="31505"/>
    <cellStyle name="千位分隔 6 6 14" xfId="31506"/>
    <cellStyle name="千位分隔 6 6 15" xfId="31507"/>
    <cellStyle name="千位分隔 6 6 16" xfId="31508"/>
    <cellStyle name="千位分隔 6 6 17" xfId="31509"/>
    <cellStyle name="千位分隔 6 6 18" xfId="34767"/>
    <cellStyle name="千位分隔 6 6 2" xfId="31510"/>
    <cellStyle name="千位分隔 6 6 2 10" xfId="10398"/>
    <cellStyle name="千位分隔 6 6 2 11" xfId="10404"/>
    <cellStyle name="千位分隔 6 6 2 2" xfId="10630"/>
    <cellStyle name="千位分隔 6 6 2 2 2" xfId="5990"/>
    <cellStyle name="千位分隔 6 6 2 2 2 2" xfId="31511"/>
    <cellStyle name="千位分隔 6 6 2 2 2 3" xfId="31512"/>
    <cellStyle name="千位分隔 6 6 2 2 3" xfId="2131"/>
    <cellStyle name="千位分隔 6 6 2 2 4" xfId="2161"/>
    <cellStyle name="千位分隔 6 6 2 3" xfId="10633"/>
    <cellStyle name="千位分隔 6 6 2 3 2" xfId="5998"/>
    <cellStyle name="千位分隔 6 6 2 3 3" xfId="2233"/>
    <cellStyle name="千位分隔 6 6 2 4" xfId="10636"/>
    <cellStyle name="千位分隔 6 6 2 4 2" xfId="31514"/>
    <cellStyle name="千位分隔 6 6 2 5" xfId="7438"/>
    <cellStyle name="千位分隔 6 6 2 5 2" xfId="21187"/>
    <cellStyle name="千位分隔 6 6 2 6" xfId="10638"/>
    <cellStyle name="千位分隔 6 6 2 7" xfId="10642"/>
    <cellStyle name="千位分隔 6 6 2 8" xfId="18037"/>
    <cellStyle name="千位分隔 6 6 2 9" xfId="18039"/>
    <cellStyle name="千位分隔 6 6 3" xfId="31515"/>
    <cellStyle name="千位分隔 6 6 3 10" xfId="31516"/>
    <cellStyle name="千位分隔 6 6 3 11" xfId="31517"/>
    <cellStyle name="千位分隔 6 6 3 2" xfId="31518"/>
    <cellStyle name="千位分隔 6 6 3 2 2" xfId="13637"/>
    <cellStyle name="千位分隔 6 6 3 2 2 2" xfId="31519"/>
    <cellStyle name="千位分隔 6 6 3 2 2 3" xfId="31520"/>
    <cellStyle name="千位分隔 6 6 3 2 3" xfId="13640"/>
    <cellStyle name="千位分隔 6 6 3 2 4" xfId="13643"/>
    <cellStyle name="千位分隔 6 6 3 3" xfId="29296"/>
    <cellStyle name="千位分隔 6 6 3 3 2" xfId="31521"/>
    <cellStyle name="千位分隔 6 6 3 3 3" xfId="31522"/>
    <cellStyle name="千位分隔 6 6 3 4" xfId="29298"/>
    <cellStyle name="千位分隔 6 6 3 4 2" xfId="31523"/>
    <cellStyle name="千位分隔 6 6 3 5" xfId="21189"/>
    <cellStyle name="千位分隔 6 6 3 5 2" xfId="31524"/>
    <cellStyle name="千位分隔 6 6 3 6" xfId="21192"/>
    <cellStyle name="千位分隔 6 6 3 7" xfId="27514"/>
    <cellStyle name="千位分隔 6 6 3 8" xfId="18046"/>
    <cellStyle name="千位分隔 6 6 3 9" xfId="18048"/>
    <cellStyle name="千位分隔 6 6 4" xfId="888"/>
    <cellStyle name="千位分隔 6 6 4 10" xfId="890"/>
    <cellStyle name="千位分隔 6 6 4 11" xfId="31525"/>
    <cellStyle name="千位分隔 6 6 4 2" xfId="893"/>
    <cellStyle name="千位分隔 6 6 4 2 2" xfId="895"/>
    <cellStyle name="千位分隔 6 6 4 2 2 2" xfId="8"/>
    <cellStyle name="千位分隔 6 6 4 2 2 3" xfId="314"/>
    <cellStyle name="千位分隔 6 6 4 2 3" xfId="908"/>
    <cellStyle name="千位分隔 6 6 4 2 4" xfId="970"/>
    <cellStyle name="千位分隔 6 6 4 3" xfId="1000"/>
    <cellStyle name="千位分隔 6 6 4 3 2" xfId="1002"/>
    <cellStyle name="千位分隔 6 6 4 3 3" xfId="1008"/>
    <cellStyle name="千位分隔 6 6 4 4" xfId="1028"/>
    <cellStyle name="千位分隔 6 6 4 4 2" xfId="1033"/>
    <cellStyle name="千位分隔 6 6 4 5" xfId="1036"/>
    <cellStyle name="千位分隔 6 6 4 5 2" xfId="31526"/>
    <cellStyle name="千位分隔 6 6 4 6" xfId="1039"/>
    <cellStyle name="千位分隔 6 6 4 7" xfId="1043"/>
    <cellStyle name="千位分隔 6 6 4 8" xfId="1046"/>
    <cellStyle name="千位分隔 6 6 4 9" xfId="202"/>
    <cellStyle name="千位分隔 6 6 5" xfId="1060"/>
    <cellStyle name="千位分隔 6 6 5 2" xfId="303"/>
    <cellStyle name="千位分隔 6 6 5 2 2" xfId="1062"/>
    <cellStyle name="千位分隔 6 6 5 2 3" xfId="707"/>
    <cellStyle name="千位分隔 6 6 5 3" xfId="334"/>
    <cellStyle name="千位分隔 6 6 5 4" xfId="353"/>
    <cellStyle name="千位分隔 6 6 6" xfId="1079"/>
    <cellStyle name="千位分隔 6 6 6 2" xfId="1105"/>
    <cellStyle name="千位分隔 6 6 6 3" xfId="1108"/>
    <cellStyle name="千位分隔 6 6 7" xfId="1123"/>
    <cellStyle name="千位分隔 6 6 7 2" xfId="738"/>
    <cellStyle name="千位分隔 6 6 7 3" xfId="24630"/>
    <cellStyle name="千位分隔 6 6 8" xfId="1128"/>
    <cellStyle name="千位分隔 6 6 8 2" xfId="31527"/>
    <cellStyle name="千位分隔 6 6 9" xfId="1132"/>
    <cellStyle name="千位分隔 6 7" xfId="31528"/>
    <cellStyle name="千位分隔 6 7 10" xfId="31529"/>
    <cellStyle name="千位分隔 6 7 11" xfId="31530"/>
    <cellStyle name="千位分隔 6 7 12" xfId="672"/>
    <cellStyle name="千位分隔 6 7 13" xfId="15647"/>
    <cellStyle name="千位分隔 6 7 14" xfId="15651"/>
    <cellStyle name="千位分隔 6 7 15" xfId="15655"/>
    <cellStyle name="千位分隔 6 7 16" xfId="15659"/>
    <cellStyle name="千位分隔 6 7 17" xfId="15662"/>
    <cellStyle name="千位分隔 6 7 18" xfId="34768"/>
    <cellStyle name="千位分隔 6 7 2" xfId="31531"/>
    <cellStyle name="千位分隔 6 7 2 10" xfId="6284"/>
    <cellStyle name="千位分隔 6 7 2 11" xfId="6288"/>
    <cellStyle name="千位分隔 6 7 2 2" xfId="31532"/>
    <cellStyle name="千位分隔 6 7 2 2 2" xfId="13788"/>
    <cellStyle name="千位分隔 6 7 2 2 2 2" xfId="31533"/>
    <cellStyle name="千位分隔 6 7 2 2 2 3" xfId="19128"/>
    <cellStyle name="千位分隔 6 7 2 2 3" xfId="13791"/>
    <cellStyle name="千位分隔 6 7 2 2 4" xfId="13795"/>
    <cellStyle name="千位分隔 6 7 2 3" xfId="31534"/>
    <cellStyle name="千位分隔 6 7 2 3 2" xfId="13816"/>
    <cellStyle name="千位分隔 6 7 2 3 3" xfId="31535"/>
    <cellStyle name="千位分隔 6 7 2 4" xfId="31536"/>
    <cellStyle name="千位分隔 6 7 2 4 2" xfId="31537"/>
    <cellStyle name="千位分隔 6 7 2 5" xfId="21197"/>
    <cellStyle name="千位分隔 6 7 2 5 2" xfId="31538"/>
    <cellStyle name="千位分隔 6 7 2 6" xfId="21199"/>
    <cellStyle name="千位分隔 6 7 2 7" xfId="31539"/>
    <cellStyle name="千位分隔 6 7 2 8" xfId="18109"/>
    <cellStyle name="千位分隔 6 7 2 9" xfId="18112"/>
    <cellStyle name="千位分隔 6 7 3" xfId="31540"/>
    <cellStyle name="千位分隔 6 7 3 10" xfId="31541"/>
    <cellStyle name="千位分隔 6 7 3 11" xfId="31542"/>
    <cellStyle name="千位分隔 6 7 3 2" xfId="31543"/>
    <cellStyle name="千位分隔 6 7 3 2 2" xfId="13850"/>
    <cellStyle name="千位分隔 6 7 3 2 2 2" xfId="31544"/>
    <cellStyle name="千位分隔 6 7 3 2 2 3" xfId="31545"/>
    <cellStyle name="千位分隔 6 7 3 2 3" xfId="13853"/>
    <cellStyle name="千位分隔 6 7 3 2 4" xfId="13856"/>
    <cellStyle name="千位分隔 6 7 3 3" xfId="31546"/>
    <cellStyle name="千位分隔 6 7 3 3 2" xfId="2962"/>
    <cellStyle name="千位分隔 6 7 3 3 3" xfId="22446"/>
    <cellStyle name="千位分隔 6 7 3 4" xfId="30322"/>
    <cellStyle name="千位分隔 6 7 3 4 2" xfId="31547"/>
    <cellStyle name="千位分隔 6 7 3 5" xfId="30324"/>
    <cellStyle name="千位分隔 6 7 3 5 2" xfId="31548"/>
    <cellStyle name="千位分隔 6 7 3 6" xfId="31549"/>
    <cellStyle name="千位分隔 6 7 3 7" xfId="31550"/>
    <cellStyle name="千位分隔 6 7 3 8" xfId="18124"/>
    <cellStyle name="千位分隔 6 7 3 9" xfId="18126"/>
    <cellStyle name="千位分隔 6 7 4" xfId="1146"/>
    <cellStyle name="千位分隔 6 7 4 10" xfId="31551"/>
    <cellStyle name="千位分隔 6 7 4 11" xfId="31552"/>
    <cellStyle name="千位分隔 6 7 4 2" xfId="965"/>
    <cellStyle name="千位分隔 6 7 4 2 2" xfId="1149"/>
    <cellStyle name="千位分隔 6 7 4 2 2 2" xfId="1114"/>
    <cellStyle name="千位分隔 6 7 4 2 2 3" xfId="505"/>
    <cellStyle name="千位分隔 6 7 4 2 3" xfId="1153"/>
    <cellStyle name="千位分隔 6 7 4 2 4" xfId="1165"/>
    <cellStyle name="千位分隔 6 7 4 3" xfId="1193"/>
    <cellStyle name="千位分隔 6 7 4 3 2" xfId="1198"/>
    <cellStyle name="千位分隔 6 7 4 3 3" xfId="1205"/>
    <cellStyle name="千位分隔 6 7 4 4" xfId="1230"/>
    <cellStyle name="千位分隔 6 7 4 4 2" xfId="1241"/>
    <cellStyle name="千位分隔 6 7 4 5" xfId="1195"/>
    <cellStyle name="千位分隔 6 7 4 5 2" xfId="28838"/>
    <cellStyle name="千位分隔 6 7 4 6" xfId="1201"/>
    <cellStyle name="千位分隔 6 7 4 7" xfId="1209"/>
    <cellStyle name="千位分隔 6 7 4 8" xfId="64"/>
    <cellStyle name="千位分隔 6 7 4 9" xfId="1222"/>
    <cellStyle name="千位分隔 6 7 5" xfId="1251"/>
    <cellStyle name="千位分隔 6 7 5 2" xfId="639"/>
    <cellStyle name="千位分隔 6 7 5 2 2" xfId="1253"/>
    <cellStyle name="千位分隔 6 7 5 2 3" xfId="198"/>
    <cellStyle name="千位分隔 6 7 5 3" xfId="1266"/>
    <cellStyle name="千位分隔 6 7 5 4" xfId="1287"/>
    <cellStyle name="千位分隔 6 7 6" xfId="1309"/>
    <cellStyle name="千位分隔 6 7 6 2" xfId="1317"/>
    <cellStyle name="千位分隔 6 7 6 3" xfId="1319"/>
    <cellStyle name="千位分隔 6 7 7" xfId="1325"/>
    <cellStyle name="千位分隔 6 7 7 2" xfId="1334"/>
    <cellStyle name="千位分隔 6 7 7 3" xfId="31553"/>
    <cellStyle name="千位分隔 6 7 8" xfId="1338"/>
    <cellStyle name="千位分隔 6 7 8 2" xfId="31554"/>
    <cellStyle name="千位分隔 6 7 9" xfId="1346"/>
    <cellStyle name="千位分隔 6 8" xfId="31555"/>
    <cellStyle name="千位分隔 6 8 10" xfId="31556"/>
    <cellStyle name="千位分隔 6 8 11" xfId="31557"/>
    <cellStyle name="千位分隔 6 8 12" xfId="31558"/>
    <cellStyle name="千位分隔 6 8 13" xfId="31559"/>
    <cellStyle name="千位分隔 6 8 14" xfId="31560"/>
    <cellStyle name="千位分隔 6 8 15" xfId="31561"/>
    <cellStyle name="千位分隔 6 8 16" xfId="31562"/>
    <cellStyle name="千位分隔 6 8 17" xfId="31563"/>
    <cellStyle name="千位分隔 6 8 18" xfId="34942"/>
    <cellStyle name="千位分隔 6 8 2" xfId="31564"/>
    <cellStyle name="千位分隔 6 8 2 10" xfId="8586"/>
    <cellStyle name="千位分隔 6 8 2 11" xfId="8595"/>
    <cellStyle name="千位分隔 6 8 2 2" xfId="31565"/>
    <cellStyle name="千位分隔 6 8 2 2 2" xfId="11332"/>
    <cellStyle name="千位分隔 6 8 2 2 2 2" xfId="31568"/>
    <cellStyle name="千位分隔 6 8 2 2 2 3" xfId="31571"/>
    <cellStyle name="千位分隔 6 8 2 2 3" xfId="11338"/>
    <cellStyle name="千位分隔 6 8 2 2 4" xfId="2565"/>
    <cellStyle name="千位分隔 6 8 2 3" xfId="31572"/>
    <cellStyle name="千位分隔 6 8 2 3 2" xfId="11371"/>
    <cellStyle name="千位分隔 6 8 2 3 3" xfId="31574"/>
    <cellStyle name="千位分隔 6 8 2 4" xfId="31575"/>
    <cellStyle name="千位分隔 6 8 2 4 2" xfId="31577"/>
    <cellStyle name="千位分隔 6 8 2 5" xfId="31578"/>
    <cellStyle name="千位分隔 6 8 2 5 2" xfId="31579"/>
    <cellStyle name="千位分隔 6 8 2 6" xfId="31580"/>
    <cellStyle name="千位分隔 6 8 2 7" xfId="31581"/>
    <cellStyle name="千位分隔 6 8 2 8" xfId="18198"/>
    <cellStyle name="千位分隔 6 8 2 9" xfId="18202"/>
    <cellStyle name="千位分隔 6 8 3" xfId="31582"/>
    <cellStyle name="千位分隔 6 8 3 10" xfId="31583"/>
    <cellStyle name="千位分隔 6 8 3 11" xfId="31584"/>
    <cellStyle name="千位分隔 6 8 3 2" xfId="31585"/>
    <cellStyle name="千位分隔 6 8 3 2 2" xfId="11562"/>
    <cellStyle name="千位分隔 6 8 3 2 2 2" xfId="31587"/>
    <cellStyle name="千位分隔 6 8 3 2 2 3" xfId="31588"/>
    <cellStyle name="千位分隔 6 8 3 2 3" xfId="11568"/>
    <cellStyle name="千位分隔 6 8 3 2 4" xfId="11574"/>
    <cellStyle name="千位分隔 6 8 3 3" xfId="31589"/>
    <cellStyle name="千位分隔 6 8 3 3 2" xfId="11613"/>
    <cellStyle name="千位分隔 6 8 3 3 3" xfId="25618"/>
    <cellStyle name="千位分隔 6 8 3 4" xfId="31590"/>
    <cellStyle name="千位分隔 6 8 3 4 2" xfId="31592"/>
    <cellStyle name="千位分隔 6 8 3 5" xfId="31593"/>
    <cellStyle name="千位分隔 6 8 3 5 2" xfId="31594"/>
    <cellStyle name="千位分隔 6 8 3 6" xfId="31595"/>
    <cellStyle name="千位分隔 6 8 3 7" xfId="31596"/>
    <cellStyle name="千位分隔 6 8 3 8" xfId="18211"/>
    <cellStyle name="千位分隔 6 8 3 9" xfId="18213"/>
    <cellStyle name="千位分隔 6 8 4" xfId="1362"/>
    <cellStyle name="千位分隔 6 8 4 10" xfId="31597"/>
    <cellStyle name="千位分隔 6 8 4 11" xfId="31598"/>
    <cellStyle name="千位分隔 6 8 4 2" xfId="1365"/>
    <cellStyle name="千位分隔 6 8 4 2 2" xfId="1369"/>
    <cellStyle name="千位分隔 6 8 4 2 2 2" xfId="239"/>
    <cellStyle name="千位分隔 6 8 4 2 2 3" xfId="186"/>
    <cellStyle name="千位分隔 6 8 4 2 3" xfId="1374"/>
    <cellStyle name="千位分隔 6 8 4 2 4" xfId="1399"/>
    <cellStyle name="千位分隔 6 8 4 3" xfId="1416"/>
    <cellStyle name="千位分隔 6 8 4 3 2" xfId="278"/>
    <cellStyle name="千位分隔 6 8 4 3 3" xfId="35"/>
    <cellStyle name="千位分隔 6 8 4 4" xfId="123"/>
    <cellStyle name="千位分隔 6 8 4 4 2" xfId="219"/>
    <cellStyle name="千位分隔 6 8 4 5" xfId="140"/>
    <cellStyle name="千位分隔 6 8 4 5 2" xfId="31599"/>
    <cellStyle name="千位分隔 6 8 4 6" xfId="1271"/>
    <cellStyle name="千位分隔 6 8 4 7" xfId="1274"/>
    <cellStyle name="千位分隔 6 8 4 8" xfId="1277"/>
    <cellStyle name="千位分隔 6 8 4 9" xfId="1284"/>
    <cellStyle name="千位分隔 6 8 5" xfId="1419"/>
    <cellStyle name="千位分隔 6 8 5 2" xfId="1423"/>
    <cellStyle name="千位分隔 6 8 5 2 2" xfId="1426"/>
    <cellStyle name="千位分隔 6 8 5 2 3" xfId="1431"/>
    <cellStyle name="千位分隔 6 8 5 3" xfId="1446"/>
    <cellStyle name="千位分隔 6 8 5 4" xfId="271"/>
    <cellStyle name="千位分隔 6 8 6" xfId="1473"/>
    <cellStyle name="千位分隔 6 8 6 2" xfId="17"/>
    <cellStyle name="千位分隔 6 8 6 3" xfId="1480"/>
    <cellStyle name="千位分隔 6 8 7" xfId="1483"/>
    <cellStyle name="千位分隔 6 8 7 2" xfId="1490"/>
    <cellStyle name="千位分隔 6 8 7 3" xfId="31600"/>
    <cellStyle name="千位分隔 6 8 8" xfId="1494"/>
    <cellStyle name="千位分隔 6 8 8 2" xfId="31601"/>
    <cellStyle name="千位分隔 6 8 9" xfId="1499"/>
    <cellStyle name="千位分隔 6 9" xfId="31602"/>
    <cellStyle name="千位分隔 6 9 10" xfId="31603"/>
    <cellStyle name="千位分隔 6 9 11" xfId="31604"/>
    <cellStyle name="千位分隔 6 9 12" xfId="31605"/>
    <cellStyle name="千位分隔 6 9 13" xfId="25057"/>
    <cellStyle name="千位分隔 6 9 14" xfId="20870"/>
    <cellStyle name="千位分隔 6 9 15" xfId="20873"/>
    <cellStyle name="千位分隔 6 9 16" xfId="31606"/>
    <cellStyle name="千位分隔 6 9 17" xfId="31607"/>
    <cellStyle name="千位分隔 6 9 18" xfId="34943"/>
    <cellStyle name="千位分隔 6 9 2" xfId="31608"/>
    <cellStyle name="千位分隔 6 9 2 10" xfId="16808"/>
    <cellStyle name="千位分隔 6 9 2 11" xfId="16811"/>
    <cellStyle name="千位分隔 6 9 2 2" xfId="31609"/>
    <cellStyle name="千位分隔 6 9 2 2 2" xfId="14695"/>
    <cellStyle name="千位分隔 6 9 2 2 2 2" xfId="29449"/>
    <cellStyle name="千位分隔 6 9 2 2 2 3" xfId="29452"/>
    <cellStyle name="千位分隔 6 9 2 2 3" xfId="14701"/>
    <cellStyle name="千位分隔 6 9 2 2 4" xfId="14706"/>
    <cellStyle name="千位分隔 6 9 2 3" xfId="25016"/>
    <cellStyle name="千位分隔 6 9 2 3 2" xfId="17288"/>
    <cellStyle name="千位分隔 6 9 2 3 3" xfId="31610"/>
    <cellStyle name="千位分隔 6 9 2 4" xfId="25018"/>
    <cellStyle name="千位分隔 6 9 2 4 2" xfId="31611"/>
    <cellStyle name="千位分隔 6 9 2 5" xfId="31612"/>
    <cellStyle name="千位分隔 6 9 2 5 2" xfId="31613"/>
    <cellStyle name="千位分隔 6 9 2 6" xfId="31614"/>
    <cellStyle name="千位分隔 6 9 2 7" xfId="31615"/>
    <cellStyle name="千位分隔 6 9 2 8" xfId="18273"/>
    <cellStyle name="千位分隔 6 9 2 9" xfId="18277"/>
    <cellStyle name="千位分隔 6 9 3" xfId="31616"/>
    <cellStyle name="千位分隔 6 9 3 10" xfId="31617"/>
    <cellStyle name="千位分隔 6 9 3 11" xfId="31618"/>
    <cellStyle name="千位分隔 6 9 3 2" xfId="31619"/>
    <cellStyle name="千位分隔 6 9 3 2 2" xfId="14788"/>
    <cellStyle name="千位分隔 6 9 3 2 2 2" xfId="31620"/>
    <cellStyle name="千位分隔 6 9 3 2 2 3" xfId="31621"/>
    <cellStyle name="千位分隔 6 9 3 2 3" xfId="14794"/>
    <cellStyle name="千位分隔 6 9 3 2 4" xfId="14799"/>
    <cellStyle name="千位分隔 6 9 3 3" xfId="31622"/>
    <cellStyle name="千位分隔 6 9 3 3 2" xfId="17408"/>
    <cellStyle name="千位分隔 6 9 3 3 3" xfId="31623"/>
    <cellStyle name="千位分隔 6 9 3 4" xfId="31624"/>
    <cellStyle name="千位分隔 6 9 3 4 2" xfId="31625"/>
    <cellStyle name="千位分隔 6 9 3 5" xfId="31626"/>
    <cellStyle name="千位分隔 6 9 3 5 2" xfId="31627"/>
    <cellStyle name="千位分隔 6 9 3 6" xfId="31628"/>
    <cellStyle name="千位分隔 6 9 3 7" xfId="31629"/>
    <cellStyle name="千位分隔 6 9 3 8" xfId="18285"/>
    <cellStyle name="千位分隔 6 9 3 9" xfId="18287"/>
    <cellStyle name="千位分隔 6 9 4" xfId="1507"/>
    <cellStyle name="千位分隔 6 9 4 10" xfId="31630"/>
    <cellStyle name="千位分隔 6 9 4 11" xfId="31631"/>
    <cellStyle name="千位分隔 6 9 4 2" xfId="906"/>
    <cellStyle name="千位分隔 6 9 4 2 2" xfId="913"/>
    <cellStyle name="千位分隔 6 9 4 2 2 2" xfId="1144"/>
    <cellStyle name="千位分隔 6 9 4 2 2 3" xfId="1245"/>
    <cellStyle name="千位分隔 6 9 4 2 3" xfId="926"/>
    <cellStyle name="千位分隔 6 9 4 2 4" xfId="937"/>
    <cellStyle name="千位分隔 6 9 4 3" xfId="969"/>
    <cellStyle name="千位分隔 6 9 4 3 2" xfId="605"/>
    <cellStyle name="千位分隔 6 9 4 3 3" xfId="612"/>
    <cellStyle name="千位分隔 6 9 4 4" xfId="977"/>
    <cellStyle name="千位分隔 6 9 4 4 2" xfId="655"/>
    <cellStyle name="千位分隔 6 9 4 5" xfId="983"/>
    <cellStyle name="千位分隔 6 9 4 5 2" xfId="31632"/>
    <cellStyle name="千位分隔 6 9 4 6" xfId="990"/>
    <cellStyle name="千位分隔 6 9 4 7" xfId="994"/>
    <cellStyle name="千位分隔 6 9 4 8" xfId="1509"/>
    <cellStyle name="千位分隔 6 9 4 9" xfId="1511"/>
    <cellStyle name="千位分隔 6 9 5" xfId="1516"/>
    <cellStyle name="千位分隔 6 9 5 2" xfId="1006"/>
    <cellStyle name="千位分隔 6 9 5 2 2" xfId="1518"/>
    <cellStyle name="千位分隔 6 9 5 2 3" xfId="1523"/>
    <cellStyle name="千位分隔 6 9 5 3" xfId="1011"/>
    <cellStyle name="千位分隔 6 9 5 4" xfId="1018"/>
    <cellStyle name="千位分隔 6 9 6" xfId="1548"/>
    <cellStyle name="千位分隔 6 9 6 2" xfId="1550"/>
    <cellStyle name="千位分隔 6 9 6 3" xfId="1552"/>
    <cellStyle name="千位分隔 6 9 7" xfId="24"/>
    <cellStyle name="千位分隔 6 9 7 2" xfId="1572"/>
    <cellStyle name="千位分隔 6 9 7 3" xfId="31633"/>
    <cellStyle name="千位分隔 6 9 8" xfId="1575"/>
    <cellStyle name="千位分隔 6 9 8 2" xfId="27261"/>
    <cellStyle name="千位分隔 6 9 9" xfId="1578"/>
    <cellStyle name="千位分隔 7" xfId="20950"/>
    <cellStyle name="千位分隔 7 10" xfId="20205"/>
    <cellStyle name="千位分隔 7 10 10" xfId="4601"/>
    <cellStyle name="千位分隔 7 10 11" xfId="4637"/>
    <cellStyle name="千位分隔 7 10 2" xfId="20207"/>
    <cellStyle name="千位分隔 7 10 2 2" xfId="31634"/>
    <cellStyle name="千位分隔 7 10 2 2 2" xfId="31635"/>
    <cellStyle name="千位分隔 7 10 2 2 3" xfId="31636"/>
    <cellStyle name="千位分隔 7 10 2 3" xfId="31637"/>
    <cellStyle name="千位分隔 7 10 2 4" xfId="31638"/>
    <cellStyle name="千位分隔 7 10 3" xfId="20209"/>
    <cellStyle name="千位分隔 7 10 3 2" xfId="31639"/>
    <cellStyle name="千位分隔 7 10 3 3" xfId="31640"/>
    <cellStyle name="千位分隔 7 10 4" xfId="31641"/>
    <cellStyle name="千位分隔 7 10 4 2" xfId="31642"/>
    <cellStyle name="千位分隔 7 10 5" xfId="31643"/>
    <cellStyle name="千位分隔 7 10 5 2" xfId="12602"/>
    <cellStyle name="千位分隔 7 10 6" xfId="10200"/>
    <cellStyle name="千位分隔 7 10 7" xfId="10216"/>
    <cellStyle name="千位分隔 7 10 8" xfId="10229"/>
    <cellStyle name="千位分隔 7 10 9" xfId="10233"/>
    <cellStyle name="千位分隔 7 11" xfId="20212"/>
    <cellStyle name="千位分隔 7 11 10" xfId="8876"/>
    <cellStyle name="千位分隔 7 11 11" xfId="8902"/>
    <cellStyle name="千位分隔 7 11 2" xfId="31644"/>
    <cellStyle name="千位分隔 7 11 2 2" xfId="31645"/>
    <cellStyle name="千位分隔 7 11 2 2 2" xfId="31646"/>
    <cellStyle name="千位分隔 7 11 2 2 3" xfId="31647"/>
    <cellStyle name="千位分隔 7 11 2 3" xfId="31648"/>
    <cellStyle name="千位分隔 7 11 2 4" xfId="31649"/>
    <cellStyle name="千位分隔 7 11 3" xfId="31650"/>
    <cellStyle name="千位分隔 7 11 3 2" xfId="13"/>
    <cellStyle name="千位分隔 7 11 3 3" xfId="317"/>
    <cellStyle name="千位分隔 7 11 4" xfId="31651"/>
    <cellStyle name="千位分隔 7 11 4 2" xfId="31652"/>
    <cellStyle name="千位分隔 7 11 5" xfId="31653"/>
    <cellStyle name="千位分隔 7 11 5 2" xfId="8368"/>
    <cellStyle name="千位分隔 7 11 6" xfId="10240"/>
    <cellStyle name="千位分隔 7 11 7" xfId="10242"/>
    <cellStyle name="千位分隔 7 11 8" xfId="10245"/>
    <cellStyle name="千位分隔 7 11 9" xfId="7098"/>
    <cellStyle name="千位分隔 7 12" xfId="20215"/>
    <cellStyle name="千位分隔 7 12 10" xfId="11582"/>
    <cellStyle name="千位分隔 7 12 11" xfId="11618"/>
    <cellStyle name="千位分隔 7 12 2" xfId="31654"/>
    <cellStyle name="千位分隔 7 12 2 2" xfId="31655"/>
    <cellStyle name="千位分隔 7 12 2 2 2" xfId="31656"/>
    <cellStyle name="千位分隔 7 12 2 2 3" xfId="31657"/>
    <cellStyle name="千位分隔 7 12 2 3" xfId="31658"/>
    <cellStyle name="千位分隔 7 12 2 4" xfId="31659"/>
    <cellStyle name="千位分隔 7 12 3" xfId="31660"/>
    <cellStyle name="千位分隔 7 12 3 2" xfId="31661"/>
    <cellStyle name="千位分隔 7 12 3 3" xfId="31662"/>
    <cellStyle name="千位分隔 7 12 4" xfId="2598"/>
    <cellStyle name="千位分隔 7 12 4 2" xfId="31663"/>
    <cellStyle name="千位分隔 7 12 5" xfId="15329"/>
    <cellStyle name="千位分隔 7 12 5 2" xfId="8418"/>
    <cellStyle name="千位分隔 7 12 6" xfId="10249"/>
    <cellStyle name="千位分隔 7 12 7" xfId="10251"/>
    <cellStyle name="千位分隔 7 12 8" xfId="31664"/>
    <cellStyle name="千位分隔 7 12 9" xfId="3199"/>
    <cellStyle name="千位分隔 7 13" xfId="31666"/>
    <cellStyle name="千位分隔 7 13 10" xfId="13509"/>
    <cellStyle name="千位分隔 7 13 11" xfId="13540"/>
    <cellStyle name="千位分隔 7 13 2" xfId="31667"/>
    <cellStyle name="千位分隔 7 13 2 2" xfId="7828"/>
    <cellStyle name="千位分隔 7 13 2 2 2" xfId="7832"/>
    <cellStyle name="千位分隔 7 13 2 2 3" xfId="31668"/>
    <cellStyle name="千位分隔 7 13 2 3" xfId="7836"/>
    <cellStyle name="千位分隔 7 13 2 4" xfId="7841"/>
    <cellStyle name="千位分隔 7 13 3" xfId="31669"/>
    <cellStyle name="千位分隔 7 13 3 2" xfId="7866"/>
    <cellStyle name="千位分隔 7 13 3 3" xfId="7871"/>
    <cellStyle name="千位分隔 7 13 4" xfId="3509"/>
    <cellStyle name="千位分隔 7 13 4 2" xfId="31670"/>
    <cellStyle name="千位分隔 7 13 5" xfId="31672"/>
    <cellStyle name="千位分隔 7 13 5 2" xfId="31673"/>
    <cellStyle name="千位分隔 7 13 6" xfId="25367"/>
    <cellStyle name="千位分隔 7 13 7" xfId="1557"/>
    <cellStyle name="千位分隔 7 13 8" xfId="1561"/>
    <cellStyle name="千位分隔 7 13 9" xfId="1670"/>
    <cellStyle name="千位分隔 7 14" xfId="31674"/>
    <cellStyle name="千位分隔 7 14 10" xfId="15034"/>
    <cellStyle name="千位分隔 7 14 11" xfId="15059"/>
    <cellStyle name="千位分隔 7 14 2" xfId="31675"/>
    <cellStyle name="千位分隔 7 14 2 2" xfId="7891"/>
    <cellStyle name="千位分隔 7 14 2 2 2" xfId="10210"/>
    <cellStyle name="千位分隔 7 14 2 2 3" xfId="10212"/>
    <cellStyle name="千位分隔 7 14 2 3" xfId="4366"/>
    <cellStyle name="千位分隔 7 14 2 4" xfId="4378"/>
    <cellStyle name="千位分隔 7 14 3" xfId="31676"/>
    <cellStyle name="千位分隔 7 14 3 2" xfId="3158"/>
    <cellStyle name="千位分隔 7 14 3 3" xfId="3163"/>
    <cellStyle name="千位分隔 7 14 4" xfId="24796"/>
    <cellStyle name="千位分隔 7 14 4 2" xfId="31677"/>
    <cellStyle name="千位分隔 7 14 5" xfId="24798"/>
    <cellStyle name="千位分隔 7 14 5 2" xfId="31678"/>
    <cellStyle name="千位分隔 7 14 6" xfId="31679"/>
    <cellStyle name="千位分隔 7 14 7" xfId="31680"/>
    <cellStyle name="千位分隔 7 14 8" xfId="31681"/>
    <cellStyle name="千位分隔 7 14 9" xfId="31682"/>
    <cellStyle name="千位分隔 7 15" xfId="31683"/>
    <cellStyle name="千位分隔 7 15 2" xfId="31685"/>
    <cellStyle name="千位分隔 7 15 2 2" xfId="31686"/>
    <cellStyle name="千位分隔 7 15 2 3" xfId="27895"/>
    <cellStyle name="千位分隔 7 15 3" xfId="31687"/>
    <cellStyle name="千位分隔 7 15 4" xfId="31688"/>
    <cellStyle name="千位分隔 7 15 5" xfId="31689"/>
    <cellStyle name="千位分隔 7 16" xfId="31690"/>
    <cellStyle name="千位分隔 7 16 2" xfId="31692"/>
    <cellStyle name="千位分隔 7 16 2 2" xfId="31693"/>
    <cellStyle name="千位分隔 7 16 3" xfId="31694"/>
    <cellStyle name="千位分隔 7 17" xfId="28825"/>
    <cellStyle name="千位分隔 7 17 2" xfId="31695"/>
    <cellStyle name="千位分隔 7 17 3" xfId="31696"/>
    <cellStyle name="千位分隔 7 18" xfId="28828"/>
    <cellStyle name="千位分隔 7 18 2" xfId="31697"/>
    <cellStyle name="千位分隔 7 18 3" xfId="31698"/>
    <cellStyle name="千位分隔 7 19" xfId="31699"/>
    <cellStyle name="千位分隔 7 19 2" xfId="31701"/>
    <cellStyle name="千位分隔 7 2" xfId="14188"/>
    <cellStyle name="千位分隔 7 2 10" xfId="31702"/>
    <cellStyle name="千位分隔 7 2 10 10" xfId="31704"/>
    <cellStyle name="千位分隔 7 2 10 11" xfId="31706"/>
    <cellStyle name="千位分隔 7 2 10 2" xfId="31169"/>
    <cellStyle name="千位分隔 7 2 10 2 2" xfId="31707"/>
    <cellStyle name="千位分隔 7 2 10 2 2 2" xfId="31708"/>
    <cellStyle name="千位分隔 7 2 10 2 2 3" xfId="27015"/>
    <cellStyle name="千位分隔 7 2 10 2 3" xfId="31710"/>
    <cellStyle name="千位分隔 7 2 10 2 4" xfId="31711"/>
    <cellStyle name="千位分隔 7 2 10 3" xfId="30028"/>
    <cellStyle name="千位分隔 7 2 10 3 2" xfId="24114"/>
    <cellStyle name="千位分隔 7 2 10 3 3" xfId="24116"/>
    <cellStyle name="千位分隔 7 2 10 4" xfId="31712"/>
    <cellStyle name="千位分隔 7 2 10 4 2" xfId="31713"/>
    <cellStyle name="千位分隔 7 2 10 5" xfId="22910"/>
    <cellStyle name="千位分隔 7 2 10 5 2" xfId="31714"/>
    <cellStyle name="千位分隔 7 2 10 6" xfId="31715"/>
    <cellStyle name="千位分隔 7 2 10 7" xfId="19463"/>
    <cellStyle name="千位分隔 7 2 10 8" xfId="31716"/>
    <cellStyle name="千位分隔 7 2 10 9" xfId="26686"/>
    <cellStyle name="千位分隔 7 2 11" xfId="31717"/>
    <cellStyle name="千位分隔 7 2 11 10" xfId="13218"/>
    <cellStyle name="千位分隔 7 2 11 11" xfId="13240"/>
    <cellStyle name="千位分隔 7 2 11 2" xfId="31718"/>
    <cellStyle name="千位分隔 7 2 11 2 2" xfId="31719"/>
    <cellStyle name="千位分隔 7 2 11 2 2 2" xfId="28809"/>
    <cellStyle name="千位分隔 7 2 11 2 2 3" xfId="31720"/>
    <cellStyle name="千位分隔 7 2 11 2 3" xfId="31721"/>
    <cellStyle name="千位分隔 7 2 11 2 4" xfId="31722"/>
    <cellStyle name="千位分隔 7 2 11 3" xfId="29040"/>
    <cellStyle name="千位分隔 7 2 11 3 2" xfId="24449"/>
    <cellStyle name="千位分隔 7 2 11 3 3" xfId="29044"/>
    <cellStyle name="千位分隔 7 2 11 4" xfId="29047"/>
    <cellStyle name="千位分隔 7 2 11 4 2" xfId="29049"/>
    <cellStyle name="千位分隔 7 2 11 5" xfId="29052"/>
    <cellStyle name="千位分隔 7 2 11 5 2" xfId="29054"/>
    <cellStyle name="千位分隔 7 2 11 6" xfId="29057"/>
    <cellStyle name="千位分隔 7 2 11 7" xfId="19467"/>
    <cellStyle name="千位分隔 7 2 11 8" xfId="29060"/>
    <cellStyle name="千位分隔 7 2 11 9" xfId="26694"/>
    <cellStyle name="千位分隔 7 2 12" xfId="31723"/>
    <cellStyle name="千位分隔 7 2 12 10" xfId="31724"/>
    <cellStyle name="千位分隔 7 2 12 11" xfId="31726"/>
    <cellStyle name="千位分隔 7 2 12 2" xfId="31727"/>
    <cellStyle name="千位分隔 7 2 12 2 2" xfId="21482"/>
    <cellStyle name="千位分隔 7 2 12 2 2 2" xfId="31728"/>
    <cellStyle name="千位分隔 7 2 12 2 2 3" xfId="31226"/>
    <cellStyle name="千位分隔 7 2 12 2 3" xfId="26360"/>
    <cellStyle name="千位分隔 7 2 12 2 4" xfId="31730"/>
    <cellStyle name="千位分隔 7 2 12 3" xfId="29064"/>
    <cellStyle name="千位分隔 7 2 12 3 2" xfId="29066"/>
    <cellStyle name="千位分隔 7 2 12 3 3" xfId="29071"/>
    <cellStyle name="千位分隔 7 2 12 4" xfId="47"/>
    <cellStyle name="千位分隔 7 2 12 4 2" xfId="481"/>
    <cellStyle name="千位分隔 7 2 12 5" xfId="29073"/>
    <cellStyle name="千位分隔 7 2 12 5 2" xfId="29075"/>
    <cellStyle name="千位分隔 7 2 12 6" xfId="29077"/>
    <cellStyle name="千位分隔 7 2 12 7" xfId="29080"/>
    <cellStyle name="千位分隔 7 2 12 8" xfId="29082"/>
    <cellStyle name="千位分隔 7 2 12 9" xfId="26701"/>
    <cellStyle name="千位分隔 7 2 13" xfId="18604"/>
    <cellStyle name="千位分隔 7 2 13 10" xfId="1888"/>
    <cellStyle name="千位分隔 7 2 13 11" xfId="1896"/>
    <cellStyle name="千位分隔 7 2 13 2" xfId="20513"/>
    <cellStyle name="千位分隔 7 2 13 2 2" xfId="31731"/>
    <cellStyle name="千位分隔 7 2 13 2 2 2" xfId="23823"/>
    <cellStyle name="千位分隔 7 2 13 2 2 3" xfId="23840"/>
    <cellStyle name="千位分隔 7 2 13 2 3" xfId="26385"/>
    <cellStyle name="千位分隔 7 2 13 2 4" xfId="31732"/>
    <cellStyle name="千位分隔 7 2 13 3" xfId="20516"/>
    <cellStyle name="千位分隔 7 2 13 3 2" xfId="29087"/>
    <cellStyle name="千位分隔 7 2 13 3 3" xfId="29089"/>
    <cellStyle name="千位分隔 7 2 13 4" xfId="29091"/>
    <cellStyle name="千位分隔 7 2 13 4 2" xfId="29093"/>
    <cellStyle name="千位分隔 7 2 13 5" xfId="29096"/>
    <cellStyle name="千位分隔 7 2 13 5 2" xfId="29098"/>
    <cellStyle name="千位分隔 7 2 13 6" xfId="29100"/>
    <cellStyle name="千位分隔 7 2 13 7" xfId="29103"/>
    <cellStyle name="千位分隔 7 2 13 8" xfId="29105"/>
    <cellStyle name="千位分隔 7 2 13 9" xfId="26707"/>
    <cellStyle name="千位分隔 7 2 14" xfId="31733"/>
    <cellStyle name="千位分隔 7 2 14 2" xfId="20536"/>
    <cellStyle name="千位分隔 7 2 14 2 2" xfId="31734"/>
    <cellStyle name="千位分隔 7 2 14 2 3" xfId="26404"/>
    <cellStyle name="千位分隔 7 2 14 3" xfId="20539"/>
    <cellStyle name="千位分隔 7 2 14 4" xfId="29112"/>
    <cellStyle name="千位分隔 7 2 14 5" xfId="29114"/>
    <cellStyle name="千位分隔 7 2 15" xfId="31735"/>
    <cellStyle name="千位分隔 7 2 15 2" xfId="20567"/>
    <cellStyle name="千位分隔 7 2 15 2 2" xfId="31737"/>
    <cellStyle name="千位分隔 7 2 15 3" xfId="20571"/>
    <cellStyle name="千位分隔 7 2 16" xfId="31738"/>
    <cellStyle name="千位分隔 7 2 16 2" xfId="31740"/>
    <cellStyle name="千位分隔 7 2 16 3" xfId="29118"/>
    <cellStyle name="千位分隔 7 2 17" xfId="31741"/>
    <cellStyle name="千位分隔 7 2 17 2" xfId="31743"/>
    <cellStyle name="千位分隔 7 2 17 3" xfId="29121"/>
    <cellStyle name="千位分隔 7 2 18" xfId="31744"/>
    <cellStyle name="千位分隔 7 2 18 2" xfId="31746"/>
    <cellStyle name="千位分隔 7 2 19" xfId="8385"/>
    <cellStyle name="千位分隔 7 2 2" xfId="18411"/>
    <cellStyle name="千位分隔 7 2 2 10" xfId="30327"/>
    <cellStyle name="千位分隔 7 2 2 11" xfId="30950"/>
    <cellStyle name="千位分隔 7 2 2 12" xfId="30952"/>
    <cellStyle name="千位分隔 7 2 2 13" xfId="30957"/>
    <cellStyle name="千位分隔 7 2 2 14" xfId="30961"/>
    <cellStyle name="千位分隔 7 2 2 15" xfId="9107"/>
    <cellStyle name="千位分隔 7 2 2 16" xfId="30964"/>
    <cellStyle name="千位分隔 7 2 2 17" xfId="6491"/>
    <cellStyle name="千位分隔 7 2 2 18" xfId="34944"/>
    <cellStyle name="千位分隔 7 2 2 2" xfId="27474"/>
    <cellStyle name="千位分隔 7 2 2 2 10" xfId="31747"/>
    <cellStyle name="千位分隔 7 2 2 2 11" xfId="31748"/>
    <cellStyle name="千位分隔 7 2 2 2 2" xfId="22769"/>
    <cellStyle name="千位分隔 7 2 2 2 2 2" xfId="15182"/>
    <cellStyle name="千位分隔 7 2 2 2 2 2 2" xfId="28568"/>
    <cellStyle name="千位分隔 7 2 2 2 2 2 3" xfId="28570"/>
    <cellStyle name="千位分隔 7 2 2 2 2 3" xfId="17886"/>
    <cellStyle name="千位分隔 7 2 2 2 2 4" xfId="17888"/>
    <cellStyle name="千位分隔 7 2 2 2 3" xfId="22771"/>
    <cellStyle name="千位分隔 7 2 2 2 3 2" xfId="15219"/>
    <cellStyle name="千位分隔 7 2 2 2 3 3" xfId="30694"/>
    <cellStyle name="千位分隔 7 2 2 2 4" xfId="29736"/>
    <cellStyle name="千位分隔 7 2 2 2 4 2" xfId="31749"/>
    <cellStyle name="千位分隔 7 2 2 2 5" xfId="30696"/>
    <cellStyle name="千位分隔 7 2 2 2 5 2" xfId="31750"/>
    <cellStyle name="千位分隔 7 2 2 2 6" xfId="20988"/>
    <cellStyle name="千位分隔 7 2 2 2 7" xfId="31751"/>
    <cellStyle name="千位分隔 7 2 2 2 8" xfId="31752"/>
    <cellStyle name="千位分隔 7 2 2 2 9" xfId="31753"/>
    <cellStyle name="千位分隔 7 2 2 3" xfId="22363"/>
    <cellStyle name="千位分隔 7 2 2 3 10" xfId="18117"/>
    <cellStyle name="千位分隔 7 2 2 3 11" xfId="18119"/>
    <cellStyle name="千位分隔 7 2 2 3 2" xfId="22792"/>
    <cellStyle name="千位分隔 7 2 2 3 2 2" xfId="5950"/>
    <cellStyle name="千位分隔 7 2 2 3 2 2 2" xfId="21375"/>
    <cellStyle name="千位分隔 7 2 2 3 2 2 3" xfId="21380"/>
    <cellStyle name="千位分隔 7 2 2 3 2 3" xfId="5975"/>
    <cellStyle name="千位分隔 7 2 2 3 2 4" xfId="31754"/>
    <cellStyle name="千位分隔 7 2 2 3 3" xfId="22794"/>
    <cellStyle name="千位分隔 7 2 2 3 3 2" xfId="15320"/>
    <cellStyle name="千位分隔 7 2 2 3 3 3" xfId="31755"/>
    <cellStyle name="千位分隔 7 2 2 3 4" xfId="30699"/>
    <cellStyle name="千位分隔 7 2 2 3 4 2" xfId="31756"/>
    <cellStyle name="千位分隔 7 2 2 3 5" xfId="4373"/>
    <cellStyle name="千位分隔 7 2 2 3 5 2" xfId="31757"/>
    <cellStyle name="千位分隔 7 2 2 3 6" xfId="31758"/>
    <cellStyle name="千位分隔 7 2 2 3 7" xfId="31759"/>
    <cellStyle name="千位分隔 7 2 2 3 8" xfId="31760"/>
    <cellStyle name="千位分隔 7 2 2 3 9" xfId="31761"/>
    <cellStyle name="千位分隔 7 2 2 4" xfId="22365"/>
    <cellStyle name="千位分隔 7 2 2 4 10" xfId="16411"/>
    <cellStyle name="千位分隔 7 2 2 4 11" xfId="16414"/>
    <cellStyle name="千位分隔 7 2 2 4 2" xfId="31762"/>
    <cellStyle name="千位分隔 7 2 2 4 2 2" xfId="15438"/>
    <cellStyle name="千位分隔 7 2 2 4 2 2 2" xfId="17938"/>
    <cellStyle name="千位分隔 7 2 2 4 2 2 3" xfId="17947"/>
    <cellStyle name="千位分隔 7 2 2 4 2 3" xfId="31763"/>
    <cellStyle name="千位分隔 7 2 2 4 2 4" xfId="31764"/>
    <cellStyle name="千位分隔 7 2 2 4 3" xfId="13058"/>
    <cellStyle name="千位分隔 7 2 2 4 3 2" xfId="15494"/>
    <cellStyle name="千位分隔 7 2 2 4 3 3" xfId="31765"/>
    <cellStyle name="千位分隔 7 2 2 4 4" xfId="30701"/>
    <cellStyle name="千位分隔 7 2 2 4 4 2" xfId="31766"/>
    <cellStyle name="千位分隔 7 2 2 4 5" xfId="31767"/>
    <cellStyle name="千位分隔 7 2 2 4 5 2" xfId="31768"/>
    <cellStyle name="千位分隔 7 2 2 4 6" xfId="31769"/>
    <cellStyle name="千位分隔 7 2 2 4 7" xfId="31770"/>
    <cellStyle name="千位分隔 7 2 2 4 8" xfId="31771"/>
    <cellStyle name="千位分隔 7 2 2 4 9" xfId="31772"/>
    <cellStyle name="千位分隔 7 2 2 5" xfId="31773"/>
    <cellStyle name="千位分隔 7 2 2 5 2" xfId="26440"/>
    <cellStyle name="千位分隔 7 2 2 5 2 2" xfId="694"/>
    <cellStyle name="千位分隔 7 2 2 5 2 3" xfId="31774"/>
    <cellStyle name="千位分隔 7 2 2 5 3" xfId="30703"/>
    <cellStyle name="千位分隔 7 2 2 5 4" xfId="31775"/>
    <cellStyle name="千位分隔 7 2 2 6" xfId="31776"/>
    <cellStyle name="千位分隔 7 2 2 6 2" xfId="31777"/>
    <cellStyle name="千位分隔 7 2 2 6 3" xfId="31778"/>
    <cellStyle name="千位分隔 7 2 2 7" xfId="31779"/>
    <cellStyle name="千位分隔 7 2 2 7 2" xfId="31780"/>
    <cellStyle name="千位分隔 7 2 2 7 3" xfId="31781"/>
    <cellStyle name="千位分隔 7 2 2 8" xfId="19774"/>
    <cellStyle name="千位分隔 7 2 2 8 2" xfId="31782"/>
    <cellStyle name="千位分隔 7 2 2 9" xfId="19776"/>
    <cellStyle name="千位分隔 7 2 20" xfId="31736"/>
    <cellStyle name="千位分隔 7 2 21" xfId="31739"/>
    <cellStyle name="千位分隔 7 2 22" xfId="31742"/>
    <cellStyle name="千位分隔 7 2 23" xfId="31745"/>
    <cellStyle name="千位分隔 7 2 24" xfId="8386"/>
    <cellStyle name="千位分隔 7 2 25" xfId="31783"/>
    <cellStyle name="千位分隔 7 2 26" xfId="31785"/>
    <cellStyle name="千位分隔 7 2 27" xfId="31787"/>
    <cellStyle name="千位分隔 7 2 28" xfId="31789"/>
    <cellStyle name="千位分隔 7 2 29" xfId="31791"/>
    <cellStyle name="千位分隔 7 2 3" xfId="31793"/>
    <cellStyle name="千位分隔 7 2 3 10" xfId="31795"/>
    <cellStyle name="千位分隔 7 2 3 11" xfId="23667"/>
    <cellStyle name="千位分隔 7 2 3 12" xfId="23669"/>
    <cellStyle name="千位分隔 7 2 3 13" xfId="31796"/>
    <cellStyle name="千位分隔 7 2 3 14" xfId="31797"/>
    <cellStyle name="千位分隔 7 2 3 15" xfId="2244"/>
    <cellStyle name="千位分隔 7 2 3 16" xfId="2259"/>
    <cellStyle name="千位分隔 7 2 3 17" xfId="2265"/>
    <cellStyle name="千位分隔 7 2 3 18" xfId="34945"/>
    <cellStyle name="千位分隔 7 2 3 2" xfId="31798"/>
    <cellStyle name="千位分隔 7 2 3 2 10" xfId="31799"/>
    <cellStyle name="千位分隔 7 2 3 2 11" xfId="29983"/>
    <cellStyle name="千位分隔 7 2 3 2 2" xfId="17646"/>
    <cellStyle name="千位分隔 7 2 3 2 2 2" xfId="28034"/>
    <cellStyle name="千位分隔 7 2 3 2 2 2 2" xfId="28036"/>
    <cellStyle name="千位分隔 7 2 3 2 2 2 3" xfId="19973"/>
    <cellStyle name="千位分隔 7 2 3 2 2 3" xfId="28039"/>
    <cellStyle name="千位分隔 7 2 3 2 2 4" xfId="28042"/>
    <cellStyle name="千位分隔 7 2 3 2 3" xfId="17650"/>
    <cellStyle name="千位分隔 7 2 3 2 3 2" xfId="28055"/>
    <cellStyle name="千位分隔 7 2 3 2 3 3" xfId="30730"/>
    <cellStyle name="千位分隔 7 2 3 2 4" xfId="17655"/>
    <cellStyle name="千位分隔 7 2 3 2 4 2" xfId="31800"/>
    <cellStyle name="千位分隔 7 2 3 2 5" xfId="17659"/>
    <cellStyle name="千位分隔 7 2 3 2 5 2" xfId="30854"/>
    <cellStyle name="千位分隔 7 2 3 2 6" xfId="21037"/>
    <cellStyle name="千位分隔 7 2 3 2 7" xfId="23673"/>
    <cellStyle name="千位分隔 7 2 3 2 8" xfId="23684"/>
    <cellStyle name="千位分隔 7 2 3 2 9" xfId="23688"/>
    <cellStyle name="千位分隔 7 2 3 3" xfId="31801"/>
    <cellStyle name="千位分隔 7 2 3 3 10" xfId="31802"/>
    <cellStyle name="千位分隔 7 2 3 3 11" xfId="27968"/>
    <cellStyle name="千位分隔 7 2 3 3 2" xfId="22855"/>
    <cellStyle name="千位分隔 7 2 3 3 2 2" xfId="28104"/>
    <cellStyle name="千位分隔 7 2 3 3 2 2 2" xfId="28106"/>
    <cellStyle name="千位分隔 7 2 3 3 2 2 3" xfId="24666"/>
    <cellStyle name="千位分隔 7 2 3 3 2 3" xfId="28108"/>
    <cellStyle name="千位分隔 7 2 3 3 2 4" xfId="28111"/>
    <cellStyle name="千位分隔 7 2 3 3 3" xfId="16825"/>
    <cellStyle name="千位分隔 7 2 3 3 3 2" xfId="28121"/>
    <cellStyle name="千位分隔 7 2 3 3 3 3" xfId="31803"/>
    <cellStyle name="千位分隔 7 2 3 3 4" xfId="30732"/>
    <cellStyle name="千位分隔 7 2 3 3 4 2" xfId="31804"/>
    <cellStyle name="千位分隔 7 2 3 3 5" xfId="4403"/>
    <cellStyle name="千位分隔 7 2 3 3 5 2" xfId="31805"/>
    <cellStyle name="千位分隔 7 2 3 3 6" xfId="25113"/>
    <cellStyle name="千位分隔 7 2 3 3 7" xfId="23694"/>
    <cellStyle name="千位分隔 7 2 3 3 8" xfId="23698"/>
    <cellStyle name="千位分隔 7 2 3 3 9" xfId="25336"/>
    <cellStyle name="千位分隔 7 2 3 4" xfId="31806"/>
    <cellStyle name="千位分隔 7 2 3 4 10" xfId="31807"/>
    <cellStyle name="千位分隔 7 2 3 4 11" xfId="31808"/>
    <cellStyle name="千位分隔 7 2 3 4 2" xfId="31809"/>
    <cellStyle name="千位分隔 7 2 3 4 2 2" xfId="31810"/>
    <cellStyle name="千位分隔 7 2 3 4 2 2 2" xfId="31811"/>
    <cellStyle name="千位分隔 7 2 3 4 2 2 3" xfId="28164"/>
    <cellStyle name="千位分隔 7 2 3 4 2 3" xfId="31812"/>
    <cellStyle name="千位分隔 7 2 3 4 2 4" xfId="31813"/>
    <cellStyle name="千位分隔 7 2 3 4 3" xfId="13075"/>
    <cellStyle name="千位分隔 7 2 3 4 3 2" xfId="31814"/>
    <cellStyle name="千位分隔 7 2 3 4 3 3" xfId="31815"/>
    <cellStyle name="千位分隔 7 2 3 4 4" xfId="30734"/>
    <cellStyle name="千位分隔 7 2 3 4 4 2" xfId="31816"/>
    <cellStyle name="千位分隔 7 2 3 4 5" xfId="30857"/>
    <cellStyle name="千位分隔 7 2 3 4 5 2" xfId="31817"/>
    <cellStyle name="千位分隔 7 2 3 4 6" xfId="25614"/>
    <cellStyle name="千位分隔 7 2 3 4 7" xfId="23703"/>
    <cellStyle name="千位分隔 7 2 3 4 8" xfId="25799"/>
    <cellStyle name="千位分隔 7 2 3 4 9" xfId="25882"/>
    <cellStyle name="千位分隔 7 2 3 5" xfId="6214"/>
    <cellStyle name="千位分隔 7 2 3 5 2" xfId="30596"/>
    <cellStyle name="千位分隔 7 2 3 5 2 2" xfId="31818"/>
    <cellStyle name="千位分隔 7 2 3 5 2 3" xfId="31819"/>
    <cellStyle name="千位分隔 7 2 3 5 3" xfId="30599"/>
    <cellStyle name="千位分隔 7 2 3 5 4" xfId="30663"/>
    <cellStyle name="千位分隔 7 2 3 6" xfId="31820"/>
    <cellStyle name="千位分隔 7 2 3 6 2" xfId="31821"/>
    <cellStyle name="千位分隔 7 2 3 6 3" xfId="31822"/>
    <cellStyle name="千位分隔 7 2 3 7" xfId="31823"/>
    <cellStyle name="千位分隔 7 2 3 7 2" xfId="31824"/>
    <cellStyle name="千位分隔 7 2 3 7 3" xfId="31825"/>
    <cellStyle name="千位分隔 7 2 3 8" xfId="19779"/>
    <cellStyle name="千位分隔 7 2 3 8 2" xfId="31826"/>
    <cellStyle name="千位分隔 7 2 3 9" xfId="19781"/>
    <cellStyle name="千位分隔 7 2 30" xfId="31784"/>
    <cellStyle name="千位分隔 7 2 31" xfId="31786"/>
    <cellStyle name="千位分隔 7 2 32" xfId="31788"/>
    <cellStyle name="千位分隔 7 2 33" xfId="31790"/>
    <cellStyle name="千位分隔 7 2 34" xfId="31792"/>
    <cellStyle name="千位分隔 7 2 35" xfId="31827"/>
    <cellStyle name="千位分隔 7 2 36" xfId="34589"/>
    <cellStyle name="千位分隔 7 2 37" xfId="34741"/>
    <cellStyle name="千位分隔 7 2 38" xfId="34794"/>
    <cellStyle name="千位分隔 7 2 39" xfId="34993"/>
    <cellStyle name="千位分隔 7 2 4" xfId="31829"/>
    <cellStyle name="千位分隔 7 2 4 10" xfId="29084"/>
    <cellStyle name="千位分隔 7 2 4 11" xfId="23715"/>
    <cellStyle name="千位分隔 7 2 4 12" xfId="23717"/>
    <cellStyle name="千位分隔 7 2 4 13" xfId="31830"/>
    <cellStyle name="千位分隔 7 2 4 14" xfId="31831"/>
    <cellStyle name="千位分隔 7 2 4 15" xfId="31832"/>
    <cellStyle name="千位分隔 7 2 4 16" xfId="9957"/>
    <cellStyle name="千位分隔 7 2 4 17" xfId="31833"/>
    <cellStyle name="千位分隔 7 2 4 18" xfId="34946"/>
    <cellStyle name="千位分隔 7 2 4 2" xfId="24067"/>
    <cellStyle name="千位分隔 7 2 4 2 10" xfId="31834"/>
    <cellStyle name="千位分隔 7 2 4 2 11" xfId="31835"/>
    <cellStyle name="千位分隔 7 2 4 2 2" xfId="22944"/>
    <cellStyle name="千位分隔 7 2 4 2 2 2" xfId="29187"/>
    <cellStyle name="千位分隔 7 2 4 2 2 2 2" xfId="29189"/>
    <cellStyle name="千位分隔 7 2 4 2 2 2 3" xfId="30390"/>
    <cellStyle name="千位分隔 7 2 4 2 2 3" xfId="29192"/>
    <cellStyle name="千位分隔 7 2 4 2 2 4" xfId="29195"/>
    <cellStyle name="千位分隔 7 2 4 2 3" xfId="22946"/>
    <cellStyle name="千位分隔 7 2 4 2 3 2" xfId="29209"/>
    <cellStyle name="千位分隔 7 2 4 2 3 3" xfId="30773"/>
    <cellStyle name="千位分隔 7 2 4 2 4" xfId="30775"/>
    <cellStyle name="千位分隔 7 2 4 2 4 2" xfId="31836"/>
    <cellStyle name="千位分隔 7 2 4 2 5" xfId="30777"/>
    <cellStyle name="千位分隔 7 2 4 2 5 2" xfId="30863"/>
    <cellStyle name="千位分隔 7 2 4 2 6" xfId="21080"/>
    <cellStyle name="千位分隔 7 2 4 2 7" xfId="23720"/>
    <cellStyle name="千位分隔 7 2 4 2 8" xfId="23725"/>
    <cellStyle name="千位分隔 7 2 4 2 9" xfId="23727"/>
    <cellStyle name="千位分隔 7 2 4 3" xfId="31837"/>
    <cellStyle name="千位分隔 7 2 4 3 10" xfId="20931"/>
    <cellStyle name="千位分隔 7 2 4 3 11" xfId="20933"/>
    <cellStyle name="千位分隔 7 2 4 3 2" xfId="22973"/>
    <cellStyle name="千位分隔 7 2 4 3 2 2" xfId="29260"/>
    <cellStyle name="千位分隔 7 2 4 3 2 2 2" xfId="29262"/>
    <cellStyle name="千位分隔 7 2 4 3 2 2 3" xfId="31839"/>
    <cellStyle name="千位分隔 7 2 4 3 2 3" xfId="29264"/>
    <cellStyle name="千位分隔 7 2 4 3 2 4" xfId="29267"/>
    <cellStyle name="千位分隔 7 2 4 3 3" xfId="16836"/>
    <cellStyle name="千位分隔 7 2 4 3 3 2" xfId="29276"/>
    <cellStyle name="千位分隔 7 2 4 3 3 3" xfId="31840"/>
    <cellStyle name="千位分隔 7 2 4 3 4" xfId="30780"/>
    <cellStyle name="千位分隔 7 2 4 3 4 2" xfId="31841"/>
    <cellStyle name="千位分隔 7 2 4 3 5" xfId="30866"/>
    <cellStyle name="千位分隔 7 2 4 3 5 2" xfId="31842"/>
    <cellStyle name="千位分隔 7 2 4 3 6" xfId="30868"/>
    <cellStyle name="千位分隔 7 2 4 3 7" xfId="23730"/>
    <cellStyle name="千位分隔 7 2 4 3 8" xfId="23732"/>
    <cellStyle name="千位分隔 7 2 4 3 9" xfId="31843"/>
    <cellStyle name="千位分隔 7 2 4 4" xfId="31844"/>
    <cellStyle name="千位分隔 7 2 4 4 10" xfId="31845"/>
    <cellStyle name="千位分隔 7 2 4 4 11" xfId="31846"/>
    <cellStyle name="千位分隔 7 2 4 4 2" xfId="31847"/>
    <cellStyle name="千位分隔 7 2 4 4 2 2" xfId="31848"/>
    <cellStyle name="千位分隔 7 2 4 4 2 2 2" xfId="31849"/>
    <cellStyle name="千位分隔 7 2 4 4 2 2 3" xfId="31851"/>
    <cellStyle name="千位分隔 7 2 4 4 2 3" xfId="31852"/>
    <cellStyle name="千位分隔 7 2 4 4 2 4" xfId="31853"/>
    <cellStyle name="千位分隔 7 2 4 4 3" xfId="30782"/>
    <cellStyle name="千位分隔 7 2 4 4 3 2" xfId="31854"/>
    <cellStyle name="千位分隔 7 2 4 4 3 3" xfId="31855"/>
    <cellStyle name="千位分隔 7 2 4 4 4" xfId="30784"/>
    <cellStyle name="千位分隔 7 2 4 4 4 2" xfId="31856"/>
    <cellStyle name="千位分隔 7 2 4 4 5" xfId="30871"/>
    <cellStyle name="千位分隔 7 2 4 4 5 2" xfId="31857"/>
    <cellStyle name="千位分隔 7 2 4 4 6" xfId="31858"/>
    <cellStyle name="千位分隔 7 2 4 4 7" xfId="23735"/>
    <cellStyle name="千位分隔 7 2 4 4 8" xfId="31859"/>
    <cellStyle name="千位分隔 7 2 4 4 9" xfId="31860"/>
    <cellStyle name="千位分隔 7 2 4 5" xfId="31861"/>
    <cellStyle name="千位分隔 7 2 4 5 2" xfId="31862"/>
    <cellStyle name="千位分隔 7 2 4 5 2 2" xfId="31863"/>
    <cellStyle name="千位分隔 7 2 4 5 2 3" xfId="31864"/>
    <cellStyle name="千位分隔 7 2 4 5 3" xfId="30786"/>
    <cellStyle name="千位分隔 7 2 4 5 4" xfId="28271"/>
    <cellStyle name="千位分隔 7 2 4 6" xfId="31865"/>
    <cellStyle name="千位分隔 7 2 4 6 2" xfId="31866"/>
    <cellStyle name="千位分隔 7 2 4 6 3" xfId="31867"/>
    <cellStyle name="千位分隔 7 2 4 7" xfId="31868"/>
    <cellStyle name="千位分隔 7 2 4 7 2" xfId="19390"/>
    <cellStyle name="千位分隔 7 2 4 7 3" xfId="31869"/>
    <cellStyle name="千位分隔 7 2 4 8" xfId="19784"/>
    <cellStyle name="千位分隔 7 2 4 8 2" xfId="31870"/>
    <cellStyle name="千位分隔 7 2 4 9" xfId="31871"/>
    <cellStyle name="千位分隔 7 2 5" xfId="31872"/>
    <cellStyle name="千位分隔 7 2 5 10" xfId="31873"/>
    <cellStyle name="千位分隔 7 2 5 11" xfId="23749"/>
    <cellStyle name="千位分隔 7 2 5 12" xfId="23751"/>
    <cellStyle name="千位分隔 7 2 5 13" xfId="31874"/>
    <cellStyle name="千位分隔 7 2 5 14" xfId="31875"/>
    <cellStyle name="千位分隔 7 2 5 15" xfId="31876"/>
    <cellStyle name="千位分隔 7 2 5 16" xfId="31877"/>
    <cellStyle name="千位分隔 7 2 5 17" xfId="31878"/>
    <cellStyle name="千位分隔 7 2 5 18" xfId="34789"/>
    <cellStyle name="千位分隔 7 2 5 2" xfId="24078"/>
    <cellStyle name="千位分隔 7 2 5 2 10" xfId="31879"/>
    <cellStyle name="千位分隔 7 2 5 2 11" xfId="23154"/>
    <cellStyle name="千位分隔 7 2 5 2 2" xfId="23037"/>
    <cellStyle name="千位分隔 7 2 5 2 2 2" xfId="29336"/>
    <cellStyle name="千位分隔 7 2 5 2 2 2 2" xfId="30053"/>
    <cellStyle name="千位分隔 7 2 5 2 2 2 3" xfId="31233"/>
    <cellStyle name="千位分隔 7 2 5 2 2 3" xfId="29809"/>
    <cellStyle name="千位分隔 7 2 5 2 2 4" xfId="29224"/>
    <cellStyle name="千位分隔 7 2 5 2 3" xfId="23039"/>
    <cellStyle name="千位分隔 7 2 5 2 3 2" xfId="29346"/>
    <cellStyle name="千位分隔 7 2 5 2 3 3" xfId="24527"/>
    <cellStyle name="千位分隔 7 2 5 2 4" xfId="30828"/>
    <cellStyle name="千位分隔 7 2 5 2 4 2" xfId="29359"/>
    <cellStyle name="千位分隔 7 2 5 2 5" xfId="30830"/>
    <cellStyle name="千位分隔 7 2 5 2 5 2" xfId="30879"/>
    <cellStyle name="千位分隔 7 2 5 2 6" xfId="30881"/>
    <cellStyle name="千位分隔 7 2 5 2 7" xfId="23754"/>
    <cellStyle name="千位分隔 7 2 5 2 8" xfId="10995"/>
    <cellStyle name="千位分隔 7 2 5 2 9" xfId="6700"/>
    <cellStyle name="千位分隔 7 2 5 3" xfId="31880"/>
    <cellStyle name="千位分隔 7 2 5 3 10" xfId="31881"/>
    <cellStyle name="千位分隔 7 2 5 3 11" xfId="31882"/>
    <cellStyle name="千位分隔 7 2 5 3 2" xfId="23066"/>
    <cellStyle name="千位分隔 7 2 5 3 2 2" xfId="30100"/>
    <cellStyle name="千位分隔 7 2 5 3 2 2 2" xfId="23857"/>
    <cellStyle name="千位分隔 7 2 5 3 2 2 3" xfId="23863"/>
    <cellStyle name="千位分隔 7 2 5 3 2 3" xfId="30074"/>
    <cellStyle name="千位分隔 7 2 5 3 2 4" xfId="30077"/>
    <cellStyle name="千位分隔 7 2 5 3 3" xfId="23068"/>
    <cellStyle name="千位分隔 7 2 5 3 3 2" xfId="30104"/>
    <cellStyle name="千位分隔 7 2 5 3 3 3" xfId="24546"/>
    <cellStyle name="千位分隔 7 2 5 3 4" xfId="30833"/>
    <cellStyle name="千位分隔 7 2 5 3 4 2" xfId="31883"/>
    <cellStyle name="千位分隔 7 2 5 3 5" xfId="30884"/>
    <cellStyle name="千位分隔 7 2 5 3 5 2" xfId="31884"/>
    <cellStyle name="千位分隔 7 2 5 3 6" xfId="25719"/>
    <cellStyle name="千位分隔 7 2 5 3 7" xfId="23761"/>
    <cellStyle name="千位分隔 7 2 5 3 8" xfId="11004"/>
    <cellStyle name="千位分隔 7 2 5 3 9" xfId="11008"/>
    <cellStyle name="千位分隔 7 2 5 4" xfId="31885"/>
    <cellStyle name="千位分隔 7 2 5 4 10" xfId="26358"/>
    <cellStyle name="千位分隔 7 2 5 4 11" xfId="26363"/>
    <cellStyle name="千位分隔 7 2 5 4 2" xfId="31886"/>
    <cellStyle name="千位分隔 7 2 5 4 2 2" xfId="31887"/>
    <cellStyle name="千位分隔 7 2 5 4 2 2 2" xfId="31888"/>
    <cellStyle name="千位分隔 7 2 5 4 2 2 3" xfId="10563"/>
    <cellStyle name="千位分隔 7 2 5 4 2 3" xfId="31889"/>
    <cellStyle name="千位分隔 7 2 5 4 2 4" xfId="30925"/>
    <cellStyle name="千位分隔 7 2 5 4 3" xfId="30836"/>
    <cellStyle name="千位分隔 7 2 5 4 3 2" xfId="31890"/>
    <cellStyle name="千位分隔 7 2 5 4 3 3" xfId="24554"/>
    <cellStyle name="千位分隔 7 2 5 4 4" xfId="30838"/>
    <cellStyle name="千位分隔 7 2 5 4 4 2" xfId="31891"/>
    <cellStyle name="千位分隔 7 2 5 4 5" xfId="30889"/>
    <cellStyle name="千位分隔 7 2 5 4 5 2" xfId="31892"/>
    <cellStyle name="千位分隔 7 2 5 4 6" xfId="31894"/>
    <cellStyle name="千位分隔 7 2 5 4 7" xfId="23765"/>
    <cellStyle name="千位分隔 7 2 5 4 8" xfId="11015"/>
    <cellStyle name="千位分隔 7 2 5 4 9" xfId="31895"/>
    <cellStyle name="千位分隔 7 2 5 5" xfId="31896"/>
    <cellStyle name="千位分隔 7 2 5 5 2" xfId="31897"/>
    <cellStyle name="千位分隔 7 2 5 5 2 2" xfId="31898"/>
    <cellStyle name="千位分隔 7 2 5 5 2 3" xfId="31899"/>
    <cellStyle name="千位分隔 7 2 5 5 3" xfId="30841"/>
    <cellStyle name="千位分隔 7 2 5 5 4" xfId="31900"/>
    <cellStyle name="千位分隔 7 2 5 6" xfId="31901"/>
    <cellStyle name="千位分隔 7 2 5 6 2" xfId="31902"/>
    <cellStyle name="千位分隔 7 2 5 6 3" xfId="25340"/>
    <cellStyle name="千位分隔 7 2 5 7" xfId="31903"/>
    <cellStyle name="千位分隔 7 2 5 7 2" xfId="19409"/>
    <cellStyle name="千位分隔 7 2 5 7 3" xfId="26135"/>
    <cellStyle name="千位分隔 7 2 5 8" xfId="31904"/>
    <cellStyle name="千位分隔 7 2 5 8 2" xfId="31905"/>
    <cellStyle name="千位分隔 7 2 5 9" xfId="31906"/>
    <cellStyle name="千位分隔 7 2 6" xfId="31907"/>
    <cellStyle name="千位分隔 7 2 6 10" xfId="31908"/>
    <cellStyle name="千位分隔 7 2 6 11" xfId="31909"/>
    <cellStyle name="千位分隔 7 2 6 12" xfId="31910"/>
    <cellStyle name="千位分隔 7 2 6 13" xfId="31911"/>
    <cellStyle name="千位分隔 7 2 6 14" xfId="31912"/>
    <cellStyle name="千位分隔 7 2 6 15" xfId="31913"/>
    <cellStyle name="千位分隔 7 2 6 16" xfId="31914"/>
    <cellStyle name="千位分隔 7 2 6 17" xfId="31915"/>
    <cellStyle name="千位分隔 7 2 6 18" xfId="34947"/>
    <cellStyle name="千位分隔 7 2 6 2" xfId="24094"/>
    <cellStyle name="千位分隔 7 2 6 2 10" xfId="19199"/>
    <cellStyle name="千位分隔 7 2 6 2 11" xfId="19207"/>
    <cellStyle name="千位分隔 7 2 6 2 2" xfId="23925"/>
    <cellStyle name="千位分隔 7 2 6 2 2 2" xfId="30886"/>
    <cellStyle name="千位分隔 7 2 6 2 2 2 2" xfId="30888"/>
    <cellStyle name="千位分隔 7 2 6 2 2 2 3" xfId="31893"/>
    <cellStyle name="千位分隔 7 2 6 2 2 3" xfId="30891"/>
    <cellStyle name="千位分隔 7 2 6 2 2 4" xfId="30894"/>
    <cellStyle name="千位分隔 7 2 6 2 3" xfId="30898"/>
    <cellStyle name="千位分隔 7 2 6 2 3 2" xfId="10189"/>
    <cellStyle name="千位分隔 7 2 6 2 3 3" xfId="30901"/>
    <cellStyle name="千位分隔 7 2 6 2 4" xfId="10185"/>
    <cellStyle name="千位分隔 7 2 6 2 4 2" xfId="31917"/>
    <cellStyle name="千位分隔 7 2 6 2 5" xfId="10188"/>
    <cellStyle name="千位分隔 7 2 6 2 5 2" xfId="31919"/>
    <cellStyle name="千位分隔 7 2 6 2 6" xfId="30900"/>
    <cellStyle name="千位分隔 7 2 6 2 7" xfId="23775"/>
    <cellStyle name="千位分隔 7 2 6 2 8" xfId="9683"/>
    <cellStyle name="千位分隔 7 2 6 2 9" xfId="9689"/>
    <cellStyle name="千位分隔 7 2 6 3" xfId="31920"/>
    <cellStyle name="千位分隔 7 2 6 3 10" xfId="25242"/>
    <cellStyle name="千位分隔 7 2 6 3 11" xfId="25244"/>
    <cellStyle name="千位分隔 7 2 6 3 2" xfId="31921"/>
    <cellStyle name="千位分隔 7 2 6 3 2 2" xfId="30953"/>
    <cellStyle name="千位分隔 7 2 6 3 2 2 2" xfId="30955"/>
    <cellStyle name="千位分隔 7 2 6 3 2 2 3" xfId="31922"/>
    <cellStyle name="千位分隔 7 2 6 3 2 3" xfId="30958"/>
    <cellStyle name="千位分隔 7 2 6 3 2 4" xfId="30962"/>
    <cellStyle name="千位分隔 7 2 6 3 3" xfId="30904"/>
    <cellStyle name="千位分隔 7 2 6 3 3 2" xfId="30972"/>
    <cellStyle name="千位分隔 7 2 6 3 3 3" xfId="31924"/>
    <cellStyle name="千位分隔 7 2 6 3 4" xfId="30906"/>
    <cellStyle name="千位分隔 7 2 6 3 4 2" xfId="31926"/>
    <cellStyle name="千位分隔 7 2 6 3 5" xfId="31916"/>
    <cellStyle name="千位分隔 7 2 6 3 5 2" xfId="31928"/>
    <cellStyle name="千位分隔 7 2 6 3 6" xfId="31929"/>
    <cellStyle name="千位分隔 7 2 6 3 7" xfId="31930"/>
    <cellStyle name="千位分隔 7 2 6 3 8" xfId="9695"/>
    <cellStyle name="千位分隔 7 2 6 3 9" xfId="27465"/>
    <cellStyle name="千位分隔 7 2 6 4" xfId="31931"/>
    <cellStyle name="千位分隔 7 2 6 4 10" xfId="26703"/>
    <cellStyle name="千位分隔 7 2 6 4 11" xfId="26709"/>
    <cellStyle name="千位分隔 7 2 6 4 2" xfId="29153"/>
    <cellStyle name="千位分隔 7 2 6 4 2 2" xfId="31932"/>
    <cellStyle name="千位分隔 7 2 6 4 2 2 2" xfId="31934"/>
    <cellStyle name="千位分隔 7 2 6 4 2 2 3" xfId="31935"/>
    <cellStyle name="千位分隔 7 2 6 4 2 3" xfId="31936"/>
    <cellStyle name="千位分隔 7 2 6 4 2 4" xfId="31938"/>
    <cellStyle name="千位分隔 7 2 6 4 3" xfId="30910"/>
    <cellStyle name="千位分隔 7 2 6 4 3 2" xfId="31941"/>
    <cellStyle name="千位分隔 7 2 6 4 3 3" xfId="31943"/>
    <cellStyle name="千位分隔 7 2 6 4 4" xfId="30912"/>
    <cellStyle name="千位分隔 7 2 6 4 4 2" xfId="31945"/>
    <cellStyle name="千位分隔 7 2 6 4 5" xfId="31918"/>
    <cellStyle name="千位分隔 7 2 6 4 5 2" xfId="31947"/>
    <cellStyle name="千位分隔 7 2 6 4 6" xfId="31948"/>
    <cellStyle name="千位分隔 7 2 6 4 7" xfId="31949"/>
    <cellStyle name="千位分隔 7 2 6 4 8" xfId="31950"/>
    <cellStyle name="千位分隔 7 2 6 4 9" xfId="31951"/>
    <cellStyle name="千位分隔 7 2 6 5" xfId="31952"/>
    <cellStyle name="千位分隔 7 2 6 5 2" xfId="31953"/>
    <cellStyle name="千位分隔 7 2 6 5 2 2" xfId="29815"/>
    <cellStyle name="千位分隔 7 2 6 5 2 3" xfId="31954"/>
    <cellStyle name="千位分隔 7 2 6 5 3" xfId="30916"/>
    <cellStyle name="千位分隔 7 2 6 5 4" xfId="31955"/>
    <cellStyle name="千位分隔 7 2 6 6" xfId="31956"/>
    <cellStyle name="千位分隔 7 2 6 6 2" xfId="22053"/>
    <cellStyle name="千位分隔 7 2 6 6 3" xfId="31957"/>
    <cellStyle name="千位分隔 7 2 6 7" xfId="31958"/>
    <cellStyle name="千位分隔 7 2 6 7 2" xfId="19431"/>
    <cellStyle name="千位分隔 7 2 6 7 3" xfId="31959"/>
    <cellStyle name="千位分隔 7 2 6 8" xfId="31960"/>
    <cellStyle name="千位分隔 7 2 6 8 2" xfId="31961"/>
    <cellStyle name="千位分隔 7 2 6 9" xfId="31962"/>
    <cellStyle name="千位分隔 7 2 7" xfId="31963"/>
    <cellStyle name="千位分隔 7 2 7 10" xfId="30347"/>
    <cellStyle name="千位分隔 7 2 7 11" xfId="31964"/>
    <cellStyle name="千位分隔 7 2 7 12" xfId="31933"/>
    <cellStyle name="千位分隔 7 2 7 13" xfId="31937"/>
    <cellStyle name="千位分隔 7 2 7 14" xfId="31939"/>
    <cellStyle name="千位分隔 7 2 7 15" xfId="31965"/>
    <cellStyle name="千位分隔 7 2 7 16" xfId="31966"/>
    <cellStyle name="千位分隔 7 2 7 17" xfId="31967"/>
    <cellStyle name="千位分隔 7 2 7 18" xfId="34948"/>
    <cellStyle name="千位分隔 7 2 7 2" xfId="31968"/>
    <cellStyle name="千位分隔 7 2 7 2 10" xfId="31969"/>
    <cellStyle name="千位分隔 7 2 7 2 11" xfId="31970"/>
    <cellStyle name="千位分隔 7 2 7 2 2" xfId="30332"/>
    <cellStyle name="千位分隔 7 2 7 2 2 2" xfId="122"/>
    <cellStyle name="千位分隔 7 2 7 2 2 2 2" xfId="218"/>
    <cellStyle name="千位分隔 7 2 7 2 2 2 3" xfId="31972"/>
    <cellStyle name="千位分隔 7 2 7 2 2 3" xfId="139"/>
    <cellStyle name="千位分隔 7 2 7 2 2 4" xfId="1270"/>
    <cellStyle name="千位分隔 7 2 7 2 3" xfId="30967"/>
    <cellStyle name="千位分隔 7 2 7 2 3 2" xfId="270"/>
    <cellStyle name="千位分隔 7 2 7 2 3 3" xfId="30"/>
    <cellStyle name="千位分隔 7 2 7 2 4" xfId="30969"/>
    <cellStyle name="千位分隔 7 2 7 2 4 2" xfId="210"/>
    <cellStyle name="千位分隔 7 2 7 2 5" xfId="30971"/>
    <cellStyle name="千位分隔 7 2 7 2 5 2" xfId="31973"/>
    <cellStyle name="千位分隔 7 2 7 2 6" xfId="31923"/>
    <cellStyle name="千位分隔 7 2 7 2 7" xfId="31974"/>
    <cellStyle name="千位分隔 7 2 7 2 8" xfId="9700"/>
    <cellStyle name="千位分隔 7 2 7 2 9" xfId="9703"/>
    <cellStyle name="千位分隔 7 2 7 3" xfId="31975"/>
    <cellStyle name="千位分隔 7 2 7 3 10" xfId="20077"/>
    <cellStyle name="千位分隔 7 2 7 3 11" xfId="20079"/>
    <cellStyle name="千位分隔 7 2 7 3 2" xfId="31976"/>
    <cellStyle name="千位分隔 7 2 7 3 2 2" xfId="976"/>
    <cellStyle name="千位分隔 7 2 7 3 2 2 2" xfId="654"/>
    <cellStyle name="千位分隔 7 2 7 3 2 2 3" xfId="31977"/>
    <cellStyle name="千位分隔 7 2 7 3 2 3" xfId="982"/>
    <cellStyle name="千位分隔 7 2 7 3 2 4" xfId="989"/>
    <cellStyle name="千位分隔 7 2 7 3 3" xfId="30974"/>
    <cellStyle name="千位分隔 7 2 7 3 3 2" xfId="1017"/>
    <cellStyle name="千位分隔 7 2 7 3 3 3" xfId="1023"/>
    <cellStyle name="千位分隔 7 2 7 3 4" xfId="30976"/>
    <cellStyle name="千位分隔 7 2 7 3 4 2" xfId="205"/>
    <cellStyle name="千位分隔 7 2 7 3 5" xfId="31925"/>
    <cellStyle name="千位分隔 7 2 7 3 5 2" xfId="31978"/>
    <cellStyle name="千位分隔 7 2 7 3 6" xfId="31979"/>
    <cellStyle name="千位分隔 7 2 7 3 7" xfId="31980"/>
    <cellStyle name="千位分隔 7 2 7 3 8" xfId="9709"/>
    <cellStyle name="千位分隔 7 2 7 3 9" xfId="9713"/>
    <cellStyle name="千位分隔 7 2 7 4" xfId="31981"/>
    <cellStyle name="千位分隔 7 2 7 4 10" xfId="19560"/>
    <cellStyle name="千位分隔 7 2 7 4 11" xfId="19568"/>
    <cellStyle name="千位分隔 7 2 7 4 2" xfId="31982"/>
    <cellStyle name="千位分隔 7 2 7 4 2 2" xfId="774"/>
    <cellStyle name="千位分隔 7 2 7 4 2 2 2" xfId="31983"/>
    <cellStyle name="千位分隔 7 2 7 4 2 2 3" xfId="31984"/>
    <cellStyle name="千位分隔 7 2 7 4 2 3" xfId="821"/>
    <cellStyle name="千位分隔 7 2 7 4 2 4" xfId="839"/>
    <cellStyle name="千位分隔 7 2 7 4 3" xfId="30979"/>
    <cellStyle name="千位分隔 7 2 7 4 3 2" xfId="1050"/>
    <cellStyle name="千位分隔 7 2 7 4 3 3" xfId="1072"/>
    <cellStyle name="千位分隔 7 2 7 4 4" xfId="30981"/>
    <cellStyle name="千位分隔 7 2 7 4 4 2" xfId="31985"/>
    <cellStyle name="千位分隔 7 2 7 4 5" xfId="31927"/>
    <cellStyle name="千位分隔 7 2 7 4 5 2" xfId="31986"/>
    <cellStyle name="千位分隔 7 2 7 4 6" xfId="31987"/>
    <cellStyle name="千位分隔 7 2 7 4 7" xfId="31988"/>
    <cellStyle name="千位分隔 7 2 7 4 8" xfId="9719"/>
    <cellStyle name="千位分隔 7 2 7 4 9" xfId="31989"/>
    <cellStyle name="千位分隔 7 2 7 5" xfId="31990"/>
    <cellStyle name="千位分隔 7 2 7 5 2" xfId="31991"/>
    <cellStyle name="千位分隔 7 2 7 5 2 2" xfId="518"/>
    <cellStyle name="千位分隔 7 2 7 5 2 3" xfId="533"/>
    <cellStyle name="千位分隔 7 2 7 5 3" xfId="30984"/>
    <cellStyle name="千位分隔 7 2 7 5 4" xfId="31992"/>
    <cellStyle name="千位分隔 7 2 7 6" xfId="31993"/>
    <cellStyle name="千位分隔 7 2 7 6 2" xfId="31994"/>
    <cellStyle name="千位分隔 7 2 7 6 3" xfId="31794"/>
    <cellStyle name="千位分隔 7 2 7 7" xfId="28845"/>
    <cellStyle name="千位分隔 7 2 7 7 2" xfId="19456"/>
    <cellStyle name="千位分隔 7 2 7 7 3" xfId="31995"/>
    <cellStyle name="千位分隔 7 2 7 8" xfId="28847"/>
    <cellStyle name="千位分隔 7 2 7 8 2" xfId="31996"/>
    <cellStyle name="千位分隔 7 2 7 9" xfId="26683"/>
    <cellStyle name="千位分隔 7 2 8" xfId="31997"/>
    <cellStyle name="千位分隔 7 2 8 10" xfId="31999"/>
    <cellStyle name="千位分隔 7 2 8 11" xfId="32000"/>
    <cellStyle name="千位分隔 7 2 8 12" xfId="32001"/>
    <cellStyle name="千位分隔 7 2 8 13" xfId="32002"/>
    <cellStyle name="千位分隔 7 2 8 14" xfId="32003"/>
    <cellStyle name="千位分隔 7 2 8 15" xfId="2354"/>
    <cellStyle name="千位分隔 7 2 8 16" xfId="2358"/>
    <cellStyle name="千位分隔 7 2 8 17" xfId="13123"/>
    <cellStyle name="千位分隔 7 2 8 18" xfId="34949"/>
    <cellStyle name="千位分隔 7 2 8 2" xfId="32004"/>
    <cellStyle name="千位分隔 7 2 8 2 10" xfId="31168"/>
    <cellStyle name="千位分隔 7 2 8 2 11" xfId="30027"/>
    <cellStyle name="千位分隔 7 2 8 2 2" xfId="30351"/>
    <cellStyle name="千位分隔 7 2 8 2 2 2" xfId="32006"/>
    <cellStyle name="千位分隔 7 2 8 2 2 2 2" xfId="32008"/>
    <cellStyle name="千位分隔 7 2 8 2 2 2 3" xfId="32009"/>
    <cellStyle name="千位分隔 7 2 8 2 2 3" xfId="32011"/>
    <cellStyle name="千位分隔 7 2 8 2 2 4" xfId="20219"/>
    <cellStyle name="千位分隔 7 2 8 2 3" xfId="32012"/>
    <cellStyle name="千位分隔 7 2 8 2 3 2" xfId="32014"/>
    <cellStyle name="千位分隔 7 2 8 2 3 3" xfId="32015"/>
    <cellStyle name="千位分隔 7 2 8 2 4" xfId="32016"/>
    <cellStyle name="千位分隔 7 2 8 2 4 2" xfId="32017"/>
    <cellStyle name="千位分隔 7 2 8 2 5" xfId="31940"/>
    <cellStyle name="千位分隔 7 2 8 2 5 2" xfId="32018"/>
    <cellStyle name="千位分隔 7 2 8 2 6" xfId="31942"/>
    <cellStyle name="千位分隔 7 2 8 2 7" xfId="32019"/>
    <cellStyle name="千位分隔 7 2 8 2 8" xfId="9726"/>
    <cellStyle name="千位分隔 7 2 8 2 9" xfId="32020"/>
    <cellStyle name="千位分隔 7 2 8 3" xfId="32021"/>
    <cellStyle name="千位分隔 7 2 8 3 10" xfId="20565"/>
    <cellStyle name="千位分隔 7 2 8 3 11" xfId="20568"/>
    <cellStyle name="千位分隔 7 2 8 3 2" xfId="32022"/>
    <cellStyle name="千位分隔 7 2 8 3 2 2" xfId="32024"/>
    <cellStyle name="千位分隔 7 2 8 3 2 2 2" xfId="32026"/>
    <cellStyle name="千位分隔 7 2 8 3 2 2 3" xfId="32027"/>
    <cellStyle name="千位分隔 7 2 8 3 2 3" xfId="32029"/>
    <cellStyle name="千位分隔 7 2 8 3 2 4" xfId="20290"/>
    <cellStyle name="千位分隔 7 2 8 3 3" xfId="32030"/>
    <cellStyle name="千位分隔 7 2 8 3 3 2" xfId="32032"/>
    <cellStyle name="千位分隔 7 2 8 3 3 3" xfId="32033"/>
    <cellStyle name="千位分隔 7 2 8 3 4" xfId="32034"/>
    <cellStyle name="千位分隔 7 2 8 3 4 2" xfId="32035"/>
    <cellStyle name="千位分隔 7 2 8 3 5" xfId="31944"/>
    <cellStyle name="千位分隔 7 2 8 3 5 2" xfId="32036"/>
    <cellStyle name="千位分隔 7 2 8 3 6" xfId="32037"/>
    <cellStyle name="千位分隔 7 2 8 3 7" xfId="32038"/>
    <cellStyle name="千位分隔 7 2 8 3 8" xfId="32039"/>
    <cellStyle name="千位分隔 7 2 8 3 9" xfId="32040"/>
    <cellStyle name="千位分隔 7 2 8 4" xfId="32041"/>
    <cellStyle name="千位分隔 7 2 8 4 10" xfId="32042"/>
    <cellStyle name="千位分隔 7 2 8 4 11" xfId="32043"/>
    <cellStyle name="千位分隔 7 2 8 4 2" xfId="32044"/>
    <cellStyle name="千位分隔 7 2 8 4 2 2" xfId="32045"/>
    <cellStyle name="千位分隔 7 2 8 4 2 2 2" xfId="20321"/>
    <cellStyle name="千位分隔 7 2 8 4 2 2 3" xfId="20323"/>
    <cellStyle name="千位分隔 7 2 8 4 2 3" xfId="32046"/>
    <cellStyle name="千位分隔 7 2 8 4 2 4" xfId="20367"/>
    <cellStyle name="千位分隔 7 2 8 4 3" xfId="32047"/>
    <cellStyle name="千位分隔 7 2 8 4 3 2" xfId="32048"/>
    <cellStyle name="千位分隔 7 2 8 4 3 3" xfId="32049"/>
    <cellStyle name="千位分隔 7 2 8 4 4" xfId="32050"/>
    <cellStyle name="千位分隔 7 2 8 4 4 2" xfId="32051"/>
    <cellStyle name="千位分隔 7 2 8 4 5" xfId="31946"/>
    <cellStyle name="千位分隔 7 2 8 4 5 2" xfId="32052"/>
    <cellStyle name="千位分隔 7 2 8 4 6" xfId="32053"/>
    <cellStyle name="千位分隔 7 2 8 4 7" xfId="32054"/>
    <cellStyle name="千位分隔 7 2 8 4 8" xfId="32055"/>
    <cellStyle name="千位分隔 7 2 8 4 9" xfId="32056"/>
    <cellStyle name="千位分隔 7 2 8 5" xfId="32057"/>
    <cellStyle name="千位分隔 7 2 8 5 2" xfId="32058"/>
    <cellStyle name="千位分隔 7 2 8 5 2 2" xfId="32059"/>
    <cellStyle name="千位分隔 7 2 8 5 2 3" xfId="32060"/>
    <cellStyle name="千位分隔 7 2 8 5 3" xfId="32061"/>
    <cellStyle name="千位分隔 7 2 8 5 4" xfId="32062"/>
    <cellStyle name="千位分隔 7 2 8 6" xfId="32063"/>
    <cellStyle name="千位分隔 7 2 8 6 2" xfId="31081"/>
    <cellStyle name="千位分隔 7 2 8 6 3" xfId="31998"/>
    <cellStyle name="千位分隔 7 2 8 7" xfId="32064"/>
    <cellStyle name="千位分隔 7 2 8 7 2" xfId="32065"/>
    <cellStyle name="千位分隔 7 2 8 7 3" xfId="32066"/>
    <cellStyle name="千位分隔 7 2 8 8" xfId="32067"/>
    <cellStyle name="千位分隔 7 2 8 8 2" xfId="32068"/>
    <cellStyle name="千位分隔 7 2 8 9" xfId="26715"/>
    <cellStyle name="千位分隔 7 2 9" xfId="29865"/>
    <cellStyle name="千位分隔 7 2 9 10" xfId="29171"/>
    <cellStyle name="千位分隔 7 2 9 11" xfId="32069"/>
    <cellStyle name="千位分隔 7 2 9 2" xfId="32070"/>
    <cellStyle name="千位分隔 7 2 9 2 2" xfId="32071"/>
    <cellStyle name="千位分隔 7 2 9 2 2 2" xfId="32072"/>
    <cellStyle name="千位分隔 7 2 9 2 2 3" xfId="32073"/>
    <cellStyle name="千位分隔 7 2 9 2 3" xfId="32074"/>
    <cellStyle name="千位分隔 7 2 9 2 4" xfId="32075"/>
    <cellStyle name="千位分隔 7 2 9 3" xfId="32076"/>
    <cellStyle name="千位分隔 7 2 9 3 2" xfId="32077"/>
    <cellStyle name="千位分隔 7 2 9 3 3" xfId="32078"/>
    <cellStyle name="千位分隔 7 2 9 4" xfId="32079"/>
    <cellStyle name="千位分隔 7 2 9 4 2" xfId="32080"/>
    <cellStyle name="千位分隔 7 2 9 5" xfId="32081"/>
    <cellStyle name="千位分隔 7 2 9 5 2" xfId="32082"/>
    <cellStyle name="千位分隔 7 2 9 6" xfId="32083"/>
    <cellStyle name="千位分隔 7 2 9 7" xfId="21678"/>
    <cellStyle name="千位分隔 7 2 9 8" xfId="21680"/>
    <cellStyle name="千位分隔 7 2 9 9" xfId="26742"/>
    <cellStyle name="千位分隔 7 20" xfId="31684"/>
    <cellStyle name="千位分隔 7 21" xfId="31691"/>
    <cellStyle name="千位分隔 7 22" xfId="28826"/>
    <cellStyle name="千位分隔 7 23" xfId="28829"/>
    <cellStyle name="千位分隔 7 24" xfId="31700"/>
    <cellStyle name="千位分隔 7 25" xfId="32084"/>
    <cellStyle name="千位分隔 7 26" xfId="32086"/>
    <cellStyle name="千位分隔 7 27" xfId="32088"/>
    <cellStyle name="千位分隔 7 28" xfId="32090"/>
    <cellStyle name="千位分隔 7 29" xfId="24453"/>
    <cellStyle name="千位分隔 7 3" xfId="14190"/>
    <cellStyle name="千位分隔 7 3 10" xfId="32092"/>
    <cellStyle name="千位分隔 7 3 11" xfId="32093"/>
    <cellStyle name="千位分隔 7 3 12" xfId="32094"/>
    <cellStyle name="千位分隔 7 3 13" xfId="32095"/>
    <cellStyle name="千位分隔 7 3 14" xfId="32096"/>
    <cellStyle name="千位分隔 7 3 15" xfId="32097"/>
    <cellStyle name="千位分隔 7 3 16" xfId="32098"/>
    <cellStyle name="千位分隔 7 3 17" xfId="32099"/>
    <cellStyle name="千位分隔 7 3 18" xfId="34950"/>
    <cellStyle name="千位分隔 7 3 2" xfId="32100"/>
    <cellStyle name="千位分隔 7 3 2 10" xfId="9540"/>
    <cellStyle name="千位分隔 7 3 2 11" xfId="9544"/>
    <cellStyle name="千位分隔 7 3 2 2" xfId="32101"/>
    <cellStyle name="千位分隔 7 3 2 2 2" xfId="19699"/>
    <cellStyle name="千位分隔 7 3 2 2 2 2" xfId="32102"/>
    <cellStyle name="千位分隔 7 3 2 2 2 3" xfId="8231"/>
    <cellStyle name="千位分隔 7 3 2 2 3" xfId="19702"/>
    <cellStyle name="千位分隔 7 3 2 2 4" xfId="19706"/>
    <cellStyle name="千位分隔 7 3 2 3" xfId="32103"/>
    <cellStyle name="千位分隔 7 3 2 3 2" xfId="23549"/>
    <cellStyle name="千位分隔 7 3 2 3 3" xfId="23551"/>
    <cellStyle name="千位分隔 7 3 2 4" xfId="32104"/>
    <cellStyle name="千位分隔 7 3 2 4 2" xfId="32105"/>
    <cellStyle name="千位分隔 7 3 2 5" xfId="32106"/>
    <cellStyle name="千位分隔 7 3 2 5 2" xfId="26466"/>
    <cellStyle name="千位分隔 7 3 2 6" xfId="32107"/>
    <cellStyle name="千位分隔 7 3 2 7" xfId="32108"/>
    <cellStyle name="千位分隔 7 3 2 8" xfId="19851"/>
    <cellStyle name="千位分隔 7 3 2 9" xfId="19853"/>
    <cellStyle name="千位分隔 7 3 3" xfId="32109"/>
    <cellStyle name="千位分隔 7 3 3 10" xfId="32110"/>
    <cellStyle name="千位分隔 7 3 3 11" xfId="23799"/>
    <cellStyle name="千位分隔 7 3 3 2" xfId="32111"/>
    <cellStyle name="千位分隔 7 3 3 2 2" xfId="17807"/>
    <cellStyle name="千位分隔 7 3 3 2 2 2" xfId="28353"/>
    <cellStyle name="千位分隔 7 3 3 2 2 3" xfId="10854"/>
    <cellStyle name="千位分隔 7 3 3 2 3" xfId="781"/>
    <cellStyle name="千位分隔 7 3 3 2 4" xfId="788"/>
    <cellStyle name="千位分隔 7 3 3 3" xfId="32112"/>
    <cellStyle name="千位分隔 7 3 3 3 2" xfId="23640"/>
    <cellStyle name="千位分隔 7 3 3 3 3" xfId="834"/>
    <cellStyle name="千位分隔 7 3 3 4" xfId="32113"/>
    <cellStyle name="千位分隔 7 3 3 4 2" xfId="32114"/>
    <cellStyle name="千位分隔 7 3 3 5" xfId="32115"/>
    <cellStyle name="千位分隔 7 3 3 5 2" xfId="32116"/>
    <cellStyle name="千位分隔 7 3 3 6" xfId="32117"/>
    <cellStyle name="千位分隔 7 3 3 7" xfId="32118"/>
    <cellStyle name="千位分隔 7 3 3 8" xfId="19856"/>
    <cellStyle name="千位分隔 7 3 3 9" xfId="19858"/>
    <cellStyle name="千位分隔 7 3 4" xfId="31567"/>
    <cellStyle name="千位分隔 7 3 4 10" xfId="3366"/>
    <cellStyle name="千位分隔 7 3 4 11" xfId="415"/>
    <cellStyle name="千位分隔 7 3 4 2" xfId="24123"/>
    <cellStyle name="千位分隔 7 3 4 2 2" xfId="23744"/>
    <cellStyle name="千位分隔 7 3 4 2 2 2" xfId="32119"/>
    <cellStyle name="千位分隔 7 3 4 2 2 3" xfId="1925"/>
    <cellStyle name="千位分隔 7 3 4 2 3" xfId="301"/>
    <cellStyle name="千位分隔 7 3 4 2 4" xfId="333"/>
    <cellStyle name="千位分隔 7 3 4 3" xfId="23919"/>
    <cellStyle name="千位分隔 7 3 4 3 2" xfId="23771"/>
    <cellStyle name="千位分隔 7 3 4 3 3" xfId="1103"/>
    <cellStyle name="千位分隔 7 3 4 4" xfId="23921"/>
    <cellStyle name="千位分隔 7 3 4 4 2" xfId="32120"/>
    <cellStyle name="千位分隔 7 3 4 5" xfId="32121"/>
    <cellStyle name="千位分隔 7 3 4 5 2" xfId="32122"/>
    <cellStyle name="千位分隔 7 3 4 6" xfId="32123"/>
    <cellStyle name="千位分隔 7 3 4 7" xfId="32124"/>
    <cellStyle name="千位分隔 7 3 4 8" xfId="19861"/>
    <cellStyle name="千位分隔 7 3 4 9" xfId="32125"/>
    <cellStyle name="千位分隔 7 3 5" xfId="31570"/>
    <cellStyle name="千位分隔 7 3 5 2" xfId="24144"/>
    <cellStyle name="千位分隔 7 3 5 2 2" xfId="23838"/>
    <cellStyle name="千位分隔 7 3 5 2 3" xfId="637"/>
    <cellStyle name="千位分隔 7 3 5 3" xfId="32126"/>
    <cellStyle name="千位分隔 7 3 5 4" xfId="32127"/>
    <cellStyle name="千位分隔 7 3 6" xfId="32129"/>
    <cellStyle name="千位分隔 7 3 6 2" xfId="24155"/>
    <cellStyle name="千位分隔 7 3 6 3" xfId="32130"/>
    <cellStyle name="千位分隔 7 3 7" xfId="32131"/>
    <cellStyle name="千位分隔 7 3 7 2" xfId="32132"/>
    <cellStyle name="千位分隔 7 3 7 3" xfId="32133"/>
    <cellStyle name="千位分隔 7 3 8" xfId="32134"/>
    <cellStyle name="千位分隔 7 3 8 2" xfId="32135"/>
    <cellStyle name="千位分隔 7 3 9" xfId="32136"/>
    <cellStyle name="千位分隔 7 30" xfId="32085"/>
    <cellStyle name="千位分隔 7 31" xfId="32087"/>
    <cellStyle name="千位分隔 7 32" xfId="32089"/>
    <cellStyle name="千位分隔 7 33" xfId="32091"/>
    <cellStyle name="千位分隔 7 34" xfId="24454"/>
    <cellStyle name="千位分隔 7 35" xfId="24456"/>
    <cellStyle name="千位分隔 7 36" xfId="24459"/>
    <cellStyle name="千位分隔 7 37" xfId="34465"/>
    <cellStyle name="千位分隔 7 38" xfId="34730"/>
    <cellStyle name="千位分隔 7 39" xfId="34792"/>
    <cellStyle name="千位分隔 7 4" xfId="32137"/>
    <cellStyle name="千位分隔 7 4 10" xfId="3205"/>
    <cellStyle name="千位分隔 7 4 11" xfId="8181"/>
    <cellStyle name="千位分隔 7 4 12" xfId="8183"/>
    <cellStyle name="千位分隔 7 4 13" xfId="5481"/>
    <cellStyle name="千位分隔 7 4 14" xfId="1949"/>
    <cellStyle name="千位分隔 7 4 15" xfId="32138"/>
    <cellStyle name="千位分隔 7 4 16" xfId="32139"/>
    <cellStyle name="千位分隔 7 4 17" xfId="32140"/>
    <cellStyle name="千位分隔 7 4 18" xfId="34951"/>
    <cellStyle name="千位分隔 7 4 2" xfId="32141"/>
    <cellStyle name="千位分隔 7 4 2 10" xfId="32142"/>
    <cellStyle name="千位分隔 7 4 2 11" xfId="32143"/>
    <cellStyle name="千位分隔 7 4 2 2" xfId="27504"/>
    <cellStyle name="千位分隔 7 4 2 2 2" xfId="24204"/>
    <cellStyle name="千位分隔 7 4 2 2 2 2" xfId="24386"/>
    <cellStyle name="千位分隔 7 4 2 2 2 3" xfId="2859"/>
    <cellStyle name="千位分隔 7 4 2 2 3" xfId="24209"/>
    <cellStyle name="千位分隔 7 4 2 2 4" xfId="24676"/>
    <cellStyle name="千位分隔 7 4 2 3" xfId="32144"/>
    <cellStyle name="千位分隔 7 4 2 3 2" xfId="24229"/>
    <cellStyle name="千位分隔 7 4 2 3 3" xfId="24233"/>
    <cellStyle name="千位分隔 7 4 2 4" xfId="32145"/>
    <cellStyle name="千位分隔 7 4 2 4 2" xfId="959"/>
    <cellStyle name="千位分隔 7 4 2 5" xfId="21228"/>
    <cellStyle name="千位分隔 7 4 2 5 2" xfId="632"/>
    <cellStyle name="千位分隔 7 4 2 6" xfId="21230"/>
    <cellStyle name="千位分隔 7 4 2 7" xfId="21232"/>
    <cellStyle name="千位分隔 7 4 2 8" xfId="11397"/>
    <cellStyle name="千位分隔 7 4 2 9" xfId="11508"/>
    <cellStyle name="千位分隔 7 4 3" xfId="32146"/>
    <cellStyle name="千位分隔 7 4 3 10" xfId="32147"/>
    <cellStyle name="千位分隔 7 4 3 11" xfId="32148"/>
    <cellStyle name="千位分隔 7 4 3 2" xfId="32149"/>
    <cellStyle name="千位分隔 7 4 3 2 2" xfId="18027"/>
    <cellStyle name="千位分隔 7 4 3 2 2 2" xfId="6632"/>
    <cellStyle name="千位分隔 7 4 3 2 2 3" xfId="3538"/>
    <cellStyle name="千位分隔 7 4 3 2 3" xfId="1872"/>
    <cellStyle name="千位分隔 7 4 3 2 4" xfId="1880"/>
    <cellStyle name="千位分隔 7 4 3 3" xfId="32150"/>
    <cellStyle name="千位分隔 7 4 3 3 2" xfId="24297"/>
    <cellStyle name="千位分隔 7 4 3 3 3" xfId="2735"/>
    <cellStyle name="千位分隔 7 4 3 4" xfId="32151"/>
    <cellStyle name="千位分隔 7 4 3 4 2" xfId="32152"/>
    <cellStyle name="千位分隔 7 4 3 5" xfId="21236"/>
    <cellStyle name="千位分隔 7 4 3 5 2" xfId="32153"/>
    <cellStyle name="千位分隔 7 4 3 6" xfId="21238"/>
    <cellStyle name="千位分隔 7 4 3 7" xfId="32154"/>
    <cellStyle name="千位分隔 7 4 3 8" xfId="11647"/>
    <cellStyle name="千位分隔 7 4 3 9" xfId="11784"/>
    <cellStyle name="千位分隔 7 4 4" xfId="32155"/>
    <cellStyle name="千位分隔 7 4 4 10" xfId="32156"/>
    <cellStyle name="千位分隔 7 4 4 11" xfId="25847"/>
    <cellStyle name="千位分隔 7 4 4 2" xfId="17993"/>
    <cellStyle name="千位分隔 7 4 4 2 2" xfId="15933"/>
    <cellStyle name="千位分隔 7 4 4 2 2 2" xfId="15944"/>
    <cellStyle name="千位分隔 7 4 4 2 2 3" xfId="3918"/>
    <cellStyle name="千位分隔 7 4 4 2 3" xfId="2519"/>
    <cellStyle name="千位分隔 7 4 4 2 4" xfId="2526"/>
    <cellStyle name="千位分隔 7 4 4 3" xfId="17995"/>
    <cellStyle name="千位分隔 7 4 4 3 2" xfId="19660"/>
    <cellStyle name="千位分隔 7 4 4 3 3" xfId="2838"/>
    <cellStyle name="千位分隔 7 4 4 4" xfId="17997"/>
    <cellStyle name="千位分隔 7 4 4 4 2" xfId="32157"/>
    <cellStyle name="千位分隔 7 4 4 5" xfId="21240"/>
    <cellStyle name="千位分隔 7 4 4 5 2" xfId="32158"/>
    <cellStyle name="千位分隔 7 4 4 6" xfId="32159"/>
    <cellStyle name="千位分隔 7 4 4 7" xfId="32160"/>
    <cellStyle name="千位分隔 7 4 4 8" xfId="11911"/>
    <cellStyle name="千位分隔 7 4 4 9" xfId="12013"/>
    <cellStyle name="千位分隔 7 4 5" xfId="32161"/>
    <cellStyle name="千位分隔 7 4 5 2" xfId="24208"/>
    <cellStyle name="千位分隔 7 4 5 2 2" xfId="24404"/>
    <cellStyle name="千位分隔 7 4 5 2 3" xfId="24408"/>
    <cellStyle name="千位分隔 7 4 5 3" xfId="24675"/>
    <cellStyle name="千位分隔 7 4 5 4" xfId="24680"/>
    <cellStyle name="千位分隔 7 4 6" xfId="32162"/>
    <cellStyle name="千位分隔 7 4 6 2" xfId="24232"/>
    <cellStyle name="千位分隔 7 4 6 3" xfId="24683"/>
    <cellStyle name="千位分隔 7 4 7" xfId="32163"/>
    <cellStyle name="千位分隔 7 4 7 2" xfId="1190"/>
    <cellStyle name="千位分隔 7 4 7 3" xfId="1226"/>
    <cellStyle name="千位分隔 7 4 8" xfId="15693"/>
    <cellStyle name="千位分隔 7 4 8 2" xfId="8333"/>
    <cellStyle name="千位分隔 7 4 9" xfId="32164"/>
    <cellStyle name="千位分隔 7 40" xfId="34982"/>
    <cellStyle name="千位分隔 7 5" xfId="32165"/>
    <cellStyle name="千位分隔 7 5 10" xfId="21494"/>
    <cellStyle name="千位分隔 7 5 11" xfId="13413"/>
    <cellStyle name="千位分隔 7 5 12" xfId="32166"/>
    <cellStyle name="千位分隔 7 5 13" xfId="32167"/>
    <cellStyle name="千位分隔 7 5 14" xfId="25315"/>
    <cellStyle name="千位分隔 7 5 15" xfId="25318"/>
    <cellStyle name="千位分隔 7 5 16" xfId="18483"/>
    <cellStyle name="千位分隔 7 5 17" xfId="25320"/>
    <cellStyle name="千位分隔 7 5 18" xfId="34803"/>
    <cellStyle name="千位分隔 7 5 2" xfId="32168"/>
    <cellStyle name="千位分隔 7 5 2 10" xfId="11235"/>
    <cellStyle name="千位分隔 7 5 2 11" xfId="32169"/>
    <cellStyle name="千位分隔 7 5 2 2" xfId="32170"/>
    <cellStyle name="千位分隔 7 5 2 2 2" xfId="24855"/>
    <cellStyle name="千位分隔 7 5 2 2 2 2" xfId="19837"/>
    <cellStyle name="千位分隔 7 5 2 2 2 3" xfId="15040"/>
    <cellStyle name="千位分隔 7 5 2 2 3" xfId="24859"/>
    <cellStyle name="千位分隔 7 5 2 2 4" xfId="24762"/>
    <cellStyle name="千位分隔 7 5 2 3" xfId="32171"/>
    <cellStyle name="千位分隔 7 5 2 3 2" xfId="24869"/>
    <cellStyle name="千位分隔 7 5 2 3 3" xfId="24873"/>
    <cellStyle name="千位分隔 7 5 2 4" xfId="32172"/>
    <cellStyle name="千位分隔 7 5 2 4 2" xfId="22648"/>
    <cellStyle name="千位分隔 7 5 2 5" xfId="21255"/>
    <cellStyle name="千位分隔 7 5 2 5 2" xfId="21257"/>
    <cellStyle name="千位分隔 7 5 2 6" xfId="21261"/>
    <cellStyle name="千位分隔 7 5 2 7" xfId="21263"/>
    <cellStyle name="千位分隔 7 5 2 8" xfId="17310"/>
    <cellStyle name="千位分隔 7 5 2 9" xfId="17336"/>
    <cellStyle name="千位分隔 7 5 3" xfId="32173"/>
    <cellStyle name="千位分隔 7 5 3 10" xfId="32174"/>
    <cellStyle name="千位分隔 7 5 3 11" xfId="32175"/>
    <cellStyle name="千位分隔 7 5 3 2" xfId="32176"/>
    <cellStyle name="千位分隔 7 5 3 2 2" xfId="18089"/>
    <cellStyle name="千位分隔 7 5 3 2 2 2" xfId="26881"/>
    <cellStyle name="千位分隔 7 5 3 2 2 3" xfId="15229"/>
    <cellStyle name="千位分隔 7 5 3 2 3" xfId="3182"/>
    <cellStyle name="千位分隔 7 5 3 2 4" xfId="3224"/>
    <cellStyle name="千位分隔 7 5 3 3" xfId="25885"/>
    <cellStyle name="千位分隔 7 5 3 3 2" xfId="24930"/>
    <cellStyle name="千位分隔 7 5 3 3 3" xfId="3300"/>
    <cellStyle name="千位分隔 7 5 3 4" xfId="25887"/>
    <cellStyle name="千位分隔 7 5 3 4 2" xfId="32177"/>
    <cellStyle name="千位分隔 7 5 3 5" xfId="21266"/>
    <cellStyle name="千位分隔 7 5 3 5 2" xfId="32178"/>
    <cellStyle name="千位分隔 7 5 3 6" xfId="21269"/>
    <cellStyle name="千位分隔 7 5 3 7" xfId="25889"/>
    <cellStyle name="千位分隔 7 5 3 8" xfId="17434"/>
    <cellStyle name="千位分隔 7 5 3 9" xfId="17478"/>
    <cellStyle name="千位分隔 7 5 4" xfId="2581"/>
    <cellStyle name="千位分隔 7 5 4 10" xfId="32179"/>
    <cellStyle name="千位分隔 7 5 4 11" xfId="32180"/>
    <cellStyle name="千位分隔 7 5 4 2" xfId="1845"/>
    <cellStyle name="千位分隔 7 5 4 2 2" xfId="2588"/>
    <cellStyle name="千位分隔 7 5 4 2 2 2" xfId="2597"/>
    <cellStyle name="千位分隔 7 5 4 2 2 3" xfId="15328"/>
    <cellStyle name="千位分隔 7 5 4 2 3" xfId="2605"/>
    <cellStyle name="千位分隔 7 5 4 2 4" xfId="2616"/>
    <cellStyle name="千位分隔 7 5 4 3" xfId="1850"/>
    <cellStyle name="千位分隔 7 5 4 3 2" xfId="2646"/>
    <cellStyle name="千位分隔 7 5 4 3 3" xfId="2654"/>
    <cellStyle name="千位分隔 7 5 4 4" xfId="2669"/>
    <cellStyle name="千位分隔 7 5 4 4 2" xfId="2674"/>
    <cellStyle name="千位分隔 7 5 4 5" xfId="2676"/>
    <cellStyle name="千位分隔 7 5 4 5 2" xfId="32181"/>
    <cellStyle name="千位分隔 7 5 4 6" xfId="2679"/>
    <cellStyle name="千位分隔 7 5 4 7" xfId="2681"/>
    <cellStyle name="千位分隔 7 5 4 8" xfId="2683"/>
    <cellStyle name="千位分隔 7 5 4 9" xfId="2693"/>
    <cellStyle name="千位分隔 7 5 5" xfId="2699"/>
    <cellStyle name="千位分隔 7 5 5 2" xfId="1871"/>
    <cellStyle name="千位分隔 7 5 5 2 2" xfId="2705"/>
    <cellStyle name="千位分隔 7 5 5 2 3" xfId="3584"/>
    <cellStyle name="千位分隔 7 5 5 3" xfId="1879"/>
    <cellStyle name="千位分隔 7 5 5 4" xfId="2710"/>
    <cellStyle name="千位分隔 7 5 6" xfId="2731"/>
    <cellStyle name="千位分隔 7 5 6 2" xfId="2734"/>
    <cellStyle name="千位分隔 7 5 6 3" xfId="2743"/>
    <cellStyle name="千位分隔 7 5 7" xfId="2746"/>
    <cellStyle name="千位分隔 7 5 7 2" xfId="2748"/>
    <cellStyle name="千位分隔 7 5 7 3" xfId="2750"/>
    <cellStyle name="千位分隔 7 5 8" xfId="2753"/>
    <cellStyle name="千位分隔 7 5 8 2" xfId="2756"/>
    <cellStyle name="千位分隔 7 5 9" xfId="2763"/>
    <cellStyle name="千位分隔 7 6" xfId="20495"/>
    <cellStyle name="千位分隔 7 6 10" xfId="32182"/>
    <cellStyle name="千位分隔 7 6 11" xfId="32183"/>
    <cellStyle name="千位分隔 7 6 12" xfId="32184"/>
    <cellStyle name="千位分隔 7 6 13" xfId="27065"/>
    <cellStyle name="千位分隔 7 6 14" xfId="32185"/>
    <cellStyle name="千位分隔 7 6 15" xfId="32186"/>
    <cellStyle name="千位分隔 7 6 16" xfId="32187"/>
    <cellStyle name="千位分隔 7 6 17" xfId="32188"/>
    <cellStyle name="千位分隔 7 6 18" xfId="34952"/>
    <cellStyle name="千位分隔 7 6 2" xfId="32189"/>
    <cellStyle name="千位分隔 7 6 2 10" xfId="17740"/>
    <cellStyle name="千位分隔 7 6 2 11" xfId="17745"/>
    <cellStyle name="千位分隔 7 6 2 2" xfId="27441"/>
    <cellStyle name="千位分隔 7 6 2 2 2" xfId="25348"/>
    <cellStyle name="千位分隔 7 6 2 2 2 2" xfId="21379"/>
    <cellStyle name="千位分隔 7 6 2 2 2 3" xfId="21382"/>
    <cellStyle name="千位分隔 7 6 2 2 3" xfId="25350"/>
    <cellStyle name="千位分隔 7 6 2 2 4" xfId="264"/>
    <cellStyle name="千位分隔 7 6 2 3" xfId="27443"/>
    <cellStyle name="千位分隔 7 6 2 3 2" xfId="25361"/>
    <cellStyle name="千位分隔 7 6 2 3 3" xfId="25363"/>
    <cellStyle name="千位分隔 7 6 2 4" xfId="32190"/>
    <cellStyle name="千位分隔 7 6 2 4 2" xfId="32191"/>
    <cellStyle name="千位分隔 7 6 2 5" xfId="21284"/>
    <cellStyle name="千位分隔 7 6 2 5 2" xfId="21286"/>
    <cellStyle name="千位分隔 7 6 2 6" xfId="19715"/>
    <cellStyle name="千位分隔 7 6 2 7" xfId="19729"/>
    <cellStyle name="千位分隔 7 6 2 8" xfId="19752"/>
    <cellStyle name="千位分隔 7 6 2 9" xfId="19762"/>
    <cellStyle name="千位分隔 7 6 3" xfId="32192"/>
    <cellStyle name="千位分隔 7 6 3 10" xfId="32193"/>
    <cellStyle name="千位分隔 7 6 3 11" xfId="32194"/>
    <cellStyle name="千位分隔 7 6 3 2" xfId="32195"/>
    <cellStyle name="千位分隔 7 6 3 2 2" xfId="18181"/>
    <cellStyle name="千位分隔 7 6 3 2 2 2" xfId="17945"/>
    <cellStyle name="千位分隔 7 6 3 2 2 3" xfId="17948"/>
    <cellStyle name="千位分隔 7 6 3 2 3" xfId="3753"/>
    <cellStyle name="千位分隔 7 6 3 2 4" xfId="3760"/>
    <cellStyle name="千位分隔 7 6 3 3" xfId="30120"/>
    <cellStyle name="千位分隔 7 6 3 3 2" xfId="25411"/>
    <cellStyle name="千位分隔 7 6 3 3 3" xfId="3786"/>
    <cellStyle name="千位分隔 7 6 3 4" xfId="30122"/>
    <cellStyle name="千位分隔 7 6 3 4 2" xfId="32196"/>
    <cellStyle name="千位分隔 7 6 3 5" xfId="21289"/>
    <cellStyle name="千位分隔 7 6 3 5 2" xfId="32197"/>
    <cellStyle name="千位分隔 7 6 3 6" xfId="19795"/>
    <cellStyle name="千位分隔 7 6 3 7" xfId="19808"/>
    <cellStyle name="千位分隔 7 6 3 8" xfId="19825"/>
    <cellStyle name="千位分隔 7 6 3 9" xfId="19841"/>
    <cellStyle name="千位分隔 7 6 4" xfId="2779"/>
    <cellStyle name="千位分隔 7 6 4 10" xfId="8044"/>
    <cellStyle name="千位分隔 7 6 4 11" xfId="8046"/>
    <cellStyle name="千位分隔 7 6 4 2" xfId="2484"/>
    <cellStyle name="千位分隔 7 6 4 2 2" xfId="2782"/>
    <cellStyle name="千位分隔 7 6 4 2 2 2" xfId="4992"/>
    <cellStyle name="千位分隔 7 6 4 2 2 3" xfId="5069"/>
    <cellStyle name="千位分隔 7 6 4 2 3" xfId="3842"/>
    <cellStyle name="千位分隔 7 6 4 2 4" xfId="3855"/>
    <cellStyle name="千位分隔 7 6 4 3" xfId="2787"/>
    <cellStyle name="千位分隔 7 6 4 3 2" xfId="5249"/>
    <cellStyle name="千位分隔 7 6 4 3 3" xfId="3887"/>
    <cellStyle name="千位分隔 7 6 4 4" xfId="2791"/>
    <cellStyle name="千位分隔 7 6 4 4 2" xfId="8468"/>
    <cellStyle name="千位分隔 7 6 4 5" xfId="2799"/>
    <cellStyle name="千位分隔 7 6 4 5 2" xfId="8715"/>
    <cellStyle name="千位分隔 7 6 4 6" xfId="2809"/>
    <cellStyle name="千位分隔 7 6 4 7" xfId="2817"/>
    <cellStyle name="千位分隔 7 6 4 8" xfId="9393"/>
    <cellStyle name="千位分隔 7 6 4 9" xfId="11170"/>
    <cellStyle name="千位分隔 7 6 5" xfId="2822"/>
    <cellStyle name="千位分隔 7 6 5 2" xfId="2518"/>
    <cellStyle name="千位分隔 7 6 5 2 2" xfId="2825"/>
    <cellStyle name="千位分隔 7 6 5 2 3" xfId="16153"/>
    <cellStyle name="千位分隔 7 6 5 3" xfId="2525"/>
    <cellStyle name="千位分隔 7 6 5 4" xfId="2534"/>
    <cellStyle name="千位分隔 7 6 6" xfId="2834"/>
    <cellStyle name="千位分隔 7 6 6 2" xfId="2837"/>
    <cellStyle name="千位分隔 7 6 6 3" xfId="24711"/>
    <cellStyle name="千位分隔 7 6 7" xfId="2840"/>
    <cellStyle name="千位分隔 7 6 7 2" xfId="32198"/>
    <cellStyle name="千位分隔 7 6 7 3" xfId="24715"/>
    <cellStyle name="千位分隔 7 6 8" xfId="2842"/>
    <cellStyle name="千位分隔 7 6 8 2" xfId="32199"/>
    <cellStyle name="千位分隔 7 6 9" xfId="2844"/>
    <cellStyle name="千位分隔 7 7" xfId="20497"/>
    <cellStyle name="千位分隔 7 7 10" xfId="24009"/>
    <cellStyle name="千位分隔 7 7 11" xfId="24011"/>
    <cellStyle name="千位分隔 7 7 12" xfId="24013"/>
    <cellStyle name="千位分隔 7 7 13" xfId="24015"/>
    <cellStyle name="千位分隔 7 7 14" xfId="24017"/>
    <cellStyle name="千位分隔 7 7 15" xfId="32200"/>
    <cellStyle name="千位分隔 7 7 16" xfId="32201"/>
    <cellStyle name="千位分隔 7 7 17" xfId="6209"/>
    <cellStyle name="千位分隔 7 7 18" xfId="34752"/>
    <cellStyle name="千位分隔 7 7 2" xfId="32202"/>
    <cellStyle name="千位分隔 7 7 2 10" xfId="905"/>
    <cellStyle name="千位分隔 7 7 2 11" xfId="968"/>
    <cellStyle name="千位分隔 7 7 2 2" xfId="32203"/>
    <cellStyle name="千位分隔 7 7 2 2 2" xfId="25906"/>
    <cellStyle name="千位分隔 7 7 2 2 2 2" xfId="24665"/>
    <cellStyle name="千位分隔 7 7 2 2 2 3" xfId="20558"/>
    <cellStyle name="千位分隔 7 7 2 2 3" xfId="25908"/>
    <cellStyle name="千位分隔 7 7 2 2 4" xfId="6419"/>
    <cellStyle name="千位分隔 7 7 2 3" xfId="32204"/>
    <cellStyle name="千位分隔 7 7 2 3 2" xfId="25918"/>
    <cellStyle name="千位分隔 7 7 2 3 3" xfId="25920"/>
    <cellStyle name="千位分隔 7 7 2 4" xfId="32205"/>
    <cellStyle name="千位分隔 7 7 2 4 2" xfId="32206"/>
    <cellStyle name="千位分隔 7 7 2 5" xfId="21295"/>
    <cellStyle name="千位分隔 7 7 2 5 2" xfId="32207"/>
    <cellStyle name="千位分隔 7 7 2 6" xfId="20047"/>
    <cellStyle name="千位分隔 7 7 2 7" xfId="20060"/>
    <cellStyle name="千位分隔 7 7 2 8" xfId="20069"/>
    <cellStyle name="千位分隔 7 7 2 9" xfId="20072"/>
    <cellStyle name="千位分隔 7 7 3" xfId="32208"/>
    <cellStyle name="千位分隔 7 7 3 10" xfId="27652"/>
    <cellStyle name="千位分隔 7 7 3 11" xfId="27661"/>
    <cellStyle name="千位分隔 7 7 3 2" xfId="32209"/>
    <cellStyle name="千位分隔 7 7 3 2 2" xfId="18254"/>
    <cellStyle name="千位分隔 7 7 3 2 2 2" xfId="28163"/>
    <cellStyle name="千位分隔 7 7 3 2 2 3" xfId="20664"/>
    <cellStyle name="千位分隔 7 7 3 2 3" xfId="863"/>
    <cellStyle name="千位分隔 7 7 3 2 4" xfId="4045"/>
    <cellStyle name="千位分隔 7 7 3 3" xfId="32210"/>
    <cellStyle name="千位分隔 7 7 3 3 2" xfId="25964"/>
    <cellStyle name="千位分隔 7 7 3 3 3" xfId="1134"/>
    <cellStyle name="千位分隔 7 7 3 4" xfId="30341"/>
    <cellStyle name="千位分隔 7 7 3 4 2" xfId="32211"/>
    <cellStyle name="千位分隔 7 7 3 5" xfId="30343"/>
    <cellStyle name="千位分隔 7 7 3 5 2" xfId="32212"/>
    <cellStyle name="千位分隔 7 7 3 6" xfId="20084"/>
    <cellStyle name="千位分隔 7 7 3 7" xfId="20092"/>
    <cellStyle name="千位分隔 7 7 3 8" xfId="20095"/>
    <cellStyle name="千位分隔 7 7 3 9" xfId="26884"/>
    <cellStyle name="千位分隔 7 7 4" xfId="2855"/>
    <cellStyle name="千位分隔 7 7 4 10" xfId="28047"/>
    <cellStyle name="千位分隔 7 7 4 11" xfId="28058"/>
    <cellStyle name="千位分隔 7 7 4 2" xfId="2858"/>
    <cellStyle name="千位分隔 7 7 4 2 2" xfId="26015"/>
    <cellStyle name="千位分隔 7 7 4 2 2 2" xfId="32213"/>
    <cellStyle name="千位分隔 7 7 4 2 2 3" xfId="32214"/>
    <cellStyle name="千位分隔 7 7 4 2 3" xfId="2767"/>
    <cellStyle name="千位分隔 7 7 4 2 4" xfId="48"/>
    <cellStyle name="千位分隔 7 7 4 3" xfId="32215"/>
    <cellStyle name="千位分隔 7 7 4 3 2" xfId="26033"/>
    <cellStyle name="千位分隔 7 7 4 3 3" xfId="2847"/>
    <cellStyle name="千位分隔 7 7 4 4" xfId="32216"/>
    <cellStyle name="千位分隔 7 7 4 4 2" xfId="32217"/>
    <cellStyle name="千位分隔 7 7 4 5" xfId="32218"/>
    <cellStyle name="千位分隔 7 7 4 5 2" xfId="32219"/>
    <cellStyle name="千位分隔 7 7 4 6" xfId="20099"/>
    <cellStyle name="千位分隔 7 7 4 7" xfId="20101"/>
    <cellStyle name="千位分隔 7 7 4 8" xfId="19534"/>
    <cellStyle name="千位分隔 7 7 4 9" xfId="19536"/>
    <cellStyle name="千位分隔 7 7 5" xfId="2861"/>
    <cellStyle name="千位分隔 7 7 5 2" xfId="24407"/>
    <cellStyle name="千位分隔 7 7 5 2 2" xfId="26094"/>
    <cellStyle name="千位分隔 7 7 5 2 3" xfId="26096"/>
    <cellStyle name="千位分隔 7 7 5 3" xfId="24726"/>
    <cellStyle name="千位分隔 7 7 5 4" xfId="24728"/>
    <cellStyle name="千位分隔 7 7 6" xfId="2863"/>
    <cellStyle name="千位分隔 7 7 6 2" xfId="24427"/>
    <cellStyle name="千位分隔 7 7 6 3" xfId="32220"/>
    <cellStyle name="千位分隔 7 7 7" xfId="2866"/>
    <cellStyle name="千位分隔 7 7 7 2" xfId="32221"/>
    <cellStyle name="千位分隔 7 7 7 3" xfId="32222"/>
    <cellStyle name="千位分隔 7 7 8" xfId="2869"/>
    <cellStyle name="千位分隔 7 7 8 2" xfId="32223"/>
    <cellStyle name="千位分隔 7 7 9" xfId="2872"/>
    <cellStyle name="千位分隔 7 8" xfId="32224"/>
    <cellStyle name="千位分隔 7 8 10" xfId="32225"/>
    <cellStyle name="千位分隔 7 8 11" xfId="32226"/>
    <cellStyle name="千位分隔 7 8 12" xfId="32227"/>
    <cellStyle name="千位分隔 7 8 13" xfId="32228"/>
    <cellStyle name="千位分隔 7 8 14" xfId="32229"/>
    <cellStyle name="千位分隔 7 8 15" xfId="32230"/>
    <cellStyle name="千位分隔 7 8 16" xfId="32231"/>
    <cellStyle name="千位分隔 7 8 17" xfId="32232"/>
    <cellStyle name="千位分隔 7 8 18" xfId="34953"/>
    <cellStyle name="千位分隔 7 8 2" xfId="32233"/>
    <cellStyle name="千位分隔 7 8 2 10" xfId="11289"/>
    <cellStyle name="千位分隔 7 8 2 11" xfId="10351"/>
    <cellStyle name="千位分隔 7 8 2 2" xfId="32234"/>
    <cellStyle name="千位分隔 7 8 2 2 2" xfId="21213"/>
    <cellStyle name="千位分隔 7 8 2 2 2 2" xfId="31838"/>
    <cellStyle name="千位分隔 7 8 2 2 2 3" xfId="22201"/>
    <cellStyle name="千位分隔 7 8 2 2 3" xfId="21216"/>
    <cellStyle name="千位分隔 7 8 2 2 4" xfId="132"/>
    <cellStyle name="千位分隔 7 8 2 3" xfId="32235"/>
    <cellStyle name="千位分隔 7 8 2 3 2" xfId="26553"/>
    <cellStyle name="千位分隔 7 8 2 3 3" xfId="26555"/>
    <cellStyle name="千位分隔 7 8 2 4" xfId="32236"/>
    <cellStyle name="千位分隔 7 8 2 4 2" xfId="32237"/>
    <cellStyle name="千位分隔 7 8 2 5" xfId="32238"/>
    <cellStyle name="千位分隔 7 8 2 5 2" xfId="32239"/>
    <cellStyle name="千位分隔 7 8 2 6" xfId="20175"/>
    <cellStyle name="千位分隔 7 8 2 7" xfId="20186"/>
    <cellStyle name="千位分隔 7 8 2 8" xfId="20192"/>
    <cellStyle name="千位分隔 7 8 2 9" xfId="20195"/>
    <cellStyle name="千位分隔 7 8 3" xfId="32240"/>
    <cellStyle name="千位分隔 7 8 3 10" xfId="31569"/>
    <cellStyle name="千位分隔 7 8 3 11" xfId="32128"/>
    <cellStyle name="千位分隔 7 8 3 2" xfId="32241"/>
    <cellStyle name="千位分隔 7 8 3 2 2" xfId="18320"/>
    <cellStyle name="千位分隔 7 8 3 2 2 2" xfId="31850"/>
    <cellStyle name="千位分隔 7 8 3 2 2 3" xfId="22326"/>
    <cellStyle name="千位分隔 7 8 3 2 3" xfId="4192"/>
    <cellStyle name="千位分隔 7 8 3 2 4" xfId="4200"/>
    <cellStyle name="千位分隔 7 8 3 3" xfId="32242"/>
    <cellStyle name="千位分隔 7 8 3 3 2" xfId="26611"/>
    <cellStyle name="千位分隔 7 8 3 3 3" xfId="4219"/>
    <cellStyle name="千位分隔 7 8 3 4" xfId="32243"/>
    <cellStyle name="千位分隔 7 8 3 4 2" xfId="32244"/>
    <cellStyle name="千位分隔 7 8 3 5" xfId="32245"/>
    <cellStyle name="千位分隔 7 8 3 5 2" xfId="32246"/>
    <cellStyle name="千位分隔 7 8 3 6" xfId="20204"/>
    <cellStyle name="千位分隔 7 8 3 7" xfId="20211"/>
    <cellStyle name="千位分隔 7 8 3 8" xfId="20214"/>
    <cellStyle name="千位分隔 7 8 3 9" xfId="31665"/>
    <cellStyle name="千位分隔 7 8 4" xfId="2877"/>
    <cellStyle name="千位分隔 7 8 4 10" xfId="32248"/>
    <cellStyle name="千位分隔 7 8 4 11" xfId="32250"/>
    <cellStyle name="千位分隔 7 8 4 2" xfId="30416"/>
    <cellStyle name="千位分隔 7 8 4 2 2" xfId="26655"/>
    <cellStyle name="千位分隔 7 8 4 2 2 2" xfId="32251"/>
    <cellStyle name="千位分隔 7 8 4 2 2 3" xfId="32252"/>
    <cellStyle name="千位分隔 7 8 4 2 3" xfId="4278"/>
    <cellStyle name="千位分隔 7 8 4 2 4" xfId="4287"/>
    <cellStyle name="千位分隔 7 8 4 3" xfId="32253"/>
    <cellStyle name="千位分隔 7 8 4 3 2" xfId="26673"/>
    <cellStyle name="千位分隔 7 8 4 3 3" xfId="4311"/>
    <cellStyle name="千位分隔 7 8 4 4" xfId="32005"/>
    <cellStyle name="千位分隔 7 8 4 4 2" xfId="32007"/>
    <cellStyle name="千位分隔 7 8 4 5" xfId="32010"/>
    <cellStyle name="千位分隔 7 8 4 5 2" xfId="32254"/>
    <cellStyle name="千位分隔 7 8 4 6" xfId="20218"/>
    <cellStyle name="千位分隔 7 8 4 7" xfId="20221"/>
    <cellStyle name="千位分隔 7 8 4 8" xfId="32255"/>
    <cellStyle name="千位分隔 7 8 4 9" xfId="32256"/>
    <cellStyle name="千位分隔 7 8 5" xfId="32247"/>
    <cellStyle name="千位分隔 7 8 5 2" xfId="32257"/>
    <cellStyle name="千位分隔 7 8 5 2 2" xfId="26736"/>
    <cellStyle name="千位分隔 7 8 5 2 3" xfId="26738"/>
    <cellStyle name="千位分隔 7 8 5 3" xfId="32258"/>
    <cellStyle name="千位分隔 7 8 5 4" xfId="32013"/>
    <cellStyle name="千位分隔 7 8 6" xfId="32249"/>
    <cellStyle name="千位分隔 7 8 6 2" xfId="31703"/>
    <cellStyle name="千位分隔 7 8 6 3" xfId="31705"/>
    <cellStyle name="千位分隔 7 8 7" xfId="32259"/>
    <cellStyle name="千位分隔 7 8 7 2" xfId="32260"/>
    <cellStyle name="千位分隔 7 8 7 3" xfId="32261"/>
    <cellStyle name="千位分隔 7 8 8" xfId="32262"/>
    <cellStyle name="千位分隔 7 8 8 2" xfId="32263"/>
    <cellStyle name="千位分隔 7 8 9" xfId="32264"/>
    <cellStyle name="千位分隔 7 9" xfId="32265"/>
    <cellStyle name="千位分隔 7 9 10" xfId="32266"/>
    <cellStyle name="千位分隔 7 9 11" xfId="32267"/>
    <cellStyle name="千位分隔 7 9 12" xfId="32268"/>
    <cellStyle name="千位分隔 7 9 13" xfId="32269"/>
    <cellStyle name="千位分隔 7 9 14" xfId="7117"/>
    <cellStyle name="千位分隔 7 9 15" xfId="32270"/>
    <cellStyle name="千位分隔 7 9 16" xfId="32271"/>
    <cellStyle name="千位分隔 7 9 17" xfId="32272"/>
    <cellStyle name="千位分隔 7 9 18" xfId="34954"/>
    <cellStyle name="千位分隔 7 9 2" xfId="32273"/>
    <cellStyle name="千位分隔 7 9 2 10" xfId="32274"/>
    <cellStyle name="千位分隔 7 9 2 11" xfId="32275"/>
    <cellStyle name="千位分隔 7 9 2 2" xfId="32276"/>
    <cellStyle name="千位分隔 7 9 2 2 2" xfId="25655"/>
    <cellStyle name="千位分隔 7 9 2 2 2 2" xfId="23862"/>
    <cellStyle name="千位分隔 7 9 2 2 2 3" xfId="23059"/>
    <cellStyle name="千位分隔 7 9 2 2 3" xfId="25658"/>
    <cellStyle name="千位分隔 7 9 2 2 4" xfId="6602"/>
    <cellStyle name="千位分隔 7 9 2 3" xfId="32277"/>
    <cellStyle name="千位分隔 7 9 2 3 2" xfId="25665"/>
    <cellStyle name="千位分隔 7 9 2 3 3" xfId="32278"/>
    <cellStyle name="千位分隔 7 9 2 4" xfId="32279"/>
    <cellStyle name="千位分隔 7 9 2 4 2" xfId="32280"/>
    <cellStyle name="千位分隔 7 9 2 5" xfId="19063"/>
    <cellStyle name="千位分隔 7 9 2 5 2" xfId="19065"/>
    <cellStyle name="千位分隔 7 9 2 6" xfId="12215"/>
    <cellStyle name="千位分隔 7 9 2 7" xfId="20265"/>
    <cellStyle name="千位分隔 7 9 2 8" xfId="20271"/>
    <cellStyle name="千位分隔 7 9 2 9" xfId="20274"/>
    <cellStyle name="千位分隔 7 9 3" xfId="32281"/>
    <cellStyle name="千位分隔 7 9 3 10" xfId="32282"/>
    <cellStyle name="千位分隔 7 9 3 11" xfId="32283"/>
    <cellStyle name="千位分隔 7 9 3 2" xfId="32284"/>
    <cellStyle name="千位分隔 7 9 3 2 2" xfId="25684"/>
    <cellStyle name="千位分隔 7 9 3 2 2 2" xfId="10562"/>
    <cellStyle name="千位分隔 7 9 3 2 2 3" xfId="32285"/>
    <cellStyle name="千位分隔 7 9 3 2 3" xfId="4456"/>
    <cellStyle name="千位分隔 7 9 3 2 4" xfId="4467"/>
    <cellStyle name="千位分隔 7 9 3 3" xfId="32286"/>
    <cellStyle name="千位分隔 7 9 3 3 2" xfId="25689"/>
    <cellStyle name="千位分隔 7 9 3 3 3" xfId="2124"/>
    <cellStyle name="千位分隔 7 9 3 4" xfId="32287"/>
    <cellStyle name="千位分隔 7 9 3 4 2" xfId="32288"/>
    <cellStyle name="千位分隔 7 9 3 5" xfId="19069"/>
    <cellStyle name="千位分隔 7 9 3 5 2" xfId="32289"/>
    <cellStyle name="千位分隔 7 9 3 6" xfId="20282"/>
    <cellStyle name="千位分隔 7 9 3 7" xfId="20285"/>
    <cellStyle name="千位分隔 7 9 3 8" xfId="20287"/>
    <cellStyle name="千位分隔 7 9 3 9" xfId="32290"/>
    <cellStyle name="千位分隔 7 9 4" xfId="32291"/>
    <cellStyle name="千位分隔 7 9 4 10" xfId="4649"/>
    <cellStyle name="千位分隔 7 9 4 11" xfId="25902"/>
    <cellStyle name="千位分隔 7 9 4 2" xfId="30428"/>
    <cellStyle name="千位分隔 7 9 4 2 2" xfId="25702"/>
    <cellStyle name="千位分隔 7 9 4 2 2 2" xfId="32292"/>
    <cellStyle name="千位分隔 7 9 4 2 2 3" xfId="32293"/>
    <cellStyle name="千位分隔 7 9 4 2 3" xfId="4542"/>
    <cellStyle name="千位分隔 7 9 4 2 4" xfId="4554"/>
    <cellStyle name="千位分隔 7 9 4 3" xfId="32294"/>
    <cellStyle name="千位分隔 7 9 4 3 2" xfId="32295"/>
    <cellStyle name="千位分隔 7 9 4 3 3" xfId="4582"/>
    <cellStyle name="千位分隔 7 9 4 4" xfId="32023"/>
    <cellStyle name="千位分隔 7 9 4 4 2" xfId="32025"/>
    <cellStyle name="千位分隔 7 9 4 5" xfId="32028"/>
    <cellStyle name="千位分隔 7 9 4 5 2" xfId="32296"/>
    <cellStyle name="千位分隔 7 9 4 6" xfId="20289"/>
    <cellStyle name="千位分隔 7 9 4 7" xfId="20292"/>
    <cellStyle name="千位分隔 7 9 4 8" xfId="32297"/>
    <cellStyle name="千位分隔 7 9 4 9" xfId="32298"/>
    <cellStyle name="千位分隔 7 9 5" xfId="32299"/>
    <cellStyle name="千位分隔 7 9 5 2" xfId="32300"/>
    <cellStyle name="千位分隔 7 9 5 2 2" xfId="20754"/>
    <cellStyle name="千位分隔 7 9 5 2 3" xfId="20757"/>
    <cellStyle name="千位分隔 7 9 5 3" xfId="32301"/>
    <cellStyle name="千位分隔 7 9 5 4" xfId="32031"/>
    <cellStyle name="千位分隔 7 9 6" xfId="32302"/>
    <cellStyle name="千位分隔 7 9 6 2" xfId="32303"/>
    <cellStyle name="千位分隔 7 9 6 3" xfId="32304"/>
    <cellStyle name="千位分隔 7 9 7" xfId="32305"/>
    <cellStyle name="千位分隔 7 9 7 2" xfId="32306"/>
    <cellStyle name="千位分隔 7 9 7 3" xfId="32307"/>
    <cellStyle name="千位分隔 7 9 8" xfId="32308"/>
    <cellStyle name="千位分隔 7 9 8 2" xfId="32309"/>
    <cellStyle name="千位分隔 7 9 9" xfId="32310"/>
    <cellStyle name="千位分隔 8" xfId="20952"/>
    <cellStyle name="千位分隔 8 10" xfId="32311"/>
    <cellStyle name="千位分隔 8 10 10" xfId="32312"/>
    <cellStyle name="千位分隔 8 10 11" xfId="32313"/>
    <cellStyle name="千位分隔 8 10 2" xfId="32314"/>
    <cellStyle name="千位分隔 8 10 2 2" xfId="32315"/>
    <cellStyle name="千位分隔 8 10 2 2 2" xfId="19737"/>
    <cellStyle name="千位分隔 8 10 2 2 3" xfId="19739"/>
    <cellStyle name="千位分隔 8 10 2 3" xfId="32316"/>
    <cellStyle name="千位分隔 8 10 2 4" xfId="32317"/>
    <cellStyle name="千位分隔 8 10 3" xfId="32318"/>
    <cellStyle name="千位分隔 8 10 3 2" xfId="25545"/>
    <cellStyle name="千位分隔 8 10 3 3" xfId="25561"/>
    <cellStyle name="千位分隔 8 10 4" xfId="27348"/>
    <cellStyle name="千位分隔 8 10 4 2" xfId="27350"/>
    <cellStyle name="千位分隔 8 10 5" xfId="27353"/>
    <cellStyle name="千位分隔 8 10 5 2" xfId="13066"/>
    <cellStyle name="千位分隔 8 10 6" xfId="27355"/>
    <cellStyle name="千位分隔 8 10 7" xfId="21514"/>
    <cellStyle name="千位分隔 8 10 8" xfId="439"/>
    <cellStyle name="千位分隔 8 10 9" xfId="29699"/>
    <cellStyle name="千位分隔 8 11" xfId="32319"/>
    <cellStyle name="千位分隔 8 11 10" xfId="24927"/>
    <cellStyle name="千位分隔 8 11 11" xfId="32320"/>
    <cellStyle name="千位分隔 8 11 2" xfId="32321"/>
    <cellStyle name="千位分隔 8 11 2 2" xfId="32322"/>
    <cellStyle name="千位分隔 8 11 2 2 2" xfId="19815"/>
    <cellStyle name="千位分隔 8 11 2 2 3" xfId="19817"/>
    <cellStyle name="千位分隔 8 11 2 3" xfId="32323"/>
    <cellStyle name="千位分隔 8 11 2 4" xfId="32324"/>
    <cellStyle name="千位分隔 8 11 3" xfId="32325"/>
    <cellStyle name="千位分隔 8 11 3 2" xfId="28216"/>
    <cellStyle name="千位分隔 8 11 3 3" xfId="32326"/>
    <cellStyle name="千位分隔 8 11 4" xfId="27357"/>
    <cellStyle name="千位分隔 8 11 4 2" xfId="32327"/>
    <cellStyle name="千位分隔 8 11 5" xfId="27359"/>
    <cellStyle name="千位分隔 8 11 5 2" xfId="32328"/>
    <cellStyle name="千位分隔 8 11 6" xfId="32329"/>
    <cellStyle name="千位分隔 8 11 7" xfId="30626"/>
    <cellStyle name="千位分隔 8 11 8" xfId="29705"/>
    <cellStyle name="千位分隔 8 11 9" xfId="29708"/>
    <cellStyle name="千位分隔 8 12" xfId="32330"/>
    <cellStyle name="千位分隔 8 12 10" xfId="3315"/>
    <cellStyle name="千位分隔 8 12 11" xfId="3318"/>
    <cellStyle name="千位分隔 8 12 2" xfId="22628"/>
    <cellStyle name="千位分隔 8 12 2 2" xfId="22630"/>
    <cellStyle name="千位分隔 8 12 2 2 2" xfId="9238"/>
    <cellStyle name="千位分隔 8 12 2 2 3" xfId="9270"/>
    <cellStyle name="千位分隔 8 12 2 3" xfId="32331"/>
    <cellStyle name="千位分隔 8 12 2 4" xfId="32332"/>
    <cellStyle name="千位分隔 8 12 3" xfId="22632"/>
    <cellStyle name="千位分隔 8 12 3 2" xfId="22634"/>
    <cellStyle name="千位分隔 8 12 3 3" xfId="32333"/>
    <cellStyle name="千位分隔 8 12 4" xfId="22636"/>
    <cellStyle name="千位分隔 8 12 4 2" xfId="32334"/>
    <cellStyle name="千位分隔 8 12 5" xfId="22639"/>
    <cellStyle name="千位分隔 8 12 5 2" xfId="32335"/>
    <cellStyle name="千位分隔 8 12 6" xfId="22641"/>
    <cellStyle name="千位分隔 8 12 7" xfId="22643"/>
    <cellStyle name="千位分隔 8 12 8" xfId="22398"/>
    <cellStyle name="千位分隔 8 12 9" xfId="22402"/>
    <cellStyle name="千位分隔 8 13" xfId="32336"/>
    <cellStyle name="千位分隔 8 13 10" xfId="5213"/>
    <cellStyle name="千位分隔 8 13 11" xfId="5220"/>
    <cellStyle name="千位分隔 8 13 2" xfId="22664"/>
    <cellStyle name="千位分隔 8 13 2 2" xfId="8159"/>
    <cellStyle name="千位分隔 8 13 2 2 2" xfId="16795"/>
    <cellStyle name="千位分隔 8 13 2 2 3" xfId="16802"/>
    <cellStyle name="千位分隔 8 13 2 3" xfId="8162"/>
    <cellStyle name="千位分隔 8 13 2 4" xfId="8164"/>
    <cellStyle name="千位分隔 8 13 3" xfId="22666"/>
    <cellStyle name="千位分隔 8 13 3 2" xfId="6748"/>
    <cellStyle name="千位分隔 8 13 3 3" xfId="6758"/>
    <cellStyle name="千位分隔 8 13 4" xfId="22668"/>
    <cellStyle name="千位分隔 8 13 4 2" xfId="32337"/>
    <cellStyle name="千位分隔 8 13 5" xfId="22671"/>
    <cellStyle name="千位分隔 8 13 5 2" xfId="32338"/>
    <cellStyle name="千位分隔 8 13 6" xfId="22673"/>
    <cellStyle name="千位分隔 8 13 7" xfId="22675"/>
    <cellStyle name="千位分隔 8 13 8" xfId="29713"/>
    <cellStyle name="千位分隔 8 13 9" xfId="30652"/>
    <cellStyle name="千位分隔 8 14" xfId="18435"/>
    <cellStyle name="千位分隔 8 14 10" xfId="18458"/>
    <cellStyle name="千位分隔 8 14 11" xfId="18462"/>
    <cellStyle name="千位分隔 8 14 2" xfId="18437"/>
    <cellStyle name="千位分隔 8 14 2 2" xfId="22690"/>
    <cellStyle name="千位分隔 8 14 2 2 2" xfId="19907"/>
    <cellStyle name="千位分隔 8 14 2 2 3" xfId="19909"/>
    <cellStyle name="千位分隔 8 14 2 3" xfId="32339"/>
    <cellStyle name="千位分隔 8 14 2 4" xfId="32340"/>
    <cellStyle name="千位分隔 8 14 3" xfId="22692"/>
    <cellStyle name="千位分隔 8 14 3 2" xfId="22694"/>
    <cellStyle name="千位分隔 8 14 3 3" xfId="32341"/>
    <cellStyle name="千位分隔 8 14 4" xfId="22696"/>
    <cellStyle name="千位分隔 8 14 4 2" xfId="32343"/>
    <cellStyle name="千位分隔 8 14 5" xfId="22698"/>
    <cellStyle name="千位分隔 8 14 5 2" xfId="32344"/>
    <cellStyle name="千位分隔 8 14 6" xfId="22700"/>
    <cellStyle name="千位分隔 8 14 7" xfId="22702"/>
    <cellStyle name="千位分隔 8 14 8" xfId="30655"/>
    <cellStyle name="千位分隔 8 14 9" xfId="32345"/>
    <cellStyle name="千位分隔 8 15" xfId="18441"/>
    <cellStyle name="千位分隔 8 15 2" xfId="22710"/>
    <cellStyle name="千位分隔 8 15 2 2" xfId="32346"/>
    <cellStyle name="千位分隔 8 15 2 3" xfId="32347"/>
    <cellStyle name="千位分隔 8 15 3" xfId="32348"/>
    <cellStyle name="千位分隔 8 15 4" xfId="32349"/>
    <cellStyle name="千位分隔 8 15 5" xfId="32350"/>
    <cellStyle name="千位分隔 8 16" xfId="32351"/>
    <cellStyle name="千位分隔 8 16 2" xfId="32353"/>
    <cellStyle name="千位分隔 8 16 2 2" xfId="32354"/>
    <cellStyle name="千位分隔 8 16 3" xfId="32355"/>
    <cellStyle name="千位分隔 8 17" xfId="14424"/>
    <cellStyle name="千位分隔 8 17 2" xfId="14427"/>
    <cellStyle name="千位分隔 8 17 3" xfId="14429"/>
    <cellStyle name="千位分隔 8 18" xfId="14434"/>
    <cellStyle name="千位分隔 8 18 2" xfId="14437"/>
    <cellStyle name="千位分隔 8 18 3" xfId="14439"/>
    <cellStyle name="千位分隔 8 19" xfId="13221"/>
    <cellStyle name="千位分隔 8 19 2" xfId="13226"/>
    <cellStyle name="千位分隔 8 2" xfId="6071"/>
    <cellStyle name="千位分隔 8 2 10" xfId="24279"/>
    <cellStyle name="千位分隔 8 2 10 10" xfId="11617"/>
    <cellStyle name="千位分隔 8 2 10 11" xfId="11627"/>
    <cellStyle name="千位分隔 8 2 10 2" xfId="24281"/>
    <cellStyle name="千位分隔 8 2 10 2 2" xfId="32356"/>
    <cellStyle name="千位分隔 8 2 10 2 2 2" xfId="28349"/>
    <cellStyle name="千位分隔 8 2 10 2 2 3" xfId="28351"/>
    <cellStyle name="千位分隔 8 2 10 2 3" xfId="32357"/>
    <cellStyle name="千位分隔 8 2 10 2 4" xfId="32358"/>
    <cellStyle name="千位分隔 8 2 10 3" xfId="531"/>
    <cellStyle name="千位分隔 8 2 10 3 2" xfId="32359"/>
    <cellStyle name="千位分隔 8 2 10 3 3" xfId="32360"/>
    <cellStyle name="千位分隔 8 2 10 4" xfId="32361"/>
    <cellStyle name="千位分隔 8 2 10 4 2" xfId="32362"/>
    <cellStyle name="千位分隔 8 2 10 5" xfId="32363"/>
    <cellStyle name="千位分隔 8 2 10 5 2" xfId="32364"/>
    <cellStyle name="千位分隔 8 2 10 6" xfId="32365"/>
    <cellStyle name="千位分隔 8 2 10 7" xfId="21686"/>
    <cellStyle name="千位分隔 8 2 10 8" xfId="16389"/>
    <cellStyle name="千位分隔 8 2 10 9" xfId="16441"/>
    <cellStyle name="千位分隔 8 2 11" xfId="18018"/>
    <cellStyle name="千位分隔 8 2 11 10" xfId="13539"/>
    <cellStyle name="千位分隔 8 2 11 11" xfId="13550"/>
    <cellStyle name="千位分隔 8 2 11 2" xfId="18021"/>
    <cellStyle name="千位分隔 8 2 11 2 2" xfId="7851"/>
    <cellStyle name="千位分隔 8 2 11 2 2 2" xfId="32366"/>
    <cellStyle name="千位分隔 8 2 11 2 2 3" xfId="32367"/>
    <cellStyle name="千位分隔 8 2 11 2 3" xfId="32368"/>
    <cellStyle name="千位分隔 8 2 11 2 4" xfId="32369"/>
    <cellStyle name="千位分隔 8 2 11 3" xfId="32370"/>
    <cellStyle name="千位分隔 8 2 11 3 2" xfId="31256"/>
    <cellStyle name="千位分隔 8 2 11 3 3" xfId="31259"/>
    <cellStyle name="千位分隔 8 2 11 4" xfId="32372"/>
    <cellStyle name="千位分隔 8 2 11 4 2" xfId="32374"/>
    <cellStyle name="千位分隔 8 2 11 5" xfId="32376"/>
    <cellStyle name="千位分隔 8 2 11 5 2" xfId="32378"/>
    <cellStyle name="千位分隔 8 2 11 6" xfId="21389"/>
    <cellStyle name="千位分隔 8 2 11 7" xfId="21392"/>
    <cellStyle name="千位分隔 8 2 11 8" xfId="17004"/>
    <cellStyle name="千位分隔 8 2 11 9" xfId="17072"/>
    <cellStyle name="千位分隔 8 2 12" xfId="18023"/>
    <cellStyle name="千位分隔 8 2 12 10" xfId="15058"/>
    <cellStyle name="千位分隔 8 2 12 11" xfId="15067"/>
    <cellStyle name="千位分隔 8 2 12 2" xfId="32380"/>
    <cellStyle name="千位分隔 8 2 12 2 2" xfId="32381"/>
    <cellStyle name="千位分隔 8 2 12 2 2 2" xfId="32382"/>
    <cellStyle name="千位分隔 8 2 12 2 2 3" xfId="32383"/>
    <cellStyle name="千位分隔 8 2 12 2 3" xfId="15370"/>
    <cellStyle name="千位分隔 8 2 12 2 4" xfId="15378"/>
    <cellStyle name="千位分隔 8 2 12 3" xfId="32384"/>
    <cellStyle name="千位分隔 8 2 12 3 2" xfId="32386"/>
    <cellStyle name="千位分隔 8 2 12 3 3" xfId="15402"/>
    <cellStyle name="千位分隔 8 2 12 4" xfId="32388"/>
    <cellStyle name="千位分隔 8 2 12 4 2" xfId="32390"/>
    <cellStyle name="千位分隔 8 2 12 5" xfId="32392"/>
    <cellStyle name="千位分隔 8 2 12 5 2" xfId="32394"/>
    <cellStyle name="千位分隔 8 2 12 6" xfId="32396"/>
    <cellStyle name="千位分隔 8 2 12 7" xfId="21703"/>
    <cellStyle name="千位分隔 8 2 12 8" xfId="17882"/>
    <cellStyle name="千位分隔 8 2 12 9" xfId="17925"/>
    <cellStyle name="千位分隔 8 2 13" xfId="18026"/>
    <cellStyle name="千位分隔 8 2 13 10" xfId="15912"/>
    <cellStyle name="千位分隔 8 2 13 11" xfId="15920"/>
    <cellStyle name="千位分隔 8 2 13 2" xfId="6631"/>
    <cellStyle name="千位分隔 8 2 13 2 2" xfId="32398"/>
    <cellStyle name="千位分隔 8 2 13 2 2 2" xfId="18465"/>
    <cellStyle name="千位分隔 8 2 13 2 2 3" xfId="18477"/>
    <cellStyle name="千位分隔 8 2 13 2 3" xfId="15445"/>
    <cellStyle name="千位分隔 8 2 13 2 4" xfId="15448"/>
    <cellStyle name="千位分隔 8 2 13 3" xfId="3536"/>
    <cellStyle name="千位分隔 8 2 13 3 2" xfId="3541"/>
    <cellStyle name="千位分隔 8 2 13 3 3" xfId="15461"/>
    <cellStyle name="千位分隔 8 2 13 4" xfId="3545"/>
    <cellStyle name="千位分隔 8 2 13 4 2" xfId="32399"/>
    <cellStyle name="千位分隔 8 2 13 5" xfId="3550"/>
    <cellStyle name="千位分隔 8 2 13 5 2" xfId="32401"/>
    <cellStyle name="千位分隔 8 2 13 6" xfId="3555"/>
    <cellStyle name="千位分隔 8 2 13 7" xfId="3564"/>
    <cellStyle name="千位分隔 8 2 13 8" xfId="3573"/>
    <cellStyle name="千位分隔 8 2 13 9" xfId="19563"/>
    <cellStyle name="千位分隔 8 2 14" xfId="1869"/>
    <cellStyle name="千位分隔 8 2 14 2" xfId="2704"/>
    <cellStyle name="千位分隔 8 2 14 2 2" xfId="32403"/>
    <cellStyle name="千位分隔 8 2 14 2 3" xfId="15501"/>
    <cellStyle name="千位分隔 8 2 14 3" xfId="3582"/>
    <cellStyle name="千位分隔 8 2 14 4" xfId="3589"/>
    <cellStyle name="千位分隔 8 2 14 5" xfId="3594"/>
    <cellStyle name="千位分隔 8 2 15" xfId="1877"/>
    <cellStyle name="千位分隔 8 2 15 2" xfId="24691"/>
    <cellStyle name="千位分隔 8 2 15 2 2" xfId="32404"/>
    <cellStyle name="千位分隔 8 2 15 3" xfId="3612"/>
    <cellStyle name="千位分隔 8 2 16" xfId="2708"/>
    <cellStyle name="千位分隔 8 2 16 2" xfId="32405"/>
    <cellStyle name="千位分隔 8 2 16 3" xfId="32406"/>
    <cellStyle name="千位分隔 8 2 17" xfId="2714"/>
    <cellStyle name="千位分隔 8 2 17 2" xfId="32408"/>
    <cellStyle name="千位分隔 8 2 17 3" xfId="32409"/>
    <cellStyle name="千位分隔 8 2 18" xfId="2719"/>
    <cellStyle name="千位分隔 8 2 18 2" xfId="22610"/>
    <cellStyle name="千位分隔 8 2 19" xfId="2723"/>
    <cellStyle name="千位分隔 8 2 2" xfId="6077"/>
    <cellStyle name="千位分隔 8 2 2 10" xfId="32411"/>
    <cellStyle name="千位分隔 8 2 2 11" xfId="32412"/>
    <cellStyle name="千位分隔 8 2 2 12" xfId="32413"/>
    <cellStyle name="千位分隔 8 2 2 13" xfId="32414"/>
    <cellStyle name="千位分隔 8 2 2 14" xfId="23563"/>
    <cellStyle name="千位分隔 8 2 2 15" xfId="23565"/>
    <cellStyle name="千位分隔 8 2 2 16" xfId="32415"/>
    <cellStyle name="千位分隔 8 2 2 17" xfId="32416"/>
    <cellStyle name="千位分隔 8 2 2 18" xfId="34955"/>
    <cellStyle name="千位分隔 8 2 2 2" xfId="1087"/>
    <cellStyle name="千位分隔 8 2 2 2 10" xfId="32417"/>
    <cellStyle name="千位分隔 8 2 2 2 11" xfId="32419"/>
    <cellStyle name="千位分隔 8 2 2 2 2" xfId="9580"/>
    <cellStyle name="千位分隔 8 2 2 2 2 2" xfId="9584"/>
    <cellStyle name="千位分隔 8 2 2 2 2 2 2" xfId="32420"/>
    <cellStyle name="千位分隔 8 2 2 2 2 2 3" xfId="32421"/>
    <cellStyle name="千位分隔 8 2 2 2 2 3" xfId="32422"/>
    <cellStyle name="千位分隔 8 2 2 2 2 4" xfId="32423"/>
    <cellStyle name="千位分隔 8 2 2 2 3" xfId="9587"/>
    <cellStyle name="千位分隔 8 2 2 2 3 2" xfId="32424"/>
    <cellStyle name="千位分隔 8 2 2 2 3 3" xfId="31144"/>
    <cellStyle name="千位分隔 8 2 2 2 4" xfId="9590"/>
    <cellStyle name="千位分隔 8 2 2 2 4 2" xfId="27407"/>
    <cellStyle name="千位分隔 8 2 2 2 5" xfId="9593"/>
    <cellStyle name="千位分隔 8 2 2 2 5 2" xfId="32425"/>
    <cellStyle name="千位分隔 8 2 2 2 6" xfId="9596"/>
    <cellStyle name="千位分隔 8 2 2 2 7" xfId="9599"/>
    <cellStyle name="千位分隔 8 2 2 2 8" xfId="18978"/>
    <cellStyle name="千位分隔 8 2 2 2 9" xfId="26760"/>
    <cellStyle name="千位分隔 8 2 2 3" xfId="22381"/>
    <cellStyle name="千位分隔 8 2 2 3 10" xfId="2397"/>
    <cellStyle name="千位分隔 8 2 2 3 11" xfId="2891"/>
    <cellStyle name="千位分隔 8 2 2 3 2" xfId="9612"/>
    <cellStyle name="千位分隔 8 2 2 3 2 2" xfId="32426"/>
    <cellStyle name="千位分隔 8 2 2 3 2 2 2" xfId="32427"/>
    <cellStyle name="千位分隔 8 2 2 3 2 2 3" xfId="32428"/>
    <cellStyle name="千位分隔 8 2 2 3 2 3" xfId="32429"/>
    <cellStyle name="千位分隔 8 2 2 3 2 4" xfId="32430"/>
    <cellStyle name="千位分隔 8 2 2 3 3" xfId="9615"/>
    <cellStyle name="千位分隔 8 2 2 3 3 2" xfId="32431"/>
    <cellStyle name="千位分隔 8 2 2 3 3 3" xfId="32432"/>
    <cellStyle name="千位分隔 8 2 2 3 4" xfId="9618"/>
    <cellStyle name="千位分隔 8 2 2 3 4 2" xfId="32433"/>
    <cellStyle name="千位分隔 8 2 2 3 5" xfId="9621"/>
    <cellStyle name="千位分隔 8 2 2 3 5 2" xfId="32434"/>
    <cellStyle name="千位分隔 8 2 2 3 6" xfId="32435"/>
    <cellStyle name="千位分隔 8 2 2 3 7" xfId="32436"/>
    <cellStyle name="千位分隔 8 2 2 3 8" xfId="26762"/>
    <cellStyle name="千位分隔 8 2 2 3 9" xfId="32437"/>
    <cellStyle name="千位分隔 8 2 2 4" xfId="22383"/>
    <cellStyle name="千位分隔 8 2 2 4 10" xfId="32438"/>
    <cellStyle name="千位分隔 8 2 2 4 11" xfId="32439"/>
    <cellStyle name="千位分隔 8 2 2 4 2" xfId="32440"/>
    <cellStyle name="千位分隔 8 2 2 4 2 2" xfId="32441"/>
    <cellStyle name="千位分隔 8 2 2 4 2 2 2" xfId="5772"/>
    <cellStyle name="千位分隔 8 2 2 4 2 2 3" xfId="10284"/>
    <cellStyle name="千位分隔 8 2 2 4 2 3" xfId="32442"/>
    <cellStyle name="千位分隔 8 2 2 4 2 4" xfId="18535"/>
    <cellStyle name="千位分隔 8 2 2 4 3" xfId="13108"/>
    <cellStyle name="千位分隔 8 2 2 4 3 2" xfId="32443"/>
    <cellStyle name="千位分隔 8 2 2 4 3 3" xfId="32444"/>
    <cellStyle name="千位分隔 8 2 2 4 4" xfId="32445"/>
    <cellStyle name="千位分隔 8 2 2 4 4 2" xfId="32446"/>
    <cellStyle name="千位分隔 8 2 2 4 5" xfId="32447"/>
    <cellStyle name="千位分隔 8 2 2 4 5 2" xfId="32448"/>
    <cellStyle name="千位分隔 8 2 2 4 6" xfId="32449"/>
    <cellStyle name="千位分隔 8 2 2 4 7" xfId="32450"/>
    <cellStyle name="千位分隔 8 2 2 4 8" xfId="32451"/>
    <cellStyle name="千位分隔 8 2 2 4 9" xfId="32452"/>
    <cellStyle name="千位分隔 8 2 2 5" xfId="32453"/>
    <cellStyle name="千位分隔 8 2 2 5 2" xfId="26523"/>
    <cellStyle name="千位分隔 8 2 2 5 2 2" xfId="32454"/>
    <cellStyle name="千位分隔 8 2 2 5 2 3" xfId="32455"/>
    <cellStyle name="千位分隔 8 2 2 5 3" xfId="32456"/>
    <cellStyle name="千位分隔 8 2 2 5 4" xfId="32457"/>
    <cellStyle name="千位分隔 8 2 2 6" xfId="32458"/>
    <cellStyle name="千位分隔 8 2 2 6 2" xfId="29416"/>
    <cellStyle name="千位分隔 8 2 2 6 3" xfId="32459"/>
    <cellStyle name="千位分隔 8 2 2 7" xfId="32460"/>
    <cellStyle name="千位分隔 8 2 2 7 2" xfId="32461"/>
    <cellStyle name="千位分隔 8 2 2 7 3" xfId="32462"/>
    <cellStyle name="千位分隔 8 2 2 8" xfId="32463"/>
    <cellStyle name="千位分隔 8 2 2 8 2" xfId="25387"/>
    <cellStyle name="千位分隔 8 2 2 9" xfId="32464"/>
    <cellStyle name="千位分隔 8 2 20" xfId="1878"/>
    <cellStyle name="千位分隔 8 2 21" xfId="2709"/>
    <cellStyle name="千位分隔 8 2 22" xfId="2715"/>
    <cellStyle name="千位分隔 8 2 23" xfId="2720"/>
    <cellStyle name="千位分隔 8 2 24" xfId="2724"/>
    <cellStyle name="千位分隔 8 2 25" xfId="17723"/>
    <cellStyle name="千位分隔 8 2 26" xfId="17776"/>
    <cellStyle name="千位分隔 8 2 27" xfId="17829"/>
    <cellStyle name="千位分隔 8 2 28" xfId="17850"/>
    <cellStyle name="千位分隔 8 2 29" xfId="17862"/>
    <cellStyle name="千位分隔 8 2 3" xfId="6084"/>
    <cellStyle name="千位分隔 8 2 3 10" xfId="12656"/>
    <cellStyle name="千位分隔 8 2 3 11" xfId="1745"/>
    <cellStyle name="千位分隔 8 2 3 12" xfId="1984"/>
    <cellStyle name="千位分隔 8 2 3 13" xfId="2127"/>
    <cellStyle name="千位分隔 8 2 3 14" xfId="2223"/>
    <cellStyle name="千位分隔 8 2 3 15" xfId="2344"/>
    <cellStyle name="千位分隔 8 2 3 16" xfId="2387"/>
    <cellStyle name="千位分隔 8 2 3 17" xfId="2418"/>
    <cellStyle name="千位分隔 8 2 3 18" xfId="34774"/>
    <cellStyle name="千位分隔 8 2 3 2" xfId="32465"/>
    <cellStyle name="千位分隔 8 2 3 2 10" xfId="18886"/>
    <cellStyle name="千位分隔 8 2 3 2 11" xfId="32466"/>
    <cellStyle name="千位分隔 8 2 3 2 2" xfId="11315"/>
    <cellStyle name="千位分隔 8 2 3 2 2 2" xfId="11318"/>
    <cellStyle name="千位分隔 8 2 3 2 2 2 2" xfId="32467"/>
    <cellStyle name="千位分隔 8 2 3 2 2 2 3" xfId="32468"/>
    <cellStyle name="千位分隔 8 2 3 2 2 3" xfId="32469"/>
    <cellStyle name="千位分隔 8 2 3 2 2 4" xfId="32470"/>
    <cellStyle name="千位分隔 8 2 3 2 3" xfId="11321"/>
    <cellStyle name="千位分隔 8 2 3 2 3 2" xfId="13960"/>
    <cellStyle name="千位分隔 8 2 3 2 3 3" xfId="31151"/>
    <cellStyle name="千位分隔 8 2 3 2 4" xfId="11326"/>
    <cellStyle name="千位分隔 8 2 3 2 4 2" xfId="31828"/>
    <cellStyle name="千位分隔 8 2 3 2 5" xfId="11331"/>
    <cellStyle name="千位分隔 8 2 3 2 5 2" xfId="31566"/>
    <cellStyle name="千位分隔 8 2 3 2 6" xfId="11337"/>
    <cellStyle name="千位分隔 8 2 3 2 7" xfId="2564"/>
    <cellStyle name="千位分隔 8 2 3 2 8" xfId="2771"/>
    <cellStyle name="千位分隔 8 2 3 2 9" xfId="2852"/>
    <cellStyle name="千位分隔 8 2 3 3" xfId="32471"/>
    <cellStyle name="千位分隔 8 2 3 3 10" xfId="32472"/>
    <cellStyle name="千位分隔 8 2 3 3 11" xfId="32473"/>
    <cellStyle name="千位分隔 8 2 3 3 2" xfId="11352"/>
    <cellStyle name="千位分隔 8 2 3 3 2 2" xfId="6009"/>
    <cellStyle name="千位分隔 8 2 3 3 2 2 2" xfId="6011"/>
    <cellStyle name="千位分隔 8 2 3 3 2 2 3" xfId="6016"/>
    <cellStyle name="千位分隔 8 2 3 3 2 3" xfId="6023"/>
    <cellStyle name="千位分隔 8 2 3 3 2 4" xfId="6027"/>
    <cellStyle name="千位分隔 8 2 3 3 3" xfId="11355"/>
    <cellStyle name="千位分隔 8 2 3 3 3 2" xfId="6053"/>
    <cellStyle name="千位分隔 8 2 3 3 3 3" xfId="6059"/>
    <cellStyle name="千位分隔 8 2 3 3 4" xfId="11364"/>
    <cellStyle name="千位分隔 8 2 3 3 4 2" xfId="6091"/>
    <cellStyle name="千位分隔 8 2 3 3 5" xfId="11370"/>
    <cellStyle name="千位分隔 8 2 3 3 5 2" xfId="6125"/>
    <cellStyle name="千位分隔 8 2 3 3 6" xfId="31573"/>
    <cellStyle name="千位分隔 8 2 3 3 7" xfId="2971"/>
    <cellStyle name="千位分隔 8 2 3 3 8" xfId="3411"/>
    <cellStyle name="千位分隔 8 2 3 3 9" xfId="3525"/>
    <cellStyle name="千位分隔 8 2 3 4" xfId="32474"/>
    <cellStyle name="千位分隔 8 2 3 4 10" xfId="28988"/>
    <cellStyle name="千位分隔 8 2 3 4 11" xfId="28990"/>
    <cellStyle name="千位分隔 8 2 3 4 2" xfId="32475"/>
    <cellStyle name="千位分隔 8 2 3 4 2 2" xfId="32476"/>
    <cellStyle name="千位分隔 8 2 3 4 2 2 2" xfId="24181"/>
    <cellStyle name="千位分隔 8 2 3 4 2 2 3" xfId="32477"/>
    <cellStyle name="千位分隔 8 2 3 4 2 3" xfId="32478"/>
    <cellStyle name="千位分隔 8 2 3 4 2 4" xfId="32479"/>
    <cellStyle name="千位分隔 8 2 3 4 3" xfId="13121"/>
    <cellStyle name="千位分隔 8 2 3 4 3 2" xfId="32480"/>
    <cellStyle name="千位分隔 8 2 3 4 3 3" xfId="32481"/>
    <cellStyle name="千位分隔 8 2 3 4 4" xfId="32482"/>
    <cellStyle name="千位分隔 8 2 3 4 4 2" xfId="32483"/>
    <cellStyle name="千位分隔 8 2 3 4 5" xfId="31576"/>
    <cellStyle name="千位分隔 8 2 3 4 5 2" xfId="32484"/>
    <cellStyle name="千位分隔 8 2 3 4 6" xfId="32485"/>
    <cellStyle name="千位分隔 8 2 3 4 7" xfId="3674"/>
    <cellStyle name="千位分隔 8 2 3 4 8" xfId="3803"/>
    <cellStyle name="千位分隔 8 2 3 4 9" xfId="3915"/>
    <cellStyle name="千位分隔 8 2 3 5" xfId="32486"/>
    <cellStyle name="千位分隔 8 2 3 5 2" xfId="29431"/>
    <cellStyle name="千位分隔 8 2 3 5 2 2" xfId="32487"/>
    <cellStyle name="千位分隔 8 2 3 5 2 3" xfId="32488"/>
    <cellStyle name="千位分隔 8 2 3 5 3" xfId="29433"/>
    <cellStyle name="千位分隔 8 2 3 5 4" xfId="32489"/>
    <cellStyle name="千位分隔 8 2 3 6" xfId="32490"/>
    <cellStyle name="千位分隔 8 2 3 6 2" xfId="32491"/>
    <cellStyle name="千位分隔 8 2 3 6 3" xfId="124"/>
    <cellStyle name="千位分隔 8 2 3 7" xfId="32492"/>
    <cellStyle name="千位分隔 8 2 3 7 2" xfId="32493"/>
    <cellStyle name="千位分隔 8 2 3 7 3" xfId="275"/>
    <cellStyle name="千位分隔 8 2 3 8" xfId="32494"/>
    <cellStyle name="千位分隔 8 2 3 8 2" xfId="25424"/>
    <cellStyle name="千位分隔 8 2 3 9" xfId="32495"/>
    <cellStyle name="千位分隔 8 2 30" xfId="17724"/>
    <cellStyle name="千位分隔 8 2 31" xfId="17777"/>
    <cellStyle name="千位分隔 8 2 32" xfId="17830"/>
    <cellStyle name="千位分隔 8 2 33" xfId="17851"/>
    <cellStyle name="千位分隔 8 2 34" xfId="17863"/>
    <cellStyle name="千位分隔 8 2 35" xfId="17867"/>
    <cellStyle name="千位分隔 8 2 36" xfId="34591"/>
    <cellStyle name="千位分隔 8 2 37" xfId="34742"/>
    <cellStyle name="千位分隔 8 2 38" xfId="34815"/>
    <cellStyle name="千位分隔 8 2 39" xfId="34994"/>
    <cellStyle name="千位分隔 8 2 4" xfId="6090"/>
    <cellStyle name="千位分隔 8 2 4 10" xfId="17952"/>
    <cellStyle name="千位分隔 8 2 4 11" xfId="17962"/>
    <cellStyle name="千位分隔 8 2 4 12" xfId="17968"/>
    <cellStyle name="千位分隔 8 2 4 13" xfId="17971"/>
    <cellStyle name="千位分隔 8 2 4 14" xfId="17973"/>
    <cellStyle name="千位分隔 8 2 4 15" xfId="17976"/>
    <cellStyle name="千位分隔 8 2 4 16" xfId="28382"/>
    <cellStyle name="千位分隔 8 2 4 17" xfId="29651"/>
    <cellStyle name="千位分隔 8 2 4 18" xfId="34956"/>
    <cellStyle name="千位分隔 8 2 4 2" xfId="21670"/>
    <cellStyle name="千位分隔 8 2 4 2 10" xfId="15397"/>
    <cellStyle name="千位分隔 8 2 4 2 11" xfId="32496"/>
    <cellStyle name="千位分隔 8 2 4 2 2" xfId="11545"/>
    <cellStyle name="千位分隔 8 2 4 2 2 2" xfId="11548"/>
    <cellStyle name="千位分隔 8 2 4 2 2 2 2" xfId="32497"/>
    <cellStyle name="千位分隔 8 2 4 2 2 2 3" xfId="32498"/>
    <cellStyle name="千位分隔 8 2 4 2 2 3" xfId="32499"/>
    <cellStyle name="千位分隔 8 2 4 2 2 4" xfId="32500"/>
    <cellStyle name="千位分隔 8 2 4 2 3" xfId="11551"/>
    <cellStyle name="千位分隔 8 2 4 2 3 2" xfId="13980"/>
    <cellStyle name="千位分隔 8 2 4 2 3 3" xfId="32501"/>
    <cellStyle name="千位分隔 8 2 4 2 4" xfId="11556"/>
    <cellStyle name="千位分隔 8 2 4 2 4 2" xfId="32502"/>
    <cellStyle name="千位分隔 8 2 4 2 5" xfId="11561"/>
    <cellStyle name="千位分隔 8 2 4 2 5 2" xfId="31586"/>
    <cellStyle name="千位分隔 8 2 4 2 6" xfId="11567"/>
    <cellStyle name="千位分隔 8 2 4 2 7" xfId="11573"/>
    <cellStyle name="千位分隔 8 2 4 2 8" xfId="13983"/>
    <cellStyle name="千位分隔 8 2 4 2 9" xfId="15033"/>
    <cellStyle name="千位分隔 8 2 4 3" xfId="21672"/>
    <cellStyle name="千位分隔 8 2 4 3 10" xfId="32503"/>
    <cellStyle name="千位分隔 8 2 4 3 11" xfId="32504"/>
    <cellStyle name="千位分隔 8 2 4 3 2" xfId="11594"/>
    <cellStyle name="千位分隔 8 2 4 3 2 2" xfId="32505"/>
    <cellStyle name="千位分隔 8 2 4 3 2 2 2" xfId="32506"/>
    <cellStyle name="千位分隔 8 2 4 3 2 2 3" xfId="32507"/>
    <cellStyle name="千位分隔 8 2 4 3 2 3" xfId="32508"/>
    <cellStyle name="千位分隔 8 2 4 3 2 4" xfId="32509"/>
    <cellStyle name="千位分隔 8 2 4 3 3" xfId="11599"/>
    <cellStyle name="千位分隔 8 2 4 3 3 2" xfId="32510"/>
    <cellStyle name="千位分隔 8 2 4 3 3 3" xfId="32511"/>
    <cellStyle name="千位分隔 8 2 4 3 4" xfId="11608"/>
    <cellStyle name="千位分隔 8 2 4 3 4 2" xfId="32512"/>
    <cellStyle name="千位分隔 8 2 4 3 5" xfId="11612"/>
    <cellStyle name="千位分隔 8 2 4 3 5 2" xfId="32513"/>
    <cellStyle name="千位分隔 8 2 4 3 6" xfId="25617"/>
    <cellStyle name="千位分隔 8 2 4 3 7" xfId="15080"/>
    <cellStyle name="千位分隔 8 2 4 3 8" xfId="15185"/>
    <cellStyle name="千位分隔 8 2 4 3 9" xfId="15223"/>
    <cellStyle name="千位分隔 8 2 4 4" xfId="32514"/>
    <cellStyle name="千位分隔 8 2 4 4 10" xfId="32515"/>
    <cellStyle name="千位分隔 8 2 4 4 11" xfId="25556"/>
    <cellStyle name="千位分隔 8 2 4 4 2" xfId="32516"/>
    <cellStyle name="千位分隔 8 2 4 4 2 2" xfId="19829"/>
    <cellStyle name="千位分隔 8 2 4 4 2 2 2" xfId="24260"/>
    <cellStyle name="千位分隔 8 2 4 4 2 2 3" xfId="32517"/>
    <cellStyle name="千位分隔 8 2 4 4 2 3" xfId="32518"/>
    <cellStyle name="千位分隔 8 2 4 4 2 4" xfId="27008"/>
    <cellStyle name="千位分隔 8 2 4 4 3" xfId="32519"/>
    <cellStyle name="千位分隔 8 2 4 4 3 2" xfId="32520"/>
    <cellStyle name="千位分隔 8 2 4 4 3 3" xfId="31709"/>
    <cellStyle name="千位分隔 8 2 4 4 4" xfId="32521"/>
    <cellStyle name="千位分隔 8 2 4 4 4 2" xfId="32522"/>
    <cellStyle name="千位分隔 8 2 4 4 5" xfId="31591"/>
    <cellStyle name="千位分隔 8 2 4 4 5 2" xfId="32523"/>
    <cellStyle name="千位分隔 8 2 4 4 6" xfId="32524"/>
    <cellStyle name="千位分隔 8 2 4 4 7" xfId="15265"/>
    <cellStyle name="千位分隔 8 2 4 4 8" xfId="15299"/>
    <cellStyle name="千位分隔 8 2 4 4 9" xfId="15323"/>
    <cellStyle name="千位分隔 8 2 4 5" xfId="32525"/>
    <cellStyle name="千位分隔 8 2 4 5 2" xfId="29597"/>
    <cellStyle name="千位分隔 8 2 4 5 2 2" xfId="32526"/>
    <cellStyle name="千位分隔 8 2 4 5 2 3" xfId="32527"/>
    <cellStyle name="千位分隔 8 2 4 5 3" xfId="32528"/>
    <cellStyle name="千位分隔 8 2 4 5 4" xfId="32529"/>
    <cellStyle name="千位分隔 8 2 4 6" xfId="32530"/>
    <cellStyle name="千位分隔 8 2 4 6 2" xfId="32531"/>
    <cellStyle name="千位分隔 8 2 4 6 3" xfId="32532"/>
    <cellStyle name="千位分隔 8 2 4 7" xfId="32533"/>
    <cellStyle name="千位分隔 8 2 4 7 2" xfId="32534"/>
    <cellStyle name="千位分隔 8 2 4 7 3" xfId="32535"/>
    <cellStyle name="千位分隔 8 2 4 8" xfId="32536"/>
    <cellStyle name="千位分隔 8 2 4 8 2" xfId="25466"/>
    <cellStyle name="千位分隔 8 2 4 9" xfId="32537"/>
    <cellStyle name="千位分隔 8 2 5" xfId="6098"/>
    <cellStyle name="千位分隔 8 2 5 10" xfId="32538"/>
    <cellStyle name="千位分隔 8 2 5 11" xfId="24326"/>
    <cellStyle name="千位分隔 8 2 5 12" xfId="24328"/>
    <cellStyle name="千位分隔 8 2 5 13" xfId="19670"/>
    <cellStyle name="千位分隔 8 2 5 14" xfId="19672"/>
    <cellStyle name="千位分隔 8 2 5 15" xfId="5857"/>
    <cellStyle name="千位分隔 8 2 5 16" xfId="5865"/>
    <cellStyle name="千位分隔 8 2 5 17" xfId="5869"/>
    <cellStyle name="千位分隔 8 2 5 18" xfId="34957"/>
    <cellStyle name="千位分隔 8 2 5 2" xfId="24701"/>
    <cellStyle name="千位分隔 8 2 5 2 10" xfId="10206"/>
    <cellStyle name="千位分隔 8 2 5 2 11" xfId="32539"/>
    <cellStyle name="千位分隔 8 2 5 2 2" xfId="11843"/>
    <cellStyle name="千位分隔 8 2 5 2 2 2" xfId="11846"/>
    <cellStyle name="千位分隔 8 2 5 2 2 2 2" xfId="32540"/>
    <cellStyle name="千位分隔 8 2 5 2 2 2 3" xfId="32541"/>
    <cellStyle name="千位分隔 8 2 5 2 2 3" xfId="12490"/>
    <cellStyle name="千位分隔 8 2 5 2 2 4" xfId="14243"/>
    <cellStyle name="千位分隔 8 2 5 2 3" xfId="11850"/>
    <cellStyle name="千位分隔 8 2 5 2 3 2" xfId="22835"/>
    <cellStyle name="千位分隔 8 2 5 2 3 3" xfId="11125"/>
    <cellStyle name="千位分隔 8 2 5 2 4" xfId="11853"/>
    <cellStyle name="千位分隔 8 2 5 2 4 2" xfId="32542"/>
    <cellStyle name="千位分隔 8 2 5 2 5" xfId="1368"/>
    <cellStyle name="千位分隔 8 2 5 2 5 2" xfId="238"/>
    <cellStyle name="千位分隔 8 2 5 2 6" xfId="1373"/>
    <cellStyle name="千位分隔 8 2 5 2 7" xfId="1398"/>
    <cellStyle name="千位分隔 8 2 5 2 8" xfId="1404"/>
    <cellStyle name="千位分隔 8 2 5 2 9" xfId="1408"/>
    <cellStyle name="千位分隔 8 2 5 3" xfId="32543"/>
    <cellStyle name="千位分隔 8 2 5 3 10" xfId="32544"/>
    <cellStyle name="千位分隔 8 2 5 3 11" xfId="32545"/>
    <cellStyle name="千位分隔 8 2 5 3 2" xfId="11869"/>
    <cellStyle name="千位分隔 8 2 5 3 2 2" xfId="32546"/>
    <cellStyle name="千位分隔 8 2 5 3 2 2 2" xfId="7912"/>
    <cellStyle name="千位分隔 8 2 5 3 2 2 3" xfId="380"/>
    <cellStyle name="千位分隔 8 2 5 3 2 3" xfId="32547"/>
    <cellStyle name="千位分隔 8 2 5 3 2 4" xfId="32548"/>
    <cellStyle name="千位分隔 8 2 5 3 3" xfId="11873"/>
    <cellStyle name="千位分隔 8 2 5 3 3 2" xfId="32549"/>
    <cellStyle name="千位分隔 8 2 5 3 3 3" xfId="32550"/>
    <cellStyle name="千位分隔 8 2 5 3 4" xfId="11877"/>
    <cellStyle name="千位分隔 8 2 5 3 4 2" xfId="32551"/>
    <cellStyle name="千位分隔 8 2 5 3 5" xfId="277"/>
    <cellStyle name="千位分隔 8 2 5 3 5 2" xfId="28133"/>
    <cellStyle name="千位分隔 8 2 5 3 6" xfId="34"/>
    <cellStyle name="千位分隔 8 2 5 3 7" xfId="320"/>
    <cellStyle name="千位分隔 8 2 5 3 8" xfId="343"/>
    <cellStyle name="千位分隔 8 2 5 3 9" xfId="361"/>
    <cellStyle name="千位分隔 8 2 5 4" xfId="32552"/>
    <cellStyle name="千位分隔 8 2 5 4 10" xfId="32553"/>
    <cellStyle name="千位分隔 8 2 5 4 11" xfId="32554"/>
    <cellStyle name="千位分隔 8 2 5 4 2" xfId="32555"/>
    <cellStyle name="千位分隔 8 2 5 4 2 2" xfId="32556"/>
    <cellStyle name="千位分隔 8 2 5 4 2 2 2" xfId="2698"/>
    <cellStyle name="千位分隔 8 2 5 4 2 2 3" xfId="2730"/>
    <cellStyle name="千位分隔 8 2 5 4 2 3" xfId="32557"/>
    <cellStyle name="千位分隔 8 2 5 4 2 4" xfId="32558"/>
    <cellStyle name="千位分隔 8 2 5 4 3" xfId="32559"/>
    <cellStyle name="千位分隔 8 2 5 4 3 2" xfId="28807"/>
    <cellStyle name="千位分隔 8 2 5 4 3 3" xfId="28810"/>
    <cellStyle name="千位分隔 8 2 5 4 4" xfId="32560"/>
    <cellStyle name="千位分隔 8 2 5 4 4 2" xfId="32561"/>
    <cellStyle name="千位分隔 8 2 5 4 5" xfId="216"/>
    <cellStyle name="千位分隔 8 2 5 4 5 2" xfId="32562"/>
    <cellStyle name="千位分隔 8 2 5 4 6" xfId="31971"/>
    <cellStyle name="千位分隔 8 2 5 4 7" xfId="24335"/>
    <cellStyle name="千位分隔 8 2 5 4 8" xfId="11060"/>
    <cellStyle name="千位分隔 8 2 5 4 9" xfId="32563"/>
    <cellStyle name="千位分隔 8 2 5 5" xfId="32564"/>
    <cellStyle name="千位分隔 8 2 5 5 2" xfId="32566"/>
    <cellStyle name="千位分隔 8 2 5 5 2 2" xfId="32567"/>
    <cellStyle name="千位分隔 8 2 5 5 2 3" xfId="32568"/>
    <cellStyle name="千位分隔 8 2 5 5 3" xfId="32570"/>
    <cellStyle name="千位分隔 8 2 5 5 4" xfId="32572"/>
    <cellStyle name="千位分隔 8 2 5 6" xfId="32573"/>
    <cellStyle name="千位分隔 8 2 5 6 2" xfId="32574"/>
    <cellStyle name="千位分隔 8 2 5 6 3" xfId="32575"/>
    <cellStyle name="千位分隔 8 2 5 7" xfId="32576"/>
    <cellStyle name="千位分隔 8 2 5 7 2" xfId="27412"/>
    <cellStyle name="千位分隔 8 2 5 7 3" xfId="32577"/>
    <cellStyle name="千位分隔 8 2 5 8" xfId="28588"/>
    <cellStyle name="千位分隔 8 2 5 8 2" xfId="25522"/>
    <cellStyle name="千位分隔 8 2 5 9" xfId="28592"/>
    <cellStyle name="千位分隔 8 2 6" xfId="6104"/>
    <cellStyle name="千位分隔 8 2 6 10" xfId="32578"/>
    <cellStyle name="千位分隔 8 2 6 11" xfId="32579"/>
    <cellStyle name="千位分隔 8 2 6 12" xfId="32580"/>
    <cellStyle name="千位分隔 8 2 6 13" xfId="32581"/>
    <cellStyle name="千位分隔 8 2 6 14" xfId="20963"/>
    <cellStyle name="千位分隔 8 2 6 15" xfId="20966"/>
    <cellStyle name="千位分隔 8 2 6 16" xfId="32582"/>
    <cellStyle name="千位分隔 8 2 6 17" xfId="16055"/>
    <cellStyle name="千位分隔 8 2 6 18" xfId="34958"/>
    <cellStyle name="千位分隔 8 2 6 2" xfId="24723"/>
    <cellStyle name="千位分隔 8 2 6 2 10" xfId="1042"/>
    <cellStyle name="千位分隔 8 2 6 2 11" xfId="1045"/>
    <cellStyle name="千位分隔 8 2 6 2 2" xfId="12068"/>
    <cellStyle name="千位分隔 8 2 6 2 2 2" xfId="12071"/>
    <cellStyle name="千位分隔 8 2 6 2 2 2 2" xfId="32583"/>
    <cellStyle name="千位分隔 8 2 6 2 2 2 3" xfId="32584"/>
    <cellStyle name="千位分隔 8 2 6 2 2 3" xfId="14298"/>
    <cellStyle name="千位分隔 8 2 6 2 2 4" xfId="14300"/>
    <cellStyle name="千位分隔 8 2 6 2 3" xfId="12075"/>
    <cellStyle name="千位分隔 8 2 6 2 3 2" xfId="32585"/>
    <cellStyle name="千位分隔 8 2 6 2 3 3" xfId="29556"/>
    <cellStyle name="千位分隔 8 2 6 2 4" xfId="12078"/>
    <cellStyle name="千位分隔 8 2 6 2 4 2" xfId="32586"/>
    <cellStyle name="千位分隔 8 2 6 2 5" xfId="1425"/>
    <cellStyle name="千位分隔 8 2 6 2 5 2" xfId="32587"/>
    <cellStyle name="千位分隔 8 2 6 2 6" xfId="1430"/>
    <cellStyle name="千位分隔 8 2 6 2 7" xfId="1435"/>
    <cellStyle name="千位分隔 8 2 6 2 8" xfId="1440"/>
    <cellStyle name="千位分隔 8 2 6 2 9" xfId="1444"/>
    <cellStyle name="千位分隔 8 2 6 3" xfId="32588"/>
    <cellStyle name="千位分隔 8 2 6 3 10" xfId="6714"/>
    <cellStyle name="千位分隔 8 2 6 3 11" xfId="6718"/>
    <cellStyle name="千位分隔 8 2 6 3 2" xfId="12093"/>
    <cellStyle name="千位分隔 8 2 6 3 2 2" xfId="32589"/>
    <cellStyle name="千位分隔 8 2 6 3 2 2 2" xfId="32590"/>
    <cellStyle name="千位分隔 8 2 6 3 2 2 3" xfId="32591"/>
    <cellStyle name="千位分隔 8 2 6 3 2 3" xfId="32592"/>
    <cellStyle name="千位分隔 8 2 6 3 2 4" xfId="31185"/>
    <cellStyle name="千位分隔 8 2 6 3 3" xfId="12098"/>
    <cellStyle name="千位分隔 8 2 6 3 3 2" xfId="32593"/>
    <cellStyle name="千位分隔 8 2 6 3 3 3" xfId="32594"/>
    <cellStyle name="千位分隔 8 2 6 3 4" xfId="12102"/>
    <cellStyle name="千位分隔 8 2 6 3 4 2" xfId="32595"/>
    <cellStyle name="千位分隔 8 2 6 3 5" xfId="1448"/>
    <cellStyle name="千位分隔 8 2 6 3 5 2" xfId="32596"/>
    <cellStyle name="千位分隔 8 2 6 3 6" xfId="1452"/>
    <cellStyle name="千位分隔 8 2 6 3 7" xfId="1457"/>
    <cellStyle name="千位分隔 8 2 6 3 8" xfId="1462"/>
    <cellStyle name="千位分隔 8 2 6 3 9" xfId="1464"/>
    <cellStyle name="千位分隔 8 2 6 4" xfId="32597"/>
    <cellStyle name="千位分隔 8 2 6 4 10" xfId="30948"/>
    <cellStyle name="千位分隔 8 2 6 4 11" xfId="32598"/>
    <cellStyle name="千位分隔 8 2 6 4 2" xfId="29238"/>
    <cellStyle name="千位分隔 8 2 6 4 2 2" xfId="32599"/>
    <cellStyle name="千位分隔 8 2 6 4 2 2 2" xfId="24370"/>
    <cellStyle name="千位分隔 8 2 6 4 2 2 3" xfId="32600"/>
    <cellStyle name="千位分隔 8 2 6 4 2 3" xfId="32601"/>
    <cellStyle name="千位分隔 8 2 6 4 2 4" xfId="31220"/>
    <cellStyle name="千位分隔 8 2 6 4 3" xfId="32602"/>
    <cellStyle name="千位分隔 8 2 6 4 3 2" xfId="29173"/>
    <cellStyle name="千位分隔 8 2 6 4 3 3" xfId="31729"/>
    <cellStyle name="千位分隔 8 2 6 4 4" xfId="32603"/>
    <cellStyle name="千位分隔 8 2 6 4 4 2" xfId="32604"/>
    <cellStyle name="千位分隔 8 2 6 4 5" xfId="32605"/>
    <cellStyle name="千位分隔 8 2 6 4 5 2" xfId="32606"/>
    <cellStyle name="千位分隔 8 2 6 4 6" xfId="32607"/>
    <cellStyle name="千位分隔 8 2 6 4 7" xfId="32608"/>
    <cellStyle name="千位分隔 8 2 6 4 8" xfId="32609"/>
    <cellStyle name="千位分隔 8 2 6 4 9" xfId="32610"/>
    <cellStyle name="千位分隔 8 2 6 5" xfId="32611"/>
    <cellStyle name="千位分隔 8 2 6 5 2" xfId="32612"/>
    <cellStyle name="千位分隔 8 2 6 5 2 2" xfId="32613"/>
    <cellStyle name="千位分隔 8 2 6 5 2 3" xfId="32614"/>
    <cellStyle name="千位分隔 8 2 6 5 3" xfId="8238"/>
    <cellStyle name="千位分隔 8 2 6 5 4" xfId="32615"/>
    <cellStyle name="千位分隔 8 2 6 6" xfId="32616"/>
    <cellStyle name="千位分隔 8 2 6 6 2" xfId="22166"/>
    <cellStyle name="千位分隔 8 2 6 6 3" xfId="32617"/>
    <cellStyle name="千位分隔 8 2 6 7" xfId="32618"/>
    <cellStyle name="千位分隔 8 2 6 7 2" xfId="32619"/>
    <cellStyle name="千位分隔 8 2 6 7 3" xfId="32620"/>
    <cellStyle name="千位分隔 8 2 6 8" xfId="28601"/>
    <cellStyle name="千位分隔 8 2 6 8 2" xfId="28603"/>
    <cellStyle name="千位分隔 8 2 6 9" xfId="28610"/>
    <cellStyle name="千位分隔 8 2 7" xfId="6110"/>
    <cellStyle name="千位分隔 8 2 7 10" xfId="22478"/>
    <cellStyle name="千位分隔 8 2 7 11" xfId="22481"/>
    <cellStyle name="千位分隔 8 2 7 12" xfId="30014"/>
    <cellStyle name="千位分隔 8 2 7 13" xfId="30072"/>
    <cellStyle name="千位分隔 8 2 7 14" xfId="20999"/>
    <cellStyle name="千位分隔 8 2 7 15" xfId="21002"/>
    <cellStyle name="千位分隔 8 2 7 16" xfId="32621"/>
    <cellStyle name="千位分隔 8 2 7 17" xfId="32622"/>
    <cellStyle name="千位分隔 8 2 7 18" xfId="34785"/>
    <cellStyle name="千位分隔 8 2 7 2" xfId="32623"/>
    <cellStyle name="千位分隔 8 2 7 2 10" xfId="553"/>
    <cellStyle name="千位分隔 8 2 7 2 11" xfId="1668"/>
    <cellStyle name="千位分隔 8 2 7 2 2" xfId="12347"/>
    <cellStyle name="千位分隔 8 2 7 2 2 2" xfId="12351"/>
    <cellStyle name="千位分隔 8 2 7 2 2 2 2" xfId="22019"/>
    <cellStyle name="千位分隔 8 2 7 2 2 2 3" xfId="22028"/>
    <cellStyle name="千位分隔 8 2 7 2 2 3" xfId="14372"/>
    <cellStyle name="千位分隔 8 2 7 2 2 4" xfId="14383"/>
    <cellStyle name="千位分隔 8 2 7 2 3" xfId="12357"/>
    <cellStyle name="千位分隔 8 2 7 2 3 2" xfId="14393"/>
    <cellStyle name="千位分隔 8 2 7 2 3 3" xfId="22157"/>
    <cellStyle name="千位分隔 8 2 7 2 4" xfId="12361"/>
    <cellStyle name="千位分隔 8 2 7 2 4 2" xfId="22240"/>
    <cellStyle name="千位分隔 8 2 7 2 5" xfId="12365"/>
    <cellStyle name="千位分隔 8 2 7 2 5 2" xfId="32624"/>
    <cellStyle name="千位分隔 8 2 7 2 6" xfId="12368"/>
    <cellStyle name="千位分隔 8 2 7 2 7" xfId="12371"/>
    <cellStyle name="千位分隔 8 2 7 2 8" xfId="32625"/>
    <cellStyle name="千位分隔 8 2 7 2 9" xfId="32626"/>
    <cellStyle name="千位分隔 8 2 7 3" xfId="32627"/>
    <cellStyle name="千位分隔 8 2 7 3 10" xfId="7220"/>
    <cellStyle name="千位分隔 8 2 7 3 11" xfId="7225"/>
    <cellStyle name="千位分隔 8 2 7 3 2" xfId="12388"/>
    <cellStyle name="千位分隔 8 2 7 3 2 2" xfId="14459"/>
    <cellStyle name="千位分隔 8 2 7 3 2 2 2" xfId="22892"/>
    <cellStyle name="千位分隔 8 2 7 3 2 2 3" xfId="22901"/>
    <cellStyle name="千位分隔 8 2 7 3 2 3" xfId="14462"/>
    <cellStyle name="千位分隔 8 2 7 3 2 4" xfId="22949"/>
    <cellStyle name="千位分隔 8 2 7 3 3" xfId="12392"/>
    <cellStyle name="千位分隔 8 2 7 3 3 2" xfId="14485"/>
    <cellStyle name="千位分隔 8 2 7 3 3 3" xfId="23016"/>
    <cellStyle name="千位分隔 8 2 7 3 4" xfId="12396"/>
    <cellStyle name="千位分隔 8 2 7 3 4 2" xfId="10006"/>
    <cellStyle name="千位分隔 8 2 7 3 5" xfId="12400"/>
    <cellStyle name="千位分隔 8 2 7 3 5 2" xfId="29301"/>
    <cellStyle name="千位分隔 8 2 7 3 6" xfId="29313"/>
    <cellStyle name="千位分隔 8 2 7 3 7" xfId="29327"/>
    <cellStyle name="千位分隔 8 2 7 3 8" xfId="29339"/>
    <cellStyle name="千位分隔 8 2 7 3 9" xfId="29350"/>
    <cellStyle name="千位分隔 8 2 7 4" xfId="32628"/>
    <cellStyle name="千位分隔 8 2 7 4 10" xfId="32629"/>
    <cellStyle name="千位分隔 8 2 7 4 11" xfId="32630"/>
    <cellStyle name="千位分隔 8 2 7 4 2" xfId="23653"/>
    <cellStyle name="千位分隔 8 2 7 4 2 2" xfId="14510"/>
    <cellStyle name="千位分隔 8 2 7 4 2 2 2" xfId="23671"/>
    <cellStyle name="千位分隔 8 2 7 4 2 2 3" xfId="23692"/>
    <cellStyle name="千位分隔 8 2 7 4 2 3" xfId="23713"/>
    <cellStyle name="千位分隔 8 2 7 4 2 4" xfId="23747"/>
    <cellStyle name="千位分隔 8 2 7 4 3" xfId="23791"/>
    <cellStyle name="千位分隔 8 2 7 4 3 2" xfId="23797"/>
    <cellStyle name="千位分隔 8 2 7 4 3 3" xfId="23824"/>
    <cellStyle name="千位分隔 8 2 7 4 4" xfId="23866"/>
    <cellStyle name="千位分隔 8 2 7 4 4 2" xfId="23870"/>
    <cellStyle name="千位分隔 8 2 7 4 5" xfId="32631"/>
    <cellStyle name="千位分隔 8 2 7 4 5 2" xfId="32632"/>
    <cellStyle name="千位分隔 8 2 7 4 6" xfId="32633"/>
    <cellStyle name="千位分隔 8 2 7 4 7" xfId="32634"/>
    <cellStyle name="千位分隔 8 2 7 4 8" xfId="26150"/>
    <cellStyle name="千位分隔 8 2 7 4 9" xfId="26152"/>
    <cellStyle name="千位分隔 8 2 7 5" xfId="32635"/>
    <cellStyle name="千位分隔 8 2 7 5 2" xfId="24319"/>
    <cellStyle name="千位分隔 8 2 7 5 2 2" xfId="14538"/>
    <cellStyle name="千位分隔 8 2 7 5 2 3" xfId="24323"/>
    <cellStyle name="千位分隔 8 2 7 5 3" xfId="8241"/>
    <cellStyle name="千位分隔 8 2 7 5 4" xfId="24445"/>
    <cellStyle name="千位分隔 8 2 7 6" xfId="32636"/>
    <cellStyle name="千位分隔 8 2 7 6 2" xfId="24946"/>
    <cellStyle name="千位分隔 8 2 7 6 3" xfId="24987"/>
    <cellStyle name="千位分隔 8 2 7 7" xfId="28873"/>
    <cellStyle name="千位分隔 8 2 7 7 2" xfId="25413"/>
    <cellStyle name="千位分隔 8 2 7 7 3" xfId="25450"/>
    <cellStyle name="千位分隔 8 2 7 8" xfId="28618"/>
    <cellStyle name="千位分隔 8 2 7 8 2" xfId="25966"/>
    <cellStyle name="千位分隔 8 2 7 9" xfId="28621"/>
    <cellStyle name="千位分隔 8 2 8" xfId="24251"/>
    <cellStyle name="千位分隔 8 2 8 10" xfId="28262"/>
    <cellStyle name="千位分隔 8 2 8 11" xfId="27275"/>
    <cellStyle name="千位分隔 8 2 8 12" xfId="27281"/>
    <cellStyle name="千位分隔 8 2 8 13" xfId="27284"/>
    <cellStyle name="千位分隔 8 2 8 14" xfId="21055"/>
    <cellStyle name="千位分隔 8 2 8 15" xfId="21061"/>
    <cellStyle name="千位分隔 8 2 8 16" xfId="28267"/>
    <cellStyle name="千位分隔 8 2 8 17" xfId="29618"/>
    <cellStyle name="千位分隔 8 2 8 18" xfId="34787"/>
    <cellStyle name="千位分隔 8 2 8 2" xfId="32637"/>
    <cellStyle name="千位分隔 8 2 8 2 10" xfId="32638"/>
    <cellStyle name="千位分隔 8 2 8 2 11" xfId="32639"/>
    <cellStyle name="千位分隔 8 2 8 2 2" xfId="13282"/>
    <cellStyle name="千位分隔 8 2 8 2 2 2" xfId="13285"/>
    <cellStyle name="千位分隔 8 2 8 2 2 2 2" xfId="32640"/>
    <cellStyle name="千位分隔 8 2 8 2 2 2 3" xfId="32641"/>
    <cellStyle name="千位分隔 8 2 8 2 2 3" xfId="14474"/>
    <cellStyle name="千位分隔 8 2 8 2 2 4" xfId="14476"/>
    <cellStyle name="千位分隔 8 2 8 2 3" xfId="13289"/>
    <cellStyle name="千位分隔 8 2 8 2 3 2" xfId="32642"/>
    <cellStyle name="千位分隔 8 2 8 2 3 3" xfId="32643"/>
    <cellStyle name="千位分隔 8 2 8 2 4" xfId="13292"/>
    <cellStyle name="千位分隔 8 2 8 2 4 2" xfId="32644"/>
    <cellStyle name="千位分隔 8 2 8 2 5" xfId="13295"/>
    <cellStyle name="千位分隔 8 2 8 2 5 2" xfId="32645"/>
    <cellStyle name="千位分隔 8 2 8 2 6" xfId="13298"/>
    <cellStyle name="千位分隔 8 2 8 2 7" xfId="13301"/>
    <cellStyle name="千位分隔 8 2 8 2 8" xfId="32646"/>
    <cellStyle name="千位分隔 8 2 8 2 9" xfId="32647"/>
    <cellStyle name="千位分隔 8 2 8 3" xfId="32648"/>
    <cellStyle name="千位分隔 8 2 8 3 10" xfId="32649"/>
    <cellStyle name="千位分隔 8 2 8 3 11" xfId="32342"/>
    <cellStyle name="千位分隔 8 2 8 3 2" xfId="13314"/>
    <cellStyle name="千位分隔 8 2 8 3 2 2" xfId="9971"/>
    <cellStyle name="千位分隔 8 2 8 3 2 2 2" xfId="9973"/>
    <cellStyle name="千位分隔 8 2 8 3 2 2 3" xfId="31063"/>
    <cellStyle name="千位分隔 8 2 8 3 2 3" xfId="9975"/>
    <cellStyle name="千位分隔 8 2 8 3 2 4" xfId="9977"/>
    <cellStyle name="千位分隔 8 2 8 3 3" xfId="13317"/>
    <cellStyle name="千位分隔 8 2 8 3 3 2" xfId="9992"/>
    <cellStyle name="千位分隔 8 2 8 3 3 3" xfId="9994"/>
    <cellStyle name="千位分隔 8 2 8 3 4" xfId="13322"/>
    <cellStyle name="千位分隔 8 2 8 3 4 2" xfId="32650"/>
    <cellStyle name="千位分隔 8 2 8 3 5" xfId="13325"/>
    <cellStyle name="千位分隔 8 2 8 3 5 2" xfId="32651"/>
    <cellStyle name="千位分隔 8 2 8 3 6" xfId="32652"/>
    <cellStyle name="千位分隔 8 2 8 3 7" xfId="32653"/>
    <cellStyle name="千位分隔 8 2 8 3 8" xfId="32654"/>
    <cellStyle name="千位分隔 8 2 8 3 9" xfId="32655"/>
    <cellStyle name="千位分隔 8 2 8 4" xfId="32656"/>
    <cellStyle name="千位分隔 8 2 8 4 10" xfId="29008"/>
    <cellStyle name="千位分隔 8 2 8 4 11" xfId="29010"/>
    <cellStyle name="千位分隔 8 2 8 4 2" xfId="32657"/>
    <cellStyle name="千位分隔 8 2 8 4 2 2" xfId="32658"/>
    <cellStyle name="千位分隔 8 2 8 4 2 2 2" xfId="32659"/>
    <cellStyle name="千位分隔 8 2 8 4 2 2 3" xfId="32660"/>
    <cellStyle name="千位分隔 8 2 8 4 2 3" xfId="32661"/>
    <cellStyle name="千位分隔 8 2 8 4 2 4" xfId="24583"/>
    <cellStyle name="千位分隔 8 2 8 4 3" xfId="32662"/>
    <cellStyle name="千位分隔 8 2 8 4 3 2" xfId="32663"/>
    <cellStyle name="千位分隔 8 2 8 4 3 3" xfId="32664"/>
    <cellStyle name="千位分隔 8 2 8 4 4" xfId="32665"/>
    <cellStyle name="千位分隔 8 2 8 4 4 2" xfId="32666"/>
    <cellStyle name="千位分隔 8 2 8 4 5" xfId="32667"/>
    <cellStyle name="千位分隔 8 2 8 4 5 2" xfId="32668"/>
    <cellStyle name="千位分隔 8 2 8 4 6" xfId="32669"/>
    <cellStyle name="千位分隔 8 2 8 4 7" xfId="32670"/>
    <cellStyle name="千位分隔 8 2 8 4 8" xfId="32671"/>
    <cellStyle name="千位分隔 8 2 8 4 9" xfId="32672"/>
    <cellStyle name="千位分隔 8 2 8 5" xfId="32673"/>
    <cellStyle name="千位分隔 8 2 8 5 2" xfId="32674"/>
    <cellStyle name="千位分隔 8 2 8 5 2 2" xfId="28378"/>
    <cellStyle name="千位分隔 8 2 8 5 2 3" xfId="28380"/>
    <cellStyle name="千位分隔 8 2 8 5 3" xfId="32675"/>
    <cellStyle name="千位分隔 8 2 8 5 4" xfId="32676"/>
    <cellStyle name="千位分隔 8 2 8 6" xfId="32677"/>
    <cellStyle name="千位分隔 8 2 8 6 2" xfId="31725"/>
    <cellStyle name="千位分隔 8 2 8 6 3" xfId="32678"/>
    <cellStyle name="千位分隔 8 2 8 7" xfId="32679"/>
    <cellStyle name="千位分隔 8 2 8 7 2" xfId="32680"/>
    <cellStyle name="千位分隔 8 2 8 7 3" xfId="32681"/>
    <cellStyle name="千位分隔 8 2 8 8" xfId="28626"/>
    <cellStyle name="千位分隔 8 2 8 8 2" xfId="28628"/>
    <cellStyle name="千位分隔 8 2 8 9" xfId="28631"/>
    <cellStyle name="千位分隔 8 2 9" xfId="6732"/>
    <cellStyle name="千位分隔 8 2 9 10" xfId="28317"/>
    <cellStyle name="千位分隔 8 2 9 11" xfId="28319"/>
    <cellStyle name="千位分隔 8 2 9 2" xfId="6826"/>
    <cellStyle name="千位分隔 8 2 9 2 2" xfId="13485"/>
    <cellStyle name="千位分隔 8 2 9 2 2 2" xfId="13489"/>
    <cellStyle name="千位分隔 8 2 9 2 2 3" xfId="32682"/>
    <cellStyle name="千位分隔 8 2 9 2 3" xfId="13493"/>
    <cellStyle name="千位分隔 8 2 9 2 4" xfId="13497"/>
    <cellStyle name="千位分隔 8 2 9 3" xfId="21728"/>
    <cellStyle name="千位分隔 8 2 9 3 2" xfId="13523"/>
    <cellStyle name="千位分隔 8 2 9 3 3" xfId="13528"/>
    <cellStyle name="千位分隔 8 2 9 4" xfId="27053"/>
    <cellStyle name="千位分隔 8 2 9 4 2" xfId="32683"/>
    <cellStyle name="千位分隔 8 2 9 5" xfId="27055"/>
    <cellStyle name="千位分隔 8 2 9 5 2" xfId="32684"/>
    <cellStyle name="千位分隔 8 2 9 6" xfId="27057"/>
    <cellStyle name="千位分隔 8 2 9 7" xfId="21690"/>
    <cellStyle name="千位分隔 8 2 9 8" xfId="21692"/>
    <cellStyle name="千位分隔 8 2 9 9" xfId="13722"/>
    <cellStyle name="千位分隔 8 20" xfId="18442"/>
    <cellStyle name="千位分隔 8 21" xfId="32352"/>
    <cellStyle name="千位分隔 8 22" xfId="14425"/>
    <cellStyle name="千位分隔 8 23" xfId="14435"/>
    <cellStyle name="千位分隔 8 24" xfId="13222"/>
    <cellStyle name="千位分隔 8 25" xfId="13229"/>
    <cellStyle name="千位分隔 8 26" xfId="13235"/>
    <cellStyle name="千位分隔 8 27" xfId="1175"/>
    <cellStyle name="千位分隔 8 28" xfId="471"/>
    <cellStyle name="千位分隔 8 29" xfId="484"/>
    <cellStyle name="千位分隔 8 3" xfId="4371"/>
    <cellStyle name="千位分隔 8 3 10" xfId="32685"/>
    <cellStyle name="千位分隔 8 3 11" xfId="32686"/>
    <cellStyle name="千位分隔 8 3 12" xfId="32687"/>
    <cellStyle name="千位分隔 8 3 13" xfId="32688"/>
    <cellStyle name="千位分隔 8 3 14" xfId="32689"/>
    <cellStyle name="千位分隔 8 3 15" xfId="32690"/>
    <cellStyle name="千位分隔 8 3 16" xfId="32691"/>
    <cellStyle name="千位分隔 8 3 17" xfId="32692"/>
    <cellStyle name="千位分隔 8 3 18" xfId="34791"/>
    <cellStyle name="千位分隔 8 3 2" xfId="6116"/>
    <cellStyle name="千位分隔 8 3 2 10" xfId="12297"/>
    <cellStyle name="千位分隔 8 3 2 11" xfId="12301"/>
    <cellStyle name="千位分隔 8 3 2 2" xfId="32693"/>
    <cellStyle name="千位分隔 8 3 2 2 2" xfId="16941"/>
    <cellStyle name="千位分隔 8 3 2 2 2 2" xfId="14017"/>
    <cellStyle name="千位分隔 8 3 2 2 2 3" xfId="14022"/>
    <cellStyle name="千位分隔 8 3 2 2 3" xfId="16944"/>
    <cellStyle name="千位分隔 8 3 2 2 4" xfId="16947"/>
    <cellStyle name="千位分隔 8 3 2 3" xfId="32694"/>
    <cellStyle name="千位分隔 8 3 2 3 2" xfId="16970"/>
    <cellStyle name="千位分隔 8 3 2 3 3" xfId="16973"/>
    <cellStyle name="千位分隔 8 3 2 4" xfId="32695"/>
    <cellStyle name="千位分隔 8 3 2 4 2" xfId="21839"/>
    <cellStyle name="千位分隔 8 3 2 5" xfId="32696"/>
    <cellStyle name="千位分隔 8 3 2 5 2" xfId="26532"/>
    <cellStyle name="千位分隔 8 3 2 6" xfId="32697"/>
    <cellStyle name="千位分隔 8 3 2 7" xfId="32698"/>
    <cellStyle name="千位分隔 8 3 2 8" xfId="26892"/>
    <cellStyle name="千位分隔 8 3 2 9" xfId="26894"/>
    <cellStyle name="千位分隔 8 3 3" xfId="6120"/>
    <cellStyle name="千位分隔 8 3 3 10" xfId="32699"/>
    <cellStyle name="千位分隔 8 3 3 11" xfId="24362"/>
    <cellStyle name="千位分隔 8 3 3 2" xfId="32700"/>
    <cellStyle name="千位分隔 8 3 3 2 2" xfId="17268"/>
    <cellStyle name="千位分隔 8 3 3 2 2 2" xfId="17271"/>
    <cellStyle name="千位分隔 8 3 3 2 2 3" xfId="18329"/>
    <cellStyle name="千位分隔 8 3 3 2 3" xfId="14680"/>
    <cellStyle name="千位分隔 8 3 3 2 4" xfId="14688"/>
    <cellStyle name="千位分隔 8 3 3 3" xfId="32701"/>
    <cellStyle name="千位分隔 8 3 3 3 2" xfId="17284"/>
    <cellStyle name="千位分隔 8 3 3 3 3" xfId="14719"/>
    <cellStyle name="千位分隔 8 3 3 4" xfId="32702"/>
    <cellStyle name="千位分隔 8 3 3 4 2" xfId="32703"/>
    <cellStyle name="千位分隔 8 3 3 5" xfId="32704"/>
    <cellStyle name="千位分隔 8 3 3 5 2" xfId="32705"/>
    <cellStyle name="千位分隔 8 3 3 6" xfId="32706"/>
    <cellStyle name="千位分隔 8 3 3 7" xfId="32707"/>
    <cellStyle name="千位分隔 8 3 3 8" xfId="26896"/>
    <cellStyle name="千位分隔 8 3 3 9" xfId="26898"/>
    <cellStyle name="千位分隔 8 3 4" xfId="6124"/>
    <cellStyle name="千位分隔 8 3 4 10" xfId="32708"/>
    <cellStyle name="千位分隔 8 3 4 11" xfId="24390"/>
    <cellStyle name="千位分隔 8 3 4 2" xfId="22131"/>
    <cellStyle name="千位分隔 8 3 4 2 2" xfId="17382"/>
    <cellStyle name="千位分隔 8 3 4 2 2 2" xfId="17385"/>
    <cellStyle name="千位分隔 8 3 4 2 2 3" xfId="20355"/>
    <cellStyle name="千位分隔 8 3 4 2 3" xfId="14773"/>
    <cellStyle name="千位分隔 8 3 4 2 4" xfId="14781"/>
    <cellStyle name="千位分隔 8 3 4 3" xfId="22134"/>
    <cellStyle name="千位分隔 8 3 4 3 2" xfId="17401"/>
    <cellStyle name="千位分隔 8 3 4 3 3" xfId="14811"/>
    <cellStyle name="千位分隔 8 3 4 4" xfId="24509"/>
    <cellStyle name="千位分隔 8 3 4 4 2" xfId="32709"/>
    <cellStyle name="千位分隔 8 3 4 5" xfId="32710"/>
    <cellStyle name="千位分隔 8 3 4 5 2" xfId="32711"/>
    <cellStyle name="千位分隔 8 3 4 6" xfId="32712"/>
    <cellStyle name="千位分隔 8 3 4 7" xfId="32713"/>
    <cellStyle name="千位分隔 8 3 4 8" xfId="26902"/>
    <cellStyle name="千位分隔 8 3 4 9" xfId="26904"/>
    <cellStyle name="千位分隔 8 3 5" xfId="32714"/>
    <cellStyle name="千位分隔 8 3 5 2" xfId="24788"/>
    <cellStyle name="千位分隔 8 3 5 2 2" xfId="17524"/>
    <cellStyle name="千位分隔 8 3 5 2 3" xfId="17530"/>
    <cellStyle name="千位分隔 8 3 5 3" xfId="32715"/>
    <cellStyle name="千位分隔 8 3 5 4" xfId="32716"/>
    <cellStyle name="千位分隔 8 3 6" xfId="32717"/>
    <cellStyle name="千位分隔 8 3 6 2" xfId="24812"/>
    <cellStyle name="千位分隔 8 3 6 3" xfId="32718"/>
    <cellStyle name="千位分隔 8 3 7" xfId="32719"/>
    <cellStyle name="千位分隔 8 3 7 2" xfId="32720"/>
    <cellStyle name="千位分隔 8 3 7 3" xfId="32721"/>
    <cellStyle name="千位分隔 8 3 8" xfId="32722"/>
    <cellStyle name="千位分隔 8 3 8 2" xfId="32723"/>
    <cellStyle name="千位分隔 8 3 9" xfId="6789"/>
    <cellStyle name="千位分隔 8 30" xfId="13230"/>
    <cellStyle name="千位分隔 8 31" xfId="13236"/>
    <cellStyle name="千位分隔 8 32" xfId="1176"/>
    <cellStyle name="千位分隔 8 33" xfId="472"/>
    <cellStyle name="千位分隔 8 34" xfId="485"/>
    <cellStyle name="千位分隔 8 35" xfId="70"/>
    <cellStyle name="千位分隔 8 36" xfId="7066"/>
    <cellStyle name="千位分隔 8 37" xfId="34467"/>
    <cellStyle name="千位分隔 8 38" xfId="34731"/>
    <cellStyle name="千位分隔 8 39" xfId="34795"/>
    <cellStyle name="千位分隔 8 4" xfId="6128"/>
    <cellStyle name="千位分隔 8 4 10" xfId="30639"/>
    <cellStyle name="千位分隔 8 4 11" xfId="30642"/>
    <cellStyle name="千位分隔 8 4 12" xfId="30644"/>
    <cellStyle name="千位分隔 8 4 13" xfId="30646"/>
    <cellStyle name="千位分隔 8 4 14" xfId="30648"/>
    <cellStyle name="千位分隔 8 4 15" xfId="32565"/>
    <cellStyle name="千位分隔 8 4 16" xfId="32569"/>
    <cellStyle name="千位分隔 8 4 17" xfId="32571"/>
    <cellStyle name="千位分隔 8 4 18" xfId="34959"/>
    <cellStyle name="千位分隔 8 4 2" xfId="6132"/>
    <cellStyle name="千位分隔 8 4 2 10" xfId="7119"/>
    <cellStyle name="千位分隔 8 4 2 11" xfId="7123"/>
    <cellStyle name="千位分隔 8 4 2 2" xfId="32724"/>
    <cellStyle name="千位分隔 8 4 2 2 2" xfId="19590"/>
    <cellStyle name="千位分隔 8 4 2 2 2 2" xfId="32725"/>
    <cellStyle name="千位分隔 8 4 2 2 2 3" xfId="14445"/>
    <cellStyle name="千位分隔 8 4 2 2 3" xfId="32726"/>
    <cellStyle name="千位分隔 8 4 2 2 4" xfId="25207"/>
    <cellStyle name="千位分隔 8 4 2 3" xfId="32727"/>
    <cellStyle name="千位分隔 8 4 2 3 2" xfId="32728"/>
    <cellStyle name="千位分隔 8 4 2 3 3" xfId="32729"/>
    <cellStyle name="千位分隔 8 4 2 4" xfId="32730"/>
    <cellStyle name="千位分隔 8 4 2 4 2" xfId="4565"/>
    <cellStyle name="千位分隔 8 4 2 5" xfId="21321"/>
    <cellStyle name="千位分隔 8 4 2 5 2" xfId="8376"/>
    <cellStyle name="千位分隔 8 4 2 6" xfId="21323"/>
    <cellStyle name="千位分隔 8 4 2 7" xfId="21325"/>
    <cellStyle name="千位分隔 8 4 2 8" xfId="32731"/>
    <cellStyle name="千位分隔 8 4 2 9" xfId="32732"/>
    <cellStyle name="千位分隔 8 4 3" xfId="6136"/>
    <cellStyle name="千位分隔 8 4 3 10" xfId="32733"/>
    <cellStyle name="千位分隔 8 4 3 11" xfId="32734"/>
    <cellStyle name="千位分隔 8 4 3 2" xfId="32735"/>
    <cellStyle name="千位分隔 8 4 3 2 2" xfId="19683"/>
    <cellStyle name="千位分隔 8 4 3 2 2 2" xfId="32736"/>
    <cellStyle name="千位分隔 8 4 3 2 2 3" xfId="14501"/>
    <cellStyle name="千位分隔 8 4 3 2 3" xfId="14936"/>
    <cellStyle name="千位分隔 8 4 3 2 4" xfId="14941"/>
    <cellStyle name="千位分隔 8 4 3 3" xfId="32737"/>
    <cellStyle name="千位分隔 8 4 3 3 2" xfId="32738"/>
    <cellStyle name="千位分隔 8 4 3 3 3" xfId="14959"/>
    <cellStyle name="千位分隔 8 4 3 4" xfId="32739"/>
    <cellStyle name="千位分隔 8 4 3 4 2" xfId="6190"/>
    <cellStyle name="千位分隔 8 4 3 5" xfId="21328"/>
    <cellStyle name="千位分隔 8 4 3 5 2" xfId="6205"/>
    <cellStyle name="千位分隔 8 4 3 6" xfId="21330"/>
    <cellStyle name="千位分隔 8 4 3 7" xfId="32740"/>
    <cellStyle name="千位分隔 8 4 3 8" xfId="32741"/>
    <cellStyle name="千位分隔 8 4 3 9" xfId="32742"/>
    <cellStyle name="千位分隔 8 4 4" xfId="30605"/>
    <cellStyle name="千位分隔 8 4 4 10" xfId="6496"/>
    <cellStyle name="千位分隔 8 4 4 11" xfId="3784"/>
    <cellStyle name="千位分隔 8 4 4 2" xfId="18069"/>
    <cellStyle name="千位分隔 8 4 4 2 2" xfId="19770"/>
    <cellStyle name="千位分隔 8 4 4 2 2 2" xfId="32743"/>
    <cellStyle name="千位分隔 8 4 4 2 2 3" xfId="14530"/>
    <cellStyle name="千位分隔 8 4 4 2 3" xfId="14999"/>
    <cellStyle name="千位分隔 8 4 4 2 4" xfId="15002"/>
    <cellStyle name="千位分隔 8 4 4 3" xfId="18071"/>
    <cellStyle name="千位分隔 8 4 4 3 2" xfId="32744"/>
    <cellStyle name="千位分隔 8 4 4 3 3" xfId="15018"/>
    <cellStyle name="千位分隔 8 4 4 4" xfId="18073"/>
    <cellStyle name="千位分隔 8 4 4 4 2" xfId="32745"/>
    <cellStyle name="千位分隔 8 4 4 5" xfId="21333"/>
    <cellStyle name="千位分隔 8 4 4 5 2" xfId="32746"/>
    <cellStyle name="千位分隔 8 4 4 6" xfId="32747"/>
    <cellStyle name="千位分隔 8 4 4 7" xfId="26952"/>
    <cellStyle name="千位分隔 8 4 4 8" xfId="26954"/>
    <cellStyle name="千位分隔 8 4 4 9" xfId="26956"/>
    <cellStyle name="千位分隔 8 4 5" xfId="30607"/>
    <cellStyle name="千位分隔 8 4 5 2" xfId="24858"/>
    <cellStyle name="千位分隔 8 4 5 2 2" xfId="19848"/>
    <cellStyle name="千位分隔 8 4 5 2 3" xfId="32748"/>
    <cellStyle name="千位分隔 8 4 5 3" xfId="24761"/>
    <cellStyle name="千位分隔 8 4 5 4" xfId="24767"/>
    <cellStyle name="千位分隔 8 4 6" xfId="30609"/>
    <cellStyle name="千位分隔 8 4 6 2" xfId="24872"/>
    <cellStyle name="千位分隔 8 4 6 3" xfId="24770"/>
    <cellStyle name="千位分隔 8 4 7" xfId="30611"/>
    <cellStyle name="千位分隔 8 4 7 2" xfId="32749"/>
    <cellStyle name="千位分隔 8 4 7 3" xfId="24773"/>
    <cellStyle name="千位分隔 8 4 8" xfId="30613"/>
    <cellStyle name="千位分隔 8 4 8 2" xfId="21259"/>
    <cellStyle name="千位分隔 8 4 9" xfId="30615"/>
    <cellStyle name="千位分隔 8 40" xfId="34983"/>
    <cellStyle name="千位分隔 8 5" xfId="6140"/>
    <cellStyle name="千位分隔 8 5 10" xfId="32750"/>
    <cellStyle name="千位分隔 8 5 11" xfId="32751"/>
    <cellStyle name="千位分隔 8 5 12" xfId="12532"/>
    <cellStyle name="千位分隔 8 5 13" xfId="12542"/>
    <cellStyle name="千位分隔 8 5 14" xfId="12567"/>
    <cellStyle name="千位分隔 8 5 15" xfId="12573"/>
    <cellStyle name="千位分隔 8 5 16" xfId="12576"/>
    <cellStyle name="千位分隔 8 5 17" xfId="12578"/>
    <cellStyle name="千位分隔 8 5 18" xfId="34960"/>
    <cellStyle name="千位分隔 8 5 2" xfId="32752"/>
    <cellStyle name="千位分隔 8 5 2 10" xfId="32753"/>
    <cellStyle name="千位分隔 8 5 2 11" xfId="32754"/>
    <cellStyle name="千位分隔 8 5 2 2" xfId="32755"/>
    <cellStyle name="千位分隔 8 5 2 2 2" xfId="32756"/>
    <cellStyle name="千位分隔 8 5 2 2 2 2" xfId="24220"/>
    <cellStyle name="千位分隔 8 5 2 2 2 3" xfId="24222"/>
    <cellStyle name="千位分隔 8 5 2 2 3" xfId="32757"/>
    <cellStyle name="千位分隔 8 5 2 2 4" xfId="25278"/>
    <cellStyle name="千位分隔 8 5 2 3" xfId="32758"/>
    <cellStyle name="千位分隔 8 5 2 3 2" xfId="32759"/>
    <cellStyle name="千位分隔 8 5 2 3 3" xfId="32760"/>
    <cellStyle name="千位分隔 8 5 2 4" xfId="32761"/>
    <cellStyle name="千位分隔 8 5 2 4 2" xfId="25836"/>
    <cellStyle name="千位分隔 8 5 2 5" xfId="21345"/>
    <cellStyle name="千位分隔 8 5 2 5 2" xfId="21347"/>
    <cellStyle name="千位分隔 8 5 2 6" xfId="21350"/>
    <cellStyle name="千位分隔 8 5 2 7" xfId="21352"/>
    <cellStyle name="千位分隔 8 5 2 8" xfId="32762"/>
    <cellStyle name="千位分隔 8 5 2 9" xfId="32763"/>
    <cellStyle name="千位分隔 8 5 3" xfId="32764"/>
    <cellStyle name="千位分隔 8 5 3 10" xfId="32765"/>
    <cellStyle name="千位分隔 8 5 3 11" xfId="32766"/>
    <cellStyle name="千位分隔 8 5 3 2" xfId="32767"/>
    <cellStyle name="千位分隔 8 5 3 2 2" xfId="32768"/>
    <cellStyle name="千位分隔 8 5 3 2 2 2" xfId="6381"/>
    <cellStyle name="千位分隔 8 5 3 2 2 3" xfId="24864"/>
    <cellStyle name="千位分隔 8 5 3 2 3" xfId="15145"/>
    <cellStyle name="千位分隔 8 5 3 2 4" xfId="15151"/>
    <cellStyle name="千位分隔 8 5 3 3" xfId="32769"/>
    <cellStyle name="千位分隔 8 5 3 3 2" xfId="32770"/>
    <cellStyle name="千位分隔 8 5 3 3 3" xfId="15167"/>
    <cellStyle name="千位分隔 8 5 3 4" xfId="32771"/>
    <cellStyle name="千位分隔 8 5 3 4 2" xfId="32772"/>
    <cellStyle name="千位分隔 8 5 3 5" xfId="21355"/>
    <cellStyle name="千位分隔 8 5 3 5 2" xfId="32773"/>
    <cellStyle name="千位分隔 8 5 3 6" xfId="21357"/>
    <cellStyle name="千位分隔 8 5 3 7" xfId="32774"/>
    <cellStyle name="千位分隔 8 5 3 8" xfId="32775"/>
    <cellStyle name="千位分隔 8 5 3 9" xfId="25899"/>
    <cellStyle name="千位分隔 8 5 4" xfId="2992"/>
    <cellStyle name="千位分隔 8 5 4 10" xfId="2997"/>
    <cellStyle name="千位分隔 8 5 4 11" xfId="7816"/>
    <cellStyle name="千位分隔 8 5 4 2" xfId="3001"/>
    <cellStyle name="千位分隔 8 5 4 2 2" xfId="3004"/>
    <cellStyle name="千位分隔 8 5 4 2 2 2" xfId="3007"/>
    <cellStyle name="千位分隔 8 5 4 2 2 3" xfId="3011"/>
    <cellStyle name="千位分隔 8 5 4 2 3" xfId="3024"/>
    <cellStyle name="千位分隔 8 5 4 2 4" xfId="3028"/>
    <cellStyle name="千位分隔 8 5 4 3" xfId="3044"/>
    <cellStyle name="千位分隔 8 5 4 3 2" xfId="3050"/>
    <cellStyle name="千位分隔 8 5 4 3 3" xfId="3076"/>
    <cellStyle name="千位分隔 8 5 4 4" xfId="3122"/>
    <cellStyle name="千位分隔 8 5 4 4 2" xfId="3127"/>
    <cellStyle name="千位分隔 8 5 4 5" xfId="3148"/>
    <cellStyle name="千位分隔 8 5 4 5 2" xfId="226"/>
    <cellStyle name="千位分隔 8 5 4 6" xfId="3152"/>
    <cellStyle name="千位分隔 8 5 4 7" xfId="3155"/>
    <cellStyle name="千位分隔 8 5 4 8" xfId="3159"/>
    <cellStyle name="千位分隔 8 5 4 9" xfId="3170"/>
    <cellStyle name="千位分隔 8 5 5" xfId="3172"/>
    <cellStyle name="千位分隔 8 5 5 2" xfId="3181"/>
    <cellStyle name="千位分隔 8 5 5 2 2" xfId="3186"/>
    <cellStyle name="千位分隔 8 5 5 2 3" xfId="3210"/>
    <cellStyle name="千位分隔 8 5 5 3" xfId="3223"/>
    <cellStyle name="千位分隔 8 5 5 4" xfId="3241"/>
    <cellStyle name="千位分隔 8 5 6" xfId="3294"/>
    <cellStyle name="千位分隔 8 5 6 2" xfId="3299"/>
    <cellStyle name="千位分隔 8 5 6 3" xfId="3310"/>
    <cellStyle name="千位分隔 8 5 7" xfId="3345"/>
    <cellStyle name="千位分隔 8 5 7 2" xfId="3347"/>
    <cellStyle name="千位分隔 8 5 7 3" xfId="3359"/>
    <cellStyle name="千位分隔 8 5 8" xfId="3385"/>
    <cellStyle name="千位分隔 8 5 8 2" xfId="3387"/>
    <cellStyle name="千位分隔 8 5 9" xfId="3403"/>
    <cellStyle name="千位分隔 8 6" xfId="6147"/>
    <cellStyle name="千位分隔 8 6 10" xfId="32776"/>
    <cellStyle name="千位分隔 8 6 11" xfId="31513"/>
    <cellStyle name="千位分隔 8 6 12" xfId="32777"/>
    <cellStyle name="千位分隔 8 6 13" xfId="24188"/>
    <cellStyle name="千位分隔 8 6 14" xfId="32778"/>
    <cellStyle name="千位分隔 8 6 15" xfId="32779"/>
    <cellStyle name="千位分隔 8 6 16" xfId="32780"/>
    <cellStyle name="千位分隔 8 6 17" xfId="2381"/>
    <cellStyle name="千位分隔 8 6 18" xfId="34961"/>
    <cellStyle name="千位分隔 8 6 2" xfId="32781"/>
    <cellStyle name="千位分隔 8 6 2 10" xfId="18304"/>
    <cellStyle name="千位分隔 8 6 2 11" xfId="6474"/>
    <cellStyle name="千位分隔 8 6 2 2" xfId="32782"/>
    <cellStyle name="千位分隔 8 6 2 2 2" xfId="32783"/>
    <cellStyle name="千位分隔 8 6 2 2 2 2" xfId="32784"/>
    <cellStyle name="千位分隔 8 6 2 2 2 3" xfId="27592"/>
    <cellStyle name="千位分隔 8 6 2 2 3" xfId="6166"/>
    <cellStyle name="千位分隔 8 6 2 2 4" xfId="6168"/>
    <cellStyle name="千位分隔 8 6 2 3" xfId="32785"/>
    <cellStyle name="千位分隔 8 6 2 3 2" xfId="32786"/>
    <cellStyle name="千位分隔 8 6 2 3 3" xfId="5140"/>
    <cellStyle name="千位分隔 8 6 2 4" xfId="32787"/>
    <cellStyle name="千位分隔 8 6 2 4 2" xfId="32788"/>
    <cellStyle name="千位分隔 8 6 2 5" xfId="21373"/>
    <cellStyle name="千位分隔 8 6 2 5 2" xfId="12869"/>
    <cellStyle name="千位分隔 8 6 2 6" xfId="21219"/>
    <cellStyle name="千位分隔 8 6 2 7" xfId="21251"/>
    <cellStyle name="千位分隔 8 6 2 8" xfId="21278"/>
    <cellStyle name="千位分隔 8 6 2 9" xfId="21293"/>
    <cellStyle name="千位分隔 8 6 3" xfId="32789"/>
    <cellStyle name="千位分隔 8 6 3 10" xfId="20181"/>
    <cellStyle name="千位分隔 8 6 3 11" xfId="20184"/>
    <cellStyle name="千位分隔 8 6 3 2" xfId="32790"/>
    <cellStyle name="千位分隔 8 6 3 2 2" xfId="32791"/>
    <cellStyle name="千位分隔 8 6 3 2 2 2" xfId="5973"/>
    <cellStyle name="千位分隔 8 6 3 2 2 3" xfId="44"/>
    <cellStyle name="千位分隔 8 6 3 2 3" xfId="6233"/>
    <cellStyle name="千位分隔 8 6 3 2 4" xfId="6237"/>
    <cellStyle name="千位分隔 8 6 3 3" xfId="30989"/>
    <cellStyle name="千位分隔 8 6 3 3 2" xfId="32792"/>
    <cellStyle name="千位分隔 8 6 3 3 3" xfId="6263"/>
    <cellStyle name="千位分隔 8 6 3 4" xfId="30991"/>
    <cellStyle name="千位分隔 8 6 3 4 2" xfId="32793"/>
    <cellStyle name="千位分隔 8 6 3 5" xfId="21377"/>
    <cellStyle name="千位分隔 8 6 3 5 2" xfId="32794"/>
    <cellStyle name="千位分隔 8 6 3 6" xfId="21311"/>
    <cellStyle name="千位分隔 8 6 3 7" xfId="21340"/>
    <cellStyle name="千位分隔 8 6 3 8" xfId="21366"/>
    <cellStyle name="千位分隔 8 6 3 9" xfId="21386"/>
    <cellStyle name="千位分隔 8 6 4" xfId="3423"/>
    <cellStyle name="千位分隔 8 6 4 10" xfId="32796"/>
    <cellStyle name="千位分隔 8 6 4 11" xfId="3475"/>
    <cellStyle name="千位分隔 8 6 4 2" xfId="3428"/>
    <cellStyle name="千位分隔 8 6 4 2 2" xfId="19"/>
    <cellStyle name="千位分隔 8 6 4 2 2 2" xfId="3430"/>
    <cellStyle name="千位分隔 8 6 4 2 2 3" xfId="32797"/>
    <cellStyle name="千位分隔 8 6 4 2 3" xfId="3432"/>
    <cellStyle name="千位分隔 8 6 4 2 4" xfId="3437"/>
    <cellStyle name="千位分隔 8 6 4 3" xfId="3455"/>
    <cellStyle name="千位分隔 8 6 4 3 2" xfId="3457"/>
    <cellStyle name="千位分隔 8 6 4 3 3" xfId="3460"/>
    <cellStyle name="千位分隔 8 6 4 4" xfId="3472"/>
    <cellStyle name="千位分隔 8 6 4 4 2" xfId="3474"/>
    <cellStyle name="千位分隔 8 6 4 5" xfId="3481"/>
    <cellStyle name="千位分隔 8 6 4 5 2" xfId="21412"/>
    <cellStyle name="千位分隔 8 6 4 6" xfId="3487"/>
    <cellStyle name="千位分隔 8 6 4 7" xfId="3490"/>
    <cellStyle name="千位分隔 8 6 4 8" xfId="3493"/>
    <cellStyle name="千位分隔 8 6 4 9" xfId="3499"/>
    <cellStyle name="千位分隔 8 6 5" xfId="3503"/>
    <cellStyle name="千位分隔 8 6 5 2" xfId="2604"/>
    <cellStyle name="千位分隔 8 6 5 2 2" xfId="3507"/>
    <cellStyle name="千位分隔 8 6 5 2 3" xfId="31671"/>
    <cellStyle name="千位分隔 8 6 5 3" xfId="2615"/>
    <cellStyle name="千位分隔 8 6 5 4" xfId="2627"/>
    <cellStyle name="千位分隔 8 6 6" xfId="3512"/>
    <cellStyle name="千位分隔 8 6 6 2" xfId="2653"/>
    <cellStyle name="千位分隔 8 6 6 3" xfId="2658"/>
    <cellStyle name="千位分隔 8 6 7" xfId="109"/>
    <cellStyle name="千位分隔 8 6 7 2" xfId="32798"/>
    <cellStyle name="千位分隔 8 6 7 3" xfId="24802"/>
    <cellStyle name="千位分隔 8 6 8" xfId="3514"/>
    <cellStyle name="千位分隔 8 6 8 2" xfId="32799"/>
    <cellStyle name="千位分隔 8 6 9" xfId="3516"/>
    <cellStyle name="千位分隔 8 7" xfId="6155"/>
    <cellStyle name="千位分隔 8 7 10" xfId="15355"/>
    <cellStyle name="千位分隔 8 7 11" xfId="15613"/>
    <cellStyle name="千位分隔 8 7 12" xfId="15766"/>
    <cellStyle name="千位分隔 8 7 13" xfId="15932"/>
    <cellStyle name="千位分隔 8 7 14" xfId="2516"/>
    <cellStyle name="千位分隔 8 7 15" xfId="2524"/>
    <cellStyle name="千位分隔 8 7 16" xfId="2533"/>
    <cellStyle name="千位分隔 8 7 17" xfId="2546"/>
    <cellStyle name="千位分隔 8 7 18" xfId="34962"/>
    <cellStyle name="千位分隔 8 7 2" xfId="191"/>
    <cellStyle name="千位分隔 8 7 2 10" xfId="32800"/>
    <cellStyle name="千位分隔 8 7 2 11" xfId="32801"/>
    <cellStyle name="千位分隔 8 7 2 2" xfId="32371"/>
    <cellStyle name="千位分隔 8 7 2 2 2" xfId="31257"/>
    <cellStyle name="千位分隔 8 7 2 2 2 2" xfId="32802"/>
    <cellStyle name="千位分隔 8 7 2 2 2 3" xfId="32803"/>
    <cellStyle name="千位分隔 8 7 2 2 3" xfId="31260"/>
    <cellStyle name="千位分隔 8 7 2 2 4" xfId="25380"/>
    <cellStyle name="千位分隔 8 7 2 3" xfId="32373"/>
    <cellStyle name="千位分隔 8 7 2 3 2" xfId="32375"/>
    <cellStyle name="千位分隔 8 7 2 3 3" xfId="32804"/>
    <cellStyle name="千位分隔 8 7 2 4" xfId="32377"/>
    <cellStyle name="千位分隔 8 7 2 4 2" xfId="32379"/>
    <cellStyle name="千位分隔 8 7 2 5" xfId="21390"/>
    <cellStyle name="千位分隔 8 7 2 5 2" xfId="32805"/>
    <cellStyle name="千位分隔 8 7 2 6" xfId="21393"/>
    <cellStyle name="千位分隔 8 7 2 7" xfId="17005"/>
    <cellStyle name="千位分隔 8 7 2 8" xfId="17073"/>
    <cellStyle name="千位分隔 8 7 2 9" xfId="17104"/>
    <cellStyle name="千位分隔 8 7 3" xfId="7922"/>
    <cellStyle name="千位分隔 8 7 3 10" xfId="32806"/>
    <cellStyle name="千位分隔 8 7 3 11" xfId="27334"/>
    <cellStyle name="千位分隔 8 7 3 2" xfId="32385"/>
    <cellStyle name="千位分隔 8 7 3 2 2" xfId="32387"/>
    <cellStyle name="千位分隔 8 7 3 2 2 2" xfId="32807"/>
    <cellStyle name="千位分隔 8 7 3 2 2 3" xfId="32808"/>
    <cellStyle name="千位分隔 8 7 3 2 3" xfId="15403"/>
    <cellStyle name="千位分隔 8 7 3 2 4" xfId="15408"/>
    <cellStyle name="千位分隔 8 7 3 3" xfId="32389"/>
    <cellStyle name="千位分隔 8 7 3 3 2" xfId="32391"/>
    <cellStyle name="千位分隔 8 7 3 3 3" xfId="15424"/>
    <cellStyle name="千位分隔 8 7 3 4" xfId="32393"/>
    <cellStyle name="千位分隔 8 7 3 4 2" xfId="32395"/>
    <cellStyle name="千位分隔 8 7 3 5" xfId="32397"/>
    <cellStyle name="千位分隔 8 7 3 5 2" xfId="30223"/>
    <cellStyle name="千位分隔 8 7 3 6" xfId="21704"/>
    <cellStyle name="千位分隔 8 7 3 7" xfId="17883"/>
    <cellStyle name="千位分隔 8 7 3 8" xfId="17926"/>
    <cellStyle name="千位分隔 8 7 3 9" xfId="17953"/>
    <cellStyle name="千位分隔 8 7 4" xfId="3532"/>
    <cellStyle name="千位分隔 8 7 4 10" xfId="32810"/>
    <cellStyle name="千位分隔 8 7 4 11" xfId="32811"/>
    <cellStyle name="千位分隔 8 7 4 2" xfId="3537"/>
    <cellStyle name="千位分隔 8 7 4 2 2" xfId="3542"/>
    <cellStyle name="千位分隔 8 7 4 2 2 2" xfId="32812"/>
    <cellStyle name="千位分隔 8 7 4 2 2 3" xfId="32813"/>
    <cellStyle name="千位分隔 8 7 4 2 3" xfId="15462"/>
    <cellStyle name="千位分隔 8 7 4 2 4" xfId="15467"/>
    <cellStyle name="千位分隔 8 7 4 3" xfId="3546"/>
    <cellStyle name="千位分隔 8 7 4 3 2" xfId="32400"/>
    <cellStyle name="千位分隔 8 7 4 3 3" xfId="15483"/>
    <cellStyle name="千位分隔 8 7 4 4" xfId="3551"/>
    <cellStyle name="千位分隔 8 7 4 4 2" xfId="32402"/>
    <cellStyle name="千位分隔 8 7 4 5" xfId="3556"/>
    <cellStyle name="千位分隔 8 7 4 5 2" xfId="30478"/>
    <cellStyle name="千位分隔 8 7 4 6" xfId="3565"/>
    <cellStyle name="千位分隔 8 7 4 7" xfId="3574"/>
    <cellStyle name="千位分隔 8 7 4 8" xfId="19564"/>
    <cellStyle name="千位分隔 8 7 4 9" xfId="19566"/>
    <cellStyle name="千位分隔 8 7 5" xfId="3578"/>
    <cellStyle name="千位分隔 8 7 5 2" xfId="3583"/>
    <cellStyle name="千位分隔 8 7 5 2 2" xfId="2328"/>
    <cellStyle name="千位分隔 8 7 5 2 3" xfId="32814"/>
    <cellStyle name="千位分隔 8 7 5 3" xfId="3590"/>
    <cellStyle name="千位分隔 8 7 5 4" xfId="3595"/>
    <cellStyle name="千位分隔 8 7 6" xfId="3607"/>
    <cellStyle name="千位分隔 8 7 6 2" xfId="3613"/>
    <cellStyle name="千位分隔 8 7 6 3" xfId="15094"/>
    <cellStyle name="千位分隔 8 7 7" xfId="3616"/>
    <cellStyle name="千位分隔 8 7 7 2" xfId="32407"/>
    <cellStyle name="千位分隔 8 7 7 3" xfId="32815"/>
    <cellStyle name="千位分隔 8 7 8" xfId="3619"/>
    <cellStyle name="千位分隔 8 7 8 2" xfId="32410"/>
    <cellStyle name="千位分隔 8 7 9" xfId="32816"/>
    <cellStyle name="千位分隔 8 8" xfId="32817"/>
    <cellStyle name="千位分隔 8 8 10" xfId="32818"/>
    <cellStyle name="千位分隔 8 8 11" xfId="32819"/>
    <cellStyle name="千位分隔 8 8 12" xfId="32820"/>
    <cellStyle name="千位分隔 8 8 13" xfId="32821"/>
    <cellStyle name="千位分隔 8 8 14" xfId="32822"/>
    <cellStyle name="千位分隔 8 8 15" xfId="32823"/>
    <cellStyle name="千位分隔 8 8 16" xfId="32824"/>
    <cellStyle name="千位分隔 8 8 17" xfId="32825"/>
    <cellStyle name="千位分隔 8 8 18" xfId="34963"/>
    <cellStyle name="千位分隔 8 8 2" xfId="7925"/>
    <cellStyle name="千位分隔 8 8 2 10" xfId="32826"/>
    <cellStyle name="千位分隔 8 8 2 11" xfId="32827"/>
    <cellStyle name="千位分隔 8 8 2 2" xfId="32828"/>
    <cellStyle name="千位分隔 8 8 2 2 2" xfId="32829"/>
    <cellStyle name="千位分隔 8 8 2 2 2 2" xfId="32830"/>
    <cellStyle name="千位分隔 8 8 2 2 2 3" xfId="32831"/>
    <cellStyle name="千位分隔 8 8 2 2 3" xfId="32832"/>
    <cellStyle name="千位分隔 8 8 2 2 4" xfId="32833"/>
    <cellStyle name="千位分隔 8 8 2 3" xfId="32834"/>
    <cellStyle name="千位分隔 8 8 2 3 2" xfId="32835"/>
    <cellStyle name="千位分隔 8 8 2 3 3" xfId="32836"/>
    <cellStyle name="千位分隔 8 8 2 4" xfId="32837"/>
    <cellStyle name="千位分隔 8 8 2 4 2" xfId="32838"/>
    <cellStyle name="千位分隔 8 8 2 5" xfId="32839"/>
    <cellStyle name="千位分隔 8 8 2 5 2" xfId="32840"/>
    <cellStyle name="千位分隔 8 8 2 6" xfId="32841"/>
    <cellStyle name="千位分隔 8 8 2 7" xfId="32842"/>
    <cellStyle name="千位分隔 8 8 2 8" xfId="32843"/>
    <cellStyle name="千位分隔 8 8 2 9" xfId="32844"/>
    <cellStyle name="千位分隔 8 8 3" xfId="7927"/>
    <cellStyle name="千位分隔 8 8 3 10" xfId="32845"/>
    <cellStyle name="千位分隔 8 8 3 11" xfId="32846"/>
    <cellStyle name="千位分隔 8 8 3 2" xfId="32847"/>
    <cellStyle name="千位分隔 8 8 3 2 2" xfId="32848"/>
    <cellStyle name="千位分隔 8 8 3 2 2 2" xfId="32849"/>
    <cellStyle name="千位分隔 8 8 3 2 2 3" xfId="32850"/>
    <cellStyle name="千位分隔 8 8 3 2 3" xfId="32851"/>
    <cellStyle name="千位分隔 8 8 3 2 4" xfId="32852"/>
    <cellStyle name="千位分隔 8 8 3 3" xfId="32853"/>
    <cellStyle name="千位分隔 8 8 3 3 2" xfId="32854"/>
    <cellStyle name="千位分隔 8 8 3 3 3" xfId="32855"/>
    <cellStyle name="千位分隔 8 8 3 4" xfId="32856"/>
    <cellStyle name="千位分隔 8 8 3 4 2" xfId="32857"/>
    <cellStyle name="千位分隔 8 8 3 5" xfId="32858"/>
    <cellStyle name="千位分隔 8 8 3 5 2" xfId="32859"/>
    <cellStyle name="千位分隔 8 8 3 6" xfId="32860"/>
    <cellStyle name="千位分隔 8 8 3 7" xfId="32861"/>
    <cellStyle name="千位分隔 8 8 3 8" xfId="32862"/>
    <cellStyle name="千位分隔 8 8 3 9" xfId="28316"/>
    <cellStyle name="千位分隔 8 8 4" xfId="3630"/>
    <cellStyle name="千位分隔 8 8 4 10" xfId="32863"/>
    <cellStyle name="千位分隔 8 8 4 11" xfId="32864"/>
    <cellStyle name="千位分隔 8 8 4 2" xfId="32865"/>
    <cellStyle name="千位分隔 8 8 4 2 2" xfId="32866"/>
    <cellStyle name="千位分隔 8 8 4 2 2 2" xfId="32867"/>
    <cellStyle name="千位分隔 8 8 4 2 2 3" xfId="32868"/>
    <cellStyle name="千位分隔 8 8 4 2 3" xfId="32869"/>
    <cellStyle name="千位分隔 8 8 4 2 4" xfId="32870"/>
    <cellStyle name="千位分隔 8 8 4 3" xfId="32871"/>
    <cellStyle name="千位分隔 8 8 4 3 2" xfId="32872"/>
    <cellStyle name="千位分隔 8 8 4 3 3" xfId="32873"/>
    <cellStyle name="千位分隔 8 8 4 4" xfId="32874"/>
    <cellStyle name="千位分隔 8 8 4 4 2" xfId="32875"/>
    <cellStyle name="千位分隔 8 8 4 5" xfId="32876"/>
    <cellStyle name="千位分隔 8 8 4 5 2" xfId="32877"/>
    <cellStyle name="千位分隔 8 8 4 6" xfId="32878"/>
    <cellStyle name="千位分隔 8 8 4 7" xfId="32879"/>
    <cellStyle name="千位分隔 8 8 4 8" xfId="32880"/>
    <cellStyle name="千位分隔 8 8 4 9" xfId="32881"/>
    <cellStyle name="千位分隔 8 8 5" xfId="3636"/>
    <cellStyle name="千位分隔 8 8 5 2" xfId="32882"/>
    <cellStyle name="千位分隔 8 8 5 2 2" xfId="32883"/>
    <cellStyle name="千位分隔 8 8 5 2 3" xfId="32884"/>
    <cellStyle name="千位分隔 8 8 5 3" xfId="32885"/>
    <cellStyle name="千位分隔 8 8 5 4" xfId="32886"/>
    <cellStyle name="千位分隔 8 8 6" xfId="3639"/>
    <cellStyle name="千位分隔 8 8 6 2" xfId="32887"/>
    <cellStyle name="千位分隔 8 8 6 3" xfId="32888"/>
    <cellStyle name="千位分隔 8 8 7" xfId="32889"/>
    <cellStyle name="千位分隔 8 8 7 2" xfId="32890"/>
    <cellStyle name="千位分隔 8 8 7 3" xfId="32891"/>
    <cellStyle name="千位分隔 8 8 8" xfId="32892"/>
    <cellStyle name="千位分隔 8 8 8 2" xfId="32893"/>
    <cellStyle name="千位分隔 8 8 9" xfId="32894"/>
    <cellStyle name="千位分隔 8 9" xfId="32895"/>
    <cellStyle name="千位分隔 8 9 10" xfId="32896"/>
    <cellStyle name="千位分隔 8 9 11" xfId="32897"/>
    <cellStyle name="千位分隔 8 9 12" xfId="32898"/>
    <cellStyle name="千位分隔 8 9 13" xfId="32899"/>
    <cellStyle name="千位分隔 8 9 14" xfId="32900"/>
    <cellStyle name="千位分隔 8 9 15" xfId="32901"/>
    <cellStyle name="千位分隔 8 9 16" xfId="32902"/>
    <cellStyle name="千位分隔 8 9 17" xfId="32903"/>
    <cellStyle name="千位分隔 8 9 18" xfId="34964"/>
    <cellStyle name="千位分隔 8 9 2" xfId="32904"/>
    <cellStyle name="千位分隔 8 9 2 10" xfId="32905"/>
    <cellStyle name="千位分隔 8 9 2 11" xfId="32906"/>
    <cellStyle name="千位分隔 8 9 2 2" xfId="32907"/>
    <cellStyle name="千位分隔 8 9 2 2 2" xfId="26267"/>
    <cellStyle name="千位分隔 8 9 2 2 2 2" xfId="32908"/>
    <cellStyle name="千位分隔 8 9 2 2 2 3" xfId="32909"/>
    <cellStyle name="千位分隔 8 9 2 2 3" xfId="26269"/>
    <cellStyle name="千位分隔 8 9 2 2 4" xfId="32910"/>
    <cellStyle name="千位分隔 8 9 2 3" xfId="32911"/>
    <cellStyle name="千位分隔 8 9 2 3 2" xfId="26274"/>
    <cellStyle name="千位分隔 8 9 2 3 3" xfId="32912"/>
    <cellStyle name="千位分隔 8 9 2 4" xfId="32913"/>
    <cellStyle name="千位分隔 8 9 2 4 2" xfId="32914"/>
    <cellStyle name="千位分隔 8 9 2 5" xfId="19098"/>
    <cellStyle name="千位分隔 8 9 2 5 2" xfId="32915"/>
    <cellStyle name="千位分隔 8 9 2 6" xfId="32916"/>
    <cellStyle name="千位分隔 8 9 2 7" xfId="32917"/>
    <cellStyle name="千位分隔 8 9 2 8" xfId="32918"/>
    <cellStyle name="千位分隔 8 9 2 9" xfId="32919"/>
    <cellStyle name="千位分隔 8 9 3" xfId="32920"/>
    <cellStyle name="千位分隔 8 9 3 10" xfId="32921"/>
    <cellStyle name="千位分隔 8 9 3 11" xfId="32922"/>
    <cellStyle name="千位分隔 8 9 3 2" xfId="32923"/>
    <cellStyle name="千位分隔 8 9 3 2 2" xfId="26290"/>
    <cellStyle name="千位分隔 8 9 3 2 2 2" xfId="32924"/>
    <cellStyle name="千位分隔 8 9 3 2 2 3" xfId="32925"/>
    <cellStyle name="千位分隔 8 9 3 2 3" xfId="15812"/>
    <cellStyle name="千位分隔 8 9 3 2 4" xfId="32926"/>
    <cellStyle name="千位分隔 8 9 3 3" xfId="32927"/>
    <cellStyle name="千位分隔 8 9 3 3 2" xfId="26294"/>
    <cellStyle name="千位分隔 8 9 3 3 3" xfId="32928"/>
    <cellStyle name="千位分隔 8 9 3 4" xfId="32929"/>
    <cellStyle name="千位分隔 8 9 3 4 2" xfId="32930"/>
    <cellStyle name="千位分隔 8 9 3 5" xfId="32931"/>
    <cellStyle name="千位分隔 8 9 3 5 2" xfId="32932"/>
    <cellStyle name="千位分隔 8 9 3 6" xfId="32933"/>
    <cellStyle name="千位分隔 8 9 3 7" xfId="32934"/>
    <cellStyle name="千位分隔 8 9 3 8" xfId="32935"/>
    <cellStyle name="千位分隔 8 9 3 9" xfId="32936"/>
    <cellStyle name="千位分隔 8 9 4" xfId="32937"/>
    <cellStyle name="千位分隔 8 9 4 10" xfId="32938"/>
    <cellStyle name="千位分隔 8 9 4 11" xfId="32939"/>
    <cellStyle name="千位分隔 8 9 4 2" xfId="32940"/>
    <cellStyle name="千位分隔 8 9 4 2 2" xfId="26307"/>
    <cellStyle name="千位分隔 8 9 4 2 2 2" xfId="32941"/>
    <cellStyle name="千位分隔 8 9 4 2 2 3" xfId="32942"/>
    <cellStyle name="千位分隔 8 9 4 2 3" xfId="32943"/>
    <cellStyle name="千位分隔 8 9 4 2 4" xfId="32944"/>
    <cellStyle name="千位分隔 8 9 4 3" xfId="32945"/>
    <cellStyle name="千位分隔 8 9 4 3 2" xfId="32946"/>
    <cellStyle name="千位分隔 8 9 4 3 3" xfId="32947"/>
    <cellStyle name="千位分隔 8 9 4 4" xfId="32948"/>
    <cellStyle name="千位分隔 8 9 4 4 2" xfId="32949"/>
    <cellStyle name="千位分隔 8 9 4 5" xfId="32950"/>
    <cellStyle name="千位分隔 8 9 4 5 2" xfId="32951"/>
    <cellStyle name="千位分隔 8 9 4 6" xfId="32952"/>
    <cellStyle name="千位分隔 8 9 4 7" xfId="32953"/>
    <cellStyle name="千位分隔 8 9 4 8" xfId="32954"/>
    <cellStyle name="千位分隔 8 9 4 9" xfId="32955"/>
    <cellStyle name="千位分隔 8 9 5" xfId="32956"/>
    <cellStyle name="千位分隔 8 9 5 2" xfId="32957"/>
    <cellStyle name="千位分隔 8 9 5 2 2" xfId="32958"/>
    <cellStyle name="千位分隔 8 9 5 2 3" xfId="32959"/>
    <cellStyle name="千位分隔 8 9 5 3" xfId="32960"/>
    <cellStyle name="千位分隔 8 9 5 4" xfId="32961"/>
    <cellStyle name="千位分隔 8 9 6" xfId="32962"/>
    <cellStyle name="千位分隔 8 9 6 2" xfId="32963"/>
    <cellStyle name="千位分隔 8 9 6 3" xfId="32964"/>
    <cellStyle name="千位分隔 8 9 7" xfId="32965"/>
    <cellStyle name="千位分隔 8 9 7 2" xfId="32966"/>
    <cellStyle name="千位分隔 8 9 7 3" xfId="32967"/>
    <cellStyle name="千位分隔 8 9 8" xfId="32968"/>
    <cellStyle name="千位分隔 8 9 8 2" xfId="32969"/>
    <cellStyle name="千位分隔 8 9 9" xfId="32970"/>
    <cellStyle name="千位分隔 9" xfId="32971"/>
    <cellStyle name="千位分隔 9 10" xfId="32972"/>
    <cellStyle name="千位分隔 9 10 10" xfId="32973"/>
    <cellStyle name="千位分隔 9 10 11" xfId="32974"/>
    <cellStyle name="千位分隔 9 10 2" xfId="32975"/>
    <cellStyle name="千位分隔 9 10 2 2" xfId="32976"/>
    <cellStyle name="千位分隔 9 10 2 2 2" xfId="32977"/>
    <cellStyle name="千位分隔 9 10 2 2 3" xfId="32978"/>
    <cellStyle name="千位分隔 9 10 2 3" xfId="32979"/>
    <cellStyle name="千位分隔 9 10 2 4" xfId="32980"/>
    <cellStyle name="千位分隔 9 10 3" xfId="32981"/>
    <cellStyle name="千位分隔 9 10 3 2" xfId="32982"/>
    <cellStyle name="千位分隔 9 10 3 3" xfId="32983"/>
    <cellStyle name="千位分隔 9 10 4" xfId="32984"/>
    <cellStyle name="千位分隔 9 10 4 2" xfId="32985"/>
    <cellStyle name="千位分隔 9 10 5" xfId="32986"/>
    <cellStyle name="千位分隔 9 10 5 2" xfId="32987"/>
    <cellStyle name="千位分隔 9 10 6" xfId="32988"/>
    <cellStyle name="千位分隔 9 10 7" xfId="32989"/>
    <cellStyle name="千位分隔 9 10 8" xfId="32990"/>
    <cellStyle name="千位分隔 9 10 9" xfId="32991"/>
    <cellStyle name="千位分隔 9 11" xfId="32992"/>
    <cellStyle name="千位分隔 9 11 10" xfId="32993"/>
    <cellStyle name="千位分隔 9 11 11" xfId="32994"/>
    <cellStyle name="千位分隔 9 11 2" xfId="32995"/>
    <cellStyle name="千位分隔 9 11 2 2" xfId="32996"/>
    <cellStyle name="千位分隔 9 11 2 2 2" xfId="32997"/>
    <cellStyle name="千位分隔 9 11 2 2 3" xfId="32998"/>
    <cellStyle name="千位分隔 9 11 2 3" xfId="32999"/>
    <cellStyle name="千位分隔 9 11 2 4" xfId="33000"/>
    <cellStyle name="千位分隔 9 11 3" xfId="33001"/>
    <cellStyle name="千位分隔 9 11 3 2" xfId="33002"/>
    <cellStyle name="千位分隔 9 11 3 3" xfId="33003"/>
    <cellStyle name="千位分隔 9 11 4" xfId="33004"/>
    <cellStyle name="千位分隔 9 11 4 2" xfId="33005"/>
    <cellStyle name="千位分隔 9 11 5" xfId="33006"/>
    <cellStyle name="千位分隔 9 11 5 2" xfId="33007"/>
    <cellStyle name="千位分隔 9 11 6" xfId="33008"/>
    <cellStyle name="千位分隔 9 11 7" xfId="33009"/>
    <cellStyle name="千位分隔 9 11 8" xfId="33010"/>
    <cellStyle name="千位分隔 9 11 9" xfId="33011"/>
    <cellStyle name="千位分隔 9 12" xfId="33012"/>
    <cellStyle name="千位分隔 9 12 10" xfId="33013"/>
    <cellStyle name="千位分隔 9 12 11" xfId="33014"/>
    <cellStyle name="千位分隔 9 12 2" xfId="33015"/>
    <cellStyle name="千位分隔 9 12 2 2" xfId="33016"/>
    <cellStyle name="千位分隔 9 12 2 2 2" xfId="33017"/>
    <cellStyle name="千位分隔 9 12 2 2 3" xfId="33018"/>
    <cellStyle name="千位分隔 9 12 2 3" xfId="33019"/>
    <cellStyle name="千位分隔 9 12 2 4" xfId="33020"/>
    <cellStyle name="千位分隔 9 12 3" xfId="33021"/>
    <cellStyle name="千位分隔 9 12 3 2" xfId="33022"/>
    <cellStyle name="千位分隔 9 12 3 3" xfId="33023"/>
    <cellStyle name="千位分隔 9 12 4" xfId="33024"/>
    <cellStyle name="千位分隔 9 12 4 2" xfId="33025"/>
    <cellStyle name="千位分隔 9 12 5" xfId="33026"/>
    <cellStyle name="千位分隔 9 12 5 2" xfId="33027"/>
    <cellStyle name="千位分隔 9 12 6" xfId="33028"/>
    <cellStyle name="千位分隔 9 12 7" xfId="33029"/>
    <cellStyle name="千位分隔 9 12 8" xfId="33030"/>
    <cellStyle name="千位分隔 9 12 9" xfId="33031"/>
    <cellStyle name="千位分隔 9 13" xfId="33032"/>
    <cellStyle name="千位分隔 9 13 10" xfId="21600"/>
    <cellStyle name="千位分隔 9 13 11" xfId="21609"/>
    <cellStyle name="千位分隔 9 13 2" xfId="33033"/>
    <cellStyle name="千位分隔 9 13 2 2" xfId="33034"/>
    <cellStyle name="千位分隔 9 13 2 2 2" xfId="33035"/>
    <cellStyle name="千位分隔 9 13 2 2 3" xfId="33036"/>
    <cellStyle name="千位分隔 9 13 2 3" xfId="33037"/>
    <cellStyle name="千位分隔 9 13 2 4" xfId="33038"/>
    <cellStyle name="千位分隔 9 13 3" xfId="33039"/>
    <cellStyle name="千位分隔 9 13 3 2" xfId="33040"/>
    <cellStyle name="千位分隔 9 13 3 3" xfId="33041"/>
    <cellStyle name="千位分隔 9 13 4" xfId="33042"/>
    <cellStyle name="千位分隔 9 13 4 2" xfId="33043"/>
    <cellStyle name="千位分隔 9 13 5" xfId="23923"/>
    <cellStyle name="千位分隔 9 13 5 2" xfId="33044"/>
    <cellStyle name="千位分隔 9 13 6" xfId="23927"/>
    <cellStyle name="千位分隔 9 13 7" xfId="33045"/>
    <cellStyle name="千位分隔 9 13 8" xfId="33046"/>
    <cellStyle name="千位分隔 9 13 9" xfId="33047"/>
    <cellStyle name="千位分隔 9 14" xfId="33048"/>
    <cellStyle name="千位分隔 9 14 10" xfId="33049"/>
    <cellStyle name="千位分隔 9 14 11" xfId="33050"/>
    <cellStyle name="千位分隔 9 14 2" xfId="33051"/>
    <cellStyle name="千位分隔 9 14 2 2" xfId="33052"/>
    <cellStyle name="千位分隔 9 14 2 2 2" xfId="33053"/>
    <cellStyle name="千位分隔 9 14 2 2 3" xfId="33054"/>
    <cellStyle name="千位分隔 9 14 2 3" xfId="33055"/>
    <cellStyle name="千位分隔 9 14 2 4" xfId="33056"/>
    <cellStyle name="千位分隔 9 14 3" xfId="33057"/>
    <cellStyle name="千位分隔 9 14 3 2" xfId="33058"/>
    <cellStyle name="千位分隔 9 14 3 3" xfId="33059"/>
    <cellStyle name="千位分隔 9 14 4" xfId="33060"/>
    <cellStyle name="千位分隔 9 14 4 2" xfId="25007"/>
    <cellStyle name="千位分隔 9 14 5" xfId="33061"/>
    <cellStyle name="千位分隔 9 14 5 2" xfId="33062"/>
    <cellStyle name="千位分隔 9 14 6" xfId="33063"/>
    <cellStyle name="千位分隔 9 14 7" xfId="33064"/>
    <cellStyle name="千位分隔 9 14 8" xfId="33065"/>
    <cellStyle name="千位分隔 9 14 9" xfId="33066"/>
    <cellStyle name="千位分隔 9 15" xfId="33068"/>
    <cellStyle name="千位分隔 9 15 2" xfId="33069"/>
    <cellStyle name="千位分隔 9 15 2 2" xfId="33070"/>
    <cellStyle name="千位分隔 9 15 2 3" xfId="33071"/>
    <cellStyle name="千位分隔 9 15 3" xfId="33072"/>
    <cellStyle name="千位分隔 9 15 4" xfId="33073"/>
    <cellStyle name="千位分隔 9 15 5" xfId="33074"/>
    <cellStyle name="千位分隔 9 16" xfId="33076"/>
    <cellStyle name="千位分隔 9 16 2" xfId="33077"/>
    <cellStyle name="千位分隔 9 16 2 2" xfId="33078"/>
    <cellStyle name="千位分隔 9 16 3" xfId="33079"/>
    <cellStyle name="千位分隔 9 17" xfId="33081"/>
    <cellStyle name="千位分隔 9 17 2" xfId="33082"/>
    <cellStyle name="千位分隔 9 17 3" xfId="33083"/>
    <cellStyle name="千位分隔 9 18" xfId="33085"/>
    <cellStyle name="千位分隔 9 18 2" xfId="33086"/>
    <cellStyle name="千位分隔 9 18 3" xfId="33087"/>
    <cellStyle name="千位分隔 9 19" xfId="33089"/>
    <cellStyle name="千位分隔 9 19 2" xfId="33090"/>
    <cellStyle name="千位分隔 9 2" xfId="33091"/>
    <cellStyle name="千位分隔 9 2 10" xfId="33092"/>
    <cellStyle name="千位分隔 9 2 10 10" xfId="33093"/>
    <cellStyle name="千位分隔 9 2 10 11" xfId="33094"/>
    <cellStyle name="千位分隔 9 2 10 2" xfId="33095"/>
    <cellStyle name="千位分隔 9 2 10 2 2" xfId="33096"/>
    <cellStyle name="千位分隔 9 2 10 2 2 2" xfId="33097"/>
    <cellStyle name="千位分隔 9 2 10 2 2 3" xfId="33098"/>
    <cellStyle name="千位分隔 9 2 10 2 3" xfId="33099"/>
    <cellStyle name="千位分隔 9 2 10 2 4" xfId="33100"/>
    <cellStyle name="千位分隔 9 2 10 3" xfId="33101"/>
    <cellStyle name="千位分隔 9 2 10 3 2" xfId="33102"/>
    <cellStyle name="千位分隔 9 2 10 3 3" xfId="33103"/>
    <cellStyle name="千位分隔 9 2 10 4" xfId="33104"/>
    <cellStyle name="千位分隔 9 2 10 4 2" xfId="33105"/>
    <cellStyle name="千位分隔 9 2 10 5" xfId="33106"/>
    <cellStyle name="千位分隔 9 2 10 5 2" xfId="33107"/>
    <cellStyle name="千位分隔 9 2 10 6" xfId="33108"/>
    <cellStyle name="千位分隔 9 2 10 7" xfId="33109"/>
    <cellStyle name="千位分隔 9 2 10 8" xfId="33110"/>
    <cellStyle name="千位分隔 9 2 10 9" xfId="33111"/>
    <cellStyle name="千位分隔 9 2 11" xfId="33112"/>
    <cellStyle name="千位分隔 9 2 11 10" xfId="33113"/>
    <cellStyle name="千位分隔 9 2 11 11" xfId="33114"/>
    <cellStyle name="千位分隔 9 2 11 2" xfId="33115"/>
    <cellStyle name="千位分隔 9 2 11 2 2" xfId="33116"/>
    <cellStyle name="千位分隔 9 2 11 2 2 2" xfId="33117"/>
    <cellStyle name="千位分隔 9 2 11 2 2 3" xfId="33118"/>
    <cellStyle name="千位分隔 9 2 11 2 3" xfId="33119"/>
    <cellStyle name="千位分隔 9 2 11 2 4" xfId="33120"/>
    <cellStyle name="千位分隔 9 2 11 3" xfId="33121"/>
    <cellStyle name="千位分隔 9 2 11 3 2" xfId="33122"/>
    <cellStyle name="千位分隔 9 2 11 3 3" xfId="33123"/>
    <cellStyle name="千位分隔 9 2 11 4" xfId="33124"/>
    <cellStyle name="千位分隔 9 2 11 4 2" xfId="33125"/>
    <cellStyle name="千位分隔 9 2 11 5" xfId="33126"/>
    <cellStyle name="千位分隔 9 2 11 5 2" xfId="33127"/>
    <cellStyle name="千位分隔 9 2 11 6" xfId="33128"/>
    <cellStyle name="千位分隔 9 2 11 7" xfId="33129"/>
    <cellStyle name="千位分隔 9 2 11 8" xfId="33130"/>
    <cellStyle name="千位分隔 9 2 11 9" xfId="33131"/>
    <cellStyle name="千位分隔 9 2 12" xfId="30447"/>
    <cellStyle name="千位分隔 9 2 12 10" xfId="33132"/>
    <cellStyle name="千位分隔 9 2 12 11" xfId="33133"/>
    <cellStyle name="千位分隔 9 2 12 2" xfId="33134"/>
    <cellStyle name="千位分隔 9 2 12 2 2" xfId="33135"/>
    <cellStyle name="千位分隔 9 2 12 2 2 2" xfId="33136"/>
    <cellStyle name="千位分隔 9 2 12 2 2 3" xfId="33137"/>
    <cellStyle name="千位分隔 9 2 12 2 3" xfId="33138"/>
    <cellStyle name="千位分隔 9 2 12 2 4" xfId="33139"/>
    <cellStyle name="千位分隔 9 2 12 3" xfId="33140"/>
    <cellStyle name="千位分隔 9 2 12 3 2" xfId="33141"/>
    <cellStyle name="千位分隔 9 2 12 3 3" xfId="33142"/>
    <cellStyle name="千位分隔 9 2 12 4" xfId="33143"/>
    <cellStyle name="千位分隔 9 2 12 4 2" xfId="33144"/>
    <cellStyle name="千位分隔 9 2 12 5" xfId="33145"/>
    <cellStyle name="千位分隔 9 2 12 5 2" xfId="33146"/>
    <cellStyle name="千位分隔 9 2 12 6" xfId="33147"/>
    <cellStyle name="千位分隔 9 2 12 7" xfId="33148"/>
    <cellStyle name="千位分隔 9 2 12 8" xfId="33149"/>
    <cellStyle name="千位分隔 9 2 12 9" xfId="33150"/>
    <cellStyle name="千位分隔 9 2 13" xfId="30449"/>
    <cellStyle name="千位分隔 9 2 13 10" xfId="10243"/>
    <cellStyle name="千位分隔 9 2 13 11" xfId="10246"/>
    <cellStyle name="千位分隔 9 2 13 2" xfId="33151"/>
    <cellStyle name="千位分隔 9 2 13 2 2" xfId="33152"/>
    <cellStyle name="千位分隔 9 2 13 2 2 2" xfId="33153"/>
    <cellStyle name="千位分隔 9 2 13 2 2 3" xfId="33154"/>
    <cellStyle name="千位分隔 9 2 13 2 3" xfId="33155"/>
    <cellStyle name="千位分隔 9 2 13 2 4" xfId="33156"/>
    <cellStyle name="千位分隔 9 2 13 3" xfId="33157"/>
    <cellStyle name="千位分隔 9 2 13 3 2" xfId="33158"/>
    <cellStyle name="千位分隔 9 2 13 3 3" xfId="8912"/>
    <cellStyle name="千位分隔 9 2 13 4" xfId="5470"/>
    <cellStyle name="千位分隔 9 2 13 4 2" xfId="5474"/>
    <cellStyle name="千位分隔 9 2 13 5" xfId="5507"/>
    <cellStyle name="千位分隔 9 2 13 5 2" xfId="5515"/>
    <cellStyle name="千位分隔 9 2 13 6" xfId="5519"/>
    <cellStyle name="千位分隔 9 2 13 7" xfId="5524"/>
    <cellStyle name="千位分隔 9 2 13 8" xfId="5528"/>
    <cellStyle name="千位分隔 9 2 13 9" xfId="5531"/>
    <cellStyle name="千位分隔 9 2 14" xfId="33159"/>
    <cellStyle name="千位分隔 9 2 14 2" xfId="33160"/>
    <cellStyle name="千位分隔 9 2 14 2 2" xfId="33161"/>
    <cellStyle name="千位分隔 9 2 14 2 3" xfId="33162"/>
    <cellStyle name="千位分隔 9 2 14 3" xfId="33163"/>
    <cellStyle name="千位分隔 9 2 14 4" xfId="5541"/>
    <cellStyle name="千位分隔 9 2 14 5" xfId="5592"/>
    <cellStyle name="千位分隔 9 2 15" xfId="33165"/>
    <cellStyle name="千位分隔 9 2 15 2" xfId="33166"/>
    <cellStyle name="千位分隔 9 2 15 2 2" xfId="33167"/>
    <cellStyle name="千位分隔 9 2 15 3" xfId="33168"/>
    <cellStyle name="千位分隔 9 2 16" xfId="33170"/>
    <cellStyle name="千位分隔 9 2 16 2" xfId="33171"/>
    <cellStyle name="千位分隔 9 2 16 3" xfId="33172"/>
    <cellStyle name="千位分隔 9 2 17" xfId="33174"/>
    <cellStyle name="千位分隔 9 2 17 2" xfId="33175"/>
    <cellStyle name="千位分隔 9 2 17 3" xfId="33176"/>
    <cellStyle name="千位分隔 9 2 18" xfId="33178"/>
    <cellStyle name="千位分隔 9 2 18 2" xfId="33179"/>
    <cellStyle name="千位分隔 9 2 19" xfId="33181"/>
    <cellStyle name="千位分隔 9 2 2" xfId="33182"/>
    <cellStyle name="千位分隔 9 2 2 10" xfId="33183"/>
    <cellStyle name="千位分隔 9 2 2 11" xfId="33184"/>
    <cellStyle name="千位分隔 9 2 2 12" xfId="33185"/>
    <cellStyle name="千位分隔 9 2 2 13" xfId="33186"/>
    <cellStyle name="千位分隔 9 2 2 14" xfId="33187"/>
    <cellStyle name="千位分隔 9 2 2 15" xfId="33188"/>
    <cellStyle name="千位分隔 9 2 2 16" xfId="33189"/>
    <cellStyle name="千位分隔 9 2 2 17" xfId="33190"/>
    <cellStyle name="千位分隔 9 2 2 18" xfId="34966"/>
    <cellStyle name="千位分隔 9 2 2 2" xfId="33191"/>
    <cellStyle name="千位分隔 9 2 2 2 10" xfId="33192"/>
    <cellStyle name="千位分隔 9 2 2 2 11" xfId="33193"/>
    <cellStyle name="千位分隔 9 2 2 2 2" xfId="33194"/>
    <cellStyle name="千位分隔 9 2 2 2 2 2" xfId="33195"/>
    <cellStyle name="千位分隔 9 2 2 2 2 2 2" xfId="33196"/>
    <cellStyle name="千位分隔 9 2 2 2 2 2 3" xfId="33197"/>
    <cellStyle name="千位分隔 9 2 2 2 2 3" xfId="33198"/>
    <cellStyle name="千位分隔 9 2 2 2 2 4" xfId="33199"/>
    <cellStyle name="千位分隔 9 2 2 2 3" xfId="33200"/>
    <cellStyle name="千位分隔 9 2 2 2 3 2" xfId="29179"/>
    <cellStyle name="千位分隔 9 2 2 2 3 3" xfId="22076"/>
    <cellStyle name="千位分隔 9 2 2 2 4" xfId="33201"/>
    <cellStyle name="千位分隔 9 2 2 2 4 2" xfId="29185"/>
    <cellStyle name="千位分隔 9 2 2 2 5" xfId="33202"/>
    <cellStyle name="千位分隔 9 2 2 2 5 2" xfId="33203"/>
    <cellStyle name="千位分隔 9 2 2 2 6" xfId="33204"/>
    <cellStyle name="千位分隔 9 2 2 2 7" xfId="33205"/>
    <cellStyle name="千位分隔 9 2 2 2 8" xfId="33206"/>
    <cellStyle name="千位分隔 9 2 2 2 9" xfId="33207"/>
    <cellStyle name="千位分隔 9 2 2 3" xfId="33208"/>
    <cellStyle name="千位分隔 9 2 2 3 10" xfId="33209"/>
    <cellStyle name="千位分隔 9 2 2 3 11" xfId="33210"/>
    <cellStyle name="千位分隔 9 2 2 3 2" xfId="33211"/>
    <cellStyle name="千位分隔 9 2 2 3 2 2" xfId="33212"/>
    <cellStyle name="千位分隔 9 2 2 3 2 2 2" xfId="33213"/>
    <cellStyle name="千位分隔 9 2 2 3 2 2 3" xfId="33214"/>
    <cellStyle name="千位分隔 9 2 2 3 2 3" xfId="33215"/>
    <cellStyle name="千位分隔 9 2 2 3 2 4" xfId="33216"/>
    <cellStyle name="千位分隔 9 2 2 3 3" xfId="33217"/>
    <cellStyle name="千位分隔 9 2 2 3 3 2" xfId="29206"/>
    <cellStyle name="千位分隔 9 2 2 3 3 3" xfId="33218"/>
    <cellStyle name="千位分隔 9 2 2 3 4" xfId="33219"/>
    <cellStyle name="千位分隔 9 2 2 3 4 2" xfId="33220"/>
    <cellStyle name="千位分隔 9 2 2 3 5" xfId="33221"/>
    <cellStyle name="千位分隔 9 2 2 3 5 2" xfId="33222"/>
    <cellStyle name="千位分隔 9 2 2 3 6" xfId="33223"/>
    <cellStyle name="千位分隔 9 2 2 3 7" xfId="33224"/>
    <cellStyle name="千位分隔 9 2 2 3 8" xfId="33225"/>
    <cellStyle name="千位分隔 9 2 2 3 9" xfId="33226"/>
    <cellStyle name="千位分隔 9 2 2 4" xfId="33227"/>
    <cellStyle name="千位分隔 9 2 2 4 10" xfId="33228"/>
    <cellStyle name="千位分隔 9 2 2 4 11" xfId="33229"/>
    <cellStyle name="千位分隔 9 2 2 4 2" xfId="33230"/>
    <cellStyle name="千位分隔 9 2 2 4 2 2" xfId="33231"/>
    <cellStyle name="千位分隔 9 2 2 4 2 2 2" xfId="33232"/>
    <cellStyle name="千位分隔 9 2 2 4 2 2 3" xfId="33233"/>
    <cellStyle name="千位分隔 9 2 2 4 2 3" xfId="33234"/>
    <cellStyle name="千位分隔 9 2 2 4 2 4" xfId="33235"/>
    <cellStyle name="千位分隔 9 2 2 4 3" xfId="33236"/>
    <cellStyle name="千位分隔 9 2 2 4 3 2" xfId="33237"/>
    <cellStyle name="千位分隔 9 2 2 4 3 3" xfId="33238"/>
    <cellStyle name="千位分隔 9 2 2 4 4" xfId="33239"/>
    <cellStyle name="千位分隔 9 2 2 4 4 2" xfId="33240"/>
    <cellStyle name="千位分隔 9 2 2 4 5" xfId="33241"/>
    <cellStyle name="千位分隔 9 2 2 4 5 2" xfId="33242"/>
    <cellStyle name="千位分隔 9 2 2 4 6" xfId="33243"/>
    <cellStyle name="千位分隔 9 2 2 4 7" xfId="33244"/>
    <cellStyle name="千位分隔 9 2 2 4 8" xfId="33245"/>
    <cellStyle name="千位分隔 9 2 2 4 9" xfId="33246"/>
    <cellStyle name="千位分隔 9 2 2 5" xfId="33247"/>
    <cellStyle name="千位分隔 9 2 2 5 2" xfId="33248"/>
    <cellStyle name="千位分隔 9 2 2 5 2 2" xfId="33249"/>
    <cellStyle name="千位分隔 9 2 2 5 2 3" xfId="33250"/>
    <cellStyle name="千位分隔 9 2 2 5 3" xfId="33251"/>
    <cellStyle name="千位分隔 9 2 2 5 4" xfId="33252"/>
    <cellStyle name="千位分隔 9 2 2 6" xfId="33253"/>
    <cellStyle name="千位分隔 9 2 2 6 2" xfId="33254"/>
    <cellStyle name="千位分隔 9 2 2 6 3" xfId="33255"/>
    <cellStyle name="千位分隔 9 2 2 7" xfId="33256"/>
    <cellStyle name="千位分隔 9 2 2 7 2" xfId="33257"/>
    <cellStyle name="千位分隔 9 2 2 7 3" xfId="33258"/>
    <cellStyle name="千位分隔 9 2 2 8" xfId="33259"/>
    <cellStyle name="千位分隔 9 2 2 8 2" xfId="33260"/>
    <cellStyle name="千位分隔 9 2 2 9" xfId="33261"/>
    <cellStyle name="千位分隔 9 2 20" xfId="33164"/>
    <cellStyle name="千位分隔 9 2 21" xfId="33169"/>
    <cellStyle name="千位分隔 9 2 22" xfId="33173"/>
    <cellStyle name="千位分隔 9 2 23" xfId="33177"/>
    <cellStyle name="千位分隔 9 2 24" xfId="33180"/>
    <cellStyle name="千位分隔 9 2 25" xfId="33263"/>
    <cellStyle name="千位分隔 9 2 26" xfId="33265"/>
    <cellStyle name="千位分隔 9 2 27" xfId="33267"/>
    <cellStyle name="千位分隔 9 2 28" xfId="33269"/>
    <cellStyle name="千位分隔 9 2 29" xfId="33271"/>
    <cellStyle name="千位分隔 9 2 3" xfId="33272"/>
    <cellStyle name="千位分隔 9 2 3 10" xfId="33273"/>
    <cellStyle name="千位分隔 9 2 3 11" xfId="33274"/>
    <cellStyle name="千位分隔 9 2 3 12" xfId="33275"/>
    <cellStyle name="千位分隔 9 2 3 13" xfId="33276"/>
    <cellStyle name="千位分隔 9 2 3 14" xfId="33277"/>
    <cellStyle name="千位分隔 9 2 3 15" xfId="22406"/>
    <cellStyle name="千位分隔 9 2 3 16" xfId="22408"/>
    <cellStyle name="千位分隔 9 2 3 17" xfId="33278"/>
    <cellStyle name="千位分隔 9 2 3 18" xfId="34967"/>
    <cellStyle name="千位分隔 9 2 3 2" xfId="33279"/>
    <cellStyle name="千位分隔 9 2 3 2 10" xfId="33280"/>
    <cellStyle name="千位分隔 9 2 3 2 11" xfId="33281"/>
    <cellStyle name="千位分隔 9 2 3 2 2" xfId="33282"/>
    <cellStyle name="千位分隔 9 2 3 2 2 2" xfId="33283"/>
    <cellStyle name="千位分隔 9 2 3 2 2 2 2" xfId="33284"/>
    <cellStyle name="千位分隔 9 2 3 2 2 2 3" xfId="33285"/>
    <cellStyle name="千位分隔 9 2 3 2 2 3" xfId="33286"/>
    <cellStyle name="千位分隔 9 2 3 2 2 4" xfId="33287"/>
    <cellStyle name="千位分隔 9 2 3 2 3" xfId="33288"/>
    <cellStyle name="千位分隔 9 2 3 2 3 2" xfId="29254"/>
    <cellStyle name="千位分隔 9 2 3 2 3 3" xfId="22188"/>
    <cellStyle name="千位分隔 9 2 3 2 4" xfId="33289"/>
    <cellStyle name="千位分隔 9 2 3 2 4 2" xfId="29258"/>
    <cellStyle name="千位分隔 9 2 3 2 5" xfId="33290"/>
    <cellStyle name="千位分隔 9 2 3 2 5 2" xfId="33291"/>
    <cellStyle name="千位分隔 9 2 3 2 6" xfId="33292"/>
    <cellStyle name="千位分隔 9 2 3 2 7" xfId="33293"/>
    <cellStyle name="千位分隔 9 2 3 2 8" xfId="33294"/>
    <cellStyle name="千位分隔 9 2 3 2 9" xfId="33295"/>
    <cellStyle name="千位分隔 9 2 3 3" xfId="33296"/>
    <cellStyle name="千位分隔 9 2 3 3 10" xfId="33297"/>
    <cellStyle name="千位分隔 9 2 3 3 11" xfId="33298"/>
    <cellStyle name="千位分隔 9 2 3 3 2" xfId="33299"/>
    <cellStyle name="千位分隔 9 2 3 3 2 2" xfId="33300"/>
    <cellStyle name="千位分隔 9 2 3 3 2 2 2" xfId="33301"/>
    <cellStyle name="千位分隔 9 2 3 3 2 2 3" xfId="33302"/>
    <cellStyle name="千位分隔 9 2 3 3 2 3" xfId="33303"/>
    <cellStyle name="千位分隔 9 2 3 3 2 4" xfId="33304"/>
    <cellStyle name="千位分隔 9 2 3 3 3" xfId="33305"/>
    <cellStyle name="千位分隔 9 2 3 3 3 2" xfId="29273"/>
    <cellStyle name="千位分隔 9 2 3 3 3 3" xfId="33306"/>
    <cellStyle name="千位分隔 9 2 3 3 4" xfId="33307"/>
    <cellStyle name="千位分隔 9 2 3 3 4 2" xfId="33308"/>
    <cellStyle name="千位分隔 9 2 3 3 5" xfId="33309"/>
    <cellStyle name="千位分隔 9 2 3 3 5 2" xfId="33310"/>
    <cellStyle name="千位分隔 9 2 3 3 6" xfId="33311"/>
    <cellStyle name="千位分隔 9 2 3 3 7" xfId="33312"/>
    <cellStyle name="千位分隔 9 2 3 3 8" xfId="33313"/>
    <cellStyle name="千位分隔 9 2 3 3 9" xfId="33314"/>
    <cellStyle name="千位分隔 9 2 3 4" xfId="33315"/>
    <cellStyle name="千位分隔 9 2 3 4 10" xfId="33316"/>
    <cellStyle name="千位分隔 9 2 3 4 11" xfId="33317"/>
    <cellStyle name="千位分隔 9 2 3 4 2" xfId="33318"/>
    <cellStyle name="千位分隔 9 2 3 4 2 2" xfId="33319"/>
    <cellStyle name="千位分隔 9 2 3 4 2 2 2" xfId="26905"/>
    <cellStyle name="千位分隔 9 2 3 4 2 2 3" xfId="3267"/>
    <cellStyle name="千位分隔 9 2 3 4 2 3" xfId="33320"/>
    <cellStyle name="千位分隔 9 2 3 4 2 4" xfId="33321"/>
    <cellStyle name="千位分隔 9 2 3 4 3" xfId="33322"/>
    <cellStyle name="千位分隔 9 2 3 4 3 2" xfId="33323"/>
    <cellStyle name="千位分隔 9 2 3 4 3 3" xfId="33324"/>
    <cellStyle name="千位分隔 9 2 3 4 4" xfId="33325"/>
    <cellStyle name="千位分隔 9 2 3 4 4 2" xfId="33326"/>
    <cellStyle name="千位分隔 9 2 3 4 5" xfId="33327"/>
    <cellStyle name="千位分隔 9 2 3 4 5 2" xfId="33328"/>
    <cellStyle name="千位分隔 9 2 3 4 6" xfId="33329"/>
    <cellStyle name="千位分隔 9 2 3 4 7" xfId="33330"/>
    <cellStyle name="千位分隔 9 2 3 4 8" xfId="33331"/>
    <cellStyle name="千位分隔 9 2 3 4 9" xfId="33332"/>
    <cellStyle name="千位分隔 9 2 3 5" xfId="33333"/>
    <cellStyle name="千位分隔 9 2 3 5 2" xfId="33334"/>
    <cellStyle name="千位分隔 9 2 3 5 2 2" xfId="33335"/>
    <cellStyle name="千位分隔 9 2 3 5 2 3" xfId="33336"/>
    <cellStyle name="千位分隔 9 2 3 5 3" xfId="33337"/>
    <cellStyle name="千位分隔 9 2 3 5 4" xfId="33338"/>
    <cellStyle name="千位分隔 9 2 3 6" xfId="33339"/>
    <cellStyle name="千位分隔 9 2 3 6 2" xfId="33340"/>
    <cellStyle name="千位分隔 9 2 3 6 3" xfId="33341"/>
    <cellStyle name="千位分隔 9 2 3 7" xfId="33342"/>
    <cellStyle name="千位分隔 9 2 3 7 2" xfId="33343"/>
    <cellStyle name="千位分隔 9 2 3 7 3" xfId="33344"/>
    <cellStyle name="千位分隔 9 2 3 8" xfId="33345"/>
    <cellStyle name="千位分隔 9 2 3 8 2" xfId="33346"/>
    <cellStyle name="千位分隔 9 2 3 9" xfId="32795"/>
    <cellStyle name="千位分隔 9 2 30" xfId="33262"/>
    <cellStyle name="千位分隔 9 2 31" xfId="33264"/>
    <cellStyle name="千位分隔 9 2 32" xfId="33266"/>
    <cellStyle name="千位分隔 9 2 33" xfId="33268"/>
    <cellStyle name="千位分隔 9 2 34" xfId="33270"/>
    <cellStyle name="千位分隔 9 2 35" xfId="33347"/>
    <cellStyle name="千位分隔 9 2 36" xfId="34642"/>
    <cellStyle name="千位分隔 9 2 37" xfId="34743"/>
    <cellStyle name="千位分隔 9 2 38" xfId="34965"/>
    <cellStyle name="千位分隔 9 2 39" xfId="34995"/>
    <cellStyle name="千位分隔 9 2 4" xfId="33348"/>
    <cellStyle name="千位分隔 9 2 4 10" xfId="33349"/>
    <cellStyle name="千位分隔 9 2 4 11" xfId="33350"/>
    <cellStyle name="千位分隔 9 2 4 12" xfId="33351"/>
    <cellStyle name="千位分隔 9 2 4 13" xfId="33352"/>
    <cellStyle name="千位分隔 9 2 4 14" xfId="33353"/>
    <cellStyle name="千位分隔 9 2 4 15" xfId="33354"/>
    <cellStyle name="千位分隔 9 2 4 16" xfId="33355"/>
    <cellStyle name="千位分隔 9 2 4 17" xfId="33356"/>
    <cellStyle name="千位分隔 9 2 4 18" xfId="34968"/>
    <cellStyle name="千位分隔 9 2 4 2" xfId="25199"/>
    <cellStyle name="千位分隔 9 2 4 2 10" xfId="33357"/>
    <cellStyle name="千位分隔 9 2 4 2 11" xfId="33358"/>
    <cellStyle name="千位分隔 9 2 4 2 2" xfId="33359"/>
    <cellStyle name="千位分隔 9 2 4 2 2 2" xfId="33360"/>
    <cellStyle name="千位分隔 9 2 4 2 2 2 2" xfId="33361"/>
    <cellStyle name="千位分隔 9 2 4 2 2 2 3" xfId="33362"/>
    <cellStyle name="千位分隔 9 2 4 2 2 3" xfId="33363"/>
    <cellStyle name="千位分隔 9 2 4 2 2 4" xfId="33364"/>
    <cellStyle name="千位分隔 9 2 4 2 3" xfId="33365"/>
    <cellStyle name="千位分隔 9 2 4 2 3 2" xfId="33366"/>
    <cellStyle name="千位分隔 9 2 4 2 3 3" xfId="33367"/>
    <cellStyle name="千位分隔 9 2 4 2 4" xfId="33368"/>
    <cellStyle name="千位分隔 9 2 4 2 4 2" xfId="33369"/>
    <cellStyle name="千位分隔 9 2 4 2 5" xfId="33370"/>
    <cellStyle name="千位分隔 9 2 4 2 5 2" xfId="33371"/>
    <cellStyle name="千位分隔 9 2 4 2 6" xfId="33372"/>
    <cellStyle name="千位分隔 9 2 4 2 7" xfId="33373"/>
    <cellStyle name="千位分隔 9 2 4 2 8" xfId="33374"/>
    <cellStyle name="千位分隔 9 2 4 2 9" xfId="33375"/>
    <cellStyle name="千位分隔 9 2 4 3" xfId="33376"/>
    <cellStyle name="千位分隔 9 2 4 3 10" xfId="33377"/>
    <cellStyle name="千位分隔 9 2 4 3 11" xfId="33378"/>
    <cellStyle name="千位分隔 9 2 4 3 2" xfId="33379"/>
    <cellStyle name="千位分隔 9 2 4 3 2 2" xfId="33380"/>
    <cellStyle name="千位分隔 9 2 4 3 2 2 2" xfId="33381"/>
    <cellStyle name="千位分隔 9 2 4 3 2 2 3" xfId="33382"/>
    <cellStyle name="千位分隔 9 2 4 3 2 3" xfId="33383"/>
    <cellStyle name="千位分隔 9 2 4 3 2 4" xfId="33384"/>
    <cellStyle name="千位分隔 9 2 4 3 3" xfId="33385"/>
    <cellStyle name="千位分隔 9 2 4 3 3 2" xfId="33386"/>
    <cellStyle name="千位分隔 9 2 4 3 3 3" xfId="33387"/>
    <cellStyle name="千位分隔 9 2 4 3 4" xfId="33388"/>
    <cellStyle name="千位分隔 9 2 4 3 4 2" xfId="33389"/>
    <cellStyle name="千位分隔 9 2 4 3 5" xfId="33390"/>
    <cellStyle name="千位分隔 9 2 4 3 5 2" xfId="33391"/>
    <cellStyle name="千位分隔 9 2 4 3 6" xfId="33392"/>
    <cellStyle name="千位分隔 9 2 4 3 7" xfId="33393"/>
    <cellStyle name="千位分隔 9 2 4 3 8" xfId="33394"/>
    <cellStyle name="千位分隔 9 2 4 3 9" xfId="33395"/>
    <cellStyle name="千位分隔 9 2 4 4" xfId="33396"/>
    <cellStyle name="千位分隔 9 2 4 4 10" xfId="33397"/>
    <cellStyle name="千位分隔 9 2 4 4 11" xfId="33398"/>
    <cellStyle name="千位分隔 9 2 4 4 2" xfId="33399"/>
    <cellStyle name="千位分隔 9 2 4 4 2 2" xfId="33400"/>
    <cellStyle name="千位分隔 9 2 4 4 2 2 2" xfId="33401"/>
    <cellStyle name="千位分隔 9 2 4 4 2 2 3" xfId="33402"/>
    <cellStyle name="千位分隔 9 2 4 4 2 3" xfId="33403"/>
    <cellStyle name="千位分隔 9 2 4 4 2 4" xfId="33404"/>
    <cellStyle name="千位分隔 9 2 4 4 3" xfId="33405"/>
    <cellStyle name="千位分隔 9 2 4 4 3 2" xfId="33406"/>
    <cellStyle name="千位分隔 9 2 4 4 3 3" xfId="33407"/>
    <cellStyle name="千位分隔 9 2 4 4 4" xfId="33408"/>
    <cellStyle name="千位分隔 9 2 4 4 4 2" xfId="33409"/>
    <cellStyle name="千位分隔 9 2 4 4 5" xfId="33410"/>
    <cellStyle name="千位分隔 9 2 4 4 5 2" xfId="33411"/>
    <cellStyle name="千位分隔 9 2 4 4 6" xfId="33412"/>
    <cellStyle name="千位分隔 9 2 4 4 7" xfId="33413"/>
    <cellStyle name="千位分隔 9 2 4 4 8" xfId="33414"/>
    <cellStyle name="千位分隔 9 2 4 4 9" xfId="33415"/>
    <cellStyle name="千位分隔 9 2 4 5" xfId="33416"/>
    <cellStyle name="千位分隔 9 2 4 5 2" xfId="33417"/>
    <cellStyle name="千位分隔 9 2 4 5 2 2" xfId="33418"/>
    <cellStyle name="千位分隔 9 2 4 5 2 3" xfId="33419"/>
    <cellStyle name="千位分隔 9 2 4 5 3" xfId="33420"/>
    <cellStyle name="千位分隔 9 2 4 5 4" xfId="33421"/>
    <cellStyle name="千位分隔 9 2 4 6" xfId="33422"/>
    <cellStyle name="千位分隔 9 2 4 6 2" xfId="33423"/>
    <cellStyle name="千位分隔 9 2 4 6 3" xfId="33424"/>
    <cellStyle name="千位分隔 9 2 4 7" xfId="33425"/>
    <cellStyle name="千位分隔 9 2 4 7 2" xfId="33426"/>
    <cellStyle name="千位分隔 9 2 4 7 3" xfId="33427"/>
    <cellStyle name="千位分隔 9 2 4 8" xfId="33428"/>
    <cellStyle name="千位分隔 9 2 4 8 2" xfId="33429"/>
    <cellStyle name="千位分隔 9 2 4 9" xfId="33430"/>
    <cellStyle name="千位分隔 9 2 5" xfId="33431"/>
    <cellStyle name="千位分隔 9 2 5 10" xfId="33432"/>
    <cellStyle name="千位分隔 9 2 5 11" xfId="33433"/>
    <cellStyle name="千位分隔 9 2 5 12" xfId="33434"/>
    <cellStyle name="千位分隔 9 2 5 13" xfId="33435"/>
    <cellStyle name="千位分隔 9 2 5 14" xfId="33436"/>
    <cellStyle name="千位分隔 9 2 5 15" xfId="33437"/>
    <cellStyle name="千位分隔 9 2 5 16" xfId="33438"/>
    <cellStyle name="千位分隔 9 2 5 17" xfId="33439"/>
    <cellStyle name="千位分隔 9 2 5 18" xfId="34969"/>
    <cellStyle name="千位分隔 9 2 5 2" xfId="25233"/>
    <cellStyle name="千位分隔 9 2 5 2 10" xfId="33440"/>
    <cellStyle name="千位分隔 9 2 5 2 11" xfId="33441"/>
    <cellStyle name="千位分隔 9 2 5 2 2" xfId="33442"/>
    <cellStyle name="千位分隔 9 2 5 2 2 2" xfId="33443"/>
    <cellStyle name="千位分隔 9 2 5 2 2 2 2" xfId="33444"/>
    <cellStyle name="千位分隔 9 2 5 2 2 2 3" xfId="33445"/>
    <cellStyle name="千位分隔 9 2 5 2 2 3" xfId="33446"/>
    <cellStyle name="千位分隔 9 2 5 2 2 4" xfId="33447"/>
    <cellStyle name="千位分隔 9 2 5 2 3" xfId="33448"/>
    <cellStyle name="千位分隔 9 2 5 2 3 2" xfId="33449"/>
    <cellStyle name="千位分隔 9 2 5 2 3 3" xfId="33450"/>
    <cellStyle name="千位分隔 9 2 5 2 4" xfId="33451"/>
    <cellStyle name="千位分隔 9 2 5 2 4 2" xfId="33452"/>
    <cellStyle name="千位分隔 9 2 5 2 5" xfId="33453"/>
    <cellStyle name="千位分隔 9 2 5 2 5 2" xfId="33454"/>
    <cellStyle name="千位分隔 9 2 5 2 6" xfId="33455"/>
    <cellStyle name="千位分隔 9 2 5 2 7" xfId="33456"/>
    <cellStyle name="千位分隔 9 2 5 2 8" xfId="33457"/>
    <cellStyle name="千位分隔 9 2 5 2 9" xfId="33458"/>
    <cellStyle name="千位分隔 9 2 5 3" xfId="33459"/>
    <cellStyle name="千位分隔 9 2 5 3 10" xfId="33460"/>
    <cellStyle name="千位分隔 9 2 5 3 11" xfId="33461"/>
    <cellStyle name="千位分隔 9 2 5 3 2" xfId="33462"/>
    <cellStyle name="千位分隔 9 2 5 3 2 2" xfId="33463"/>
    <cellStyle name="千位分隔 9 2 5 3 2 2 2" xfId="33464"/>
    <cellStyle name="千位分隔 9 2 5 3 2 2 3" xfId="33465"/>
    <cellStyle name="千位分隔 9 2 5 3 2 3" xfId="33466"/>
    <cellStyle name="千位分隔 9 2 5 3 2 4" xfId="33467"/>
    <cellStyle name="千位分隔 9 2 5 3 3" xfId="33468"/>
    <cellStyle name="千位分隔 9 2 5 3 3 2" xfId="33469"/>
    <cellStyle name="千位分隔 9 2 5 3 3 3" xfId="33470"/>
    <cellStyle name="千位分隔 9 2 5 3 4" xfId="33471"/>
    <cellStyle name="千位分隔 9 2 5 3 4 2" xfId="33472"/>
    <cellStyle name="千位分隔 9 2 5 3 5" xfId="33473"/>
    <cellStyle name="千位分隔 9 2 5 3 5 2" xfId="33474"/>
    <cellStyle name="千位分隔 9 2 5 3 6" xfId="33475"/>
    <cellStyle name="千位分隔 9 2 5 3 7" xfId="33476"/>
    <cellStyle name="千位分隔 9 2 5 3 8" xfId="33477"/>
    <cellStyle name="千位分隔 9 2 5 3 9" xfId="33478"/>
    <cellStyle name="千位分隔 9 2 5 4" xfId="33479"/>
    <cellStyle name="千位分隔 9 2 5 4 10" xfId="33480"/>
    <cellStyle name="千位分隔 9 2 5 4 11" xfId="33481"/>
    <cellStyle name="千位分隔 9 2 5 4 2" xfId="33482"/>
    <cellStyle name="千位分隔 9 2 5 4 2 2" xfId="33483"/>
    <cellStyle name="千位分隔 9 2 5 4 2 2 2" xfId="33484"/>
    <cellStyle name="千位分隔 9 2 5 4 2 2 3" xfId="33485"/>
    <cellStyle name="千位分隔 9 2 5 4 2 3" xfId="33486"/>
    <cellStyle name="千位分隔 9 2 5 4 2 4" xfId="33487"/>
    <cellStyle name="千位分隔 9 2 5 4 3" xfId="33488"/>
    <cellStyle name="千位分隔 9 2 5 4 3 2" xfId="33489"/>
    <cellStyle name="千位分隔 9 2 5 4 3 3" xfId="33490"/>
    <cellStyle name="千位分隔 9 2 5 4 4" xfId="33491"/>
    <cellStyle name="千位分隔 9 2 5 4 4 2" xfId="33492"/>
    <cellStyle name="千位分隔 9 2 5 4 5" xfId="33493"/>
    <cellStyle name="千位分隔 9 2 5 4 5 2" xfId="33494"/>
    <cellStyle name="千位分隔 9 2 5 4 6" xfId="33495"/>
    <cellStyle name="千位分隔 9 2 5 4 7" xfId="33496"/>
    <cellStyle name="千位分隔 9 2 5 4 8" xfId="33497"/>
    <cellStyle name="千位分隔 9 2 5 4 9" xfId="33498"/>
    <cellStyle name="千位分隔 9 2 5 5" xfId="33499"/>
    <cellStyle name="千位分隔 9 2 5 5 2" xfId="33500"/>
    <cellStyle name="千位分隔 9 2 5 5 2 2" xfId="33501"/>
    <cellStyle name="千位分隔 9 2 5 5 2 3" xfId="33502"/>
    <cellStyle name="千位分隔 9 2 5 5 3" xfId="33503"/>
    <cellStyle name="千位分隔 9 2 5 5 4" xfId="33504"/>
    <cellStyle name="千位分隔 9 2 5 6" xfId="33505"/>
    <cellStyle name="千位分隔 9 2 5 6 2" xfId="33506"/>
    <cellStyle name="千位分隔 9 2 5 6 3" xfId="33507"/>
    <cellStyle name="千位分隔 9 2 5 7" xfId="33508"/>
    <cellStyle name="千位分隔 9 2 5 7 2" xfId="33509"/>
    <cellStyle name="千位分隔 9 2 5 7 3" xfId="33510"/>
    <cellStyle name="千位分隔 9 2 5 8" xfId="33511"/>
    <cellStyle name="千位分隔 9 2 5 8 2" xfId="33512"/>
    <cellStyle name="千位分隔 9 2 5 9" xfId="33513"/>
    <cellStyle name="千位分隔 9 2 6" xfId="33514"/>
    <cellStyle name="千位分隔 9 2 6 10" xfId="33515"/>
    <cellStyle name="千位分隔 9 2 6 11" xfId="33516"/>
    <cellStyle name="千位分隔 9 2 6 12" xfId="33517"/>
    <cellStyle name="千位分隔 9 2 6 13" xfId="33518"/>
    <cellStyle name="千位分隔 9 2 6 14" xfId="33519"/>
    <cellStyle name="千位分隔 9 2 6 15" xfId="33520"/>
    <cellStyle name="千位分隔 9 2 6 16" xfId="33521"/>
    <cellStyle name="千位分隔 9 2 6 17" xfId="33522"/>
    <cellStyle name="千位分隔 9 2 6 18" xfId="34970"/>
    <cellStyle name="千位分隔 9 2 6 2" xfId="25255"/>
    <cellStyle name="千位分隔 9 2 6 2 10" xfId="33523"/>
    <cellStyle name="千位分隔 9 2 6 2 11" xfId="33524"/>
    <cellStyle name="千位分隔 9 2 6 2 2" xfId="33525"/>
    <cellStyle name="千位分隔 9 2 6 2 2 2" xfId="33526"/>
    <cellStyle name="千位分隔 9 2 6 2 2 2 2" xfId="33527"/>
    <cellStyle name="千位分隔 9 2 6 2 2 2 3" xfId="33528"/>
    <cellStyle name="千位分隔 9 2 6 2 2 3" xfId="33529"/>
    <cellStyle name="千位分隔 9 2 6 2 2 4" xfId="33530"/>
    <cellStyle name="千位分隔 9 2 6 2 3" xfId="33531"/>
    <cellStyle name="千位分隔 9 2 6 2 3 2" xfId="33532"/>
    <cellStyle name="千位分隔 9 2 6 2 3 3" xfId="33533"/>
    <cellStyle name="千位分隔 9 2 6 2 4" xfId="33534"/>
    <cellStyle name="千位分隔 9 2 6 2 4 2" xfId="33535"/>
    <cellStyle name="千位分隔 9 2 6 2 5" xfId="33536"/>
    <cellStyle name="千位分隔 9 2 6 2 5 2" xfId="33537"/>
    <cellStyle name="千位分隔 9 2 6 2 6" xfId="33538"/>
    <cellStyle name="千位分隔 9 2 6 2 7" xfId="33539"/>
    <cellStyle name="千位分隔 9 2 6 2 8" xfId="33540"/>
    <cellStyle name="千位分隔 9 2 6 2 9" xfId="33541"/>
    <cellStyle name="千位分隔 9 2 6 3" xfId="33542"/>
    <cellStyle name="千位分隔 9 2 6 3 10" xfId="33543"/>
    <cellStyle name="千位分隔 9 2 6 3 11" xfId="33544"/>
    <cellStyle name="千位分隔 9 2 6 3 2" xfId="33545"/>
    <cellStyle name="千位分隔 9 2 6 3 2 2" xfId="33546"/>
    <cellStyle name="千位分隔 9 2 6 3 2 2 2" xfId="33547"/>
    <cellStyle name="千位分隔 9 2 6 3 2 2 3" xfId="33548"/>
    <cellStyle name="千位分隔 9 2 6 3 2 3" xfId="33549"/>
    <cellStyle name="千位分隔 9 2 6 3 2 4" xfId="33550"/>
    <cellStyle name="千位分隔 9 2 6 3 3" xfId="33551"/>
    <cellStyle name="千位分隔 9 2 6 3 3 2" xfId="33552"/>
    <cellStyle name="千位分隔 9 2 6 3 3 3" xfId="33553"/>
    <cellStyle name="千位分隔 9 2 6 3 4" xfId="33554"/>
    <cellStyle name="千位分隔 9 2 6 3 4 2" xfId="33555"/>
    <cellStyle name="千位分隔 9 2 6 3 5" xfId="33556"/>
    <cellStyle name="千位分隔 9 2 6 3 5 2" xfId="33557"/>
    <cellStyle name="千位分隔 9 2 6 3 6" xfId="33558"/>
    <cellStyle name="千位分隔 9 2 6 3 7" xfId="33559"/>
    <cellStyle name="千位分隔 9 2 6 3 8" xfId="33560"/>
    <cellStyle name="千位分隔 9 2 6 3 9" xfId="33561"/>
    <cellStyle name="千位分隔 9 2 6 4" xfId="33562"/>
    <cellStyle name="千位分隔 9 2 6 4 10" xfId="33563"/>
    <cellStyle name="千位分隔 9 2 6 4 11" xfId="33564"/>
    <cellStyle name="千位分隔 9 2 6 4 2" xfId="33565"/>
    <cellStyle name="千位分隔 9 2 6 4 2 2" xfId="33566"/>
    <cellStyle name="千位分隔 9 2 6 4 2 2 2" xfId="33567"/>
    <cellStyle name="千位分隔 9 2 6 4 2 2 3" xfId="33568"/>
    <cellStyle name="千位分隔 9 2 6 4 2 3" xfId="33569"/>
    <cellStyle name="千位分隔 9 2 6 4 2 4" xfId="33570"/>
    <cellStyle name="千位分隔 9 2 6 4 3" xfId="33571"/>
    <cellStyle name="千位分隔 9 2 6 4 3 2" xfId="33572"/>
    <cellStyle name="千位分隔 9 2 6 4 3 3" xfId="33573"/>
    <cellStyle name="千位分隔 9 2 6 4 4" xfId="33574"/>
    <cellStyle name="千位分隔 9 2 6 4 4 2" xfId="33575"/>
    <cellStyle name="千位分隔 9 2 6 4 5" xfId="33576"/>
    <cellStyle name="千位分隔 9 2 6 4 5 2" xfId="33577"/>
    <cellStyle name="千位分隔 9 2 6 4 6" xfId="33578"/>
    <cellStyle name="千位分隔 9 2 6 4 7" xfId="33579"/>
    <cellStyle name="千位分隔 9 2 6 4 8" xfId="33580"/>
    <cellStyle name="千位分隔 9 2 6 4 9" xfId="33581"/>
    <cellStyle name="千位分隔 9 2 6 5" xfId="33582"/>
    <cellStyle name="千位分隔 9 2 6 5 2" xfId="33583"/>
    <cellStyle name="千位分隔 9 2 6 5 2 2" xfId="33584"/>
    <cellStyle name="千位分隔 9 2 6 5 2 3" xfId="33585"/>
    <cellStyle name="千位分隔 9 2 6 5 3" xfId="33586"/>
    <cellStyle name="千位分隔 9 2 6 5 4" xfId="33587"/>
    <cellStyle name="千位分隔 9 2 6 6" xfId="33588"/>
    <cellStyle name="千位分隔 9 2 6 6 2" xfId="33589"/>
    <cellStyle name="千位分隔 9 2 6 6 3" xfId="33590"/>
    <cellStyle name="千位分隔 9 2 6 7" xfId="33591"/>
    <cellStyle name="千位分隔 9 2 6 7 2" xfId="33592"/>
    <cellStyle name="千位分隔 9 2 6 7 3" xfId="33593"/>
    <cellStyle name="千位分隔 9 2 6 8" xfId="33594"/>
    <cellStyle name="千位分隔 9 2 6 8 2" xfId="33595"/>
    <cellStyle name="千位分隔 9 2 6 9" xfId="33596"/>
    <cellStyle name="千位分隔 9 2 7" xfId="30440"/>
    <cellStyle name="千位分隔 9 2 7 10" xfId="33597"/>
    <cellStyle name="千位分隔 9 2 7 11" xfId="33598"/>
    <cellStyle name="千位分隔 9 2 7 12" xfId="33599"/>
    <cellStyle name="千位分隔 9 2 7 13" xfId="33600"/>
    <cellStyle name="千位分隔 9 2 7 14" xfId="33601"/>
    <cellStyle name="千位分隔 9 2 7 15" xfId="33602"/>
    <cellStyle name="千位分隔 9 2 7 16" xfId="33603"/>
    <cellStyle name="千位分隔 9 2 7 17" xfId="33604"/>
    <cellStyle name="千位分隔 9 2 7 18" xfId="34779"/>
    <cellStyle name="千位分隔 9 2 7 2" xfId="33605"/>
    <cellStyle name="千位分隔 9 2 7 2 10" xfId="33606"/>
    <cellStyle name="千位分隔 9 2 7 2 11" xfId="33607"/>
    <cellStyle name="千位分隔 9 2 7 2 2" xfId="33608"/>
    <cellStyle name="千位分隔 9 2 7 2 2 2" xfId="33609"/>
    <cellStyle name="千位分隔 9 2 7 2 2 2 2" xfId="29250"/>
    <cellStyle name="千位分隔 9 2 7 2 2 2 3" xfId="33610"/>
    <cellStyle name="千位分隔 9 2 7 2 2 3" xfId="33611"/>
    <cellStyle name="千位分隔 9 2 7 2 2 4" xfId="33612"/>
    <cellStyle name="千位分隔 9 2 7 2 3" xfId="33613"/>
    <cellStyle name="千位分隔 9 2 7 2 3 2" xfId="33614"/>
    <cellStyle name="千位分隔 9 2 7 2 3 3" xfId="33615"/>
    <cellStyle name="千位分隔 9 2 7 2 4" xfId="33616"/>
    <cellStyle name="千位分隔 9 2 7 2 4 2" xfId="33617"/>
    <cellStyle name="千位分隔 9 2 7 2 5" xfId="33618"/>
    <cellStyle name="千位分隔 9 2 7 2 5 2" xfId="33619"/>
    <cellStyle name="千位分隔 9 2 7 2 6" xfId="33620"/>
    <cellStyle name="千位分隔 9 2 7 2 7" xfId="33621"/>
    <cellStyle name="千位分隔 9 2 7 2 8" xfId="33622"/>
    <cellStyle name="千位分隔 9 2 7 2 9" xfId="33623"/>
    <cellStyle name="千位分隔 9 2 7 3" xfId="33624"/>
    <cellStyle name="千位分隔 9 2 7 3 10" xfId="33625"/>
    <cellStyle name="千位分隔 9 2 7 3 11" xfId="33626"/>
    <cellStyle name="千位分隔 9 2 7 3 2" xfId="33627"/>
    <cellStyle name="千位分隔 9 2 7 3 2 2" xfId="33628"/>
    <cellStyle name="千位分隔 9 2 7 3 2 2 2" xfId="30096"/>
    <cellStyle name="千位分隔 9 2 7 3 2 2 3" xfId="33629"/>
    <cellStyle name="千位分隔 9 2 7 3 2 3" xfId="33630"/>
    <cellStyle name="千位分隔 9 2 7 3 2 4" xfId="33631"/>
    <cellStyle name="千位分隔 9 2 7 3 3" xfId="33632"/>
    <cellStyle name="千位分隔 9 2 7 3 3 2" xfId="33633"/>
    <cellStyle name="千位分隔 9 2 7 3 3 3" xfId="33634"/>
    <cellStyle name="千位分隔 9 2 7 3 4" xfId="33635"/>
    <cellStyle name="千位分隔 9 2 7 3 4 2" xfId="33636"/>
    <cellStyle name="千位分隔 9 2 7 3 5" xfId="33637"/>
    <cellStyle name="千位分隔 9 2 7 3 5 2" xfId="33638"/>
    <cellStyle name="千位分隔 9 2 7 3 6" xfId="33639"/>
    <cellStyle name="千位分隔 9 2 7 3 7" xfId="33640"/>
    <cellStyle name="千位分隔 9 2 7 3 8" xfId="33641"/>
    <cellStyle name="千位分隔 9 2 7 3 9" xfId="33642"/>
    <cellStyle name="千位分隔 9 2 7 4" xfId="33643"/>
    <cellStyle name="千位分隔 9 2 7 4 10" xfId="33644"/>
    <cellStyle name="千位分隔 9 2 7 4 11" xfId="33645"/>
    <cellStyle name="千位分隔 9 2 7 4 2" xfId="33646"/>
    <cellStyle name="千位分隔 9 2 7 4 2 2" xfId="33647"/>
    <cellStyle name="千位分隔 9 2 7 4 2 2 2" xfId="30329"/>
    <cellStyle name="千位分隔 9 2 7 4 2 2 3" xfId="33648"/>
    <cellStyle name="千位分隔 9 2 7 4 2 3" xfId="33649"/>
    <cellStyle name="千位分隔 9 2 7 4 2 4" xfId="33650"/>
    <cellStyle name="千位分隔 9 2 7 4 3" xfId="33651"/>
    <cellStyle name="千位分隔 9 2 7 4 3 2" xfId="33652"/>
    <cellStyle name="千位分隔 9 2 7 4 3 3" xfId="33653"/>
    <cellStyle name="千位分隔 9 2 7 4 4" xfId="33654"/>
    <cellStyle name="千位分隔 9 2 7 4 4 2" xfId="33655"/>
    <cellStyle name="千位分隔 9 2 7 4 5" xfId="33656"/>
    <cellStyle name="千位分隔 9 2 7 4 5 2" xfId="33657"/>
    <cellStyle name="千位分隔 9 2 7 4 6" xfId="33658"/>
    <cellStyle name="千位分隔 9 2 7 4 7" xfId="33659"/>
    <cellStyle name="千位分隔 9 2 7 4 8" xfId="33660"/>
    <cellStyle name="千位分隔 9 2 7 4 9" xfId="33661"/>
    <cellStyle name="千位分隔 9 2 7 5" xfId="33662"/>
    <cellStyle name="千位分隔 9 2 7 5 2" xfId="33663"/>
    <cellStyle name="千位分隔 9 2 7 5 2 2" xfId="33664"/>
    <cellStyle name="千位分隔 9 2 7 5 2 3" xfId="33665"/>
    <cellStyle name="千位分隔 9 2 7 5 3" xfId="33666"/>
    <cellStyle name="千位分隔 9 2 7 5 4" xfId="33667"/>
    <cellStyle name="千位分隔 9 2 7 6" xfId="33668"/>
    <cellStyle name="千位分隔 9 2 7 6 2" xfId="33669"/>
    <cellStyle name="千位分隔 9 2 7 6 3" xfId="33670"/>
    <cellStyle name="千位分隔 9 2 7 7" xfId="33671"/>
    <cellStyle name="千位分隔 9 2 7 7 2" xfId="33672"/>
    <cellStyle name="千位分隔 9 2 7 7 3" xfId="33673"/>
    <cellStyle name="千位分隔 9 2 7 8" xfId="33674"/>
    <cellStyle name="千位分隔 9 2 7 8 2" xfId="33675"/>
    <cellStyle name="千位分隔 9 2 7 9" xfId="33676"/>
    <cellStyle name="千位分隔 9 2 8" xfId="30442"/>
    <cellStyle name="千位分隔 9 2 8 10" xfId="33677"/>
    <cellStyle name="千位分隔 9 2 8 11" xfId="33678"/>
    <cellStyle name="千位分隔 9 2 8 12" xfId="33679"/>
    <cellStyle name="千位分隔 9 2 8 13" xfId="33680"/>
    <cellStyle name="千位分隔 9 2 8 14" xfId="33681"/>
    <cellStyle name="千位分隔 9 2 8 15" xfId="33682"/>
    <cellStyle name="千位分隔 9 2 8 16" xfId="33683"/>
    <cellStyle name="千位分隔 9 2 8 17" xfId="33684"/>
    <cellStyle name="千位分隔 9 2 8 18" xfId="34790"/>
    <cellStyle name="千位分隔 9 2 8 2" xfId="33685"/>
    <cellStyle name="千位分隔 9 2 8 2 10" xfId="33686"/>
    <cellStyle name="千位分隔 9 2 8 2 11" xfId="33687"/>
    <cellStyle name="千位分隔 9 2 8 2 2" xfId="33688"/>
    <cellStyle name="千位分隔 9 2 8 2 2 2" xfId="33689"/>
    <cellStyle name="千位分隔 9 2 8 2 2 2 2" xfId="33690"/>
    <cellStyle name="千位分隔 9 2 8 2 2 2 3" xfId="33691"/>
    <cellStyle name="千位分隔 9 2 8 2 2 3" xfId="33692"/>
    <cellStyle name="千位分隔 9 2 8 2 2 4" xfId="33693"/>
    <cellStyle name="千位分隔 9 2 8 2 3" xfId="33694"/>
    <cellStyle name="千位分隔 9 2 8 2 3 2" xfId="33695"/>
    <cellStyle name="千位分隔 9 2 8 2 3 3" xfId="33696"/>
    <cellStyle name="千位分隔 9 2 8 2 4" xfId="33697"/>
    <cellStyle name="千位分隔 9 2 8 2 4 2" xfId="33698"/>
    <cellStyle name="千位分隔 9 2 8 2 5" xfId="33699"/>
    <cellStyle name="千位分隔 9 2 8 2 5 2" xfId="33700"/>
    <cellStyle name="千位分隔 9 2 8 2 6" xfId="33701"/>
    <cellStyle name="千位分隔 9 2 8 2 7" xfId="33702"/>
    <cellStyle name="千位分隔 9 2 8 2 8" xfId="33703"/>
    <cellStyle name="千位分隔 9 2 8 2 9" xfId="33704"/>
    <cellStyle name="千位分隔 9 2 8 3" xfId="33705"/>
    <cellStyle name="千位分隔 9 2 8 3 10" xfId="33706"/>
    <cellStyle name="千位分隔 9 2 8 3 11" xfId="33707"/>
    <cellStyle name="千位分隔 9 2 8 3 2" xfId="33708"/>
    <cellStyle name="千位分隔 9 2 8 3 2 2" xfId="33709"/>
    <cellStyle name="千位分隔 9 2 8 3 2 2 2" xfId="33710"/>
    <cellStyle name="千位分隔 9 2 8 3 2 2 3" xfId="33711"/>
    <cellStyle name="千位分隔 9 2 8 3 2 3" xfId="33712"/>
    <cellStyle name="千位分隔 9 2 8 3 2 4" xfId="33713"/>
    <cellStyle name="千位分隔 9 2 8 3 3" xfId="33714"/>
    <cellStyle name="千位分隔 9 2 8 3 3 2" xfId="33715"/>
    <cellStyle name="千位分隔 9 2 8 3 3 3" xfId="33716"/>
    <cellStyle name="千位分隔 9 2 8 3 4" xfId="33717"/>
    <cellStyle name="千位分隔 9 2 8 3 4 2" xfId="33718"/>
    <cellStyle name="千位分隔 9 2 8 3 5" xfId="33719"/>
    <cellStyle name="千位分隔 9 2 8 3 5 2" xfId="33720"/>
    <cellStyle name="千位分隔 9 2 8 3 6" xfId="33721"/>
    <cellStyle name="千位分隔 9 2 8 3 7" xfId="33722"/>
    <cellStyle name="千位分隔 9 2 8 3 8" xfId="33723"/>
    <cellStyle name="千位分隔 9 2 8 3 9" xfId="33724"/>
    <cellStyle name="千位分隔 9 2 8 4" xfId="33725"/>
    <cellStyle name="千位分隔 9 2 8 4 10" xfId="33726"/>
    <cellStyle name="千位分隔 9 2 8 4 11" xfId="33727"/>
    <cellStyle name="千位分隔 9 2 8 4 2" xfId="33728"/>
    <cellStyle name="千位分隔 9 2 8 4 2 2" xfId="33729"/>
    <cellStyle name="千位分隔 9 2 8 4 2 2 2" xfId="33730"/>
    <cellStyle name="千位分隔 9 2 8 4 2 2 3" xfId="33731"/>
    <cellStyle name="千位分隔 9 2 8 4 2 3" xfId="33732"/>
    <cellStyle name="千位分隔 9 2 8 4 2 4" xfId="33733"/>
    <cellStyle name="千位分隔 9 2 8 4 3" xfId="33734"/>
    <cellStyle name="千位分隔 9 2 8 4 3 2" xfId="33735"/>
    <cellStyle name="千位分隔 9 2 8 4 3 3" xfId="33736"/>
    <cellStyle name="千位分隔 9 2 8 4 4" xfId="33737"/>
    <cellStyle name="千位分隔 9 2 8 4 4 2" xfId="33738"/>
    <cellStyle name="千位分隔 9 2 8 4 5" xfId="33739"/>
    <cellStyle name="千位分隔 9 2 8 4 5 2" xfId="33740"/>
    <cellStyle name="千位分隔 9 2 8 4 6" xfId="33741"/>
    <cellStyle name="千位分隔 9 2 8 4 7" xfId="33742"/>
    <cellStyle name="千位分隔 9 2 8 4 8" xfId="33743"/>
    <cellStyle name="千位分隔 9 2 8 4 9" xfId="33744"/>
    <cellStyle name="千位分隔 9 2 8 5" xfId="33745"/>
    <cellStyle name="千位分隔 9 2 8 5 2" xfId="33746"/>
    <cellStyle name="千位分隔 9 2 8 5 2 2" xfId="32418"/>
    <cellStyle name="千位分隔 9 2 8 5 2 3" xfId="33747"/>
    <cellStyle name="千位分隔 9 2 8 5 3" xfId="33748"/>
    <cellStyle name="千位分隔 9 2 8 5 4" xfId="33749"/>
    <cellStyle name="千位分隔 9 2 8 6" xfId="33750"/>
    <cellStyle name="千位分隔 9 2 8 6 2" xfId="33751"/>
    <cellStyle name="千位分隔 9 2 8 6 3" xfId="33752"/>
    <cellStyle name="千位分隔 9 2 8 7" xfId="33753"/>
    <cellStyle name="千位分隔 9 2 8 7 2" xfId="33754"/>
    <cellStyle name="千位分隔 9 2 8 7 3" xfId="33755"/>
    <cellStyle name="千位分隔 9 2 8 8" xfId="33756"/>
    <cellStyle name="千位分隔 9 2 8 8 2" xfId="33757"/>
    <cellStyle name="千位分隔 9 2 8 9" xfId="33758"/>
    <cellStyle name="千位分隔 9 2 9" xfId="33759"/>
    <cellStyle name="千位分隔 9 2 9 10" xfId="33760"/>
    <cellStyle name="千位分隔 9 2 9 11" xfId="33761"/>
    <cellStyle name="千位分隔 9 2 9 2" xfId="33762"/>
    <cellStyle name="千位分隔 9 2 9 2 2" xfId="33763"/>
    <cellStyle name="千位分隔 9 2 9 2 2 2" xfId="33764"/>
    <cellStyle name="千位分隔 9 2 9 2 2 3" xfId="33765"/>
    <cellStyle name="千位分隔 9 2 9 2 3" xfId="33766"/>
    <cellStyle name="千位分隔 9 2 9 2 4" xfId="33767"/>
    <cellStyle name="千位分隔 9 2 9 3" xfId="33768"/>
    <cellStyle name="千位分隔 9 2 9 3 2" xfId="33769"/>
    <cellStyle name="千位分隔 9 2 9 3 3" xfId="33770"/>
    <cellStyle name="千位分隔 9 2 9 4" xfId="33771"/>
    <cellStyle name="千位分隔 9 2 9 4 2" xfId="33772"/>
    <cellStyle name="千位分隔 9 2 9 5" xfId="33773"/>
    <cellStyle name="千位分隔 9 2 9 5 2" xfId="33774"/>
    <cellStyle name="千位分隔 9 2 9 6" xfId="33775"/>
    <cellStyle name="千位分隔 9 2 9 7" xfId="33776"/>
    <cellStyle name="千位分隔 9 2 9 8" xfId="33777"/>
    <cellStyle name="千位分隔 9 2 9 9" xfId="33778"/>
    <cellStyle name="千位分隔 9 20" xfId="33067"/>
    <cellStyle name="千位分隔 9 21" xfId="33075"/>
    <cellStyle name="千位分隔 9 22" xfId="33080"/>
    <cellStyle name="千位分隔 9 23" xfId="33084"/>
    <cellStyle name="千位分隔 9 24" xfId="33088"/>
    <cellStyle name="千位分隔 9 25" xfId="33780"/>
    <cellStyle name="千位分隔 9 26" xfId="33782"/>
    <cellStyle name="千位分隔 9 27" xfId="33784"/>
    <cellStyle name="千位分隔 9 28" xfId="33786"/>
    <cellStyle name="千位分隔 9 29" xfId="33788"/>
    <cellStyle name="千位分隔 9 3" xfId="33789"/>
    <cellStyle name="千位分隔 9 3 10" xfId="33790"/>
    <cellStyle name="千位分隔 9 3 11" xfId="33791"/>
    <cellStyle name="千位分隔 9 3 12" xfId="33792"/>
    <cellStyle name="千位分隔 9 3 13" xfId="33793"/>
    <cellStyle name="千位分隔 9 3 14" xfId="33794"/>
    <cellStyle name="千位分隔 9 3 15" xfId="27072"/>
    <cellStyle name="千位分隔 9 3 16" xfId="27074"/>
    <cellStyle name="千位分隔 9 3 17" xfId="27076"/>
    <cellStyle name="千位分隔 9 3 18" xfId="34971"/>
    <cellStyle name="千位分隔 9 3 2" xfId="33795"/>
    <cellStyle name="千位分隔 9 3 2 10" xfId="33796"/>
    <cellStyle name="千位分隔 9 3 2 11" xfId="33797"/>
    <cellStyle name="千位分隔 9 3 2 2" xfId="33798"/>
    <cellStyle name="千位分隔 9 3 2 2 2" xfId="12701"/>
    <cellStyle name="千位分隔 9 3 2 2 2 2" xfId="33799"/>
    <cellStyle name="千位分隔 9 3 2 2 2 3" xfId="33800"/>
    <cellStyle name="千位分隔 9 3 2 2 3" xfId="12703"/>
    <cellStyle name="千位分隔 9 3 2 2 4" xfId="12707"/>
    <cellStyle name="千位分隔 9 3 2 3" xfId="33801"/>
    <cellStyle name="千位分隔 9 3 2 3 2" xfId="33802"/>
    <cellStyle name="千位分隔 9 3 2 3 3" xfId="33803"/>
    <cellStyle name="千位分隔 9 3 2 4" xfId="33804"/>
    <cellStyle name="千位分隔 9 3 2 4 2" xfId="33805"/>
    <cellStyle name="千位分隔 9 3 2 5" xfId="33806"/>
    <cellStyle name="千位分隔 9 3 2 5 2" xfId="33807"/>
    <cellStyle name="千位分隔 9 3 2 6" xfId="33808"/>
    <cellStyle name="千位分隔 9 3 2 7" xfId="33809"/>
    <cellStyle name="千位分隔 9 3 2 8" xfId="33810"/>
    <cellStyle name="千位分隔 9 3 2 9" xfId="33811"/>
    <cellStyle name="千位分隔 9 3 3" xfId="33812"/>
    <cellStyle name="千位分隔 9 3 3 10" xfId="33813"/>
    <cellStyle name="千位分隔 9 3 3 11" xfId="33814"/>
    <cellStyle name="千位分隔 9 3 3 2" xfId="33815"/>
    <cellStyle name="千位分隔 9 3 3 2 2" xfId="33816"/>
    <cellStyle name="千位分隔 9 3 3 2 2 2" xfId="33817"/>
    <cellStyle name="千位分隔 9 3 3 2 2 3" xfId="33818"/>
    <cellStyle name="千位分隔 9 3 3 2 3" xfId="33819"/>
    <cellStyle name="千位分隔 9 3 3 2 4" xfId="33820"/>
    <cellStyle name="千位分隔 9 3 3 3" xfId="33821"/>
    <cellStyle name="千位分隔 9 3 3 3 2" xfId="33822"/>
    <cellStyle name="千位分隔 9 3 3 3 3" xfId="33823"/>
    <cellStyle name="千位分隔 9 3 3 4" xfId="33824"/>
    <cellStyle name="千位分隔 9 3 3 4 2" xfId="33825"/>
    <cellStyle name="千位分隔 9 3 3 5" xfId="33826"/>
    <cellStyle name="千位分隔 9 3 3 5 2" xfId="33827"/>
    <cellStyle name="千位分隔 9 3 3 6" xfId="33828"/>
    <cellStyle name="千位分隔 9 3 3 7" xfId="33829"/>
    <cellStyle name="千位分隔 9 3 3 8" xfId="33830"/>
    <cellStyle name="千位分隔 9 3 3 9" xfId="33831"/>
    <cellStyle name="千位分隔 9 3 4" xfId="33832"/>
    <cellStyle name="千位分隔 9 3 4 10" xfId="33833"/>
    <cellStyle name="千位分隔 9 3 4 11" xfId="33834"/>
    <cellStyle name="千位分隔 9 3 4 2" xfId="25298"/>
    <cellStyle name="千位分隔 9 3 4 2 2" xfId="33835"/>
    <cellStyle name="千位分隔 9 3 4 2 2 2" xfId="33836"/>
    <cellStyle name="千位分隔 9 3 4 2 2 3" xfId="33837"/>
    <cellStyle name="千位分隔 9 3 4 2 3" xfId="33838"/>
    <cellStyle name="千位分隔 9 3 4 2 4" xfId="33839"/>
    <cellStyle name="千位分隔 9 3 4 3" xfId="25062"/>
    <cellStyle name="千位分隔 9 3 4 3 2" xfId="33840"/>
    <cellStyle name="千位分隔 9 3 4 3 3" xfId="33841"/>
    <cellStyle name="千位分隔 9 3 4 4" xfId="25064"/>
    <cellStyle name="千位分隔 9 3 4 4 2" xfId="33842"/>
    <cellStyle name="千位分隔 9 3 4 5" xfId="33843"/>
    <cellStyle name="千位分隔 9 3 4 5 2" xfId="33844"/>
    <cellStyle name="千位分隔 9 3 4 6" xfId="33845"/>
    <cellStyle name="千位分隔 9 3 4 7" xfId="33846"/>
    <cellStyle name="千位分隔 9 3 4 8" xfId="33847"/>
    <cellStyle name="千位分隔 9 3 4 9" xfId="33848"/>
    <cellStyle name="千位分隔 9 3 5" xfId="33849"/>
    <cellStyle name="千位分隔 9 3 5 2" xfId="25311"/>
    <cellStyle name="千位分隔 9 3 5 2 2" xfId="33850"/>
    <cellStyle name="千位分隔 9 3 5 2 3" xfId="33851"/>
    <cellStyle name="千位分隔 9 3 5 3" xfId="33852"/>
    <cellStyle name="千位分隔 9 3 5 4" xfId="33853"/>
    <cellStyle name="千位分隔 9 3 6" xfId="33854"/>
    <cellStyle name="千位分隔 9 3 6 2" xfId="2576"/>
    <cellStyle name="千位分隔 9 3 6 3" xfId="33855"/>
    <cellStyle name="千位分隔 9 3 7" xfId="33856"/>
    <cellStyle name="千位分隔 9 3 7 2" xfId="33857"/>
    <cellStyle name="千位分隔 9 3 7 3" xfId="33858"/>
    <cellStyle name="千位分隔 9 3 8" xfId="33859"/>
    <cellStyle name="千位分隔 9 3 8 2" xfId="33860"/>
    <cellStyle name="千位分隔 9 3 9" xfId="33861"/>
    <cellStyle name="千位分隔 9 30" xfId="33779"/>
    <cellStyle name="千位分隔 9 31" xfId="33781"/>
    <cellStyle name="千位分隔 9 32" xfId="33783"/>
    <cellStyle name="千位分隔 9 33" xfId="33785"/>
    <cellStyle name="千位分隔 9 34" xfId="33787"/>
    <cellStyle name="千位分隔 9 35" xfId="33862"/>
    <cellStyle name="千位分隔 9 36" xfId="33863"/>
    <cellStyle name="千位分隔 9 37" xfId="34518"/>
    <cellStyle name="千位分隔 9 38" xfId="34732"/>
    <cellStyle name="千位分隔 9 39" xfId="34816"/>
    <cellStyle name="千位分隔 9 4" xfId="33864"/>
    <cellStyle name="千位分隔 9 4 10" xfId="33865"/>
    <cellStyle name="千位分隔 9 4 11" xfId="33866"/>
    <cellStyle name="千位分隔 9 4 12" xfId="33867"/>
    <cellStyle name="千位分隔 9 4 13" xfId="33868"/>
    <cellStyle name="千位分隔 9 4 14" xfId="33869"/>
    <cellStyle name="千位分隔 9 4 15" xfId="33870"/>
    <cellStyle name="千位分隔 9 4 16" xfId="33871"/>
    <cellStyle name="千位分隔 9 4 17" xfId="33872"/>
    <cellStyle name="千位分隔 9 4 18" xfId="34972"/>
    <cellStyle name="千位分隔 9 4 2" xfId="33873"/>
    <cellStyle name="千位分隔 9 4 2 10" xfId="33874"/>
    <cellStyle name="千位分隔 9 4 2 11" xfId="33875"/>
    <cellStyle name="千位分隔 9 4 2 2" xfId="33876"/>
    <cellStyle name="千位分隔 9 4 2 2 2" xfId="33877"/>
    <cellStyle name="千位分隔 9 4 2 2 2 2" xfId="33878"/>
    <cellStyle name="千位分隔 9 4 2 2 2 3" xfId="33879"/>
    <cellStyle name="千位分隔 9 4 2 2 3" xfId="33880"/>
    <cellStyle name="千位分隔 9 4 2 2 4" xfId="33881"/>
    <cellStyle name="千位分隔 9 4 2 3" xfId="33882"/>
    <cellStyle name="千位分隔 9 4 2 3 2" xfId="33883"/>
    <cellStyle name="千位分隔 9 4 2 3 3" xfId="33884"/>
    <cellStyle name="千位分隔 9 4 2 4" xfId="33885"/>
    <cellStyle name="千位分隔 9 4 2 4 2" xfId="33886"/>
    <cellStyle name="千位分隔 9 4 2 5" xfId="33887"/>
    <cellStyle name="千位分隔 9 4 2 5 2" xfId="33888"/>
    <cellStyle name="千位分隔 9 4 2 6" xfId="33889"/>
    <cellStyle name="千位分隔 9 4 2 7" xfId="33890"/>
    <cellStyle name="千位分隔 9 4 2 8" xfId="33891"/>
    <cellStyle name="千位分隔 9 4 2 9" xfId="33892"/>
    <cellStyle name="千位分隔 9 4 3" xfId="33893"/>
    <cellStyle name="千位分隔 9 4 3 10" xfId="33894"/>
    <cellStyle name="千位分隔 9 4 3 11" xfId="33895"/>
    <cellStyle name="千位分隔 9 4 3 2" xfId="33896"/>
    <cellStyle name="千位分隔 9 4 3 2 2" xfId="33897"/>
    <cellStyle name="千位分隔 9 4 3 2 2 2" xfId="33898"/>
    <cellStyle name="千位分隔 9 4 3 2 2 3" xfId="33899"/>
    <cellStyle name="千位分隔 9 4 3 2 3" xfId="33900"/>
    <cellStyle name="千位分隔 9 4 3 2 4" xfId="33901"/>
    <cellStyle name="千位分隔 9 4 3 3" xfId="33902"/>
    <cellStyle name="千位分隔 9 4 3 3 2" xfId="33903"/>
    <cellStyle name="千位分隔 9 4 3 3 3" xfId="33904"/>
    <cellStyle name="千位分隔 9 4 3 4" xfId="33905"/>
    <cellStyle name="千位分隔 9 4 3 4 2" xfId="33906"/>
    <cellStyle name="千位分隔 9 4 3 5" xfId="33907"/>
    <cellStyle name="千位分隔 9 4 3 5 2" xfId="33908"/>
    <cellStyle name="千位分隔 9 4 3 6" xfId="33909"/>
    <cellStyle name="千位分隔 9 4 3 7" xfId="33910"/>
    <cellStyle name="千位分隔 9 4 3 8" xfId="33911"/>
    <cellStyle name="千位分隔 9 4 3 9" xfId="33912"/>
    <cellStyle name="千位分隔 9 4 4" xfId="33913"/>
    <cellStyle name="千位分隔 9 4 4 10" xfId="33914"/>
    <cellStyle name="千位分隔 9 4 4 11" xfId="33915"/>
    <cellStyle name="千位分隔 9 4 4 2" xfId="18151"/>
    <cellStyle name="千位分隔 9 4 4 2 2" xfId="33916"/>
    <cellStyle name="千位分隔 9 4 4 2 2 2" xfId="33917"/>
    <cellStyle name="千位分隔 9 4 4 2 2 3" xfId="33918"/>
    <cellStyle name="千位分隔 9 4 4 2 3" xfId="33919"/>
    <cellStyle name="千位分隔 9 4 4 2 4" xfId="33920"/>
    <cellStyle name="千位分隔 9 4 4 3" xfId="33921"/>
    <cellStyle name="千位分隔 9 4 4 3 2" xfId="33922"/>
    <cellStyle name="千位分隔 9 4 4 3 3" xfId="33923"/>
    <cellStyle name="千位分隔 9 4 4 4" xfId="33924"/>
    <cellStyle name="千位分隔 9 4 4 4 2" xfId="33925"/>
    <cellStyle name="千位分隔 9 4 4 5" xfId="33926"/>
    <cellStyle name="千位分隔 9 4 4 5 2" xfId="33927"/>
    <cellStyle name="千位分隔 9 4 4 6" xfId="33928"/>
    <cellStyle name="千位分隔 9 4 4 7" xfId="33929"/>
    <cellStyle name="千位分隔 9 4 4 8" xfId="33930"/>
    <cellStyle name="千位分隔 9 4 4 9" xfId="33931"/>
    <cellStyle name="千位分隔 9 4 5" xfId="33932"/>
    <cellStyle name="千位分隔 9 4 5 2" xfId="25351"/>
    <cellStyle name="千位分隔 9 4 5 2 2" xfId="33933"/>
    <cellStyle name="千位分隔 9 4 5 2 3" xfId="33934"/>
    <cellStyle name="千位分隔 9 4 5 3" xfId="33935"/>
    <cellStyle name="千位分隔 9 4 5 4" xfId="33936"/>
    <cellStyle name="千位分隔 9 4 6" xfId="33937"/>
    <cellStyle name="千位分隔 9 4 6 2" xfId="25364"/>
    <cellStyle name="千位分隔 9 4 6 3" xfId="33938"/>
    <cellStyle name="千位分隔 9 4 7" xfId="33939"/>
    <cellStyle name="千位分隔 9 4 7 2" xfId="33940"/>
    <cellStyle name="千位分隔 9 4 7 3" xfId="33941"/>
    <cellStyle name="千位分隔 9 4 8" xfId="33942"/>
    <cellStyle name="千位分隔 9 4 8 2" xfId="33943"/>
    <cellStyle name="千位分隔 9 4 9" xfId="33944"/>
    <cellStyle name="千位分隔 9 40" xfId="34984"/>
    <cellStyle name="千位分隔 9 5" xfId="33945"/>
    <cellStyle name="千位分隔 9 5 10" xfId="33946"/>
    <cellStyle name="千位分隔 9 5 11" xfId="33947"/>
    <cellStyle name="千位分隔 9 5 12" xfId="33948"/>
    <cellStyle name="千位分隔 9 5 13" xfId="33949"/>
    <cellStyle name="千位分隔 9 5 14" xfId="33950"/>
    <cellStyle name="千位分隔 9 5 15" xfId="33951"/>
    <cellStyle name="千位分隔 9 5 16" xfId="33952"/>
    <cellStyle name="千位分隔 9 5 17" xfId="33953"/>
    <cellStyle name="千位分隔 9 5 18" xfId="34758"/>
    <cellStyle name="千位分隔 9 5 2" xfId="33954"/>
    <cellStyle name="千位分隔 9 5 2 10" xfId="33955"/>
    <cellStyle name="千位分隔 9 5 2 11" xfId="33956"/>
    <cellStyle name="千位分隔 9 5 2 2" xfId="33957"/>
    <cellStyle name="千位分隔 9 5 2 2 2" xfId="33958"/>
    <cellStyle name="千位分隔 9 5 2 2 2 2" xfId="33959"/>
    <cellStyle name="千位分隔 9 5 2 2 2 3" xfId="33960"/>
    <cellStyle name="千位分隔 9 5 2 2 3" xfId="33961"/>
    <cellStyle name="千位分隔 9 5 2 2 4" xfId="33962"/>
    <cellStyle name="千位分隔 9 5 2 3" xfId="33963"/>
    <cellStyle name="千位分隔 9 5 2 3 2" xfId="33964"/>
    <cellStyle name="千位分隔 9 5 2 3 3" xfId="33965"/>
    <cellStyle name="千位分隔 9 5 2 4" xfId="33966"/>
    <cellStyle name="千位分隔 9 5 2 4 2" xfId="33967"/>
    <cellStyle name="千位分隔 9 5 2 5" xfId="33968"/>
    <cellStyle name="千位分隔 9 5 2 5 2" xfId="33969"/>
    <cellStyle name="千位分隔 9 5 2 6" xfId="33970"/>
    <cellStyle name="千位分隔 9 5 2 7" xfId="33971"/>
    <cellStyle name="千位分隔 9 5 2 8" xfId="33972"/>
    <cellStyle name="千位分隔 9 5 2 9" xfId="33973"/>
    <cellStyle name="千位分隔 9 5 3" xfId="33974"/>
    <cellStyle name="千位分隔 9 5 3 10" xfId="33975"/>
    <cellStyle name="千位分隔 9 5 3 11" xfId="33976"/>
    <cellStyle name="千位分隔 9 5 3 2" xfId="33977"/>
    <cellStyle name="千位分隔 9 5 3 2 2" xfId="33978"/>
    <cellStyle name="千位分隔 9 5 3 2 2 2" xfId="33979"/>
    <cellStyle name="千位分隔 9 5 3 2 2 3" xfId="33980"/>
    <cellStyle name="千位分隔 9 5 3 2 3" xfId="33981"/>
    <cellStyle name="千位分隔 9 5 3 2 4" xfId="33982"/>
    <cellStyle name="千位分隔 9 5 3 3" xfId="33983"/>
    <cellStyle name="千位分隔 9 5 3 3 2" xfId="33984"/>
    <cellStyle name="千位分隔 9 5 3 3 3" xfId="33985"/>
    <cellStyle name="千位分隔 9 5 3 4" xfId="33986"/>
    <cellStyle name="千位分隔 9 5 3 4 2" xfId="33987"/>
    <cellStyle name="千位分隔 9 5 3 5" xfId="33988"/>
    <cellStyle name="千位分隔 9 5 3 5 2" xfId="33989"/>
    <cellStyle name="千位分隔 9 5 3 6" xfId="33990"/>
    <cellStyle name="千位分隔 9 5 3 7" xfId="33991"/>
    <cellStyle name="千位分隔 9 5 3 8" xfId="33992"/>
    <cellStyle name="千位分隔 9 5 3 9" xfId="33993"/>
    <cellStyle name="千位分隔 9 5 4" xfId="33994"/>
    <cellStyle name="千位分隔 9 5 4 10" xfId="33995"/>
    <cellStyle name="千位分隔 9 5 4 11" xfId="33996"/>
    <cellStyle name="千位分隔 9 5 4 2" xfId="3694"/>
    <cellStyle name="千位分隔 9 5 4 2 2" xfId="33997"/>
    <cellStyle name="千位分隔 9 5 4 2 2 2" xfId="3698"/>
    <cellStyle name="千位分隔 9 5 4 2 2 3" xfId="6393"/>
    <cellStyle name="千位分隔 9 5 4 2 3" xfId="33998"/>
    <cellStyle name="千位分隔 9 5 4 2 4" xfId="33999"/>
    <cellStyle name="千位分隔 9 5 4 3" xfId="34000"/>
    <cellStyle name="千位分隔 9 5 4 3 2" xfId="34001"/>
    <cellStyle name="千位分隔 9 5 4 3 3" xfId="34002"/>
    <cellStyle name="千位分隔 9 5 4 4" xfId="34003"/>
    <cellStyle name="千位分隔 9 5 4 4 2" xfId="34004"/>
    <cellStyle name="千位分隔 9 5 4 5" xfId="34005"/>
    <cellStyle name="千位分隔 9 5 4 5 2" xfId="34006"/>
    <cellStyle name="千位分隔 9 5 4 6" xfId="34007"/>
    <cellStyle name="千位分隔 9 5 4 7" xfId="34008"/>
    <cellStyle name="千位分隔 9 5 4 8" xfId="34009"/>
    <cellStyle name="千位分隔 9 5 4 9" xfId="34010"/>
    <cellStyle name="千位分隔 9 5 5" xfId="34011"/>
    <cellStyle name="千位分隔 9 5 5 2" xfId="3754"/>
    <cellStyle name="千位分隔 9 5 5 2 2" xfId="34012"/>
    <cellStyle name="千位分隔 9 5 5 2 3" xfId="34013"/>
    <cellStyle name="千位分隔 9 5 5 3" xfId="34014"/>
    <cellStyle name="千位分隔 9 5 5 4" xfId="34015"/>
    <cellStyle name="千位分隔 9 5 6" xfId="34016"/>
    <cellStyle name="千位分隔 9 5 6 2" xfId="3787"/>
    <cellStyle name="千位分隔 9 5 6 3" xfId="34017"/>
    <cellStyle name="千位分隔 9 5 7" xfId="34018"/>
    <cellStyle name="千位分隔 9 5 7 2" xfId="34019"/>
    <cellStyle name="千位分隔 9 5 7 3" xfId="34020"/>
    <cellStyle name="千位分隔 9 5 8" xfId="34021"/>
    <cellStyle name="千位分隔 9 5 8 2" xfId="34022"/>
    <cellStyle name="千位分隔 9 5 9" xfId="34023"/>
    <cellStyle name="千位分隔 9 6" xfId="34024"/>
    <cellStyle name="千位分隔 9 6 10" xfId="34025"/>
    <cellStyle name="千位分隔 9 6 11" xfId="34026"/>
    <cellStyle name="千位分隔 9 6 12" xfId="34027"/>
    <cellStyle name="千位分隔 9 6 13" xfId="34028"/>
    <cellStyle name="千位分隔 9 6 14" xfId="34029"/>
    <cellStyle name="千位分隔 9 6 15" xfId="34030"/>
    <cellStyle name="千位分隔 9 6 16" xfId="34031"/>
    <cellStyle name="千位分隔 9 6 17" xfId="34032"/>
    <cellStyle name="千位分隔 9 6 18" xfId="34759"/>
    <cellStyle name="千位分隔 9 6 2" xfId="34033"/>
    <cellStyle name="千位分隔 9 6 2 10" xfId="34034"/>
    <cellStyle name="千位分隔 9 6 2 11" xfId="34035"/>
    <cellStyle name="千位分隔 9 6 2 2" xfId="34036"/>
    <cellStyle name="千位分隔 9 6 2 2 2" xfId="34037"/>
    <cellStyle name="千位分隔 9 6 2 2 2 2" xfId="34038"/>
    <cellStyle name="千位分隔 9 6 2 2 2 3" xfId="34039"/>
    <cellStyle name="千位分隔 9 6 2 2 3" xfId="34040"/>
    <cellStyle name="千位分隔 9 6 2 2 4" xfId="34041"/>
    <cellStyle name="千位分隔 9 6 2 3" xfId="34042"/>
    <cellStyle name="千位分隔 9 6 2 3 2" xfId="34043"/>
    <cellStyle name="千位分隔 9 6 2 3 3" xfId="34044"/>
    <cellStyle name="千位分隔 9 6 2 4" xfId="34045"/>
    <cellStyle name="千位分隔 9 6 2 4 2" xfId="34046"/>
    <cellStyle name="千位分隔 9 6 2 5" xfId="34047"/>
    <cellStyle name="千位分隔 9 6 2 5 2" xfId="34048"/>
    <cellStyle name="千位分隔 9 6 2 6" xfId="34049"/>
    <cellStyle name="千位分隔 9 6 2 7" xfId="34050"/>
    <cellStyle name="千位分隔 9 6 2 8" xfId="34051"/>
    <cellStyle name="千位分隔 9 6 2 9" xfId="34052"/>
    <cellStyle name="千位分隔 9 6 3" xfId="34053"/>
    <cellStyle name="千位分隔 9 6 3 10" xfId="34054"/>
    <cellStyle name="千位分隔 9 6 3 11" xfId="34055"/>
    <cellStyle name="千位分隔 9 6 3 2" xfId="34056"/>
    <cellStyle name="千位分隔 9 6 3 2 2" xfId="34057"/>
    <cellStyle name="千位分隔 9 6 3 2 2 2" xfId="34058"/>
    <cellStyle name="千位分隔 9 6 3 2 2 3" xfId="34059"/>
    <cellStyle name="千位分隔 9 6 3 2 3" xfId="34060"/>
    <cellStyle name="千位分隔 9 6 3 2 4" xfId="34061"/>
    <cellStyle name="千位分隔 9 6 3 3" xfId="34062"/>
    <cellStyle name="千位分隔 9 6 3 3 2" xfId="34063"/>
    <cellStyle name="千位分隔 9 6 3 3 3" xfId="34064"/>
    <cellStyle name="千位分隔 9 6 3 4" xfId="34065"/>
    <cellStyle name="千位分隔 9 6 3 4 2" xfId="34066"/>
    <cellStyle name="千位分隔 9 6 3 5" xfId="34067"/>
    <cellStyle name="千位分隔 9 6 3 5 2" xfId="34068"/>
    <cellStyle name="千位分隔 9 6 3 6" xfId="34069"/>
    <cellStyle name="千位分隔 9 6 3 7" xfId="34070"/>
    <cellStyle name="千位分隔 9 6 3 8" xfId="34071"/>
    <cellStyle name="千位分隔 9 6 3 9" xfId="34072"/>
    <cellStyle name="千位分隔 9 6 4" xfId="34073"/>
    <cellStyle name="千位分隔 9 6 4 10" xfId="34074"/>
    <cellStyle name="千位分隔 9 6 4 11" xfId="34075"/>
    <cellStyle name="千位分隔 9 6 4 2" xfId="3809"/>
    <cellStyle name="千位分隔 9 6 4 2 2" xfId="34076"/>
    <cellStyle name="千位分隔 9 6 4 2 2 2" xfId="4829"/>
    <cellStyle name="千位分隔 9 6 4 2 2 3" xfId="4835"/>
    <cellStyle name="千位分隔 9 6 4 2 3" xfId="34077"/>
    <cellStyle name="千位分隔 9 6 4 2 4" xfId="34078"/>
    <cellStyle name="千位分隔 9 6 4 3" xfId="34079"/>
    <cellStyle name="千位分隔 9 6 4 3 2" xfId="34080"/>
    <cellStyle name="千位分隔 9 6 4 3 3" xfId="34081"/>
    <cellStyle name="千位分隔 9 6 4 4" xfId="34082"/>
    <cellStyle name="千位分隔 9 6 4 4 2" xfId="34083"/>
    <cellStyle name="千位分隔 9 6 4 5" xfId="34084"/>
    <cellStyle name="千位分隔 9 6 4 5 2" xfId="34085"/>
    <cellStyle name="千位分隔 9 6 4 6" xfId="34086"/>
    <cellStyle name="千位分隔 9 6 4 7" xfId="34087"/>
    <cellStyle name="千位分隔 9 6 4 8" xfId="34088"/>
    <cellStyle name="千位分隔 9 6 4 9" xfId="34089"/>
    <cellStyle name="千位分隔 9 6 5" xfId="34090"/>
    <cellStyle name="千位分隔 9 6 5 2" xfId="3843"/>
    <cellStyle name="千位分隔 9 6 5 2 2" xfId="34091"/>
    <cellStyle name="千位分隔 9 6 5 2 3" xfId="34092"/>
    <cellStyle name="千位分隔 9 6 5 3" xfId="34093"/>
    <cellStyle name="千位分隔 9 6 5 4" xfId="34094"/>
    <cellStyle name="千位分隔 9 6 6" xfId="34095"/>
    <cellStyle name="千位分隔 9 6 6 2" xfId="3888"/>
    <cellStyle name="千位分隔 9 6 6 3" xfId="34096"/>
    <cellStyle name="千位分隔 9 6 7" xfId="34097"/>
    <cellStyle name="千位分隔 9 6 7 2" xfId="34098"/>
    <cellStyle name="千位分隔 9 6 7 3" xfId="34099"/>
    <cellStyle name="千位分隔 9 6 8" xfId="34100"/>
    <cellStyle name="千位分隔 9 6 8 2" xfId="34101"/>
    <cellStyle name="千位分隔 9 6 9" xfId="34102"/>
    <cellStyle name="千位分隔 9 7" xfId="34103"/>
    <cellStyle name="千位分隔 9 7 10" xfId="34104"/>
    <cellStyle name="千位分隔 9 7 11" xfId="34105"/>
    <cellStyle name="千位分隔 9 7 12" xfId="34106"/>
    <cellStyle name="千位分隔 9 7 13" xfId="34107"/>
    <cellStyle name="千位分隔 9 7 14" xfId="34108"/>
    <cellStyle name="千位分隔 9 7 15" xfId="34109"/>
    <cellStyle name="千位分隔 9 7 16" xfId="34110"/>
    <cellStyle name="千位分隔 9 7 17" xfId="34111"/>
    <cellStyle name="千位分隔 9 7 18" xfId="34973"/>
    <cellStyle name="千位分隔 9 7 2" xfId="34112"/>
    <cellStyle name="千位分隔 9 7 2 10" xfId="34113"/>
    <cellStyle name="千位分隔 9 7 2 11" xfId="34114"/>
    <cellStyle name="千位分隔 9 7 2 2" xfId="34115"/>
    <cellStyle name="千位分隔 9 7 2 2 2" xfId="34116"/>
    <cellStyle name="千位分隔 9 7 2 2 2 2" xfId="34117"/>
    <cellStyle name="千位分隔 9 7 2 2 2 3" xfId="34118"/>
    <cellStyle name="千位分隔 9 7 2 2 3" xfId="34119"/>
    <cellStyle name="千位分隔 9 7 2 2 4" xfId="34120"/>
    <cellStyle name="千位分隔 9 7 2 3" xfId="34121"/>
    <cellStyle name="千位分隔 9 7 2 3 2" xfId="34122"/>
    <cellStyle name="千位分隔 9 7 2 3 3" xfId="34123"/>
    <cellStyle name="千位分隔 9 7 2 4" xfId="34124"/>
    <cellStyle name="千位分隔 9 7 2 4 2" xfId="34125"/>
    <cellStyle name="千位分隔 9 7 2 5" xfId="34126"/>
    <cellStyle name="千位分隔 9 7 2 5 2" xfId="34127"/>
    <cellStyle name="千位分隔 9 7 2 6" xfId="34128"/>
    <cellStyle name="千位分隔 9 7 2 7" xfId="34129"/>
    <cellStyle name="千位分隔 9 7 2 8" xfId="34130"/>
    <cellStyle name="千位分隔 9 7 2 9" xfId="34131"/>
    <cellStyle name="千位分隔 9 7 3" xfId="34132"/>
    <cellStyle name="千位分隔 9 7 3 10" xfId="34133"/>
    <cellStyle name="千位分隔 9 7 3 11" xfId="34134"/>
    <cellStyle name="千位分隔 9 7 3 2" xfId="34135"/>
    <cellStyle name="千位分隔 9 7 3 2 2" xfId="34136"/>
    <cellStyle name="千位分隔 9 7 3 2 2 2" xfId="34137"/>
    <cellStyle name="千位分隔 9 7 3 2 2 3" xfId="34138"/>
    <cellStyle name="千位分隔 9 7 3 2 3" xfId="34139"/>
    <cellStyle name="千位分隔 9 7 3 2 4" xfId="34140"/>
    <cellStyle name="千位分隔 9 7 3 3" xfId="34141"/>
    <cellStyle name="千位分隔 9 7 3 3 2" xfId="34142"/>
    <cellStyle name="千位分隔 9 7 3 3 3" xfId="34143"/>
    <cellStyle name="千位分隔 9 7 3 4" xfId="15911"/>
    <cellStyle name="千位分隔 9 7 3 4 2" xfId="34144"/>
    <cellStyle name="千位分隔 9 7 3 5" xfId="15919"/>
    <cellStyle name="千位分隔 9 7 3 5 2" xfId="34145"/>
    <cellStyle name="千位分隔 9 7 3 6" xfId="34146"/>
    <cellStyle name="千位分隔 9 7 3 7" xfId="34147"/>
    <cellStyle name="千位分隔 9 7 3 8" xfId="34148"/>
    <cellStyle name="千位分隔 9 7 3 9" xfId="32809"/>
    <cellStyle name="千位分隔 9 7 4" xfId="34149"/>
    <cellStyle name="千位分隔 9 7 4 10" xfId="34150"/>
    <cellStyle name="千位分隔 9 7 4 11" xfId="34151"/>
    <cellStyle name="千位分隔 9 7 4 2" xfId="3920"/>
    <cellStyle name="千位分隔 9 7 4 2 2" xfId="34152"/>
    <cellStyle name="千位分隔 9 7 4 2 2 2" xfId="34153"/>
    <cellStyle name="千位分隔 9 7 4 2 2 3" xfId="34154"/>
    <cellStyle name="千位分隔 9 7 4 2 3" xfId="34155"/>
    <cellStyle name="千位分隔 9 7 4 2 4" xfId="34156"/>
    <cellStyle name="千位分隔 9 7 4 3" xfId="34157"/>
    <cellStyle name="千位分隔 9 7 4 3 2" xfId="34158"/>
    <cellStyle name="千位分隔 9 7 4 3 3" xfId="34159"/>
    <cellStyle name="千位分隔 9 7 4 4" xfId="34160"/>
    <cellStyle name="千位分隔 9 7 4 4 2" xfId="34161"/>
    <cellStyle name="千位分隔 9 7 4 5" xfId="34162"/>
    <cellStyle name="千位分隔 9 7 4 5 2" xfId="34163"/>
    <cellStyle name="千位分隔 9 7 4 6" xfId="34164"/>
    <cellStyle name="千位分隔 9 7 4 7" xfId="34165"/>
    <cellStyle name="千位分隔 9 7 4 8" xfId="34166"/>
    <cellStyle name="千位分隔 9 7 4 9" xfId="34167"/>
    <cellStyle name="千位分隔 9 7 5" xfId="34168"/>
    <cellStyle name="千位分隔 9 7 5 2" xfId="16154"/>
    <cellStyle name="千位分隔 9 7 5 2 2" xfId="34169"/>
    <cellStyle name="千位分隔 9 7 5 2 3" xfId="34170"/>
    <cellStyle name="千位分隔 9 7 5 3" xfId="34171"/>
    <cellStyle name="千位分隔 9 7 5 4" xfId="34172"/>
    <cellStyle name="千位分隔 9 7 6" xfId="34173"/>
    <cellStyle name="千位分隔 9 7 6 2" xfId="16303"/>
    <cellStyle name="千位分隔 9 7 6 3" xfId="34174"/>
    <cellStyle name="千位分隔 9 7 7" xfId="34175"/>
    <cellStyle name="千位分隔 9 7 7 2" xfId="34176"/>
    <cellStyle name="千位分隔 9 7 7 3" xfId="34177"/>
    <cellStyle name="千位分隔 9 7 8" xfId="34178"/>
    <cellStyle name="千位分隔 9 7 8 2" xfId="34179"/>
    <cellStyle name="千位分隔 9 7 9" xfId="34180"/>
    <cellStyle name="千位分隔 9 8" xfId="34181"/>
    <cellStyle name="千位分隔 9 8 10" xfId="34182"/>
    <cellStyle name="千位分隔 9 8 11" xfId="34183"/>
    <cellStyle name="千位分隔 9 8 12" xfId="34184"/>
    <cellStyle name="千位分隔 9 8 13" xfId="34185"/>
    <cellStyle name="千位分隔 9 8 14" xfId="34186"/>
    <cellStyle name="千位分隔 9 8 15" xfId="27094"/>
    <cellStyle name="千位分隔 9 8 16" xfId="27096"/>
    <cellStyle name="千位分隔 9 8 17" xfId="27098"/>
    <cellStyle name="千位分隔 9 8 18" xfId="34974"/>
    <cellStyle name="千位分隔 9 8 2" xfId="34187"/>
    <cellStyle name="千位分隔 9 8 2 10" xfId="34188"/>
    <cellStyle name="千位分隔 9 8 2 11" xfId="34189"/>
    <cellStyle name="千位分隔 9 8 2 2" xfId="34190"/>
    <cellStyle name="千位分隔 9 8 2 2 2" xfId="34191"/>
    <cellStyle name="千位分隔 9 8 2 2 2 2" xfId="34192"/>
    <cellStyle name="千位分隔 9 8 2 2 2 3" xfId="34193"/>
    <cellStyle name="千位分隔 9 8 2 2 3" xfId="1752"/>
    <cellStyle name="千位分隔 9 8 2 2 4" xfId="1758"/>
    <cellStyle name="千位分隔 9 8 2 3" xfId="34194"/>
    <cellStyle name="千位分隔 9 8 2 3 2" xfId="34195"/>
    <cellStyle name="千位分隔 9 8 2 3 3" xfId="34196"/>
    <cellStyle name="千位分隔 9 8 2 4" xfId="34197"/>
    <cellStyle name="千位分隔 9 8 2 4 2" xfId="34198"/>
    <cellStyle name="千位分隔 9 8 2 5" xfId="34199"/>
    <cellStyle name="千位分隔 9 8 2 5 2" xfId="34200"/>
    <cellStyle name="千位分隔 9 8 2 6" xfId="34201"/>
    <cellStyle name="千位分隔 9 8 2 7" xfId="34202"/>
    <cellStyle name="千位分隔 9 8 2 8" xfId="18439"/>
    <cellStyle name="千位分隔 9 8 2 9" xfId="34203"/>
    <cellStyle name="千位分隔 9 8 3" xfId="34204"/>
    <cellStyle name="千位分隔 9 8 3 10" xfId="34205"/>
    <cellStyle name="千位分隔 9 8 3 11" xfId="34206"/>
    <cellStyle name="千位分隔 9 8 3 2" xfId="34207"/>
    <cellStyle name="千位分隔 9 8 3 2 2" xfId="34208"/>
    <cellStyle name="千位分隔 9 8 3 2 2 2" xfId="34209"/>
    <cellStyle name="千位分隔 9 8 3 2 2 3" xfId="34210"/>
    <cellStyle name="千位分隔 9 8 3 2 3" xfId="34211"/>
    <cellStyle name="千位分隔 9 8 3 2 4" xfId="34212"/>
    <cellStyle name="千位分隔 9 8 3 3" xfId="34213"/>
    <cellStyle name="千位分隔 9 8 3 3 2" xfId="34214"/>
    <cellStyle name="千位分隔 9 8 3 3 3" xfId="34215"/>
    <cellStyle name="千位分隔 9 8 3 4" xfId="34216"/>
    <cellStyle name="千位分隔 9 8 3 4 2" xfId="34217"/>
    <cellStyle name="千位分隔 9 8 3 5" xfId="34218"/>
    <cellStyle name="千位分隔 9 8 3 5 2" xfId="34219"/>
    <cellStyle name="千位分隔 9 8 3 6" xfId="34220"/>
    <cellStyle name="千位分隔 9 8 3 7" xfId="34221"/>
    <cellStyle name="千位分隔 9 8 3 8" xfId="34222"/>
    <cellStyle name="千位分隔 9 8 3 9" xfId="34223"/>
    <cellStyle name="千位分隔 9 8 4" xfId="34224"/>
    <cellStyle name="千位分隔 9 8 4 10" xfId="34225"/>
    <cellStyle name="千位分隔 9 8 4 11" xfId="34226"/>
    <cellStyle name="千位分隔 9 8 4 2" xfId="34227"/>
    <cellStyle name="千位分隔 9 8 4 2 2" xfId="34228"/>
    <cellStyle name="千位分隔 9 8 4 2 2 2" xfId="34229"/>
    <cellStyle name="千位分隔 9 8 4 2 2 3" xfId="34230"/>
    <cellStyle name="千位分隔 9 8 4 2 3" xfId="34231"/>
    <cellStyle name="千位分隔 9 8 4 2 4" xfId="34232"/>
    <cellStyle name="千位分隔 9 8 4 3" xfId="34233"/>
    <cellStyle name="千位分隔 9 8 4 3 2" xfId="34234"/>
    <cellStyle name="千位分隔 9 8 4 3 3" xfId="34235"/>
    <cellStyle name="千位分隔 9 8 4 4" xfId="34236"/>
    <cellStyle name="千位分隔 9 8 4 4 2" xfId="34237"/>
    <cellStyle name="千位分隔 9 8 4 5" xfId="34238"/>
    <cellStyle name="千位分隔 9 8 4 5 2" xfId="34239"/>
    <cellStyle name="千位分隔 9 8 4 6" xfId="34240"/>
    <cellStyle name="千位分隔 9 8 4 7" xfId="34241"/>
    <cellStyle name="千位分隔 9 8 4 8" xfId="34242"/>
    <cellStyle name="千位分隔 9 8 4 9" xfId="34243"/>
    <cellStyle name="千位分隔 9 8 5" xfId="34244"/>
    <cellStyle name="千位分隔 9 8 5 2" xfId="34245"/>
    <cellStyle name="千位分隔 9 8 5 2 2" xfId="34246"/>
    <cellStyle name="千位分隔 9 8 5 2 3" xfId="34247"/>
    <cellStyle name="千位分隔 9 8 5 3" xfId="34248"/>
    <cellStyle name="千位分隔 9 8 5 4" xfId="34249"/>
    <cellStyle name="千位分隔 9 8 6" xfId="34250"/>
    <cellStyle name="千位分隔 9 8 6 2" xfId="34251"/>
    <cellStyle name="千位分隔 9 8 6 3" xfId="34252"/>
    <cellStyle name="千位分隔 9 8 7" xfId="34253"/>
    <cellStyle name="千位分隔 9 8 7 2" xfId="34254"/>
    <cellStyle name="千位分隔 9 8 7 3" xfId="34255"/>
    <cellStyle name="千位分隔 9 8 8" xfId="34256"/>
    <cellStyle name="千位分隔 9 8 8 2" xfId="34257"/>
    <cellStyle name="千位分隔 9 8 9" xfId="34258"/>
    <cellStyle name="千位分隔 9 9" xfId="34259"/>
    <cellStyle name="千位分隔 9 9 10" xfId="34260"/>
    <cellStyle name="千位分隔 9 9 11" xfId="34261"/>
    <cellStyle name="千位分隔 9 9 12" xfId="34262"/>
    <cellStyle name="千位分隔 9 9 13" xfId="34263"/>
    <cellStyle name="千位分隔 9 9 14" xfId="34264"/>
    <cellStyle name="千位分隔 9 9 15" xfId="34265"/>
    <cellStyle name="千位分隔 9 9 16" xfId="34266"/>
    <cellStyle name="千位分隔 9 9 17" xfId="34267"/>
    <cellStyle name="千位分隔 9 9 18" xfId="34975"/>
    <cellStyle name="千位分隔 9 9 2" xfId="34268"/>
    <cellStyle name="千位分隔 9 9 2 10" xfId="34269"/>
    <cellStyle name="千位分隔 9 9 2 11" xfId="34270"/>
    <cellStyle name="千位分隔 9 9 2 2" xfId="34271"/>
    <cellStyle name="千位分隔 9 9 2 2 2" xfId="34272"/>
    <cellStyle name="千位分隔 9 9 2 2 2 2" xfId="34273"/>
    <cellStyle name="千位分隔 9 9 2 2 2 3" xfId="34274"/>
    <cellStyle name="千位分隔 9 9 2 2 3" xfId="34275"/>
    <cellStyle name="千位分隔 9 9 2 2 4" xfId="34276"/>
    <cellStyle name="千位分隔 9 9 2 3" xfId="34277"/>
    <cellStyle name="千位分隔 9 9 2 3 2" xfId="34278"/>
    <cellStyle name="千位分隔 9 9 2 3 3" xfId="34279"/>
    <cellStyle name="千位分隔 9 9 2 4" xfId="34280"/>
    <cellStyle name="千位分隔 9 9 2 4 2" xfId="34281"/>
    <cellStyle name="千位分隔 9 9 2 5" xfId="34282"/>
    <cellStyle name="千位分隔 9 9 2 5 2" xfId="34283"/>
    <cellStyle name="千位分隔 9 9 2 6" xfId="34284"/>
    <cellStyle name="千位分隔 9 9 2 7" xfId="34285"/>
    <cellStyle name="千位分隔 9 9 2 8" xfId="34286"/>
    <cellStyle name="千位分隔 9 9 2 9" xfId="34287"/>
    <cellStyle name="千位分隔 9 9 3" xfId="34288"/>
    <cellStyle name="千位分隔 9 9 3 10" xfId="34289"/>
    <cellStyle name="千位分隔 9 9 3 11" xfId="34290"/>
    <cellStyle name="千位分隔 9 9 3 2" xfId="34291"/>
    <cellStyle name="千位分隔 9 9 3 2 2" xfId="34292"/>
    <cellStyle name="千位分隔 9 9 3 2 2 2" xfId="34293"/>
    <cellStyle name="千位分隔 9 9 3 2 2 3" xfId="34294"/>
    <cellStyle name="千位分隔 9 9 3 2 3" xfId="34295"/>
    <cellStyle name="千位分隔 9 9 3 2 4" xfId="34296"/>
    <cellStyle name="千位分隔 9 9 3 3" xfId="34297"/>
    <cellStyle name="千位分隔 9 9 3 3 2" xfId="34298"/>
    <cellStyle name="千位分隔 9 9 3 3 3" xfId="34299"/>
    <cellStyle name="千位分隔 9 9 3 4" xfId="34300"/>
    <cellStyle name="千位分隔 9 9 3 4 2" xfId="34301"/>
    <cellStyle name="千位分隔 9 9 3 5" xfId="34302"/>
    <cellStyle name="千位分隔 9 9 3 5 2" xfId="34303"/>
    <cellStyle name="千位分隔 9 9 3 6" xfId="34304"/>
    <cellStyle name="千位分隔 9 9 3 7" xfId="34305"/>
    <cellStyle name="千位分隔 9 9 3 8" xfId="34306"/>
    <cellStyle name="千位分隔 9 9 3 9" xfId="34307"/>
    <cellStyle name="千位分隔 9 9 4" xfId="34308"/>
    <cellStyle name="千位分隔 9 9 4 10" xfId="34309"/>
    <cellStyle name="千位分隔 9 9 4 11" xfId="34310"/>
    <cellStyle name="千位分隔 9 9 4 2" xfId="34311"/>
    <cellStyle name="千位分隔 9 9 4 2 2" xfId="34312"/>
    <cellStyle name="千位分隔 9 9 4 2 2 2" xfId="34313"/>
    <cellStyle name="千位分隔 9 9 4 2 2 3" xfId="34314"/>
    <cellStyle name="千位分隔 9 9 4 2 3" xfId="34315"/>
    <cellStyle name="千位分隔 9 9 4 2 4" xfId="34316"/>
    <cellStyle name="千位分隔 9 9 4 3" xfId="34317"/>
    <cellStyle name="千位分隔 9 9 4 3 2" xfId="34318"/>
    <cellStyle name="千位分隔 9 9 4 3 3" xfId="34319"/>
    <cellStyle name="千位分隔 9 9 4 4" xfId="34320"/>
    <cellStyle name="千位分隔 9 9 4 4 2" xfId="34321"/>
    <cellStyle name="千位分隔 9 9 4 5" xfId="34322"/>
    <cellStyle name="千位分隔 9 9 4 5 2" xfId="34323"/>
    <cellStyle name="千位分隔 9 9 4 6" xfId="34324"/>
    <cellStyle name="千位分隔 9 9 4 7" xfId="34325"/>
    <cellStyle name="千位分隔 9 9 4 8" xfId="34326"/>
    <cellStyle name="千位分隔 9 9 4 9" xfId="34327"/>
    <cellStyle name="千位分隔 9 9 5" xfId="34328"/>
    <cellStyle name="千位分隔 9 9 5 2" xfId="34329"/>
    <cellStyle name="千位分隔 9 9 5 2 2" xfId="34330"/>
    <cellStyle name="千位分隔 9 9 5 2 3" xfId="34331"/>
    <cellStyle name="千位分隔 9 9 5 3" xfId="34332"/>
    <cellStyle name="千位分隔 9 9 5 4" xfId="34333"/>
    <cellStyle name="千位分隔 9 9 6" xfId="34334"/>
    <cellStyle name="千位分隔 9 9 6 2" xfId="34335"/>
    <cellStyle name="千位分隔 9 9 6 3" xfId="34336"/>
    <cellStyle name="千位分隔 9 9 7" xfId="34337"/>
    <cellStyle name="千位分隔 9 9 7 2" xfId="34338"/>
    <cellStyle name="千位分隔 9 9 7 3" xfId="34339"/>
    <cellStyle name="千位分隔 9 9 8" xfId="34340"/>
    <cellStyle name="千位分隔 9 9 8 2" xfId="34341"/>
    <cellStyle name="千位分隔 9 9 9" xfId="34342"/>
    <cellStyle name="适中 2" xfId="34343"/>
    <cellStyle name="适中 3" xfId="34344"/>
    <cellStyle name="适中 3 2" xfId="34345"/>
    <cellStyle name="输出 2" xfId="22986"/>
    <cellStyle name="输出 2 2" xfId="34346"/>
    <cellStyle name="输出 2 2 2" xfId="34347"/>
    <cellStyle name="输出 2 2 3" xfId="34348"/>
    <cellStyle name="输出 2 2 4" xfId="34349"/>
    <cellStyle name="输出 2 2 5" xfId="34350"/>
    <cellStyle name="输出 2 2 6" xfId="34351"/>
    <cellStyle name="输出 2 2 7" xfId="34352"/>
    <cellStyle name="输出 2 3" xfId="34353"/>
    <cellStyle name="输出 3" xfId="22992"/>
    <cellStyle name="输出 3 2" xfId="34354"/>
    <cellStyle name="输出 3 2 2" xfId="27870"/>
    <cellStyle name="输出 3 2 3" xfId="34355"/>
    <cellStyle name="输出 3 2 4" xfId="34356"/>
    <cellStyle name="输出 3 2 5" xfId="34357"/>
    <cellStyle name="输出 3 2 6" xfId="34358"/>
    <cellStyle name="输出 3 2 7" xfId="34359"/>
    <cellStyle name="输出 3 3" xfId="34360"/>
    <cellStyle name="输出 3 4" xfId="34361"/>
    <cellStyle name="输入 2" xfId="34362"/>
    <cellStyle name="输入 2 2" xfId="34363"/>
    <cellStyle name="输入 2 2 2" xfId="34364"/>
    <cellStyle name="输入 2 2 3" xfId="34365"/>
    <cellStyle name="输入 2 2 4" xfId="34366"/>
    <cellStyle name="输入 2 2 5" xfId="34367"/>
    <cellStyle name="输入 2 2 6" xfId="34368"/>
    <cellStyle name="输入 2 2 7" xfId="34369"/>
    <cellStyle name="输入 2 3" xfId="34370"/>
    <cellStyle name="输入 3" xfId="34371"/>
    <cellStyle name="输入 3 2" xfId="34372"/>
    <cellStyle name="输入 3 2 2" xfId="34373"/>
    <cellStyle name="输入 3 2 3" xfId="34374"/>
    <cellStyle name="输入 3 2 4" xfId="34375"/>
    <cellStyle name="输入 3 2 5" xfId="34376"/>
    <cellStyle name="输入 3 2 6" xfId="34377"/>
    <cellStyle name="输入 3 2 7" xfId="34378"/>
    <cellStyle name="输入 3 3" xfId="34379"/>
    <cellStyle name="输入 3 4" xfId="34380"/>
    <cellStyle name="注释 2" xfId="34381"/>
    <cellStyle name="注释 2 2" xfId="34382"/>
    <cellStyle name="注释 2 2 2" xfId="34383"/>
    <cellStyle name="注释 2 2 3" xfId="34384"/>
    <cellStyle name="注释 2 2 4" xfId="34385"/>
    <cellStyle name="注释 2 2 5" xfId="34386"/>
    <cellStyle name="注释 2 2 6" xfId="34387"/>
    <cellStyle name="注释 2 3" xfId="34388"/>
    <cellStyle name="注释 3" xfId="34389"/>
    <cellStyle name="注释 3 2" xfId="34390"/>
    <cellStyle name="注释 3 2 2" xfId="34391"/>
    <cellStyle name="注释 3 2 3" xfId="34392"/>
    <cellStyle name="注释 3 2 4" xfId="34393"/>
    <cellStyle name="注释 3 2 5" xfId="34394"/>
    <cellStyle name="注释 3 2 6" xfId="34395"/>
    <cellStyle name="注释 3 3" xfId="34396"/>
  </cellStyles>
  <dxfs count="2578">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ill>
        <patternFill patternType="none"/>
      </fill>
    </dxf>
    <dxf>
      <fill>
        <patternFill patternType="none"/>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ill>
        <patternFill patternType="none"/>
      </fill>
    </dxf>
    <dxf>
      <fill>
        <patternFill patternType="none"/>
      </fill>
    </dxf>
    <dxf>
      <fill>
        <patternFill patternType="none"/>
      </fill>
    </dxf>
    <dxf>
      <fill>
        <patternFill patternType="none"/>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ill>
        <patternFill patternType="none"/>
      </fill>
    </dxf>
    <dxf>
      <fill>
        <patternFill patternType="none"/>
      </fill>
    </dxf>
    <dxf>
      <font>
        <color rgb="FF9C0006"/>
      </font>
      <fill>
        <patternFill patternType="solid">
          <bgColor rgb="FFFFC7CE"/>
        </patternFill>
      </fill>
    </dxf>
    <dxf>
      <fill>
        <patternFill patternType="none"/>
      </fill>
    </dxf>
    <dxf>
      <fill>
        <patternFill patternType="none"/>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ill>
        <patternFill patternType="solid">
          <bgColor rgb="FFFF0000"/>
        </patternFill>
      </fill>
    </dxf>
    <dxf>
      <font>
        <color rgb="FF9C0006"/>
      </font>
      <fill>
        <patternFill>
          <bgColor rgb="FFFFC7CE"/>
        </patternFill>
      </fill>
    </dxf>
    <dxf>
      <font>
        <color rgb="FF9C0006"/>
      </font>
      <fill>
        <patternFill patternType="solid">
          <bgColor rgb="FFFFC7CE"/>
        </patternFill>
      </fill>
    </dxf>
    <dxf>
      <fill>
        <patternFill patternType="solid">
          <bgColor rgb="FFFF0000"/>
        </patternFill>
      </fill>
    </dxf>
    <dxf>
      <font>
        <color rgb="FF9C0006"/>
      </font>
      <fill>
        <patternFill>
          <bgColor rgb="FFFFC7CE"/>
        </patternFill>
      </fill>
    </dxf>
    <dxf>
      <fill>
        <patternFill patternType="solid">
          <bgColor rgb="FFFF0000"/>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ont>
        <color rgb="FF9C0006"/>
      </font>
      <fill>
        <patternFill>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none"/>
      </fill>
    </dxf>
    <dxf>
      <fill>
        <patternFill patternType="none"/>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ill>
        <patternFill patternType="solid">
          <bgColor rgb="FFFF0000"/>
        </patternFill>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0000"/>
        </patternFill>
      </fill>
    </dxf>
    <dxf>
      <fill>
        <patternFill patternType="none"/>
      </fill>
    </dxf>
    <dxf>
      <fill>
        <patternFill patternType="none"/>
      </fill>
    </dxf>
    <dxf>
      <fill>
        <patternFill patternType="none"/>
      </fill>
    </dxf>
    <dxf>
      <fill>
        <patternFill patternType="none"/>
      </fill>
    </dxf>
  </dxfs>
  <tableStyles count="0" defaultTableStyle="TableStyleMedium9"/>
  <colors>
    <mruColors>
      <color rgb="FFFFFF00"/>
      <color rgb="FFFFFFFF"/>
      <color rgb="FFFF0000"/>
      <color rgb="FFFFFF66"/>
      <color rgb="FF0000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huangliuhua/Documents/WXWork/1688858073349903/Cache/File/2023-02/&#39033;&#30446;&#24635;&#20307;&#35745;&#2101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ork\&#39033;&#30446;&#25991;&#20214;\&#27599;&#21608;&#27719;&#25253;&#27169;&#26495;\&#20013;&#33322;A6&#39033;&#30446;C1C3C4C5&#35774;&#22791;&#28165;&#21333;-202103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28145;&#22323;&#24066;&#28023;&#30446;&#26143;&#28608;&#20809;\&#21414;&#38376;&#20013;&#33322;A6-C3&amp;C4&#35013;&#37197;&#32447;&#39033;&#30446;\&#20013;&#33322;A6&#39033;&#30446;C1C3C4C5&#35774;&#22791;&#28165;&#21333;-2021030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8145;&#22323;&#24066;&#28023;&#30446;&#26143;&#28608;&#20809;/&#21414;&#38376;&#20013;&#33322;A6-C3&amp;C4&#35013;&#37197;&#32447;&#39033;&#30446;/&#20013;&#33322;A6&#39033;&#30446;C1C3C4C5&#39033;&#30446;&#21495;&#21464;&#26356;0427.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28145;&#22323;&#24066;&#28023;&#30446;&#26143;&#28608;&#20809;\&#21414;&#38376;&#20013;&#33322;A6-C3&amp;C4&#35013;&#37197;&#32447;&#39033;&#30446;\&#20013;&#33322;A6&#39033;&#30446;C1C3C4C5&#39033;&#30446;&#21495;&#21464;&#26356;05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28145;&#22323;&#24066;&#28023;&#30446;&#26143;&#28608;&#20809;\&#21414;&#38376;&#20013;&#33322;A6-C3&amp;C4&#35013;&#37197;&#32447;&#39033;&#30446;\&#20013;&#33322;A6&#39033;&#30446;C1C3C4C5&#35774;&#22791;&#28165;&#21333;-202103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项目总体计划"/>
      <sheetName val="Sheet1"/>
    </sheetNames>
    <sheetDataSet>
      <sheetData sheetId="0">
        <row r="1">
          <cell r="F1">
            <v>0</v>
          </cell>
        </row>
        <row r="2">
          <cell r="E2" t="str">
            <v>项目号</v>
          </cell>
          <cell r="F2" t="str">
            <v>实际
验收</v>
          </cell>
        </row>
        <row r="3">
          <cell r="E3" t="str">
            <v>JMLEDZH22A483</v>
          </cell>
          <cell r="F3">
            <v>0</v>
          </cell>
        </row>
        <row r="4">
          <cell r="E4" t="str">
            <v>JMLELZH22A001</v>
          </cell>
          <cell r="F4">
            <v>0</v>
          </cell>
        </row>
        <row r="5">
          <cell r="E5" t="str">
            <v>JMLELZH22A002</v>
          </cell>
          <cell r="F5">
            <v>0</v>
          </cell>
        </row>
        <row r="6">
          <cell r="E6" t="str">
            <v>JMLELZH22A004</v>
          </cell>
          <cell r="F6">
            <v>0</v>
          </cell>
        </row>
        <row r="7">
          <cell r="E7" t="str">
            <v>JMLEDZH21A746</v>
          </cell>
          <cell r="F7">
            <v>0</v>
          </cell>
        </row>
        <row r="8">
          <cell r="E8" t="str">
            <v>JMLEDZH21A747</v>
          </cell>
          <cell r="F8">
            <v>0</v>
          </cell>
        </row>
        <row r="9">
          <cell r="E9" t="str">
            <v>JMLEDZH21A748</v>
          </cell>
          <cell r="F9">
            <v>0</v>
          </cell>
        </row>
        <row r="10">
          <cell r="E10" t="str">
            <v>JMLEDZH21A749</v>
          </cell>
          <cell r="F10">
            <v>0</v>
          </cell>
        </row>
        <row r="11">
          <cell r="E11" t="str">
            <v>JMLEDZH21A750</v>
          </cell>
          <cell r="F11">
            <v>0</v>
          </cell>
        </row>
        <row r="12">
          <cell r="E12" t="str">
            <v>JMLEDZH21A751</v>
          </cell>
          <cell r="F12">
            <v>0</v>
          </cell>
        </row>
        <row r="13">
          <cell r="E13" t="str">
            <v>JMLEDZH22A210</v>
          </cell>
          <cell r="F13">
            <v>0</v>
          </cell>
        </row>
        <row r="14">
          <cell r="E14" t="str">
            <v>JMLEDZH21A752</v>
          </cell>
          <cell r="F14">
            <v>0</v>
          </cell>
        </row>
        <row r="15">
          <cell r="E15" t="str">
            <v>JMLEDZH22A664</v>
          </cell>
          <cell r="F15">
            <v>0</v>
          </cell>
        </row>
        <row r="16">
          <cell r="E16" t="str">
            <v>JMLEDZH22A665</v>
          </cell>
          <cell r="F16">
            <v>0</v>
          </cell>
        </row>
        <row r="17">
          <cell r="E17" t="str">
            <v>JMLEDZT22AA76</v>
          </cell>
          <cell r="F17">
            <v>0</v>
          </cell>
        </row>
        <row r="18">
          <cell r="E18" t="str">
            <v>JMLEDCA20A006</v>
          </cell>
          <cell r="F18">
            <v>44638</v>
          </cell>
        </row>
        <row r="19">
          <cell r="E19" t="str">
            <v>JMLEDCA20A008</v>
          </cell>
          <cell r="F19">
            <v>44651</v>
          </cell>
        </row>
        <row r="20">
          <cell r="E20" t="str">
            <v>JMLEDCA20A271</v>
          </cell>
          <cell r="F20">
            <v>44860</v>
          </cell>
        </row>
        <row r="21">
          <cell r="E21" t="str">
            <v>JMLEDCA21A061</v>
          </cell>
          <cell r="F21">
            <v>44776</v>
          </cell>
        </row>
        <row r="22">
          <cell r="E22" t="str">
            <v>JMLEDCA21A189</v>
          </cell>
          <cell r="F22">
            <v>44824</v>
          </cell>
        </row>
        <row r="23">
          <cell r="E23" t="str">
            <v>JMLEDCA21A188</v>
          </cell>
          <cell r="F23">
            <v>44817</v>
          </cell>
        </row>
        <row r="24">
          <cell r="E24" t="str">
            <v>JMLEDCA21A188</v>
          </cell>
          <cell r="F24">
            <v>44793</v>
          </cell>
        </row>
        <row r="25">
          <cell r="E25" t="str">
            <v>JMLEDCA21A192</v>
          </cell>
          <cell r="F25">
            <v>44829</v>
          </cell>
        </row>
        <row r="26">
          <cell r="E26" t="str">
            <v>JMLEDCA21A192</v>
          </cell>
          <cell r="F26">
            <v>44824</v>
          </cell>
        </row>
        <row r="27">
          <cell r="E27" t="str">
            <v>JMLEDCA21A192</v>
          </cell>
          <cell r="F27">
            <v>44823</v>
          </cell>
        </row>
        <row r="28">
          <cell r="E28" t="str">
            <v>JMLEDCA21A189</v>
          </cell>
          <cell r="F28">
            <v>44849</v>
          </cell>
        </row>
        <row r="29">
          <cell r="E29" t="str">
            <v>JMLEDCA21A168</v>
          </cell>
          <cell r="F29">
            <v>44891</v>
          </cell>
        </row>
        <row r="30">
          <cell r="E30" t="str">
            <v>JMLEDCA21A171</v>
          </cell>
          <cell r="F30">
            <v>44891</v>
          </cell>
        </row>
        <row r="31">
          <cell r="E31" t="str">
            <v>JMLEDCA21A180</v>
          </cell>
          <cell r="F31">
            <v>44891</v>
          </cell>
        </row>
        <row r="32">
          <cell r="E32" t="str">
            <v>JMLEDCA21A183</v>
          </cell>
          <cell r="F32">
            <v>44891</v>
          </cell>
        </row>
        <row r="33">
          <cell r="E33" t="str">
            <v>JMLEDCA21A168</v>
          </cell>
          <cell r="F33">
            <v>44891</v>
          </cell>
        </row>
        <row r="34">
          <cell r="E34" t="str">
            <v>JMLEDCA21A171</v>
          </cell>
          <cell r="F34">
            <v>44891</v>
          </cell>
        </row>
        <row r="35">
          <cell r="E35" t="str">
            <v>JMLEDCA21A180</v>
          </cell>
          <cell r="F35">
            <v>44891</v>
          </cell>
        </row>
        <row r="36">
          <cell r="E36" t="str">
            <v>JMLEDCA21A183</v>
          </cell>
          <cell r="F36">
            <v>44891</v>
          </cell>
        </row>
        <row r="37">
          <cell r="E37" t="str">
            <v>JMLEDCA21A169</v>
          </cell>
          <cell r="F37">
            <v>44891</v>
          </cell>
        </row>
        <row r="38">
          <cell r="E38" t="str">
            <v>JMLEDCA21A172</v>
          </cell>
          <cell r="F38">
            <v>44891</v>
          </cell>
        </row>
        <row r="39">
          <cell r="E39" t="str">
            <v>JMLEDCA21A181</v>
          </cell>
          <cell r="F39">
            <v>44855</v>
          </cell>
        </row>
        <row r="40">
          <cell r="E40" t="str">
            <v>JMLEDCA21A184</v>
          </cell>
          <cell r="F40">
            <v>44855</v>
          </cell>
        </row>
        <row r="41">
          <cell r="E41" t="str">
            <v>JMLEDCA21A189</v>
          </cell>
          <cell r="F41">
            <v>44819</v>
          </cell>
        </row>
        <row r="42">
          <cell r="E42" t="str">
            <v>JMLEDCA21A181</v>
          </cell>
          <cell r="F42">
            <v>44855</v>
          </cell>
        </row>
        <row r="43">
          <cell r="E43" t="str">
            <v>JMLEDCA21A184</v>
          </cell>
          <cell r="F43">
            <v>44855</v>
          </cell>
        </row>
        <row r="44">
          <cell r="E44" t="str">
            <v>JMLEDCA21A169</v>
          </cell>
          <cell r="F44">
            <v>44891</v>
          </cell>
        </row>
        <row r="45">
          <cell r="E45" t="str">
            <v>JMLEDCA21A172</v>
          </cell>
          <cell r="F45">
            <v>44891</v>
          </cell>
        </row>
        <row r="46">
          <cell r="E46" t="str">
            <v>JMLEDCA21A182</v>
          </cell>
          <cell r="F46">
            <v>44891</v>
          </cell>
        </row>
        <row r="47">
          <cell r="E47" t="str">
            <v>JMLEDCA21A185</v>
          </cell>
          <cell r="F47">
            <v>44891</v>
          </cell>
        </row>
        <row r="48">
          <cell r="E48" t="str">
            <v>JMLEDCA21A170</v>
          </cell>
          <cell r="F48">
            <v>44891</v>
          </cell>
        </row>
        <row r="49">
          <cell r="E49" t="str">
            <v>JMLEDCA21A173</v>
          </cell>
          <cell r="F49">
            <v>44891</v>
          </cell>
        </row>
        <row r="50">
          <cell r="E50" t="str">
            <v>JMLEDCA21A182</v>
          </cell>
          <cell r="F50">
            <v>44891</v>
          </cell>
        </row>
        <row r="51">
          <cell r="E51" t="str">
            <v>JMLEDCA21A185</v>
          </cell>
          <cell r="F51">
            <v>44891</v>
          </cell>
        </row>
        <row r="52">
          <cell r="E52" t="str">
            <v>JMLEDCA21A170</v>
          </cell>
          <cell r="F52">
            <v>44891</v>
          </cell>
        </row>
        <row r="53">
          <cell r="E53" t="str">
            <v>JMLEDCA21A173</v>
          </cell>
          <cell r="F53">
            <v>44891</v>
          </cell>
        </row>
        <row r="54">
          <cell r="E54" t="str">
            <v>JMLEDCA21A190</v>
          </cell>
          <cell r="F54">
            <v>44829</v>
          </cell>
        </row>
        <row r="55">
          <cell r="E55" t="str">
            <v>JMLEDCA21A190</v>
          </cell>
          <cell r="F55">
            <v>44822</v>
          </cell>
        </row>
        <row r="56">
          <cell r="E56" t="str">
            <v>JMLEDCA21A191</v>
          </cell>
          <cell r="F56">
            <v>44825</v>
          </cell>
        </row>
        <row r="57">
          <cell r="E57" t="str">
            <v>JMLEDCA21A191</v>
          </cell>
          <cell r="F57">
            <v>44891</v>
          </cell>
        </row>
        <row r="58">
          <cell r="E58" t="str">
            <v>JMLEDCA22AA59</v>
          </cell>
          <cell r="F58">
            <v>0</v>
          </cell>
        </row>
        <row r="59">
          <cell r="E59" t="str">
            <v>JMLEDCA22AA60</v>
          </cell>
          <cell r="F59">
            <v>0</v>
          </cell>
        </row>
        <row r="60">
          <cell r="E60" t="str">
            <v>JMLEDCA22AA61</v>
          </cell>
          <cell r="F60">
            <v>0</v>
          </cell>
        </row>
        <row r="61">
          <cell r="E61" t="str">
            <v>JMLEDCA22AA62</v>
          </cell>
          <cell r="F61">
            <v>0</v>
          </cell>
        </row>
        <row r="62">
          <cell r="E62" t="str">
            <v>JMLEDCA22AA63</v>
          </cell>
          <cell r="F62">
            <v>0</v>
          </cell>
        </row>
        <row r="63">
          <cell r="E63" t="str">
            <v>JMLEDCA22AA64</v>
          </cell>
          <cell r="F63">
            <v>0</v>
          </cell>
        </row>
        <row r="64">
          <cell r="E64" t="str">
            <v>JMLEDCA22AA65</v>
          </cell>
          <cell r="F64">
            <v>0</v>
          </cell>
        </row>
        <row r="65">
          <cell r="E65" t="str">
            <v>JMLEDCA22AA66</v>
          </cell>
          <cell r="F65">
            <v>0</v>
          </cell>
        </row>
        <row r="66">
          <cell r="E66" t="str">
            <v>JMLEDYJ22A758</v>
          </cell>
          <cell r="F66">
            <v>0</v>
          </cell>
        </row>
        <row r="67">
          <cell r="E67" t="str">
            <v>JMLEDYJ22A759</v>
          </cell>
          <cell r="F67">
            <v>0</v>
          </cell>
        </row>
        <row r="68">
          <cell r="E68" t="str">
            <v>JMLEDYJ22A760</v>
          </cell>
          <cell r="F68">
            <v>0</v>
          </cell>
        </row>
        <row r="69">
          <cell r="E69" t="str">
            <v>JMLEDYJ22A761</v>
          </cell>
          <cell r="F69">
            <v>0</v>
          </cell>
        </row>
        <row r="70">
          <cell r="E70" t="str">
            <v>JMLEDYJ22A762</v>
          </cell>
          <cell r="F70">
            <v>0</v>
          </cell>
        </row>
        <row r="71">
          <cell r="E71" t="str">
            <v>JMLEDYJ22A763</v>
          </cell>
          <cell r="F71">
            <v>0</v>
          </cell>
        </row>
        <row r="72">
          <cell r="E72" t="str">
            <v>JMLEDYJ22A764</v>
          </cell>
          <cell r="F72">
            <v>0</v>
          </cell>
        </row>
        <row r="73">
          <cell r="E73" t="str">
            <v>JMLEDYJ22A765</v>
          </cell>
          <cell r="F73">
            <v>0</v>
          </cell>
        </row>
        <row r="74">
          <cell r="E74" t="str">
            <v>JMLEDYJ22A766</v>
          </cell>
          <cell r="F74">
            <v>0</v>
          </cell>
        </row>
        <row r="75">
          <cell r="E75" t="str">
            <v>JMLEDYJ22A767</v>
          </cell>
          <cell r="F75">
            <v>0</v>
          </cell>
        </row>
        <row r="76">
          <cell r="E76" t="str">
            <v>JMLEDYJ22A768</v>
          </cell>
          <cell r="F76">
            <v>0</v>
          </cell>
        </row>
        <row r="77">
          <cell r="E77" t="str">
            <v>JMLEDYJ22A769</v>
          </cell>
          <cell r="F77">
            <v>0</v>
          </cell>
        </row>
        <row r="78">
          <cell r="E78" t="str">
            <v>JMLEDYJ22A770</v>
          </cell>
          <cell r="F78">
            <v>0</v>
          </cell>
        </row>
        <row r="79">
          <cell r="E79" t="str">
            <v>JMLEDYJ22A771</v>
          </cell>
          <cell r="F79">
            <v>0</v>
          </cell>
        </row>
        <row r="80">
          <cell r="E80" t="str">
            <v>JMLEDYJ22A772</v>
          </cell>
          <cell r="F80">
            <v>0</v>
          </cell>
        </row>
        <row r="81">
          <cell r="E81" t="str">
            <v>JMLEDYJ22A841</v>
          </cell>
          <cell r="F81">
            <v>0</v>
          </cell>
        </row>
        <row r="82">
          <cell r="E82" t="str">
            <v>JMLEDYJ22A842</v>
          </cell>
          <cell r="F82">
            <v>0</v>
          </cell>
        </row>
        <row r="83">
          <cell r="E83" t="str">
            <v>JMLEDYJ22A843</v>
          </cell>
          <cell r="F83">
            <v>0</v>
          </cell>
        </row>
        <row r="84">
          <cell r="E84" t="str">
            <v>JMLEDZH21A670</v>
          </cell>
          <cell r="F84">
            <v>44929</v>
          </cell>
        </row>
        <row r="85">
          <cell r="E85" t="str">
            <v>JMLEDZH21A754</v>
          </cell>
          <cell r="F85">
            <v>44929</v>
          </cell>
        </row>
        <row r="86">
          <cell r="E86" t="str">
            <v>JMLEDZH21A671</v>
          </cell>
          <cell r="F86">
            <v>44929</v>
          </cell>
        </row>
        <row r="87">
          <cell r="E87" t="str">
            <v>JMLEDZH21A672</v>
          </cell>
          <cell r="F87">
            <v>44929</v>
          </cell>
        </row>
        <row r="88">
          <cell r="E88" t="str">
            <v>JMLEDZH21A673</v>
          </cell>
          <cell r="F88">
            <v>44929</v>
          </cell>
        </row>
        <row r="89">
          <cell r="E89" t="str">
            <v>JMLEDZH21A674</v>
          </cell>
          <cell r="F89">
            <v>44929</v>
          </cell>
        </row>
        <row r="90">
          <cell r="E90" t="str">
            <v>JMLEDZH21A675</v>
          </cell>
          <cell r="F90">
            <v>44929</v>
          </cell>
        </row>
        <row r="91">
          <cell r="E91" t="str">
            <v>JMLEDZH21A676</v>
          </cell>
          <cell r="F91">
            <v>44929</v>
          </cell>
        </row>
        <row r="92">
          <cell r="E92" t="str">
            <v>JMLEDZH21A677</v>
          </cell>
          <cell r="F92">
            <v>44929</v>
          </cell>
        </row>
        <row r="93">
          <cell r="E93" t="str">
            <v>JMLEDZH21A678</v>
          </cell>
          <cell r="F93">
            <v>44929</v>
          </cell>
        </row>
        <row r="94">
          <cell r="E94" t="str">
            <v>JMLEDZH21A679</v>
          </cell>
          <cell r="F94">
            <v>44929</v>
          </cell>
        </row>
        <row r="95">
          <cell r="E95" t="str">
            <v>JMLEDZH21A680</v>
          </cell>
          <cell r="F95">
            <v>44929</v>
          </cell>
        </row>
        <row r="96">
          <cell r="E96" t="str">
            <v>JMLEDZH21A681</v>
          </cell>
          <cell r="F96">
            <v>44929</v>
          </cell>
        </row>
        <row r="97">
          <cell r="E97" t="str">
            <v>JMLEDZH21A682</v>
          </cell>
          <cell r="F97">
            <v>44929</v>
          </cell>
        </row>
        <row r="98">
          <cell r="E98" t="str">
            <v>JMLEDZH21A683</v>
          </cell>
          <cell r="F98">
            <v>44929</v>
          </cell>
        </row>
        <row r="99">
          <cell r="E99" t="str">
            <v>JMLEDZH21A684</v>
          </cell>
          <cell r="F99">
            <v>44929</v>
          </cell>
        </row>
        <row r="100">
          <cell r="E100" t="str">
            <v>JMLEDZH22A153</v>
          </cell>
          <cell r="F100">
            <v>0</v>
          </cell>
        </row>
        <row r="101">
          <cell r="E101" t="str">
            <v>JMLEDZH22A203</v>
          </cell>
          <cell r="F101">
            <v>0</v>
          </cell>
        </row>
        <row r="102">
          <cell r="E102" t="str">
            <v>JMLEDZH22A204</v>
          </cell>
          <cell r="F102">
            <v>0</v>
          </cell>
        </row>
        <row r="103">
          <cell r="E103" t="str">
            <v>JMLEDZH22A989</v>
          </cell>
          <cell r="F103">
            <v>0</v>
          </cell>
        </row>
        <row r="104">
          <cell r="E104" t="str">
            <v>JMLEDZH22AB11</v>
          </cell>
          <cell r="F104">
            <v>0</v>
          </cell>
        </row>
        <row r="105">
          <cell r="E105" t="str">
            <v>JMLEDZH22AB11</v>
          </cell>
          <cell r="F105">
            <v>0</v>
          </cell>
        </row>
        <row r="106">
          <cell r="E106" t="str">
            <v>JMLEDZH22AB12</v>
          </cell>
          <cell r="F106">
            <v>0</v>
          </cell>
        </row>
        <row r="107">
          <cell r="E107" t="str">
            <v>JMLEDZH22AB13</v>
          </cell>
          <cell r="F107">
            <v>0</v>
          </cell>
        </row>
        <row r="108">
          <cell r="E108" t="str">
            <v>JMLEDZH22AB14</v>
          </cell>
          <cell r="F108">
            <v>0</v>
          </cell>
        </row>
        <row r="109">
          <cell r="E109" t="str">
            <v>JMLEDZH22AB15</v>
          </cell>
          <cell r="F109">
            <v>0</v>
          </cell>
        </row>
        <row r="110">
          <cell r="E110" t="str">
            <v>JMLEDZH22AB16</v>
          </cell>
          <cell r="F110">
            <v>0</v>
          </cell>
        </row>
        <row r="111">
          <cell r="E111" t="str">
            <v>JMLEDYJ22AC49</v>
          </cell>
          <cell r="F111">
            <v>0</v>
          </cell>
        </row>
        <row r="112">
          <cell r="E112" t="str">
            <v>JMLEDYJ22AC50</v>
          </cell>
          <cell r="F112">
            <v>0</v>
          </cell>
        </row>
        <row r="113">
          <cell r="E113" t="str">
            <v>JMLEDYJ22AC51</v>
          </cell>
          <cell r="F113">
            <v>0</v>
          </cell>
        </row>
        <row r="114">
          <cell r="E114" t="str">
            <v>JMLEDYJ22AC52</v>
          </cell>
          <cell r="F114">
            <v>0</v>
          </cell>
        </row>
        <row r="115">
          <cell r="E115" t="str">
            <v>JMLEDYJ22AC53</v>
          </cell>
          <cell r="F115">
            <v>0</v>
          </cell>
        </row>
        <row r="116">
          <cell r="E116" t="str">
            <v>JMLEDYJ22AC54</v>
          </cell>
          <cell r="F116">
            <v>0</v>
          </cell>
        </row>
        <row r="117">
          <cell r="E117" t="str">
            <v>JMLEDYJ22AC55</v>
          </cell>
          <cell r="F117">
            <v>0</v>
          </cell>
        </row>
        <row r="118">
          <cell r="E118" t="str">
            <v>JMLEDYJ22AC56</v>
          </cell>
          <cell r="F118">
            <v>0</v>
          </cell>
        </row>
        <row r="119">
          <cell r="E119" t="str">
            <v>JMLEDYJ22AC57</v>
          </cell>
          <cell r="F119">
            <v>0</v>
          </cell>
        </row>
        <row r="120">
          <cell r="E120" t="str">
            <v>JMLEDYJ22AC58</v>
          </cell>
          <cell r="F120">
            <v>0</v>
          </cell>
        </row>
        <row r="121">
          <cell r="E121" t="str">
            <v>JMLEDYJ22AC59</v>
          </cell>
          <cell r="F121">
            <v>0</v>
          </cell>
        </row>
        <row r="122">
          <cell r="E122" t="str">
            <v>JMLEDYJ22AC60</v>
          </cell>
          <cell r="F122">
            <v>0</v>
          </cell>
        </row>
        <row r="123">
          <cell r="E123" t="str">
            <v>JMLEDYJ22AC61</v>
          </cell>
          <cell r="F123">
            <v>0</v>
          </cell>
        </row>
        <row r="124">
          <cell r="E124" t="str">
            <v>JMLEDYJ22AC62</v>
          </cell>
          <cell r="F124">
            <v>0</v>
          </cell>
        </row>
        <row r="125">
          <cell r="E125" t="str">
            <v>JMLEDYJ22AC63</v>
          </cell>
          <cell r="F125">
            <v>0</v>
          </cell>
        </row>
        <row r="126">
          <cell r="E126" t="str">
            <v>JMLEDYJ22AC64</v>
          </cell>
          <cell r="F126">
            <v>0</v>
          </cell>
        </row>
        <row r="127">
          <cell r="E127" t="str">
            <v>JMLEDYJ22AC65</v>
          </cell>
          <cell r="F127">
            <v>0</v>
          </cell>
        </row>
        <row r="128">
          <cell r="E128" t="str">
            <v>JMLEDYJ22AC66</v>
          </cell>
          <cell r="F128">
            <v>0</v>
          </cell>
        </row>
        <row r="129">
          <cell r="E129" t="str">
            <v>JMLEDYJ22AC67</v>
          </cell>
          <cell r="F129">
            <v>0</v>
          </cell>
        </row>
        <row r="130">
          <cell r="E130" t="str">
            <v>JMLEDYJ22AC68</v>
          </cell>
          <cell r="F130">
            <v>0</v>
          </cell>
        </row>
        <row r="131">
          <cell r="E131" t="str">
            <v>JMLEDYJ22AC69</v>
          </cell>
          <cell r="F131">
            <v>0</v>
          </cell>
        </row>
        <row r="132">
          <cell r="E132" t="str">
            <v>JMLEDYJ22AC70</v>
          </cell>
          <cell r="F132">
            <v>0</v>
          </cell>
        </row>
        <row r="133">
          <cell r="E133" t="str">
            <v>JMLEDYJ22AC71</v>
          </cell>
          <cell r="F133">
            <v>0</v>
          </cell>
        </row>
        <row r="134">
          <cell r="E134" t="str">
            <v>JMLEDYJ22AC72</v>
          </cell>
          <cell r="F134">
            <v>0</v>
          </cell>
        </row>
        <row r="135">
          <cell r="E135" t="str">
            <v>JMLEDYJ22AD15</v>
          </cell>
          <cell r="F135">
            <v>0</v>
          </cell>
        </row>
        <row r="136">
          <cell r="E136" t="str">
            <v>JMLEDYJ22AD16</v>
          </cell>
          <cell r="F136">
            <v>0</v>
          </cell>
        </row>
        <row r="137">
          <cell r="E137" t="str">
            <v>JMLEDYJ22AD17</v>
          </cell>
          <cell r="F137">
            <v>0</v>
          </cell>
        </row>
        <row r="138">
          <cell r="E138" t="str">
            <v>JSLEDCA22C427</v>
          </cell>
          <cell r="F138">
            <v>0</v>
          </cell>
        </row>
        <row r="139">
          <cell r="E139" t="str">
            <v>JSLEDCA22C428</v>
          </cell>
          <cell r="F139">
            <v>0</v>
          </cell>
        </row>
        <row r="140">
          <cell r="E140" t="str">
            <v>JSLEDXP22B517</v>
          </cell>
          <cell r="F140">
            <v>0</v>
          </cell>
        </row>
        <row r="141">
          <cell r="E141" t="str">
            <v>JSLEDXP22B518</v>
          </cell>
          <cell r="F141">
            <v>0</v>
          </cell>
        </row>
        <row r="142">
          <cell r="E142" t="str">
            <v>JMLEDCA22AB21</v>
          </cell>
          <cell r="F142">
            <v>0</v>
          </cell>
        </row>
        <row r="143">
          <cell r="E143" t="str">
            <v>JMLEDCA22AB22</v>
          </cell>
          <cell r="F143">
            <v>0</v>
          </cell>
        </row>
        <row r="144">
          <cell r="E144" t="str">
            <v>JMLEDCA22AB23</v>
          </cell>
          <cell r="F144">
            <v>0</v>
          </cell>
        </row>
        <row r="145">
          <cell r="E145" t="str">
            <v>JMLEDCA22AB24</v>
          </cell>
          <cell r="F145">
            <v>0</v>
          </cell>
        </row>
        <row r="146">
          <cell r="E146" t="str">
            <v>JMLEDCA22AB25</v>
          </cell>
          <cell r="F146">
            <v>0</v>
          </cell>
        </row>
        <row r="147">
          <cell r="E147" t="str">
            <v>JMLEDCA22AB26</v>
          </cell>
          <cell r="F147">
            <v>0</v>
          </cell>
        </row>
        <row r="148">
          <cell r="E148" t="str">
            <v>JMLEDCA22AB27</v>
          </cell>
          <cell r="F148">
            <v>0</v>
          </cell>
        </row>
        <row r="149">
          <cell r="E149" t="str">
            <v>JMLEDCA22AB28</v>
          </cell>
          <cell r="F149">
            <v>0</v>
          </cell>
        </row>
        <row r="150">
          <cell r="E150" t="str">
            <v>JMLEDDS22A794</v>
          </cell>
          <cell r="F150">
            <v>0</v>
          </cell>
        </row>
        <row r="151">
          <cell r="E151" t="str">
            <v>JMLEDDS22A795</v>
          </cell>
          <cell r="F151">
            <v>0</v>
          </cell>
        </row>
        <row r="152">
          <cell r="E152" t="str">
            <v>JMLEDDS22A796</v>
          </cell>
          <cell r="F152">
            <v>0</v>
          </cell>
        </row>
        <row r="153">
          <cell r="E153" t="str">
            <v>JMLEDDS22A797</v>
          </cell>
          <cell r="F153">
            <v>0</v>
          </cell>
        </row>
        <row r="154">
          <cell r="E154" t="str">
            <v>JMLEDDS22A798</v>
          </cell>
          <cell r="F154">
            <v>0</v>
          </cell>
        </row>
        <row r="155">
          <cell r="E155" t="str">
            <v>JMLEDDS22A799</v>
          </cell>
          <cell r="F155">
            <v>0</v>
          </cell>
        </row>
        <row r="156">
          <cell r="E156" t="str">
            <v>JMLEDDS22A800</v>
          </cell>
          <cell r="F156">
            <v>0</v>
          </cell>
        </row>
        <row r="157">
          <cell r="E157" t="str">
            <v>JMLEDDS22A801</v>
          </cell>
          <cell r="F157">
            <v>0</v>
          </cell>
        </row>
        <row r="158">
          <cell r="E158" t="str">
            <v>JMLEDDS22A802</v>
          </cell>
          <cell r="F158">
            <v>0</v>
          </cell>
        </row>
        <row r="159">
          <cell r="E159" t="str">
            <v>JMLEDDS22A803</v>
          </cell>
          <cell r="F159">
            <v>0</v>
          </cell>
        </row>
        <row r="160">
          <cell r="E160" t="str">
            <v>JMLEDDS22A804</v>
          </cell>
          <cell r="F160">
            <v>0</v>
          </cell>
        </row>
        <row r="161">
          <cell r="E161" t="str">
            <v>JMLEDDS22A805</v>
          </cell>
          <cell r="F161">
            <v>0</v>
          </cell>
        </row>
        <row r="162">
          <cell r="E162" t="str">
            <v>JMLEDDS22A806</v>
          </cell>
          <cell r="F162">
            <v>0</v>
          </cell>
        </row>
        <row r="163">
          <cell r="E163" t="str">
            <v>JMLEDDS22A807</v>
          </cell>
          <cell r="F163">
            <v>0</v>
          </cell>
        </row>
        <row r="164">
          <cell r="E164" t="str">
            <v>JMLEDDS22A807</v>
          </cell>
          <cell r="F164">
            <v>0</v>
          </cell>
        </row>
        <row r="165">
          <cell r="E165" t="str">
            <v>JMLEDDS22A808</v>
          </cell>
          <cell r="F165">
            <v>0</v>
          </cell>
        </row>
        <row r="166">
          <cell r="E166" t="str">
            <v>JMLEDDS22A809</v>
          </cell>
          <cell r="F166">
            <v>0</v>
          </cell>
        </row>
        <row r="167">
          <cell r="E167" t="str">
            <v>JMLEDDS22A810</v>
          </cell>
          <cell r="F167">
            <v>0</v>
          </cell>
        </row>
        <row r="168">
          <cell r="E168" t="str">
            <v>JMLEDDS22A811</v>
          </cell>
          <cell r="F168">
            <v>0</v>
          </cell>
        </row>
        <row r="169">
          <cell r="E169" t="str">
            <v>JMLEDDS22A812</v>
          </cell>
          <cell r="F169">
            <v>0</v>
          </cell>
        </row>
        <row r="170">
          <cell r="E170" t="str">
            <v>JMLEDDS22A813</v>
          </cell>
          <cell r="F170">
            <v>0</v>
          </cell>
        </row>
        <row r="171">
          <cell r="E171" t="str">
            <v>JMLEDDS22A814</v>
          </cell>
          <cell r="F171">
            <v>0</v>
          </cell>
        </row>
        <row r="172">
          <cell r="E172" t="str">
            <v>JMLEDDS22A815</v>
          </cell>
          <cell r="F172">
            <v>0</v>
          </cell>
        </row>
        <row r="173">
          <cell r="E173" t="str">
            <v>JMLEDDS22A816</v>
          </cell>
          <cell r="F173">
            <v>0</v>
          </cell>
        </row>
        <row r="174">
          <cell r="E174" t="str">
            <v>JMLEDDS22A817</v>
          </cell>
          <cell r="F174">
            <v>0</v>
          </cell>
        </row>
        <row r="175">
          <cell r="E175" t="str">
            <v>JMLEDDS22A818</v>
          </cell>
          <cell r="F175">
            <v>0</v>
          </cell>
        </row>
        <row r="176">
          <cell r="E176" t="str">
            <v>JMLEDDS22A819</v>
          </cell>
          <cell r="F176">
            <v>0</v>
          </cell>
        </row>
        <row r="177">
          <cell r="E177" t="str">
            <v>JMLEDDS22A820</v>
          </cell>
          <cell r="F177">
            <v>0</v>
          </cell>
        </row>
        <row r="178">
          <cell r="E178" t="str">
            <v>JMLEDDS22A821</v>
          </cell>
          <cell r="F178">
            <v>0</v>
          </cell>
        </row>
        <row r="179">
          <cell r="E179" t="str">
            <v>JMLEDDS22A822</v>
          </cell>
          <cell r="F179">
            <v>0</v>
          </cell>
        </row>
        <row r="180">
          <cell r="E180" t="str">
            <v>JMLEDDS22A823</v>
          </cell>
          <cell r="F180">
            <v>0</v>
          </cell>
        </row>
        <row r="181">
          <cell r="E181" t="str">
            <v>JMLEDDS22A824</v>
          </cell>
          <cell r="F181">
            <v>0</v>
          </cell>
        </row>
        <row r="182">
          <cell r="E182" t="str">
            <v>JMLEDDS22A825</v>
          </cell>
          <cell r="F182">
            <v>0</v>
          </cell>
        </row>
        <row r="183">
          <cell r="E183" t="str">
            <v>JMLEDDS22A826</v>
          </cell>
          <cell r="F183">
            <v>0</v>
          </cell>
        </row>
        <row r="184">
          <cell r="E184" t="str">
            <v>JMLEDDS22A827</v>
          </cell>
          <cell r="F184">
            <v>0</v>
          </cell>
        </row>
        <row r="185">
          <cell r="E185" t="str">
            <v>JMLEDDS22A828</v>
          </cell>
          <cell r="F185">
            <v>0</v>
          </cell>
        </row>
        <row r="186">
          <cell r="E186" t="str">
            <v>JMLEDDS22A829</v>
          </cell>
          <cell r="F186">
            <v>0</v>
          </cell>
        </row>
        <row r="187">
          <cell r="E187" t="str">
            <v>JMLEDDS22A830</v>
          </cell>
          <cell r="F187">
            <v>0</v>
          </cell>
        </row>
        <row r="188">
          <cell r="E188" t="str">
            <v>JMLEDDS22A831</v>
          </cell>
          <cell r="F188">
            <v>0</v>
          </cell>
        </row>
        <row r="189">
          <cell r="E189" t="str">
            <v>JMLEDDS22A832</v>
          </cell>
          <cell r="F189">
            <v>0</v>
          </cell>
        </row>
        <row r="190">
          <cell r="E190" t="str">
            <v>JMLEDDS22A833</v>
          </cell>
          <cell r="F190">
            <v>0</v>
          </cell>
        </row>
        <row r="191">
          <cell r="E191" t="str">
            <v>JMLEDDS22A834</v>
          </cell>
          <cell r="F191">
            <v>0</v>
          </cell>
        </row>
        <row r="192">
          <cell r="E192" t="str">
            <v>JMLEDDS22A835</v>
          </cell>
          <cell r="F192">
            <v>0</v>
          </cell>
        </row>
        <row r="193">
          <cell r="E193" t="str">
            <v>JMLEDDS22A836</v>
          </cell>
          <cell r="F193">
            <v>0</v>
          </cell>
        </row>
        <row r="194">
          <cell r="E194" t="str">
            <v>JMLEDDS22A837</v>
          </cell>
          <cell r="F194">
            <v>0</v>
          </cell>
        </row>
        <row r="195">
          <cell r="E195" t="str">
            <v>JMLEDDS22A838</v>
          </cell>
          <cell r="F195">
            <v>0</v>
          </cell>
        </row>
        <row r="196">
          <cell r="E196" t="str">
            <v>JMLEDDS22A839</v>
          </cell>
          <cell r="F196">
            <v>0</v>
          </cell>
        </row>
        <row r="197">
          <cell r="E197" t="str">
            <v>JMLEWDS22A832-01</v>
          </cell>
          <cell r="F197">
            <v>0</v>
          </cell>
        </row>
        <row r="198">
          <cell r="E198" t="str">
            <v>JMLEWDS22A830-01</v>
          </cell>
          <cell r="F198">
            <v>0</v>
          </cell>
        </row>
        <row r="199">
          <cell r="E199" t="str">
            <v>JMLEWDS22A831-01</v>
          </cell>
          <cell r="F199">
            <v>0</v>
          </cell>
        </row>
        <row r="200">
          <cell r="E200" t="str">
            <v>/</v>
          </cell>
          <cell r="F200">
            <v>0</v>
          </cell>
        </row>
        <row r="201">
          <cell r="E201" t="str">
            <v>JMLEDZH22A136</v>
          </cell>
          <cell r="F201">
            <v>0</v>
          </cell>
        </row>
        <row r="202">
          <cell r="E202" t="str">
            <v>JMLEDZH22A136</v>
          </cell>
          <cell r="F202">
            <v>0</v>
          </cell>
        </row>
        <row r="203">
          <cell r="E203" t="str">
            <v>JMLEDZH22A138</v>
          </cell>
          <cell r="F203">
            <v>0</v>
          </cell>
        </row>
        <row r="204">
          <cell r="E204" t="str">
            <v>JMLEDZH22A138</v>
          </cell>
          <cell r="F204">
            <v>0</v>
          </cell>
        </row>
        <row r="205">
          <cell r="E205" t="str">
            <v>JMLEDZH22A138</v>
          </cell>
          <cell r="F205">
            <v>0</v>
          </cell>
        </row>
        <row r="206">
          <cell r="E206" t="str">
            <v>JMLEDZH22A439</v>
          </cell>
          <cell r="F206">
            <v>0</v>
          </cell>
        </row>
        <row r="207">
          <cell r="E207" t="str">
            <v>JMLEDZH22A440</v>
          </cell>
          <cell r="F207">
            <v>0</v>
          </cell>
        </row>
        <row r="208">
          <cell r="E208" t="str">
            <v>JMLEDZH22A441</v>
          </cell>
          <cell r="F208">
            <v>0</v>
          </cell>
        </row>
        <row r="209">
          <cell r="E209" t="str">
            <v>JMLEDZH22A442</v>
          </cell>
          <cell r="F209">
            <v>0</v>
          </cell>
        </row>
        <row r="210">
          <cell r="E210" t="str">
            <v>JMLEDZH22A443</v>
          </cell>
          <cell r="F210">
            <v>0</v>
          </cell>
        </row>
        <row r="211">
          <cell r="E211" t="str">
            <v>JMLEDZH22A444</v>
          </cell>
          <cell r="F211">
            <v>0</v>
          </cell>
        </row>
        <row r="212">
          <cell r="E212" t="str">
            <v>JMLEDZH22A445</v>
          </cell>
          <cell r="F212">
            <v>0</v>
          </cell>
        </row>
        <row r="213">
          <cell r="E213" t="str">
            <v>JMLEDZH22A446</v>
          </cell>
          <cell r="F213">
            <v>0</v>
          </cell>
        </row>
        <row r="214">
          <cell r="E214" t="str">
            <v>JMLEDZH22A447</v>
          </cell>
          <cell r="F214">
            <v>0</v>
          </cell>
        </row>
        <row r="215">
          <cell r="E215" t="str">
            <v>JMLEDZH22A448</v>
          </cell>
          <cell r="F215">
            <v>0</v>
          </cell>
        </row>
        <row r="216">
          <cell r="E216" t="str">
            <v>JMLEDZH22A439</v>
          </cell>
          <cell r="F216">
            <v>0</v>
          </cell>
        </row>
        <row r="217">
          <cell r="E217" t="str">
            <v>JMLEDZH22A440</v>
          </cell>
          <cell r="F217">
            <v>0</v>
          </cell>
        </row>
        <row r="218">
          <cell r="E218" t="str">
            <v>JMLEDZH22A441</v>
          </cell>
          <cell r="F218">
            <v>0</v>
          </cell>
        </row>
        <row r="219">
          <cell r="E219" t="str">
            <v>JMLEDZH22A442</v>
          </cell>
          <cell r="F219">
            <v>0</v>
          </cell>
        </row>
        <row r="220">
          <cell r="E220" t="str">
            <v>JMLEDZH22A443</v>
          </cell>
          <cell r="F220">
            <v>0</v>
          </cell>
        </row>
        <row r="221">
          <cell r="E221" t="str">
            <v>JMLEDZH22A444</v>
          </cell>
          <cell r="F221">
            <v>0</v>
          </cell>
        </row>
        <row r="222">
          <cell r="E222" t="str">
            <v>JMLEDZH22A445</v>
          </cell>
          <cell r="F222">
            <v>0</v>
          </cell>
        </row>
        <row r="223">
          <cell r="E223" t="str">
            <v>JMLEDZH22A446</v>
          </cell>
          <cell r="F223">
            <v>0</v>
          </cell>
        </row>
        <row r="224">
          <cell r="E224" t="str">
            <v>JMLEDZH22A447</v>
          </cell>
          <cell r="F224">
            <v>0</v>
          </cell>
        </row>
        <row r="225">
          <cell r="E225" t="str">
            <v>JMLEDZH22A448</v>
          </cell>
          <cell r="F225">
            <v>0</v>
          </cell>
        </row>
        <row r="226">
          <cell r="E226" t="str">
            <v>JMLEDZH22A449</v>
          </cell>
          <cell r="F226">
            <v>0</v>
          </cell>
        </row>
        <row r="227">
          <cell r="E227" t="str">
            <v>JMLEDZH22A450</v>
          </cell>
          <cell r="F227">
            <v>0</v>
          </cell>
        </row>
        <row r="228">
          <cell r="E228" t="str">
            <v>JMLEDZH22A451</v>
          </cell>
          <cell r="F228">
            <v>0</v>
          </cell>
        </row>
        <row r="229">
          <cell r="E229" t="str">
            <v>JMLEDZH22A452</v>
          </cell>
          <cell r="F229">
            <v>0</v>
          </cell>
        </row>
        <row r="230">
          <cell r="E230" t="str">
            <v>JMLEDZH22A453</v>
          </cell>
          <cell r="F230">
            <v>0</v>
          </cell>
        </row>
        <row r="231">
          <cell r="E231" t="str">
            <v>JMLEDZH22A454</v>
          </cell>
          <cell r="F231">
            <v>0</v>
          </cell>
        </row>
        <row r="232">
          <cell r="E232" t="str">
            <v>JMLEDZH22A455</v>
          </cell>
          <cell r="F232">
            <v>0</v>
          </cell>
        </row>
        <row r="233">
          <cell r="E233" t="str">
            <v>JMLEDZH22A456</v>
          </cell>
          <cell r="F233">
            <v>0</v>
          </cell>
        </row>
        <row r="234">
          <cell r="E234" t="str">
            <v>JMLEDZH22A457</v>
          </cell>
          <cell r="F234">
            <v>0</v>
          </cell>
        </row>
        <row r="235">
          <cell r="E235" t="str">
            <v>JMLEDZH22A458</v>
          </cell>
          <cell r="F235">
            <v>0</v>
          </cell>
        </row>
        <row r="236">
          <cell r="E236" t="str">
            <v>JMLEDZH22A449</v>
          </cell>
          <cell r="F236">
            <v>0</v>
          </cell>
        </row>
        <row r="237">
          <cell r="E237" t="str">
            <v>JMLEDZH22A538</v>
          </cell>
          <cell r="F237">
            <v>0</v>
          </cell>
        </row>
        <row r="238">
          <cell r="E238" t="str">
            <v>JMLEDZH22A540</v>
          </cell>
          <cell r="F238">
            <v>0</v>
          </cell>
        </row>
        <row r="239">
          <cell r="E239" t="str">
            <v>JMLEDZH22A452</v>
          </cell>
          <cell r="F239">
            <v>0</v>
          </cell>
        </row>
        <row r="240">
          <cell r="E240" t="str">
            <v>JMLEDZH22A542</v>
          </cell>
          <cell r="F240">
            <v>0</v>
          </cell>
        </row>
        <row r="241">
          <cell r="E241" t="str">
            <v>JMLEDZH22A454</v>
          </cell>
          <cell r="F241">
            <v>0</v>
          </cell>
        </row>
        <row r="242">
          <cell r="E242" t="str">
            <v>JMLEDZH22A455</v>
          </cell>
          <cell r="F242">
            <v>0</v>
          </cell>
        </row>
        <row r="243">
          <cell r="E243" t="str">
            <v>JMLEDZH22A456</v>
          </cell>
          <cell r="F243">
            <v>0</v>
          </cell>
        </row>
        <row r="244">
          <cell r="E244" t="str">
            <v>JMLEDZH22A457</v>
          </cell>
          <cell r="F244">
            <v>0</v>
          </cell>
        </row>
        <row r="245">
          <cell r="E245" t="str">
            <v>JMLEDZH22A458</v>
          </cell>
          <cell r="F245">
            <v>0</v>
          </cell>
        </row>
        <row r="246">
          <cell r="E246" t="str">
            <v>JMLEDZH22A449</v>
          </cell>
          <cell r="F246">
            <v>0</v>
          </cell>
        </row>
        <row r="247">
          <cell r="E247" t="str">
            <v>JMLEDZH22A539</v>
          </cell>
          <cell r="F247">
            <v>0</v>
          </cell>
        </row>
        <row r="248">
          <cell r="E248" t="str">
            <v>JMLEDZH22A541</v>
          </cell>
          <cell r="F248">
            <v>0</v>
          </cell>
        </row>
        <row r="249">
          <cell r="E249" t="str">
            <v>JMLEDZH22A452</v>
          </cell>
          <cell r="F249">
            <v>0</v>
          </cell>
        </row>
        <row r="250">
          <cell r="E250" t="str">
            <v>JMLEDZH22A543</v>
          </cell>
          <cell r="F250">
            <v>0</v>
          </cell>
        </row>
        <row r="251">
          <cell r="E251" t="str">
            <v>JMLEDZH22A454</v>
          </cell>
          <cell r="F251">
            <v>0</v>
          </cell>
        </row>
        <row r="252">
          <cell r="E252" t="str">
            <v>JMLEDZH22A455</v>
          </cell>
          <cell r="F252">
            <v>0</v>
          </cell>
        </row>
        <row r="253">
          <cell r="E253" t="str">
            <v>JMLEDZH22A456</v>
          </cell>
          <cell r="F253">
            <v>0</v>
          </cell>
        </row>
        <row r="254">
          <cell r="E254" t="str">
            <v>JMLEDZH22A457</v>
          </cell>
          <cell r="F254">
            <v>0</v>
          </cell>
        </row>
        <row r="255">
          <cell r="E255" t="str">
            <v>JMLEDZH22A458</v>
          </cell>
          <cell r="F255">
            <v>0</v>
          </cell>
        </row>
        <row r="256">
          <cell r="E256" t="str">
            <v>JSLSD0022T017</v>
          </cell>
          <cell r="F256">
            <v>0</v>
          </cell>
        </row>
        <row r="257">
          <cell r="E257" t="str">
            <v>JSLSD0022T018</v>
          </cell>
          <cell r="F257">
            <v>0</v>
          </cell>
        </row>
        <row r="258">
          <cell r="E258" t="str">
            <v>JSLSD0022T019</v>
          </cell>
          <cell r="F258">
            <v>0</v>
          </cell>
        </row>
        <row r="259">
          <cell r="E259" t="str">
            <v>JSLSD0022T025</v>
          </cell>
          <cell r="F259">
            <v>0</v>
          </cell>
        </row>
        <row r="260">
          <cell r="E260" t="str">
            <v>JSLEDCA20B192</v>
          </cell>
          <cell r="F260">
            <v>44557</v>
          </cell>
        </row>
        <row r="261">
          <cell r="E261" t="str">
            <v>JSLEDCA20B192</v>
          </cell>
          <cell r="F261">
            <v>44591</v>
          </cell>
        </row>
        <row r="262">
          <cell r="E262" t="str">
            <v>JSLEDCA20B193</v>
          </cell>
          <cell r="F262">
            <v>44557</v>
          </cell>
        </row>
        <row r="263">
          <cell r="E263" t="str">
            <v>JSLEDCA20B193</v>
          </cell>
          <cell r="F263">
            <v>44591</v>
          </cell>
        </row>
        <row r="264">
          <cell r="E264" t="str">
            <v>JSLEDCA20B193</v>
          </cell>
          <cell r="F264">
            <v>44657</v>
          </cell>
        </row>
        <row r="265">
          <cell r="E265" t="str">
            <v>JSLEDCA20B193</v>
          </cell>
          <cell r="F265">
            <v>44718</v>
          </cell>
        </row>
        <row r="266">
          <cell r="E266" t="str">
            <v>JSLEDCA20B194</v>
          </cell>
          <cell r="F266">
            <v>44865</v>
          </cell>
        </row>
        <row r="267">
          <cell r="E267" t="str">
            <v>JSLEDCA20B194</v>
          </cell>
          <cell r="F267">
            <v>44865</v>
          </cell>
        </row>
        <row r="268">
          <cell r="E268" t="str">
            <v>JSLEDCA20B194</v>
          </cell>
          <cell r="F268">
            <v>44803</v>
          </cell>
        </row>
        <row r="269">
          <cell r="E269" t="str">
            <v>JSLEDCA20B194</v>
          </cell>
          <cell r="F269">
            <v>44884</v>
          </cell>
        </row>
        <row r="270">
          <cell r="E270" t="str">
            <v>JSLEDCA20B194</v>
          </cell>
          <cell r="F270">
            <v>44865</v>
          </cell>
        </row>
        <row r="271">
          <cell r="E271" t="str">
            <v>JSLEDCA20B194</v>
          </cell>
          <cell r="F271">
            <v>44884</v>
          </cell>
        </row>
        <row r="272">
          <cell r="E272" t="str">
            <v>JSLEDCA20B194</v>
          </cell>
          <cell r="F272">
            <v>44884</v>
          </cell>
        </row>
        <row r="273">
          <cell r="E273" t="str">
            <v>JSLEDCA20B195</v>
          </cell>
          <cell r="F273">
            <v>44865</v>
          </cell>
        </row>
        <row r="274">
          <cell r="E274" t="str">
            <v>JSLEDCA20B195</v>
          </cell>
          <cell r="F274">
            <v>44865</v>
          </cell>
        </row>
        <row r="275">
          <cell r="E275" t="str">
            <v>JSLEDCA20B195</v>
          </cell>
          <cell r="F275">
            <v>44865</v>
          </cell>
        </row>
        <row r="276">
          <cell r="E276" t="str">
            <v>JSLEDCA20B195</v>
          </cell>
          <cell r="F276">
            <v>44865</v>
          </cell>
        </row>
        <row r="277">
          <cell r="E277" t="str">
            <v>JSLEDCA20B195</v>
          </cell>
          <cell r="F277">
            <v>44832</v>
          </cell>
        </row>
        <row r="278">
          <cell r="E278" t="str">
            <v>JSLEDCA20B195</v>
          </cell>
          <cell r="F278">
            <v>44847</v>
          </cell>
        </row>
        <row r="279">
          <cell r="E279" t="str">
            <v>JSLEDHC21B113</v>
          </cell>
          <cell r="F279">
            <v>44864</v>
          </cell>
        </row>
        <row r="280">
          <cell r="E280" t="str">
            <v>JSLEDCA21B160</v>
          </cell>
          <cell r="F280">
            <v>0</v>
          </cell>
        </row>
        <row r="281">
          <cell r="E281" t="str">
            <v>JSLEDCA21B160</v>
          </cell>
          <cell r="F281">
            <v>44864</v>
          </cell>
        </row>
        <row r="282">
          <cell r="E282" t="str">
            <v>JSLEDCA21B160</v>
          </cell>
          <cell r="F282">
            <v>44895</v>
          </cell>
        </row>
        <row r="283">
          <cell r="E283" t="str">
            <v>JSLEDCA21B160</v>
          </cell>
          <cell r="F283">
            <v>0</v>
          </cell>
        </row>
        <row r="284">
          <cell r="E284" t="str">
            <v>JSLEDCA21B160</v>
          </cell>
          <cell r="F284">
            <v>0</v>
          </cell>
        </row>
        <row r="285">
          <cell r="E285" t="str">
            <v>JSLEDCA21B160</v>
          </cell>
          <cell r="F285">
            <v>0</v>
          </cell>
        </row>
        <row r="286">
          <cell r="E286" t="str">
            <v>JSLEDCA21B160</v>
          </cell>
          <cell r="F286">
            <v>44920</v>
          </cell>
        </row>
        <row r="287">
          <cell r="E287" t="str">
            <v>JMLEDCA22A014</v>
          </cell>
          <cell r="F287">
            <v>0</v>
          </cell>
        </row>
        <row r="288">
          <cell r="E288" t="str">
            <v>JMLEDCA22A015</v>
          </cell>
          <cell r="F288">
            <v>0</v>
          </cell>
        </row>
        <row r="289">
          <cell r="E289" t="str">
            <v>JSLEDZH21B621</v>
          </cell>
          <cell r="F289">
            <v>0</v>
          </cell>
        </row>
        <row r="290">
          <cell r="E290" t="str">
            <v>JSLEDZH21B622</v>
          </cell>
          <cell r="F290">
            <v>0</v>
          </cell>
        </row>
        <row r="291">
          <cell r="E291" t="str">
            <v>JSLEDZH21B755</v>
          </cell>
          <cell r="F291">
            <v>0</v>
          </cell>
        </row>
        <row r="292">
          <cell r="E292" t="str">
            <v>JSLEDZH21B756</v>
          </cell>
          <cell r="F292">
            <v>0</v>
          </cell>
        </row>
        <row r="293">
          <cell r="E293" t="str">
            <v>JSLEDZH21B757</v>
          </cell>
          <cell r="F293">
            <v>0</v>
          </cell>
        </row>
        <row r="294">
          <cell r="E294" t="str">
            <v>JSLEDZH21B758</v>
          </cell>
          <cell r="F294">
            <v>0</v>
          </cell>
        </row>
        <row r="295">
          <cell r="E295" t="str">
            <v>JSLEDZH22B413</v>
          </cell>
          <cell r="F295">
            <v>0</v>
          </cell>
        </row>
        <row r="296">
          <cell r="E296" t="str">
            <v>JSLEDZH22B414</v>
          </cell>
          <cell r="F296">
            <v>0</v>
          </cell>
        </row>
        <row r="297">
          <cell r="E297" t="str">
            <v>JMLEDCA22A002</v>
          </cell>
          <cell r="F297">
            <v>0</v>
          </cell>
        </row>
        <row r="298">
          <cell r="E298" t="str">
            <v>JMLEDCA22A003</v>
          </cell>
          <cell r="F298">
            <v>0</v>
          </cell>
        </row>
        <row r="299">
          <cell r="E299" t="str">
            <v>JMLEDCA22A004</v>
          </cell>
          <cell r="F299">
            <v>0</v>
          </cell>
        </row>
        <row r="300">
          <cell r="E300" t="str">
            <v>JMLEDCA22A005</v>
          </cell>
          <cell r="F300">
            <v>0</v>
          </cell>
        </row>
        <row r="301">
          <cell r="E301" t="str">
            <v>JMLEDCA22A006</v>
          </cell>
          <cell r="F301">
            <v>0</v>
          </cell>
        </row>
        <row r="302">
          <cell r="E302" t="str">
            <v>JMLEDCA22A007</v>
          </cell>
          <cell r="F302">
            <v>0</v>
          </cell>
        </row>
        <row r="303">
          <cell r="E303" t="str">
            <v>JMLEDCA22A008</v>
          </cell>
          <cell r="F303">
            <v>0</v>
          </cell>
        </row>
        <row r="304">
          <cell r="E304" t="str">
            <v>JMLEDCA22A009</v>
          </cell>
          <cell r="F304">
            <v>0</v>
          </cell>
        </row>
        <row r="305">
          <cell r="E305" t="str">
            <v>JMLEDCA22A010</v>
          </cell>
          <cell r="F305">
            <v>0</v>
          </cell>
        </row>
        <row r="306">
          <cell r="E306" t="str">
            <v>JMLEDCA22A011</v>
          </cell>
          <cell r="F306">
            <v>0</v>
          </cell>
        </row>
        <row r="307">
          <cell r="E307" t="str">
            <v>JMLEDCA22A012</v>
          </cell>
          <cell r="F307">
            <v>0</v>
          </cell>
        </row>
        <row r="308">
          <cell r="E308" t="str">
            <v>JMLEDCA22A013</v>
          </cell>
          <cell r="F308">
            <v>0</v>
          </cell>
        </row>
        <row r="309">
          <cell r="E309" t="str">
            <v>JMLEDCA22A016</v>
          </cell>
          <cell r="F309">
            <v>0</v>
          </cell>
        </row>
        <row r="310">
          <cell r="E310" t="str">
            <v>JMLEDCA22A017</v>
          </cell>
          <cell r="F310">
            <v>0</v>
          </cell>
        </row>
        <row r="311">
          <cell r="E311" t="str">
            <v>JMLEDCA22A018</v>
          </cell>
          <cell r="F311">
            <v>0</v>
          </cell>
        </row>
        <row r="312">
          <cell r="E312" t="str">
            <v>JMLEDCA22A019</v>
          </cell>
          <cell r="F312">
            <v>0</v>
          </cell>
        </row>
        <row r="313">
          <cell r="E313" t="str">
            <v>JMLEDCA22A020</v>
          </cell>
          <cell r="F313">
            <v>0</v>
          </cell>
        </row>
        <row r="314">
          <cell r="E314" t="str">
            <v>JMLEDCA22A021</v>
          </cell>
          <cell r="F314">
            <v>0</v>
          </cell>
        </row>
        <row r="315">
          <cell r="E315" t="str">
            <v>JMLEDCA22A022</v>
          </cell>
          <cell r="F315">
            <v>0</v>
          </cell>
        </row>
        <row r="316">
          <cell r="E316" t="str">
            <v>JMLEDCA22A023</v>
          </cell>
          <cell r="F316">
            <v>0</v>
          </cell>
        </row>
        <row r="317">
          <cell r="E317" t="str">
            <v>JMLEDCA22A024</v>
          </cell>
          <cell r="F317">
            <v>0</v>
          </cell>
        </row>
        <row r="318">
          <cell r="E318" t="str">
            <v>JMLEDCA22A025</v>
          </cell>
          <cell r="F318">
            <v>0</v>
          </cell>
        </row>
        <row r="319">
          <cell r="E319" t="str">
            <v>JMLEDCA22A026</v>
          </cell>
          <cell r="F319">
            <v>0</v>
          </cell>
        </row>
        <row r="320">
          <cell r="E320" t="str">
            <v>JMLEDCA22A027</v>
          </cell>
          <cell r="F320">
            <v>0</v>
          </cell>
        </row>
        <row r="321">
          <cell r="E321" t="str">
            <v>JMLEDCA22A028</v>
          </cell>
          <cell r="F321">
            <v>0</v>
          </cell>
        </row>
        <row r="322">
          <cell r="E322" t="str">
            <v>JMLEDCA22A029</v>
          </cell>
          <cell r="F322">
            <v>0</v>
          </cell>
        </row>
        <row r="323">
          <cell r="E323" t="str">
            <v>JMLEDCA22A030</v>
          </cell>
          <cell r="F323">
            <v>0</v>
          </cell>
        </row>
        <row r="324">
          <cell r="E324" t="str">
            <v>JMLEDCA22A031</v>
          </cell>
          <cell r="F324">
            <v>0</v>
          </cell>
        </row>
        <row r="325">
          <cell r="E325" t="str">
            <v>JMLEDCA22A118</v>
          </cell>
          <cell r="F325">
            <v>0</v>
          </cell>
        </row>
        <row r="326">
          <cell r="E326" t="str">
            <v>JMLEDCA22A119</v>
          </cell>
          <cell r="F326">
            <v>0</v>
          </cell>
        </row>
        <row r="327">
          <cell r="E327" t="str">
            <v>JMLEDCA22A120</v>
          </cell>
          <cell r="F327">
            <v>0</v>
          </cell>
        </row>
        <row r="328">
          <cell r="E328" t="str">
            <v>JMLEDCA22A121</v>
          </cell>
          <cell r="F328">
            <v>0</v>
          </cell>
        </row>
        <row r="329">
          <cell r="E329" t="str">
            <v>JMLEDCA22A122</v>
          </cell>
          <cell r="F329">
            <v>0</v>
          </cell>
        </row>
        <row r="330">
          <cell r="E330" t="str">
            <v>JMLEDCA22A123</v>
          </cell>
          <cell r="F330">
            <v>0</v>
          </cell>
        </row>
        <row r="331">
          <cell r="E331" t="str">
            <v>JMLEDCA22A124</v>
          </cell>
          <cell r="F331">
            <v>0</v>
          </cell>
        </row>
        <row r="332">
          <cell r="E332" t="str">
            <v>JMLEDCA22A125</v>
          </cell>
          <cell r="F332">
            <v>0</v>
          </cell>
        </row>
        <row r="333">
          <cell r="E333" t="str">
            <v>JMLEDCA22A126</v>
          </cell>
          <cell r="F333">
            <v>0</v>
          </cell>
        </row>
        <row r="334">
          <cell r="E334" t="str">
            <v>JMLEDCA22A127</v>
          </cell>
          <cell r="F334">
            <v>0</v>
          </cell>
        </row>
        <row r="335">
          <cell r="E335" t="str">
            <v>JMLEDCA22A888</v>
          </cell>
          <cell r="F335">
            <v>0</v>
          </cell>
        </row>
        <row r="336">
          <cell r="E336" t="str">
            <v>JMLEDCA22A889</v>
          </cell>
          <cell r="F336">
            <v>0</v>
          </cell>
        </row>
        <row r="337">
          <cell r="E337" t="str">
            <v>JMLEDCA22A890</v>
          </cell>
          <cell r="F337">
            <v>0</v>
          </cell>
        </row>
        <row r="338">
          <cell r="E338" t="str">
            <v>JMLEDCA22A891</v>
          </cell>
          <cell r="F338">
            <v>0</v>
          </cell>
        </row>
        <row r="339">
          <cell r="E339" t="str">
            <v>JMLEDCA22A892</v>
          </cell>
          <cell r="F339">
            <v>0</v>
          </cell>
        </row>
        <row r="340">
          <cell r="E340" t="str">
            <v>JMLEDCA22A893</v>
          </cell>
          <cell r="F340">
            <v>0</v>
          </cell>
        </row>
        <row r="341">
          <cell r="E341" t="str">
            <v>JMLEDCA22A894</v>
          </cell>
          <cell r="F341">
            <v>0</v>
          </cell>
        </row>
        <row r="342">
          <cell r="E342" t="str">
            <v>JMLEDCA22A895</v>
          </cell>
          <cell r="F342">
            <v>0</v>
          </cell>
        </row>
        <row r="343">
          <cell r="E343" t="str">
            <v>JMLEDZH21A267</v>
          </cell>
          <cell r="F343">
            <v>44890</v>
          </cell>
        </row>
        <row r="344">
          <cell r="E344" t="str">
            <v>JMLEDZH21A269</v>
          </cell>
          <cell r="F344">
            <v>44890</v>
          </cell>
        </row>
        <row r="345">
          <cell r="E345" t="str">
            <v>JMLEDZH21A270</v>
          </cell>
          <cell r="F345">
            <v>44890</v>
          </cell>
        </row>
        <row r="346">
          <cell r="E346" t="str">
            <v>JMLEDZH21A272</v>
          </cell>
          <cell r="F346">
            <v>44890</v>
          </cell>
        </row>
        <row r="347">
          <cell r="E347" t="str">
            <v>JMLEDZH21A273</v>
          </cell>
          <cell r="F347">
            <v>44890</v>
          </cell>
        </row>
        <row r="348">
          <cell r="E348" t="str">
            <v>JMLEDZH21A275</v>
          </cell>
          <cell r="F348">
            <v>44890</v>
          </cell>
        </row>
        <row r="349">
          <cell r="E349" t="str">
            <v>JMLEDZH21A276</v>
          </cell>
          <cell r="F349">
            <v>44890</v>
          </cell>
        </row>
        <row r="350">
          <cell r="E350" t="str">
            <v>JMLEDZH21A278</v>
          </cell>
          <cell r="F350">
            <v>44890</v>
          </cell>
        </row>
        <row r="351">
          <cell r="E351" t="str">
            <v>JMLEDZH21A279</v>
          </cell>
          <cell r="F351">
            <v>44890</v>
          </cell>
        </row>
        <row r="352">
          <cell r="E352" t="str">
            <v>JMLEDZH21A281</v>
          </cell>
          <cell r="F352">
            <v>44890</v>
          </cell>
        </row>
        <row r="353">
          <cell r="E353" t="str">
            <v>JMLEDZH21A228</v>
          </cell>
          <cell r="F353">
            <v>44890</v>
          </cell>
        </row>
        <row r="354">
          <cell r="E354" t="str">
            <v>JMLEDZH21A238</v>
          </cell>
          <cell r="F354">
            <v>44890</v>
          </cell>
        </row>
        <row r="355">
          <cell r="E355" t="str">
            <v>JMLEDZH21A246</v>
          </cell>
          <cell r="F355">
            <v>44890</v>
          </cell>
        </row>
        <row r="356">
          <cell r="E356" t="str">
            <v>JMLEDZH21A492</v>
          </cell>
          <cell r="F356">
            <v>44890</v>
          </cell>
        </row>
        <row r="357">
          <cell r="E357" t="str">
            <v>JMLEDZH21A548</v>
          </cell>
          <cell r="F357">
            <v>44890</v>
          </cell>
        </row>
        <row r="358">
          <cell r="E358" t="str">
            <v>JMLEDCA22A544</v>
          </cell>
          <cell r="F358">
            <v>0</v>
          </cell>
        </row>
        <row r="359">
          <cell r="E359" t="str">
            <v>JMLEDCA22A545</v>
          </cell>
          <cell r="F359">
            <v>0</v>
          </cell>
        </row>
        <row r="360">
          <cell r="E360" t="str">
            <v>JMLEDCA20A011</v>
          </cell>
          <cell r="F360">
            <v>44909</v>
          </cell>
        </row>
        <row r="361">
          <cell r="E361" t="str">
            <v>JMLEDCA20A014</v>
          </cell>
          <cell r="F361">
            <v>44560</v>
          </cell>
        </row>
        <row r="362">
          <cell r="E362" t="str">
            <v>JMLEDCA20A011</v>
          </cell>
          <cell r="F362">
            <v>44834</v>
          </cell>
        </row>
        <row r="363">
          <cell r="E363" t="str">
            <v>JMLEDCA20A014</v>
          </cell>
          <cell r="F363">
            <v>44560</v>
          </cell>
        </row>
        <row r="364">
          <cell r="E364" t="str">
            <v>JMLEDCA20A011</v>
          </cell>
          <cell r="F364">
            <v>44560</v>
          </cell>
        </row>
        <row r="365">
          <cell r="E365" t="str">
            <v>JMLEDCA20A014</v>
          </cell>
          <cell r="F365">
            <v>44560</v>
          </cell>
        </row>
        <row r="366">
          <cell r="E366" t="str">
            <v>JMLEDCA20A011</v>
          </cell>
          <cell r="F366">
            <v>44560</v>
          </cell>
        </row>
        <row r="367">
          <cell r="E367" t="str">
            <v>JMLEDCA20A014</v>
          </cell>
          <cell r="F367">
            <v>44560</v>
          </cell>
        </row>
        <row r="368">
          <cell r="E368" t="str">
            <v>JMLECA19139</v>
          </cell>
          <cell r="F368">
            <v>0</v>
          </cell>
        </row>
        <row r="369">
          <cell r="E369" t="str">
            <v>JMLEDCA21A025</v>
          </cell>
          <cell r="F369">
            <v>0</v>
          </cell>
        </row>
        <row r="370">
          <cell r="E370" t="str">
            <v>JMLEDCA20A270</v>
          </cell>
          <cell r="F370">
            <v>0</v>
          </cell>
        </row>
        <row r="371">
          <cell r="E371" t="str">
            <v>JMLEDCA20A267</v>
          </cell>
          <cell r="F371">
            <v>0</v>
          </cell>
        </row>
        <row r="372">
          <cell r="E372" t="str">
            <v>JMLEDCA21A024</v>
          </cell>
          <cell r="F372">
            <v>44900</v>
          </cell>
        </row>
        <row r="373">
          <cell r="E373" t="str">
            <v>JMLEDCA21A159</v>
          </cell>
          <cell r="F373">
            <v>44772</v>
          </cell>
        </row>
        <row r="374">
          <cell r="E374" t="str">
            <v>JMLECA19150</v>
          </cell>
          <cell r="F374">
            <v>44560</v>
          </cell>
        </row>
        <row r="375">
          <cell r="E375" t="str">
            <v>JMLECA19160</v>
          </cell>
          <cell r="F375">
            <v>44377</v>
          </cell>
        </row>
        <row r="376">
          <cell r="E376" t="str">
            <v>JMLECA19187</v>
          </cell>
          <cell r="F376">
            <v>44560</v>
          </cell>
        </row>
        <row r="377">
          <cell r="E377" t="str">
            <v>JMLECA19158</v>
          </cell>
          <cell r="F377">
            <v>44438</v>
          </cell>
        </row>
        <row r="378">
          <cell r="E378" t="str">
            <v>JMLEDCA20A104</v>
          </cell>
          <cell r="F378">
            <v>44560</v>
          </cell>
        </row>
        <row r="379">
          <cell r="E379" t="str">
            <v>JMLEDCA20A010</v>
          </cell>
          <cell r="F379">
            <v>44499</v>
          </cell>
        </row>
        <row r="380">
          <cell r="E380" t="str">
            <v>JMLEDCA20A013</v>
          </cell>
          <cell r="F380">
            <v>44499</v>
          </cell>
        </row>
        <row r="381">
          <cell r="E381" t="str">
            <v>JMLEDCA20A009</v>
          </cell>
          <cell r="F381">
            <v>44499</v>
          </cell>
        </row>
        <row r="382">
          <cell r="E382" t="str">
            <v>JMLEDCA20A012</v>
          </cell>
          <cell r="F382">
            <v>44499</v>
          </cell>
        </row>
        <row r="383">
          <cell r="E383" t="str">
            <v>JMLEDCA21A668</v>
          </cell>
          <cell r="F383">
            <v>0</v>
          </cell>
        </row>
        <row r="384">
          <cell r="E384" t="str">
            <v>JMLEDCA21A669</v>
          </cell>
          <cell r="F384">
            <v>0</v>
          </cell>
        </row>
        <row r="385">
          <cell r="E385" t="str">
            <v>JMLEDCA21A603</v>
          </cell>
          <cell r="F385">
            <v>0</v>
          </cell>
        </row>
        <row r="386">
          <cell r="E386" t="str">
            <v>JMLEDCA22AA67</v>
          </cell>
          <cell r="F386">
            <v>0</v>
          </cell>
        </row>
        <row r="387">
          <cell r="E387" t="str">
            <v>JMLEDCA22AA68</v>
          </cell>
          <cell r="F387">
            <v>0</v>
          </cell>
        </row>
        <row r="388">
          <cell r="E388" t="str">
            <v>JMLEDCA22AA69</v>
          </cell>
          <cell r="F388">
            <v>0</v>
          </cell>
        </row>
        <row r="389">
          <cell r="E389" t="str">
            <v>JMLEDCA22AA70</v>
          </cell>
          <cell r="F389">
            <v>0</v>
          </cell>
        </row>
        <row r="390">
          <cell r="E390" t="str">
            <v>JSLEDHN22BA43</v>
          </cell>
          <cell r="F390">
            <v>0</v>
          </cell>
        </row>
        <row r="391">
          <cell r="E391" t="str">
            <v>JSLEDHN22BA44</v>
          </cell>
          <cell r="F391">
            <v>0</v>
          </cell>
        </row>
        <row r="392">
          <cell r="E392" t="str">
            <v>JSLEDMG20B294</v>
          </cell>
          <cell r="F392">
            <v>0</v>
          </cell>
        </row>
        <row r="393">
          <cell r="E393" t="str">
            <v>JSLEDMG20B297</v>
          </cell>
          <cell r="F393">
            <v>0</v>
          </cell>
        </row>
        <row r="394">
          <cell r="E394" t="str">
            <v>JSLEWWH21B495-01</v>
          </cell>
          <cell r="F394">
            <v>0</v>
          </cell>
        </row>
        <row r="395">
          <cell r="E395" t="str">
            <v>JSLEWWH21B496-01</v>
          </cell>
          <cell r="F395">
            <v>0</v>
          </cell>
        </row>
        <row r="396">
          <cell r="E396" t="str">
            <v>JSLEDSD21B211</v>
          </cell>
          <cell r="F396">
            <v>0</v>
          </cell>
        </row>
        <row r="397">
          <cell r="E397" t="str">
            <v>JMLEDGF20B161</v>
          </cell>
          <cell r="F397">
            <v>44526</v>
          </cell>
        </row>
        <row r="398">
          <cell r="E398" t="str">
            <v>JMLEDGF20B162</v>
          </cell>
          <cell r="F398">
            <v>44526</v>
          </cell>
        </row>
        <row r="399">
          <cell r="E399" t="str">
            <v>SZLEWGF20B095</v>
          </cell>
          <cell r="F399">
            <v>44592</v>
          </cell>
        </row>
        <row r="400">
          <cell r="E400" t="str">
            <v>SZLEWGF20B096</v>
          </cell>
          <cell r="F400">
            <v>44592</v>
          </cell>
        </row>
        <row r="401">
          <cell r="E401" t="str">
            <v>JMLEDGF20B118</v>
          </cell>
          <cell r="F401">
            <v>44739</v>
          </cell>
        </row>
        <row r="402">
          <cell r="E402" t="str">
            <v>JMLEDGF20B119</v>
          </cell>
          <cell r="F402">
            <v>44739</v>
          </cell>
        </row>
        <row r="403">
          <cell r="E403" t="str">
            <v>JSLEDGF21B197</v>
          </cell>
          <cell r="F403">
            <v>0</v>
          </cell>
        </row>
        <row r="404">
          <cell r="E404" t="str">
            <v>JSLEDGF21B284</v>
          </cell>
          <cell r="F404">
            <v>0</v>
          </cell>
        </row>
        <row r="405">
          <cell r="E405" t="str">
            <v>JSLEDGF21B285</v>
          </cell>
          <cell r="F405">
            <v>0</v>
          </cell>
        </row>
        <row r="406">
          <cell r="E406" t="str">
            <v>JSLEDGF21B286</v>
          </cell>
          <cell r="F406">
            <v>0</v>
          </cell>
        </row>
        <row r="407">
          <cell r="E407" t="str">
            <v>JSLEDGF21B287</v>
          </cell>
          <cell r="F407">
            <v>0</v>
          </cell>
        </row>
        <row r="408">
          <cell r="E408" t="str">
            <v>JSLEDRP21B004</v>
          </cell>
          <cell r="F408">
            <v>44736</v>
          </cell>
        </row>
        <row r="409">
          <cell r="E409" t="str">
            <v>JSLEDRP21B460</v>
          </cell>
          <cell r="F409">
            <v>44890</v>
          </cell>
        </row>
        <row r="410">
          <cell r="E410" t="str">
            <v>JSLEDRP21B461</v>
          </cell>
          <cell r="F410">
            <v>44890</v>
          </cell>
        </row>
        <row r="411">
          <cell r="E411" t="str">
            <v>JMLERP19177</v>
          </cell>
          <cell r="F411">
            <v>44316</v>
          </cell>
        </row>
        <row r="412">
          <cell r="E412" t="str">
            <v>JSLEDCC21B107</v>
          </cell>
          <cell r="F412">
            <v>0</v>
          </cell>
        </row>
        <row r="413">
          <cell r="E413" t="str">
            <v>JSLEDCC21B108</v>
          </cell>
          <cell r="F413">
            <v>0</v>
          </cell>
        </row>
        <row r="414">
          <cell r="E414" t="str">
            <v>JSLEDRP22B241</v>
          </cell>
          <cell r="F414">
            <v>0</v>
          </cell>
        </row>
        <row r="415">
          <cell r="E415" t="str">
            <v>JSLEDGF22B584</v>
          </cell>
          <cell r="F415">
            <v>0</v>
          </cell>
        </row>
        <row r="416">
          <cell r="E416" t="str">
            <v>JSLEDGF22B584</v>
          </cell>
          <cell r="F416">
            <v>0</v>
          </cell>
        </row>
        <row r="417">
          <cell r="E417" t="str">
            <v>JSLEDGF22B585</v>
          </cell>
          <cell r="F417">
            <v>0</v>
          </cell>
        </row>
        <row r="418">
          <cell r="E418" t="str">
            <v>JSLEDGF22B585</v>
          </cell>
          <cell r="F418">
            <v>0</v>
          </cell>
        </row>
        <row r="419">
          <cell r="E419" t="str">
            <v>JMLEDJC22A784</v>
          </cell>
          <cell r="F419">
            <v>0</v>
          </cell>
        </row>
        <row r="420">
          <cell r="E420" t="str">
            <v>JMLEDJC22A785</v>
          </cell>
          <cell r="F420">
            <v>0</v>
          </cell>
        </row>
        <row r="421">
          <cell r="E421" t="str">
            <v>JMLEDJC22A786</v>
          </cell>
          <cell r="F421">
            <v>0</v>
          </cell>
        </row>
        <row r="422">
          <cell r="E422" t="str">
            <v>JMLEDJC22A787</v>
          </cell>
          <cell r="F422">
            <v>0</v>
          </cell>
        </row>
        <row r="423">
          <cell r="E423" t="str">
            <v>JMLEDJC22A788</v>
          </cell>
          <cell r="F423">
            <v>0</v>
          </cell>
        </row>
        <row r="424">
          <cell r="E424" t="str">
            <v>JMLEDJC22A789</v>
          </cell>
          <cell r="F424">
            <v>0</v>
          </cell>
        </row>
        <row r="425">
          <cell r="E425" t="str">
            <v>JMLEDJC22A791</v>
          </cell>
          <cell r="F425">
            <v>0</v>
          </cell>
        </row>
        <row r="426">
          <cell r="E426" t="str">
            <v>JMLEDJC22A792</v>
          </cell>
          <cell r="F426">
            <v>0</v>
          </cell>
        </row>
        <row r="427">
          <cell r="E427" t="str">
            <v>JMLEDJC22A793</v>
          </cell>
          <cell r="F427">
            <v>0</v>
          </cell>
        </row>
        <row r="428">
          <cell r="E428" t="str">
            <v>JMLEDJC22A790</v>
          </cell>
          <cell r="F428">
            <v>0</v>
          </cell>
        </row>
        <row r="429">
          <cell r="E429" t="str">
            <v>JMLEDGF22AA93</v>
          </cell>
          <cell r="F429">
            <v>0</v>
          </cell>
        </row>
        <row r="430">
          <cell r="E430" t="str">
            <v>JMLEDGF22AA94</v>
          </cell>
          <cell r="F430">
            <v>0</v>
          </cell>
        </row>
        <row r="431">
          <cell r="E431" t="str">
            <v>JMLEDGF22AA95</v>
          </cell>
          <cell r="F431">
            <v>0</v>
          </cell>
        </row>
        <row r="432">
          <cell r="E432" t="str">
            <v>JMLEDGF22AA96</v>
          </cell>
          <cell r="F432">
            <v>0</v>
          </cell>
        </row>
        <row r="433">
          <cell r="E433" t="str">
            <v>JMLEDGF22AA97</v>
          </cell>
          <cell r="F433">
            <v>0</v>
          </cell>
        </row>
        <row r="434">
          <cell r="E434" t="str">
            <v>JMLEDGF22AA98</v>
          </cell>
          <cell r="F434">
            <v>0</v>
          </cell>
        </row>
        <row r="435">
          <cell r="E435" t="str">
            <v>JMLEDGF22AA99</v>
          </cell>
          <cell r="F435">
            <v>0</v>
          </cell>
        </row>
        <row r="436">
          <cell r="E436" t="str">
            <v>JMLEDGF22AB01</v>
          </cell>
          <cell r="F436">
            <v>0</v>
          </cell>
        </row>
        <row r="437">
          <cell r="E437" t="str">
            <v>JMLEDGF22AB02</v>
          </cell>
          <cell r="F437">
            <v>0</v>
          </cell>
        </row>
        <row r="438">
          <cell r="E438" t="str">
            <v>JSLEDGF22BB03</v>
          </cell>
          <cell r="F438">
            <v>0</v>
          </cell>
        </row>
        <row r="439">
          <cell r="E439" t="str">
            <v>JSLEDGF22BB04</v>
          </cell>
          <cell r="F439">
            <v>0</v>
          </cell>
        </row>
        <row r="440">
          <cell r="E440" t="str">
            <v>JSLEDGF22BB05</v>
          </cell>
          <cell r="F440">
            <v>0</v>
          </cell>
        </row>
        <row r="441">
          <cell r="E441" t="str">
            <v>JSLEDGF22BB06</v>
          </cell>
          <cell r="F441">
            <v>0</v>
          </cell>
        </row>
        <row r="442">
          <cell r="E442" t="str">
            <v>JSLEDTN22BA22</v>
          </cell>
          <cell r="F442">
            <v>0</v>
          </cell>
        </row>
        <row r="443">
          <cell r="E443" t="str">
            <v>JSLEDTN22BA23</v>
          </cell>
          <cell r="F443">
            <v>0</v>
          </cell>
        </row>
        <row r="444">
          <cell r="E444" t="str">
            <v>JSLEDTN22BA24</v>
          </cell>
          <cell r="F444">
            <v>0</v>
          </cell>
        </row>
        <row r="445">
          <cell r="E445" t="str">
            <v>JSLEDTN22BA25</v>
          </cell>
          <cell r="F445">
            <v>0</v>
          </cell>
        </row>
        <row r="446">
          <cell r="E446" t="str">
            <v>JSLEDCT22BC30</v>
          </cell>
          <cell r="F446">
            <v>0</v>
          </cell>
        </row>
        <row r="447">
          <cell r="E447" t="str">
            <v>JSLEDCT22BC31</v>
          </cell>
          <cell r="F447">
            <v>0</v>
          </cell>
        </row>
        <row r="448">
          <cell r="E448" t="str">
            <v>JMLEDCC22A725</v>
          </cell>
          <cell r="F448">
            <v>0</v>
          </cell>
        </row>
        <row r="449">
          <cell r="E449" t="str">
            <v>JMLEDCC22A728</v>
          </cell>
          <cell r="F449">
            <v>0</v>
          </cell>
        </row>
        <row r="450">
          <cell r="E450" t="str">
            <v>JMLEDCC22A731</v>
          </cell>
          <cell r="F450">
            <v>0</v>
          </cell>
        </row>
        <row r="451">
          <cell r="E451" t="str">
            <v>JMLEDCC22A734</v>
          </cell>
          <cell r="F451">
            <v>0</v>
          </cell>
        </row>
        <row r="452">
          <cell r="E452" t="str">
            <v>JMLEDCC22A737</v>
          </cell>
          <cell r="F452">
            <v>0</v>
          </cell>
        </row>
        <row r="453">
          <cell r="E453" t="str">
            <v>JMLEDCC22A740</v>
          </cell>
          <cell r="F453">
            <v>0</v>
          </cell>
        </row>
        <row r="454">
          <cell r="E454" t="str">
            <v>JMLEDCC22A743</v>
          </cell>
          <cell r="F454">
            <v>0</v>
          </cell>
        </row>
        <row r="455">
          <cell r="E455" t="str">
            <v>JMLEDCC22A746</v>
          </cell>
          <cell r="F455">
            <v>0</v>
          </cell>
        </row>
        <row r="456">
          <cell r="E456" t="str">
            <v>JMLEDCC22A749</v>
          </cell>
          <cell r="F456">
            <v>0</v>
          </cell>
        </row>
        <row r="457">
          <cell r="E457" t="str">
            <v>JMLEDCC22A752</v>
          </cell>
          <cell r="F457">
            <v>0</v>
          </cell>
        </row>
        <row r="458">
          <cell r="E458" t="str">
            <v>JMLEDCC22A724</v>
          </cell>
          <cell r="F458">
            <v>0</v>
          </cell>
        </row>
        <row r="459">
          <cell r="E459" t="str">
            <v>JMLEDCC22A727</v>
          </cell>
          <cell r="F459">
            <v>0</v>
          </cell>
        </row>
        <row r="460">
          <cell r="E460" t="str">
            <v>JMLEDCC22A730</v>
          </cell>
          <cell r="F460">
            <v>0</v>
          </cell>
        </row>
        <row r="461">
          <cell r="E461" t="str">
            <v>JMLEDCC22A733</v>
          </cell>
          <cell r="F461">
            <v>0</v>
          </cell>
        </row>
        <row r="462">
          <cell r="E462" t="str">
            <v>JMLEDCC22A736</v>
          </cell>
          <cell r="F462">
            <v>0</v>
          </cell>
        </row>
        <row r="463">
          <cell r="E463" t="str">
            <v>JMLEDCC22A739</v>
          </cell>
          <cell r="F463">
            <v>0</v>
          </cell>
        </row>
        <row r="464">
          <cell r="E464" t="str">
            <v>JMLEDCC22A742</v>
          </cell>
          <cell r="F464">
            <v>0</v>
          </cell>
        </row>
        <row r="465">
          <cell r="E465" t="str">
            <v>JMLEDCC22A745</v>
          </cell>
          <cell r="F465">
            <v>0</v>
          </cell>
        </row>
        <row r="466">
          <cell r="E466" t="str">
            <v>JMLEDCC22A748</v>
          </cell>
          <cell r="F466">
            <v>0</v>
          </cell>
        </row>
        <row r="467">
          <cell r="E467" t="str">
            <v>JMLEDCC22A751</v>
          </cell>
          <cell r="F467">
            <v>0</v>
          </cell>
        </row>
        <row r="468">
          <cell r="E468" t="str">
            <v>JMLEDCC22A723</v>
          </cell>
          <cell r="F468">
            <v>0</v>
          </cell>
        </row>
        <row r="469">
          <cell r="E469" t="str">
            <v>JMLEDCC22A726</v>
          </cell>
          <cell r="F469">
            <v>0</v>
          </cell>
        </row>
        <row r="470">
          <cell r="E470" t="str">
            <v>JMLEDCC22A729</v>
          </cell>
          <cell r="F470">
            <v>0</v>
          </cell>
        </row>
        <row r="471">
          <cell r="E471" t="str">
            <v>JMLEDCC22A732</v>
          </cell>
          <cell r="F471">
            <v>0</v>
          </cell>
        </row>
        <row r="472">
          <cell r="E472" t="str">
            <v>JMLEDCC22A735</v>
          </cell>
          <cell r="F472">
            <v>0</v>
          </cell>
        </row>
        <row r="473">
          <cell r="E473" t="str">
            <v>JMLEDCC22A738</v>
          </cell>
          <cell r="F473">
            <v>0</v>
          </cell>
        </row>
        <row r="474">
          <cell r="E474" t="str">
            <v>JMLEDCC22A741</v>
          </cell>
          <cell r="F474">
            <v>0</v>
          </cell>
        </row>
        <row r="475">
          <cell r="E475" t="str">
            <v>JMLEDCC22A744</v>
          </cell>
          <cell r="F475">
            <v>0</v>
          </cell>
        </row>
        <row r="476">
          <cell r="E476" t="str">
            <v>JMLEDCC22A747</v>
          </cell>
          <cell r="F476">
            <v>0</v>
          </cell>
        </row>
        <row r="477">
          <cell r="E477" t="str">
            <v>JMLEDCC22A750</v>
          </cell>
          <cell r="F477">
            <v>0</v>
          </cell>
        </row>
        <row r="478">
          <cell r="E478" t="str">
            <v>JMLEDCC22A845</v>
          </cell>
          <cell r="F478">
            <v>0</v>
          </cell>
        </row>
        <row r="479">
          <cell r="E479" t="str">
            <v>JMLEDCC22A847</v>
          </cell>
          <cell r="F479">
            <v>0</v>
          </cell>
        </row>
        <row r="480">
          <cell r="E480" t="str">
            <v>JMLEDCC22A849</v>
          </cell>
          <cell r="F480">
            <v>0</v>
          </cell>
        </row>
        <row r="481">
          <cell r="E481" t="str">
            <v>JMLEDCC22A851</v>
          </cell>
          <cell r="F481">
            <v>0</v>
          </cell>
        </row>
        <row r="482">
          <cell r="E482" t="str">
            <v>JMLEDCC22A853</v>
          </cell>
          <cell r="F482">
            <v>0</v>
          </cell>
        </row>
        <row r="483">
          <cell r="E483" t="str">
            <v>JMLEDCC22A855</v>
          </cell>
          <cell r="F483">
            <v>0</v>
          </cell>
        </row>
        <row r="484">
          <cell r="E484" t="str">
            <v>JMLEDCC22A857</v>
          </cell>
          <cell r="F484">
            <v>0</v>
          </cell>
        </row>
        <row r="485">
          <cell r="E485" t="str">
            <v>JMLEDCC22A859</v>
          </cell>
          <cell r="F485">
            <v>0</v>
          </cell>
        </row>
        <row r="486">
          <cell r="E486" t="str">
            <v>JMLEDCC22A846</v>
          </cell>
          <cell r="F486">
            <v>0</v>
          </cell>
        </row>
        <row r="487">
          <cell r="E487" t="str">
            <v>JMLEDCC22A848</v>
          </cell>
          <cell r="F487">
            <v>0</v>
          </cell>
        </row>
        <row r="488">
          <cell r="E488" t="str">
            <v>JMLEDCC22A850</v>
          </cell>
          <cell r="F488">
            <v>0</v>
          </cell>
        </row>
        <row r="489">
          <cell r="E489" t="str">
            <v>JMLEDCC22A852</v>
          </cell>
          <cell r="F489">
            <v>0</v>
          </cell>
        </row>
        <row r="490">
          <cell r="E490" t="str">
            <v>JMLEDCC22A854</v>
          </cell>
          <cell r="F490">
            <v>0</v>
          </cell>
        </row>
        <row r="491">
          <cell r="E491" t="str">
            <v>JMLEDCC22A856</v>
          </cell>
          <cell r="F491">
            <v>0</v>
          </cell>
        </row>
        <row r="492">
          <cell r="E492" t="str">
            <v>JMLEDCC22A858</v>
          </cell>
          <cell r="F492">
            <v>0</v>
          </cell>
        </row>
        <row r="493">
          <cell r="E493" t="str">
            <v>JMLEDCC22A860</v>
          </cell>
          <cell r="F493">
            <v>0</v>
          </cell>
        </row>
        <row r="494">
          <cell r="E494" t="str">
            <v>SZLECC19105-01</v>
          </cell>
          <cell r="F494">
            <v>44316</v>
          </cell>
        </row>
        <row r="495">
          <cell r="E495" t="str">
            <v>SZLECC19092-01</v>
          </cell>
          <cell r="F495">
            <v>44316</v>
          </cell>
        </row>
        <row r="496">
          <cell r="E496" t="str">
            <v>JMLEDCC21A288</v>
          </cell>
          <cell r="F496">
            <v>0</v>
          </cell>
        </row>
        <row r="497">
          <cell r="E497" t="str">
            <v>JMLEDCC21A289</v>
          </cell>
          <cell r="F497">
            <v>0</v>
          </cell>
        </row>
        <row r="498">
          <cell r="E498" t="str">
            <v>JMLEDCC21A290</v>
          </cell>
          <cell r="F498">
            <v>0</v>
          </cell>
        </row>
        <row r="499">
          <cell r="E499" t="str">
            <v>JMLEDCC21A291</v>
          </cell>
          <cell r="F499">
            <v>0</v>
          </cell>
        </row>
        <row r="500">
          <cell r="E500" t="str">
            <v>JMLEDCC21A292</v>
          </cell>
          <cell r="F500">
            <v>0</v>
          </cell>
        </row>
        <row r="501">
          <cell r="E501" t="str">
            <v>JMLEDCC21A293</v>
          </cell>
          <cell r="F501">
            <v>0</v>
          </cell>
        </row>
        <row r="502">
          <cell r="E502" t="str">
            <v>JMLEDCC21A294</v>
          </cell>
          <cell r="F502">
            <v>0</v>
          </cell>
        </row>
        <row r="503">
          <cell r="E503" t="str">
            <v>JMLEDCC21A295</v>
          </cell>
          <cell r="F503">
            <v>0</v>
          </cell>
        </row>
        <row r="504">
          <cell r="E504" t="str">
            <v>JMLEDCC21A296</v>
          </cell>
          <cell r="F504">
            <v>0</v>
          </cell>
        </row>
        <row r="505">
          <cell r="E505" t="str">
            <v>JMLEDCC21A297</v>
          </cell>
          <cell r="F505">
            <v>0</v>
          </cell>
        </row>
        <row r="506">
          <cell r="E506" t="str">
            <v>JMLEDCC21A298</v>
          </cell>
          <cell r="F506">
            <v>0</v>
          </cell>
        </row>
        <row r="507">
          <cell r="E507" t="str">
            <v>JMLEDCC21A308</v>
          </cell>
          <cell r="F507">
            <v>0</v>
          </cell>
        </row>
        <row r="508">
          <cell r="E508" t="str">
            <v>JMLEDCC21A309</v>
          </cell>
          <cell r="F508">
            <v>0</v>
          </cell>
        </row>
        <row r="509">
          <cell r="E509" t="str">
            <v>JMLEDCC21A299</v>
          </cell>
          <cell r="F509">
            <v>0</v>
          </cell>
        </row>
        <row r="510">
          <cell r="E510" t="str">
            <v>JMLEDCC21A300</v>
          </cell>
          <cell r="F510">
            <v>0</v>
          </cell>
        </row>
        <row r="511">
          <cell r="E511" t="str">
            <v>JMLEDCC21A301</v>
          </cell>
          <cell r="F511">
            <v>0</v>
          </cell>
        </row>
        <row r="512">
          <cell r="E512" t="str">
            <v>JMLEDCC21A302</v>
          </cell>
          <cell r="F512">
            <v>0</v>
          </cell>
        </row>
        <row r="513">
          <cell r="E513" t="str">
            <v>JMLEDCC21A303</v>
          </cell>
          <cell r="F513">
            <v>0</v>
          </cell>
        </row>
        <row r="514">
          <cell r="E514" t="str">
            <v>JMLEDCC21A304</v>
          </cell>
          <cell r="F514">
            <v>0</v>
          </cell>
        </row>
        <row r="515">
          <cell r="E515" t="str">
            <v>JMLEDCC21A305</v>
          </cell>
          <cell r="F515">
            <v>0</v>
          </cell>
        </row>
        <row r="516">
          <cell r="E516" t="str">
            <v>JMLEDCC21A306</v>
          </cell>
          <cell r="F516">
            <v>0</v>
          </cell>
        </row>
        <row r="517">
          <cell r="E517" t="str">
            <v>JMLEDCC21A307</v>
          </cell>
          <cell r="F517">
            <v>0</v>
          </cell>
        </row>
        <row r="518">
          <cell r="E518" t="str">
            <v>JMLEDCC21A085</v>
          </cell>
          <cell r="F518">
            <v>0</v>
          </cell>
        </row>
        <row r="519">
          <cell r="E519" t="str">
            <v>JMLEDCC22AA35</v>
          </cell>
          <cell r="F519">
            <v>0</v>
          </cell>
        </row>
        <row r="520">
          <cell r="E520" t="str">
            <v>JMLEDCC22AA36</v>
          </cell>
          <cell r="F520">
            <v>0</v>
          </cell>
        </row>
        <row r="521">
          <cell r="E521" t="str">
            <v>JMLEDCC22AA37</v>
          </cell>
          <cell r="F521">
            <v>0</v>
          </cell>
        </row>
        <row r="522">
          <cell r="E522" t="str">
            <v>JMLEDCC22AA38</v>
          </cell>
          <cell r="F522">
            <v>0</v>
          </cell>
        </row>
        <row r="523">
          <cell r="E523" t="str">
            <v>JMLEDCC22AA39</v>
          </cell>
          <cell r="F523">
            <v>0</v>
          </cell>
        </row>
        <row r="524">
          <cell r="E524" t="str">
            <v>JMLEDCC22AA40</v>
          </cell>
          <cell r="F524">
            <v>0</v>
          </cell>
        </row>
        <row r="525">
          <cell r="E525" t="str">
            <v>JMLEDCC22AA41</v>
          </cell>
          <cell r="F525">
            <v>0</v>
          </cell>
        </row>
        <row r="526">
          <cell r="E526" t="str">
            <v>JMLEDCC22AA42</v>
          </cell>
          <cell r="F526">
            <v>0</v>
          </cell>
        </row>
        <row r="527">
          <cell r="E527" t="str">
            <v>JSLEDGY20B244</v>
          </cell>
          <cell r="F527">
            <v>44650</v>
          </cell>
        </row>
        <row r="528">
          <cell r="E528" t="str">
            <v>JSLEDGY21B001</v>
          </cell>
          <cell r="F528">
            <v>44650</v>
          </cell>
        </row>
        <row r="529">
          <cell r="E529" t="str">
            <v>JSLEDGY21B062</v>
          </cell>
          <cell r="F529">
            <v>44650</v>
          </cell>
        </row>
        <row r="530">
          <cell r="E530" t="str">
            <v>JSLEDGY21B110</v>
          </cell>
          <cell r="F530">
            <v>0</v>
          </cell>
        </row>
        <row r="531">
          <cell r="E531" t="str">
            <v>JSLEDGY21B195</v>
          </cell>
          <cell r="F531">
            <v>0</v>
          </cell>
        </row>
        <row r="532">
          <cell r="E532" t="str">
            <v>JSLEDGY21B196</v>
          </cell>
          <cell r="F532">
            <v>0</v>
          </cell>
        </row>
        <row r="533">
          <cell r="E533" t="str">
            <v>JSLEDGY21B166</v>
          </cell>
          <cell r="F533">
            <v>0</v>
          </cell>
        </row>
        <row r="534">
          <cell r="E534" t="str">
            <v>JSLEDGY21B167</v>
          </cell>
          <cell r="F534">
            <v>0</v>
          </cell>
        </row>
        <row r="535">
          <cell r="E535" t="str">
            <v>JSLEDGY21B310</v>
          </cell>
          <cell r="F535">
            <v>44803</v>
          </cell>
        </row>
        <row r="536">
          <cell r="E536" t="str">
            <v>JSLEDGY21B310</v>
          </cell>
          <cell r="F536">
            <v>0</v>
          </cell>
        </row>
        <row r="537">
          <cell r="E537" t="str">
            <v>JSLEDGY21B310</v>
          </cell>
          <cell r="F537">
            <v>0</v>
          </cell>
        </row>
        <row r="538">
          <cell r="E538" t="str">
            <v>JSLEDGY21B310</v>
          </cell>
          <cell r="F538">
            <v>44759</v>
          </cell>
        </row>
        <row r="539">
          <cell r="E539" t="str">
            <v>JSLEDGY21B310</v>
          </cell>
          <cell r="F539">
            <v>44877</v>
          </cell>
        </row>
        <row r="540">
          <cell r="E540" t="str">
            <v>JSLEDGY21B310</v>
          </cell>
          <cell r="F540">
            <v>0</v>
          </cell>
        </row>
        <row r="541">
          <cell r="E541" t="str">
            <v>JSLEDGY21B310</v>
          </cell>
          <cell r="F541">
            <v>44771</v>
          </cell>
        </row>
        <row r="542">
          <cell r="E542" t="str">
            <v>JSLEDGY21B218</v>
          </cell>
          <cell r="F542">
            <v>44917</v>
          </cell>
        </row>
        <row r="543">
          <cell r="E543" t="str">
            <v>JSLEDGY21B219</v>
          </cell>
          <cell r="F543">
            <v>44917</v>
          </cell>
        </row>
        <row r="544">
          <cell r="E544" t="str">
            <v>JSLEDGY21B541</v>
          </cell>
          <cell r="F544">
            <v>0</v>
          </cell>
        </row>
        <row r="545">
          <cell r="E545" t="str">
            <v>JSLEDGY21B527</v>
          </cell>
          <cell r="F545">
            <v>0</v>
          </cell>
        </row>
        <row r="546">
          <cell r="E546" t="str">
            <v>JSLEDCT22B525</v>
          </cell>
          <cell r="F546">
            <v>0</v>
          </cell>
        </row>
        <row r="547">
          <cell r="E547" t="str">
            <v>JSLEDCT22B526</v>
          </cell>
          <cell r="F547">
            <v>0</v>
          </cell>
        </row>
        <row r="548">
          <cell r="E548" t="str">
            <v>JSLEDDS22B710</v>
          </cell>
          <cell r="F548">
            <v>0</v>
          </cell>
        </row>
        <row r="549">
          <cell r="E549" t="str">
            <v>JSLEDDS22B711</v>
          </cell>
          <cell r="F549">
            <v>0</v>
          </cell>
        </row>
        <row r="550">
          <cell r="E550" t="str">
            <v>JSLEDDS22B712</v>
          </cell>
          <cell r="F550">
            <v>0</v>
          </cell>
        </row>
        <row r="551">
          <cell r="E551" t="str">
            <v>JSLEDDS22B713</v>
          </cell>
          <cell r="F551">
            <v>0</v>
          </cell>
        </row>
        <row r="552">
          <cell r="E552" t="str">
            <v>JSLEDDS22B713</v>
          </cell>
          <cell r="F552">
            <v>0</v>
          </cell>
        </row>
        <row r="553">
          <cell r="E553" t="str">
            <v>JSLEDGY22B972</v>
          </cell>
          <cell r="F553">
            <v>0</v>
          </cell>
        </row>
        <row r="554">
          <cell r="E554" t="str">
            <v>JSLEDGY22B973</v>
          </cell>
          <cell r="F554">
            <v>0</v>
          </cell>
        </row>
        <row r="555">
          <cell r="E555" t="str">
            <v>JSLEDGY22BA45</v>
          </cell>
          <cell r="F555">
            <v>0</v>
          </cell>
        </row>
        <row r="556">
          <cell r="E556" t="str">
            <v>JSLEDGY22BA46</v>
          </cell>
          <cell r="F556">
            <v>0</v>
          </cell>
        </row>
        <row r="557">
          <cell r="E557" t="str">
            <v>JSLEDGY22BA74</v>
          </cell>
          <cell r="F557">
            <v>0</v>
          </cell>
        </row>
        <row r="558">
          <cell r="E558" t="str">
            <v>JSLEDGY22BA75</v>
          </cell>
          <cell r="F558">
            <v>0</v>
          </cell>
        </row>
        <row r="559">
          <cell r="E559" t="str">
            <v>JSLEDCC21B200</v>
          </cell>
          <cell r="F559">
            <v>0</v>
          </cell>
        </row>
        <row r="560">
          <cell r="E560" t="str">
            <v>JSLEDCC21B201</v>
          </cell>
          <cell r="F560">
            <v>0</v>
          </cell>
        </row>
        <row r="561">
          <cell r="E561" t="str">
            <v>JSLEDCC21B107</v>
          </cell>
          <cell r="F561">
            <v>44772</v>
          </cell>
        </row>
        <row r="562">
          <cell r="E562" t="str">
            <v>JSLEDCC21B107</v>
          </cell>
          <cell r="F562">
            <v>44922</v>
          </cell>
        </row>
        <row r="563">
          <cell r="E563" t="str">
            <v>JSLEDCC21B108</v>
          </cell>
          <cell r="F563">
            <v>44772</v>
          </cell>
        </row>
        <row r="564">
          <cell r="E564" t="str">
            <v>JSLEDCC21B108</v>
          </cell>
          <cell r="F564">
            <v>44922</v>
          </cell>
        </row>
        <row r="565">
          <cell r="E565" t="str">
            <v>JSLEDYJ21B212</v>
          </cell>
          <cell r="F565">
            <v>44893</v>
          </cell>
        </row>
        <row r="566">
          <cell r="E566" t="str">
            <v>JSLEDYJ21B213</v>
          </cell>
          <cell r="F566">
            <v>44893</v>
          </cell>
        </row>
        <row r="567">
          <cell r="E567" t="str">
            <v>JSLEDCC21B443</v>
          </cell>
          <cell r="F567">
            <v>0</v>
          </cell>
        </row>
        <row r="568">
          <cell r="E568" t="str">
            <v>JSLEDCC21B443</v>
          </cell>
          <cell r="F568">
            <v>0</v>
          </cell>
        </row>
        <row r="569">
          <cell r="E569" t="str">
            <v>JSLEDCC21B444</v>
          </cell>
          <cell r="F569">
            <v>0</v>
          </cell>
        </row>
        <row r="570">
          <cell r="E570" t="str">
            <v>JSLEDCC21B444</v>
          </cell>
          <cell r="F570">
            <v>0</v>
          </cell>
        </row>
        <row r="571">
          <cell r="E571" t="str">
            <v>JSLEDCC21B445</v>
          </cell>
          <cell r="F571">
            <v>0</v>
          </cell>
        </row>
        <row r="572">
          <cell r="E572" t="str">
            <v>JSLEDCC21B445</v>
          </cell>
          <cell r="F572">
            <v>0</v>
          </cell>
        </row>
        <row r="573">
          <cell r="E573" t="str">
            <v>JSLEDCC21B445</v>
          </cell>
          <cell r="F573">
            <v>0</v>
          </cell>
        </row>
        <row r="574">
          <cell r="E574" t="str">
            <v>JSLEDCC21B446</v>
          </cell>
          <cell r="F574">
            <v>0</v>
          </cell>
        </row>
        <row r="575">
          <cell r="E575" t="str">
            <v>JSLEDCC21B446</v>
          </cell>
          <cell r="F575">
            <v>0</v>
          </cell>
        </row>
        <row r="576">
          <cell r="E576" t="str">
            <v>JSLEDCC21B447</v>
          </cell>
          <cell r="F576">
            <v>0</v>
          </cell>
        </row>
        <row r="577">
          <cell r="E577" t="str">
            <v>JSLEDCC21B447</v>
          </cell>
          <cell r="F577">
            <v>0</v>
          </cell>
        </row>
        <row r="578">
          <cell r="E578" t="str">
            <v>JSLEDCC21B448</v>
          </cell>
          <cell r="F578">
            <v>0</v>
          </cell>
        </row>
        <row r="579">
          <cell r="E579" t="str">
            <v>JSLEDCC21B448</v>
          </cell>
          <cell r="F579">
            <v>0</v>
          </cell>
        </row>
        <row r="580">
          <cell r="E580" t="str">
            <v>JSLEDCC22B032</v>
          </cell>
          <cell r="F580">
            <v>0</v>
          </cell>
        </row>
        <row r="581">
          <cell r="E581" t="str">
            <v>JSLEDCC22B033</v>
          </cell>
          <cell r="F581">
            <v>0</v>
          </cell>
        </row>
        <row r="582">
          <cell r="E582" t="str">
            <v>JSLEDCC22B129</v>
          </cell>
          <cell r="F582">
            <v>0</v>
          </cell>
        </row>
        <row r="583">
          <cell r="E583" t="str">
            <v>JSLEDCC22B130</v>
          </cell>
          <cell r="F583">
            <v>0</v>
          </cell>
        </row>
        <row r="584">
          <cell r="E584" t="str">
            <v>无需申请</v>
          </cell>
          <cell r="F584">
            <v>0</v>
          </cell>
        </row>
        <row r="585">
          <cell r="E585" t="str">
            <v>JSLEDCC22B131</v>
          </cell>
          <cell r="F585">
            <v>0</v>
          </cell>
        </row>
        <row r="586">
          <cell r="E586" t="str">
            <v>未申请</v>
          </cell>
          <cell r="F586">
            <v>0</v>
          </cell>
        </row>
        <row r="587">
          <cell r="E587" t="str">
            <v>未申请</v>
          </cell>
          <cell r="F587">
            <v>0</v>
          </cell>
        </row>
        <row r="588">
          <cell r="E588" t="str">
            <v>未申请</v>
          </cell>
          <cell r="F588">
            <v>0</v>
          </cell>
        </row>
        <row r="589">
          <cell r="E589" t="str">
            <v>未申请</v>
          </cell>
          <cell r="F589">
            <v>0</v>
          </cell>
        </row>
        <row r="590">
          <cell r="E590" t="str">
            <v>未申请</v>
          </cell>
          <cell r="F590">
            <v>0</v>
          </cell>
        </row>
        <row r="591">
          <cell r="E591" t="str">
            <v>未申请</v>
          </cell>
          <cell r="F591">
            <v>0</v>
          </cell>
        </row>
        <row r="592">
          <cell r="E592" t="str">
            <v>未申请</v>
          </cell>
          <cell r="F592">
            <v>0</v>
          </cell>
        </row>
        <row r="593">
          <cell r="E593" t="str">
            <v>未申请</v>
          </cell>
          <cell r="F593">
            <v>0</v>
          </cell>
        </row>
        <row r="594">
          <cell r="E594" t="str">
            <v>JSLEDCC22B714</v>
          </cell>
          <cell r="F594">
            <v>0</v>
          </cell>
        </row>
        <row r="595">
          <cell r="E595" t="str">
            <v>JSLEDCC22B715</v>
          </cell>
          <cell r="F595">
            <v>0</v>
          </cell>
        </row>
        <row r="596">
          <cell r="E596" t="str">
            <v>JSLEDCC22B716</v>
          </cell>
          <cell r="F596">
            <v>0</v>
          </cell>
        </row>
        <row r="597">
          <cell r="E597" t="str">
            <v>JSLEDCC22B717</v>
          </cell>
          <cell r="F597">
            <v>0</v>
          </cell>
        </row>
        <row r="598">
          <cell r="E598" t="str">
            <v>JSLEDCC22B718</v>
          </cell>
          <cell r="F598">
            <v>0</v>
          </cell>
        </row>
        <row r="599">
          <cell r="E599" t="str">
            <v>JSLEDCC22B719</v>
          </cell>
          <cell r="F599">
            <v>0</v>
          </cell>
        </row>
        <row r="600">
          <cell r="E600" t="str">
            <v>JSLEDCC22BA71</v>
          </cell>
          <cell r="F600">
            <v>0</v>
          </cell>
        </row>
        <row r="601">
          <cell r="E601" t="str">
            <v>JSLEDCC22B720</v>
          </cell>
          <cell r="F601">
            <v>0</v>
          </cell>
        </row>
        <row r="602">
          <cell r="E602" t="str">
            <v>JSLEDCC22B721</v>
          </cell>
          <cell r="F602">
            <v>0</v>
          </cell>
        </row>
        <row r="603">
          <cell r="E603" t="str">
            <v>JMLEDSW22A962</v>
          </cell>
          <cell r="F603">
            <v>0</v>
          </cell>
        </row>
        <row r="604">
          <cell r="E604" t="str">
            <v>JMLEDSW22A963</v>
          </cell>
          <cell r="F604">
            <v>0</v>
          </cell>
        </row>
        <row r="605">
          <cell r="E605" t="str">
            <v>JMLEDSW22A964</v>
          </cell>
          <cell r="F605">
            <v>0</v>
          </cell>
        </row>
        <row r="606">
          <cell r="E606" t="str">
            <v>JMLEDSW22A965</v>
          </cell>
          <cell r="F606">
            <v>0</v>
          </cell>
        </row>
        <row r="607">
          <cell r="E607" t="str">
            <v>JMLEDSW22A966</v>
          </cell>
          <cell r="F607">
            <v>0</v>
          </cell>
        </row>
        <row r="608">
          <cell r="E608" t="str">
            <v>JMLEDSW22A967</v>
          </cell>
          <cell r="F608">
            <v>0</v>
          </cell>
        </row>
        <row r="609">
          <cell r="E609" t="str">
            <v>JMLEDSW22A968</v>
          </cell>
          <cell r="F609">
            <v>0</v>
          </cell>
        </row>
        <row r="610">
          <cell r="E610" t="str">
            <v>JMLEDSW22A969</v>
          </cell>
          <cell r="F610">
            <v>0</v>
          </cell>
        </row>
        <row r="611">
          <cell r="E611" t="str">
            <v>JMLEDSW22A970</v>
          </cell>
          <cell r="F611">
            <v>0</v>
          </cell>
        </row>
        <row r="612">
          <cell r="E612" t="str">
            <v>JMLEDCC22AA72</v>
          </cell>
          <cell r="F612">
            <v>0</v>
          </cell>
        </row>
        <row r="613">
          <cell r="E613" t="str">
            <v>JMLEDCC22AA73</v>
          </cell>
          <cell r="F613">
            <v>0</v>
          </cell>
        </row>
        <row r="614">
          <cell r="E614" t="str">
            <v>JSLEDYJ22BD35</v>
          </cell>
          <cell r="F614">
            <v>0</v>
          </cell>
        </row>
        <row r="615">
          <cell r="E615" t="str">
            <v>JSLEDYJ22BD36</v>
          </cell>
          <cell r="F615">
            <v>0</v>
          </cell>
        </row>
        <row r="616">
          <cell r="E616" t="str">
            <v>JSLEDCC22B251</v>
          </cell>
          <cell r="F616">
            <v>0</v>
          </cell>
        </row>
        <row r="617">
          <cell r="E617" t="str">
            <v>JSLEDCC22B252</v>
          </cell>
          <cell r="F617">
            <v>0</v>
          </cell>
        </row>
        <row r="618">
          <cell r="E618" t="str">
            <v>JMLEDZH21A222</v>
          </cell>
          <cell r="F618">
            <v>44890</v>
          </cell>
        </row>
        <row r="619">
          <cell r="E619" t="str">
            <v>JMLEDZH21A223</v>
          </cell>
          <cell r="F619">
            <v>44890</v>
          </cell>
        </row>
        <row r="620">
          <cell r="E620" t="str">
            <v>JMLEDZH21A224</v>
          </cell>
          <cell r="F620">
            <v>44890</v>
          </cell>
        </row>
        <row r="621">
          <cell r="E621" t="str">
            <v>JMLEDZH21A225</v>
          </cell>
          <cell r="F621">
            <v>44890</v>
          </cell>
        </row>
        <row r="622">
          <cell r="E622" t="str">
            <v>JMLEDZH21A226</v>
          </cell>
          <cell r="F622">
            <v>44890</v>
          </cell>
        </row>
        <row r="623">
          <cell r="E623" t="str">
            <v>JMLEDZH21A227</v>
          </cell>
          <cell r="F623">
            <v>44890</v>
          </cell>
        </row>
        <row r="624">
          <cell r="E624" t="str">
            <v>JMLEDZH21A606</v>
          </cell>
          <cell r="F624">
            <v>44890</v>
          </cell>
        </row>
        <row r="625">
          <cell r="E625" t="str">
            <v>JMLEDZH21A416</v>
          </cell>
          <cell r="F625">
            <v>44890</v>
          </cell>
        </row>
        <row r="626">
          <cell r="E626" t="str">
            <v>JMLEDZH21A229</v>
          </cell>
          <cell r="F626">
            <v>44890</v>
          </cell>
        </row>
        <row r="627">
          <cell r="E627" t="str">
            <v>JMLEDZH21A230</v>
          </cell>
          <cell r="F627">
            <v>44890</v>
          </cell>
        </row>
        <row r="628">
          <cell r="E628" t="str">
            <v>JMLEDZH21A753</v>
          </cell>
          <cell r="F628">
            <v>44890</v>
          </cell>
        </row>
        <row r="629">
          <cell r="E629" t="str">
            <v>JMLEDZH21A232</v>
          </cell>
          <cell r="F629">
            <v>44890</v>
          </cell>
        </row>
        <row r="630">
          <cell r="E630" t="str">
            <v>JMLEDZH21A233</v>
          </cell>
          <cell r="F630">
            <v>44890</v>
          </cell>
        </row>
        <row r="631">
          <cell r="E631" t="str">
            <v>JMLEDZH21A234</v>
          </cell>
          <cell r="F631">
            <v>44890</v>
          </cell>
        </row>
        <row r="632">
          <cell r="E632" t="str">
            <v>JMLEDZH21A235</v>
          </cell>
          <cell r="F632">
            <v>44890</v>
          </cell>
        </row>
        <row r="633">
          <cell r="E633" t="str">
            <v>JMLEDZH21A236</v>
          </cell>
          <cell r="F633">
            <v>44890</v>
          </cell>
        </row>
        <row r="634">
          <cell r="E634" t="str">
            <v>JMLEDZH21A237</v>
          </cell>
          <cell r="F634">
            <v>44890</v>
          </cell>
        </row>
        <row r="635">
          <cell r="E635" t="str">
            <v>JMLEDZH21A418</v>
          </cell>
          <cell r="F635">
            <v>44890</v>
          </cell>
        </row>
        <row r="636">
          <cell r="E636" t="str">
            <v>JMLEDZH21A607</v>
          </cell>
          <cell r="F636">
            <v>44890</v>
          </cell>
        </row>
        <row r="637">
          <cell r="E637" t="str">
            <v>JMLEDZH21A240</v>
          </cell>
          <cell r="F637">
            <v>44890</v>
          </cell>
        </row>
        <row r="638">
          <cell r="E638" t="str">
            <v>JMLEDZH21A450</v>
          </cell>
          <cell r="F638">
            <v>44890</v>
          </cell>
        </row>
        <row r="639">
          <cell r="E639" t="str">
            <v>JMLEDZH21A241</v>
          </cell>
          <cell r="F639">
            <v>44890</v>
          </cell>
        </row>
        <row r="640">
          <cell r="E640" t="str">
            <v>JMLEDZH21A242</v>
          </cell>
          <cell r="F640">
            <v>44890</v>
          </cell>
        </row>
        <row r="641">
          <cell r="E641" t="str">
            <v>JMLEDZH21A243</v>
          </cell>
          <cell r="F641">
            <v>44890</v>
          </cell>
        </row>
        <row r="642">
          <cell r="E642" t="str">
            <v>JMLEDZH21A244</v>
          </cell>
          <cell r="F642">
            <v>44890</v>
          </cell>
        </row>
        <row r="643">
          <cell r="E643" t="str">
            <v>JMLEDZH21A245</v>
          </cell>
          <cell r="F643">
            <v>44890</v>
          </cell>
        </row>
        <row r="644">
          <cell r="E644" t="str">
            <v>JMLEDZH21A420</v>
          </cell>
          <cell r="F644">
            <v>44890</v>
          </cell>
        </row>
        <row r="645">
          <cell r="E645" t="str">
            <v>JMLEDZH21A608</v>
          </cell>
          <cell r="F645">
            <v>44890</v>
          </cell>
        </row>
        <row r="646">
          <cell r="E646" t="str">
            <v>JMLEDZH21A486</v>
          </cell>
          <cell r="F646">
            <v>44890</v>
          </cell>
        </row>
        <row r="647">
          <cell r="E647" t="str">
            <v>JMLEDZH21A487</v>
          </cell>
          <cell r="F647">
            <v>44890</v>
          </cell>
        </row>
        <row r="648">
          <cell r="E648" t="str">
            <v>JMLEDZH21A488</v>
          </cell>
          <cell r="F648">
            <v>44890</v>
          </cell>
        </row>
        <row r="649">
          <cell r="E649" t="str">
            <v>JMLEDZH21A489</v>
          </cell>
          <cell r="F649">
            <v>44890</v>
          </cell>
        </row>
        <row r="650">
          <cell r="E650" t="str">
            <v>JMLEDZH21A490</v>
          </cell>
          <cell r="F650">
            <v>44890</v>
          </cell>
        </row>
        <row r="651">
          <cell r="E651" t="str">
            <v>JMLEDZH21A491</v>
          </cell>
          <cell r="F651">
            <v>44890</v>
          </cell>
        </row>
        <row r="652">
          <cell r="E652" t="str">
            <v>JMLEDZH21A645</v>
          </cell>
          <cell r="F652">
            <v>44890</v>
          </cell>
        </row>
        <row r="653">
          <cell r="E653" t="str">
            <v>JMLEDZH21A609</v>
          </cell>
          <cell r="F653">
            <v>44890</v>
          </cell>
        </row>
        <row r="654">
          <cell r="E654" t="str">
            <v>JMLEDZH21A493</v>
          </cell>
          <cell r="F654">
            <v>44890</v>
          </cell>
        </row>
        <row r="655">
          <cell r="E655" t="str">
            <v>JMLEDZH21A494</v>
          </cell>
          <cell r="F655">
            <v>44890</v>
          </cell>
        </row>
        <row r="656">
          <cell r="E656" t="str">
            <v>JMLEDZH21A542</v>
          </cell>
          <cell r="F656">
            <v>44890</v>
          </cell>
        </row>
        <row r="657">
          <cell r="E657" t="str">
            <v>JMLEDZH21A543</v>
          </cell>
          <cell r="F657">
            <v>44890</v>
          </cell>
        </row>
        <row r="658">
          <cell r="E658" t="str">
            <v>JMLEDZH21A544</v>
          </cell>
          <cell r="F658">
            <v>44890</v>
          </cell>
        </row>
        <row r="659">
          <cell r="E659" t="str">
            <v>JMLEDZH21A545</v>
          </cell>
          <cell r="F659">
            <v>44890</v>
          </cell>
        </row>
        <row r="660">
          <cell r="E660" t="str">
            <v>JMLEDZH21A546</v>
          </cell>
          <cell r="F660">
            <v>44890</v>
          </cell>
        </row>
        <row r="661">
          <cell r="E661" t="str">
            <v>JMLEDZH21A547</v>
          </cell>
          <cell r="F661">
            <v>44890</v>
          </cell>
        </row>
        <row r="662">
          <cell r="E662" t="str">
            <v>JMLEDZH21A646</v>
          </cell>
          <cell r="F662">
            <v>44890</v>
          </cell>
        </row>
        <row r="663">
          <cell r="E663" t="str">
            <v>JMLEDZH21A610</v>
          </cell>
          <cell r="F663">
            <v>44890</v>
          </cell>
        </row>
        <row r="664">
          <cell r="E664" t="str">
            <v>JMLEDZH21A493</v>
          </cell>
          <cell r="F664">
            <v>44890</v>
          </cell>
        </row>
        <row r="665">
          <cell r="E665" t="str">
            <v>JMLEDZH21A494</v>
          </cell>
          <cell r="F665">
            <v>44890</v>
          </cell>
        </row>
        <row r="666">
          <cell r="E666" t="str">
            <v>JSLEDSY22B642</v>
          </cell>
          <cell r="F666">
            <v>0</v>
          </cell>
        </row>
        <row r="667">
          <cell r="E667" t="str">
            <v>JSLEDSY22B643</v>
          </cell>
          <cell r="F667">
            <v>0</v>
          </cell>
        </row>
        <row r="668">
          <cell r="E668" t="str">
            <v>JMLEDSY22A644</v>
          </cell>
          <cell r="F668">
            <v>0</v>
          </cell>
        </row>
        <row r="669">
          <cell r="E669" t="str">
            <v>JMLEDSY22A645</v>
          </cell>
          <cell r="F669">
            <v>0</v>
          </cell>
        </row>
        <row r="670">
          <cell r="E670" t="str">
            <v>JMLEDSY22A646</v>
          </cell>
          <cell r="F670">
            <v>0</v>
          </cell>
        </row>
        <row r="671">
          <cell r="E671" t="str">
            <v>JMLEDSY22A647</v>
          </cell>
          <cell r="F671">
            <v>0</v>
          </cell>
        </row>
        <row r="672">
          <cell r="E672" t="str">
            <v>JMLEDSY22A648</v>
          </cell>
          <cell r="F672">
            <v>0</v>
          </cell>
        </row>
        <row r="673">
          <cell r="E673" t="str">
            <v>JMLEDSY22A649</v>
          </cell>
          <cell r="F673">
            <v>0</v>
          </cell>
        </row>
        <row r="674">
          <cell r="E674" t="str">
            <v>JMLEDSY22A650</v>
          </cell>
          <cell r="F674">
            <v>0</v>
          </cell>
        </row>
        <row r="675">
          <cell r="E675" t="str">
            <v>JMLEDSY22A651</v>
          </cell>
          <cell r="F675">
            <v>0</v>
          </cell>
        </row>
        <row r="676">
          <cell r="E676" t="str">
            <v>JMLEDSY22A652</v>
          </cell>
          <cell r="F676">
            <v>0</v>
          </cell>
        </row>
        <row r="677">
          <cell r="E677" t="str">
            <v>JMLEDRP22AA19</v>
          </cell>
          <cell r="F677">
            <v>0</v>
          </cell>
        </row>
        <row r="678">
          <cell r="E678" t="str">
            <v>JMLEDRP22AA20</v>
          </cell>
          <cell r="F678">
            <v>0</v>
          </cell>
        </row>
        <row r="679">
          <cell r="E679" t="str">
            <v>JMLEDRP22AA26</v>
          </cell>
          <cell r="F679">
            <v>0</v>
          </cell>
        </row>
        <row r="680">
          <cell r="E680" t="str">
            <v>JMLEDRP22AA27</v>
          </cell>
          <cell r="F680">
            <v>0</v>
          </cell>
        </row>
        <row r="681">
          <cell r="E681" t="str">
            <v>JMLEDRP22AA28</v>
          </cell>
          <cell r="F681">
            <v>0</v>
          </cell>
        </row>
        <row r="682">
          <cell r="E682" t="str">
            <v>JMLEDRP22AA29</v>
          </cell>
          <cell r="F682">
            <v>0</v>
          </cell>
        </row>
        <row r="683">
          <cell r="E683" t="str">
            <v>JMLEDRP22AA30</v>
          </cell>
          <cell r="F683">
            <v>0</v>
          </cell>
        </row>
        <row r="684">
          <cell r="E684" t="str">
            <v>JMLEDRP22AA31</v>
          </cell>
          <cell r="F684">
            <v>0</v>
          </cell>
        </row>
        <row r="685">
          <cell r="E685" t="str">
            <v>JMLEDRP22AA32</v>
          </cell>
          <cell r="F685">
            <v>0</v>
          </cell>
        </row>
        <row r="686">
          <cell r="E686" t="str">
            <v>JMLEDRP22AA33</v>
          </cell>
          <cell r="F686">
            <v>0</v>
          </cell>
        </row>
        <row r="687">
          <cell r="E687" t="str">
            <v>JMLEDRP22AA34</v>
          </cell>
          <cell r="F687">
            <v>0</v>
          </cell>
        </row>
        <row r="688">
          <cell r="E688" t="str">
            <v>JMLEDZH22AB60</v>
          </cell>
          <cell r="F688">
            <v>0</v>
          </cell>
        </row>
        <row r="689">
          <cell r="E689" t="str">
            <v>JMLEDZH22AB61</v>
          </cell>
          <cell r="F689">
            <v>0</v>
          </cell>
        </row>
        <row r="690">
          <cell r="E690" t="str">
            <v>JSLEDYJ22B478</v>
          </cell>
          <cell r="F690">
            <v>0</v>
          </cell>
        </row>
        <row r="691">
          <cell r="E691" t="str">
            <v>JSLEDYJ22B520</v>
          </cell>
          <cell r="F691">
            <v>0</v>
          </cell>
        </row>
        <row r="692">
          <cell r="E692" t="str">
            <v>JSLEDYJ22B666</v>
          </cell>
          <cell r="F692">
            <v>0</v>
          </cell>
        </row>
        <row r="693">
          <cell r="E693" t="str">
            <v>JSLEDYJ22B667</v>
          </cell>
          <cell r="F693">
            <v>0</v>
          </cell>
        </row>
        <row r="694">
          <cell r="E694" t="str">
            <v>JSLEDYJ22B975</v>
          </cell>
          <cell r="F694">
            <v>0</v>
          </cell>
        </row>
        <row r="695">
          <cell r="E695" t="str">
            <v>JSLEDYJ22B976</v>
          </cell>
          <cell r="F695">
            <v>0</v>
          </cell>
        </row>
        <row r="696">
          <cell r="E696" t="str">
            <v>JSLEDYJ22BB29</v>
          </cell>
          <cell r="F696">
            <v>0</v>
          </cell>
        </row>
        <row r="697">
          <cell r="E697" t="str">
            <v>JSLEDYJ22BB30</v>
          </cell>
          <cell r="F697">
            <v>0</v>
          </cell>
        </row>
        <row r="698">
          <cell r="E698" t="str">
            <v>JSLEDYJ22BB31</v>
          </cell>
          <cell r="F698">
            <v>0</v>
          </cell>
        </row>
        <row r="699">
          <cell r="E699" t="str">
            <v>JSLEDYJ22BB32</v>
          </cell>
          <cell r="F699">
            <v>0</v>
          </cell>
        </row>
        <row r="700">
          <cell r="E700" t="str">
            <v>JSLEDYJ22BB33</v>
          </cell>
          <cell r="F700">
            <v>0</v>
          </cell>
        </row>
        <row r="701">
          <cell r="E701" t="str">
            <v>JSLEDYJ22BB34</v>
          </cell>
          <cell r="F701">
            <v>0</v>
          </cell>
        </row>
        <row r="702">
          <cell r="E702" t="str">
            <v>JSLEDYJ22BB35</v>
          </cell>
          <cell r="F702">
            <v>0</v>
          </cell>
        </row>
        <row r="703">
          <cell r="E703" t="str">
            <v>JSLEDYJ22BB36</v>
          </cell>
          <cell r="F703">
            <v>0</v>
          </cell>
        </row>
        <row r="704">
          <cell r="E704" t="str">
            <v>JSLEDYJ22BB37</v>
          </cell>
          <cell r="F704">
            <v>0</v>
          </cell>
        </row>
        <row r="705">
          <cell r="E705" t="str">
            <v>JSLEDYJ22BB38</v>
          </cell>
          <cell r="F705">
            <v>0</v>
          </cell>
        </row>
        <row r="706">
          <cell r="E706" t="str">
            <v>JMLEDZH22A622</v>
          </cell>
          <cell r="F706">
            <v>0</v>
          </cell>
        </row>
        <row r="707">
          <cell r="E707" t="str">
            <v>JMLEDZH21A327</v>
          </cell>
          <cell r="F707">
            <v>44923</v>
          </cell>
        </row>
        <row r="708">
          <cell r="E708" t="str">
            <v>JMLEDZH21A328</v>
          </cell>
          <cell r="F708">
            <v>44923</v>
          </cell>
        </row>
        <row r="709">
          <cell r="E709" t="str">
            <v>JMLEDZH21A396</v>
          </cell>
          <cell r="F709">
            <v>0</v>
          </cell>
        </row>
        <row r="710">
          <cell r="E710" t="str">
            <v>JMLEDZH21A398</v>
          </cell>
          <cell r="F710">
            <v>0</v>
          </cell>
        </row>
        <row r="711">
          <cell r="E711" t="str">
            <v>JMLEDZH21A400</v>
          </cell>
          <cell r="F711">
            <v>0</v>
          </cell>
        </row>
        <row r="712">
          <cell r="E712" t="str">
            <v>JMLEDZH21A402</v>
          </cell>
          <cell r="F712">
            <v>44918</v>
          </cell>
        </row>
        <row r="713">
          <cell r="E713" t="str">
            <v>JMLEDZH21A404</v>
          </cell>
          <cell r="F713">
            <v>0</v>
          </cell>
        </row>
        <row r="714">
          <cell r="E714" t="str">
            <v>JMLEDZH21A406</v>
          </cell>
          <cell r="F714">
            <v>44920</v>
          </cell>
        </row>
        <row r="715">
          <cell r="E715" t="str">
            <v>JMLEDZH21A408</v>
          </cell>
          <cell r="F715">
            <v>44923</v>
          </cell>
        </row>
        <row r="716">
          <cell r="E716" t="str">
            <v>JMLEDZH21A410</v>
          </cell>
          <cell r="F716">
            <v>0</v>
          </cell>
        </row>
        <row r="717">
          <cell r="E717" t="str">
            <v>JMLEDZH21A412</v>
          </cell>
          <cell r="F717">
            <v>0</v>
          </cell>
        </row>
        <row r="718">
          <cell r="E718" t="str">
            <v>JMLEDZH21A414</v>
          </cell>
          <cell r="F718">
            <v>44923</v>
          </cell>
        </row>
        <row r="719">
          <cell r="E719" t="str">
            <v>JMLEDZH21A395</v>
          </cell>
          <cell r="F719">
            <v>0</v>
          </cell>
        </row>
        <row r="720">
          <cell r="E720" t="str">
            <v>JMLEDZH21A397</v>
          </cell>
          <cell r="F720">
            <v>0</v>
          </cell>
        </row>
        <row r="721">
          <cell r="E721" t="str">
            <v>JMLEDZH21A399</v>
          </cell>
          <cell r="F721">
            <v>0</v>
          </cell>
        </row>
        <row r="722">
          <cell r="E722" t="str">
            <v>JMLEDZH21A401</v>
          </cell>
          <cell r="F722">
            <v>44918</v>
          </cell>
        </row>
        <row r="723">
          <cell r="E723" t="str">
            <v>JMLEDZH21A403</v>
          </cell>
          <cell r="F723">
            <v>0</v>
          </cell>
        </row>
        <row r="724">
          <cell r="E724" t="str">
            <v>JMLEDZH21A405</v>
          </cell>
          <cell r="F724">
            <v>44920</v>
          </cell>
        </row>
        <row r="725">
          <cell r="E725" t="str">
            <v>JMLEDZH21A407</v>
          </cell>
          <cell r="F725">
            <v>44923</v>
          </cell>
        </row>
        <row r="726">
          <cell r="E726" t="str">
            <v>JMLEDZH21A409</v>
          </cell>
          <cell r="F726">
            <v>0</v>
          </cell>
        </row>
        <row r="727">
          <cell r="E727" t="str">
            <v>JMLEDZH21A411</v>
          </cell>
          <cell r="F727">
            <v>0</v>
          </cell>
        </row>
        <row r="728">
          <cell r="E728" t="str">
            <v>JMLEDZH21A413</v>
          </cell>
          <cell r="F728">
            <v>44923</v>
          </cell>
        </row>
        <row r="729">
          <cell r="E729" t="str">
            <v>JMLEDZH21A335</v>
          </cell>
          <cell r="F729">
            <v>0</v>
          </cell>
        </row>
        <row r="730">
          <cell r="E730" t="str">
            <v>JMLEDZH21A344</v>
          </cell>
          <cell r="F730">
            <v>0</v>
          </cell>
        </row>
        <row r="731">
          <cell r="E731" t="str">
            <v>JMLEDZH21A505</v>
          </cell>
          <cell r="F731">
            <v>0</v>
          </cell>
        </row>
        <row r="732">
          <cell r="E732" t="str">
            <v>JMLEDZH21A319</v>
          </cell>
          <cell r="F732">
            <v>44918</v>
          </cell>
        </row>
        <row r="733">
          <cell r="E733" t="str">
            <v>JMLEDZH21A514</v>
          </cell>
          <cell r="F733">
            <v>0</v>
          </cell>
        </row>
        <row r="734">
          <cell r="E734" t="str">
            <v>JMLEDZH21A369</v>
          </cell>
          <cell r="F734">
            <v>44920</v>
          </cell>
        </row>
        <row r="735">
          <cell r="E735" t="str">
            <v>JMLEDZH21A376</v>
          </cell>
          <cell r="F735">
            <v>44923</v>
          </cell>
        </row>
        <row r="736">
          <cell r="E736" t="str">
            <v>JMLEDZH21A383</v>
          </cell>
          <cell r="F736">
            <v>0</v>
          </cell>
        </row>
        <row r="737">
          <cell r="E737" t="str">
            <v>JMLEDZH21A353</v>
          </cell>
          <cell r="F737">
            <v>0</v>
          </cell>
        </row>
        <row r="738">
          <cell r="E738" t="str">
            <v>JMLEDZH21A326</v>
          </cell>
          <cell r="F738">
            <v>44923</v>
          </cell>
        </row>
        <row r="739">
          <cell r="E739" t="str">
            <v>JMLEDZH22AA16</v>
          </cell>
          <cell r="F739">
            <v>0</v>
          </cell>
        </row>
        <row r="740">
          <cell r="E740" t="str">
            <v>JMLEDZH22AA17</v>
          </cell>
          <cell r="F740">
            <v>0</v>
          </cell>
        </row>
        <row r="741">
          <cell r="E741" t="str">
            <v>JMLEDZH22AD14</v>
          </cell>
          <cell r="F741">
            <v>0</v>
          </cell>
        </row>
        <row r="742">
          <cell r="E742" t="str">
            <v>JSLEDLP22B658</v>
          </cell>
          <cell r="F742">
            <v>0</v>
          </cell>
        </row>
        <row r="743">
          <cell r="E743" t="str">
            <v>JSLEDLP22B659</v>
          </cell>
          <cell r="F743">
            <v>0</v>
          </cell>
        </row>
        <row r="744">
          <cell r="E744" t="str">
            <v>JSLEDLP22B660</v>
          </cell>
          <cell r="F744">
            <v>0</v>
          </cell>
        </row>
        <row r="745">
          <cell r="E745" t="str">
            <v>JSLEDLP22B661</v>
          </cell>
          <cell r="F745">
            <v>0</v>
          </cell>
        </row>
        <row r="746">
          <cell r="E746" t="str">
            <v>JSLEDZH22B861</v>
          </cell>
          <cell r="F746">
            <v>0</v>
          </cell>
        </row>
        <row r="747">
          <cell r="E747" t="str">
            <v>JSLEDZH22B861</v>
          </cell>
          <cell r="F747">
            <v>0</v>
          </cell>
        </row>
        <row r="748">
          <cell r="E748" t="str">
            <v>JSLEDZH22B861</v>
          </cell>
          <cell r="F748">
            <v>0</v>
          </cell>
        </row>
        <row r="749">
          <cell r="E749" t="str">
            <v>JSLEDZH22B862</v>
          </cell>
          <cell r="F749">
            <v>0</v>
          </cell>
        </row>
        <row r="750">
          <cell r="E750" t="str">
            <v>JSLEDZH22B862</v>
          </cell>
          <cell r="F750">
            <v>0</v>
          </cell>
        </row>
        <row r="751">
          <cell r="E751" t="str">
            <v>JSLEDZH22B862</v>
          </cell>
          <cell r="F751">
            <v>0</v>
          </cell>
        </row>
        <row r="752">
          <cell r="E752" t="str">
            <v>JSLEDZH22B863</v>
          </cell>
          <cell r="F752">
            <v>0</v>
          </cell>
        </row>
        <row r="753">
          <cell r="E753" t="str">
            <v>JSLEDZH22B863</v>
          </cell>
          <cell r="F753">
            <v>0</v>
          </cell>
        </row>
        <row r="754">
          <cell r="E754" t="str">
            <v>JSLEDZH22B863</v>
          </cell>
          <cell r="F754">
            <v>0</v>
          </cell>
        </row>
        <row r="755">
          <cell r="E755" t="str">
            <v>JSLEDZH22B864</v>
          </cell>
          <cell r="F755">
            <v>0</v>
          </cell>
        </row>
        <row r="756">
          <cell r="E756" t="str">
            <v>JSLEDZH22B864</v>
          </cell>
          <cell r="F756">
            <v>0</v>
          </cell>
        </row>
        <row r="757">
          <cell r="E757" t="str">
            <v>JSLEDZH22B864</v>
          </cell>
          <cell r="F757">
            <v>0</v>
          </cell>
        </row>
        <row r="758">
          <cell r="E758" t="str">
            <v>JSLEDZH22BB07</v>
          </cell>
          <cell r="F758">
            <v>0</v>
          </cell>
        </row>
        <row r="759">
          <cell r="E759" t="str">
            <v>JSLEDZH22BB08</v>
          </cell>
          <cell r="F759">
            <v>0</v>
          </cell>
        </row>
        <row r="760">
          <cell r="E760" t="str">
            <v>JSLEDZH22BB09</v>
          </cell>
          <cell r="F760">
            <v>0</v>
          </cell>
        </row>
        <row r="761">
          <cell r="E761" t="str">
            <v>JSLEDZH22BB10</v>
          </cell>
          <cell r="F761">
            <v>0</v>
          </cell>
        </row>
        <row r="762">
          <cell r="E762" t="str">
            <v>JMLEDLJ21A220</v>
          </cell>
          <cell r="F762">
            <v>44711</v>
          </cell>
        </row>
        <row r="763">
          <cell r="E763" t="str">
            <v>JMLEDZH21A312</v>
          </cell>
          <cell r="F763">
            <v>0</v>
          </cell>
        </row>
        <row r="764">
          <cell r="E764" t="str">
            <v>JMLEDZH21A313</v>
          </cell>
          <cell r="F764">
            <v>0</v>
          </cell>
        </row>
        <row r="765">
          <cell r="E765" t="str">
            <v>JMLEDZH21A314</v>
          </cell>
          <cell r="F765">
            <v>0</v>
          </cell>
        </row>
        <row r="766">
          <cell r="E766" t="str">
            <v>JMLEDZH21A315</v>
          </cell>
          <cell r="F766">
            <v>0</v>
          </cell>
        </row>
        <row r="767">
          <cell r="E767" t="str">
            <v>JMLEDZH21A316</v>
          </cell>
          <cell r="F767">
            <v>0</v>
          </cell>
        </row>
        <row r="768">
          <cell r="E768" t="str">
            <v>JMLEDZH21A317</v>
          </cell>
          <cell r="F768">
            <v>0</v>
          </cell>
        </row>
        <row r="769">
          <cell r="E769" t="str">
            <v>JMLEDZH21A318</v>
          </cell>
          <cell r="F769">
            <v>0</v>
          </cell>
        </row>
        <row r="770">
          <cell r="E770" t="str">
            <v>JMLEDZH21A614</v>
          </cell>
          <cell r="F770">
            <v>0</v>
          </cell>
        </row>
        <row r="771">
          <cell r="E771" t="str">
            <v>JMLEDZH21A691</v>
          </cell>
          <cell r="F771">
            <v>0</v>
          </cell>
        </row>
        <row r="772">
          <cell r="E772" t="str">
            <v>JMLEDZH21A507</v>
          </cell>
          <cell r="F772">
            <v>0</v>
          </cell>
        </row>
        <row r="773">
          <cell r="E773" t="str">
            <v>JMLEDZH21A508</v>
          </cell>
          <cell r="F773">
            <v>0</v>
          </cell>
        </row>
        <row r="774">
          <cell r="E774" t="str">
            <v>JMLEDZH21A509</v>
          </cell>
          <cell r="F774">
            <v>0</v>
          </cell>
        </row>
        <row r="775">
          <cell r="E775" t="str">
            <v>JMLEDZH21A510</v>
          </cell>
          <cell r="F775">
            <v>0</v>
          </cell>
        </row>
        <row r="776">
          <cell r="E776" t="str">
            <v>JMLEDZH21A511</v>
          </cell>
          <cell r="F776">
            <v>0</v>
          </cell>
        </row>
        <row r="777">
          <cell r="E777" t="str">
            <v>JMLEDZH21A512</v>
          </cell>
          <cell r="F777">
            <v>0</v>
          </cell>
        </row>
        <row r="778">
          <cell r="E778" t="str">
            <v>JMLEDZH21A615</v>
          </cell>
          <cell r="F778">
            <v>0</v>
          </cell>
        </row>
        <row r="779">
          <cell r="E779" t="str">
            <v>JMLEDZH21A692</v>
          </cell>
          <cell r="F779">
            <v>0</v>
          </cell>
        </row>
        <row r="780">
          <cell r="E780" t="str">
            <v>JMLEDZH21A513</v>
          </cell>
          <cell r="F780">
            <v>0</v>
          </cell>
        </row>
        <row r="781">
          <cell r="E781" t="str">
            <v>JMLEDZH21A208</v>
          </cell>
          <cell r="F781">
            <v>44583</v>
          </cell>
        </row>
        <row r="782">
          <cell r="E782" t="str">
            <v>SZLEG0021A004</v>
          </cell>
          <cell r="F782">
            <v>0</v>
          </cell>
        </row>
        <row r="783">
          <cell r="E783" t="str">
            <v>JMLEDZH22A896</v>
          </cell>
          <cell r="F783">
            <v>0</v>
          </cell>
        </row>
        <row r="784">
          <cell r="E784" t="str">
            <v>JMLEDZH22A901</v>
          </cell>
          <cell r="F784">
            <v>0</v>
          </cell>
        </row>
        <row r="785">
          <cell r="E785" t="str">
            <v>JMLEDZH22A906</v>
          </cell>
          <cell r="F785">
            <v>0</v>
          </cell>
        </row>
        <row r="786">
          <cell r="E786" t="str">
            <v>JMLEDZH22A911</v>
          </cell>
          <cell r="F786">
            <v>0</v>
          </cell>
        </row>
        <row r="787">
          <cell r="E787" t="str">
            <v>JMLEDZH22A916</v>
          </cell>
          <cell r="F787">
            <v>0</v>
          </cell>
        </row>
        <row r="788">
          <cell r="E788" t="str">
            <v>JMLEDZH22A921</v>
          </cell>
          <cell r="F788">
            <v>0</v>
          </cell>
        </row>
        <row r="789">
          <cell r="E789" t="str">
            <v>JMLEDZH22A926</v>
          </cell>
          <cell r="F789">
            <v>0</v>
          </cell>
        </row>
        <row r="790">
          <cell r="E790" t="str">
            <v>JMLEDZH22A931</v>
          </cell>
          <cell r="F790">
            <v>0</v>
          </cell>
        </row>
        <row r="791">
          <cell r="E791" t="str">
            <v>JMLEDZH22A936</v>
          </cell>
          <cell r="F791">
            <v>0</v>
          </cell>
        </row>
        <row r="792">
          <cell r="E792" t="str">
            <v>JMLEDZH22A941</v>
          </cell>
          <cell r="F792">
            <v>0</v>
          </cell>
        </row>
        <row r="793">
          <cell r="E793" t="str">
            <v>JMLEDZH22A946</v>
          </cell>
          <cell r="F793">
            <v>0</v>
          </cell>
        </row>
        <row r="794">
          <cell r="E794" t="str">
            <v>JMLEDZH22A951</v>
          </cell>
          <cell r="F794">
            <v>0</v>
          </cell>
        </row>
        <row r="795">
          <cell r="E795" t="str">
            <v>JMLEDZH22A897</v>
          </cell>
          <cell r="F795">
            <v>0</v>
          </cell>
        </row>
        <row r="796">
          <cell r="E796" t="str">
            <v>JMLEDZH22A902</v>
          </cell>
          <cell r="F796">
            <v>0</v>
          </cell>
        </row>
        <row r="797">
          <cell r="E797" t="str">
            <v>JMLEDZH22A907</v>
          </cell>
          <cell r="F797">
            <v>0</v>
          </cell>
        </row>
        <row r="798">
          <cell r="E798" t="str">
            <v>JMLEDZH22A912</v>
          </cell>
          <cell r="F798">
            <v>0</v>
          </cell>
        </row>
        <row r="799">
          <cell r="E799" t="str">
            <v>JMLEDZH22A917</v>
          </cell>
          <cell r="F799">
            <v>0</v>
          </cell>
        </row>
        <row r="800">
          <cell r="E800" t="str">
            <v>JMLEDZH22A922</v>
          </cell>
          <cell r="F800">
            <v>0</v>
          </cell>
        </row>
        <row r="801">
          <cell r="E801" t="str">
            <v>JMLEDZH22A927</v>
          </cell>
          <cell r="F801">
            <v>0</v>
          </cell>
        </row>
        <row r="802">
          <cell r="E802" t="str">
            <v>JMLEDZH22A932</v>
          </cell>
          <cell r="F802">
            <v>0</v>
          </cell>
        </row>
        <row r="803">
          <cell r="E803" t="str">
            <v>JMLEDZH22A942</v>
          </cell>
          <cell r="F803">
            <v>0</v>
          </cell>
        </row>
        <row r="804">
          <cell r="E804" t="str">
            <v>JMLEDZH22A937</v>
          </cell>
          <cell r="F804">
            <v>0</v>
          </cell>
        </row>
        <row r="805">
          <cell r="E805" t="str">
            <v>JMLEDZH22A947</v>
          </cell>
          <cell r="F805">
            <v>0</v>
          </cell>
        </row>
        <row r="806">
          <cell r="E806" t="str">
            <v>JMLEDZH22A952</v>
          </cell>
          <cell r="F806">
            <v>0</v>
          </cell>
        </row>
        <row r="807">
          <cell r="E807" t="str">
            <v>JMLEWZH21A136-03</v>
          </cell>
          <cell r="F807">
            <v>0</v>
          </cell>
        </row>
        <row r="808">
          <cell r="E808" t="str">
            <v>JMLEDZH22A898</v>
          </cell>
          <cell r="F808">
            <v>0</v>
          </cell>
        </row>
        <row r="809">
          <cell r="E809" t="str">
            <v>JMLEDZH22A903</v>
          </cell>
          <cell r="F809">
            <v>0</v>
          </cell>
        </row>
        <row r="810">
          <cell r="E810" t="str">
            <v>JMLEDZH22A908</v>
          </cell>
          <cell r="F810">
            <v>0</v>
          </cell>
        </row>
        <row r="811">
          <cell r="E811" t="str">
            <v>JMLEDZH22A913</v>
          </cell>
          <cell r="F811">
            <v>0</v>
          </cell>
        </row>
        <row r="812">
          <cell r="E812" t="str">
            <v>JMLEDZH22A918</v>
          </cell>
          <cell r="F812">
            <v>0</v>
          </cell>
        </row>
        <row r="813">
          <cell r="E813" t="str">
            <v>JMLEDZH22A923</v>
          </cell>
          <cell r="F813">
            <v>0</v>
          </cell>
        </row>
        <row r="814">
          <cell r="E814" t="str">
            <v>JMLEDZH22A928</v>
          </cell>
          <cell r="F814">
            <v>0</v>
          </cell>
        </row>
        <row r="815">
          <cell r="E815" t="str">
            <v>JMLEDZH22A933</v>
          </cell>
          <cell r="F815">
            <v>0</v>
          </cell>
        </row>
        <row r="816">
          <cell r="E816" t="str">
            <v>JMLEDZH22A938</v>
          </cell>
          <cell r="F816">
            <v>0</v>
          </cell>
        </row>
        <row r="817">
          <cell r="E817" t="str">
            <v>JMLEDZH22A943</v>
          </cell>
          <cell r="F817">
            <v>0</v>
          </cell>
        </row>
        <row r="818">
          <cell r="E818" t="str">
            <v>JMLEDZH22A948</v>
          </cell>
          <cell r="F818">
            <v>0</v>
          </cell>
        </row>
        <row r="819">
          <cell r="E819" t="str">
            <v>JMLEDZH22A953</v>
          </cell>
          <cell r="F819">
            <v>0</v>
          </cell>
        </row>
        <row r="820">
          <cell r="E820" t="str">
            <v>JMLEWZH21A148-02</v>
          </cell>
          <cell r="F820">
            <v>0</v>
          </cell>
        </row>
        <row r="821">
          <cell r="E821" t="str">
            <v>JMLEDZH22A899</v>
          </cell>
          <cell r="F821">
            <v>0</v>
          </cell>
        </row>
        <row r="822">
          <cell r="E822" t="str">
            <v>JMLEDZH22A904</v>
          </cell>
          <cell r="F822">
            <v>0</v>
          </cell>
        </row>
        <row r="823">
          <cell r="E823" t="str">
            <v>JMLEDZH22A909</v>
          </cell>
          <cell r="F823">
            <v>0</v>
          </cell>
        </row>
        <row r="824">
          <cell r="E824" t="str">
            <v>JMLEDZH22A914</v>
          </cell>
          <cell r="F824">
            <v>0</v>
          </cell>
        </row>
        <row r="825">
          <cell r="E825" t="str">
            <v>JMLEDZH22A919</v>
          </cell>
          <cell r="F825">
            <v>0</v>
          </cell>
        </row>
        <row r="826">
          <cell r="E826" t="str">
            <v>JMLEDZH22A924</v>
          </cell>
          <cell r="F826">
            <v>0</v>
          </cell>
        </row>
        <row r="827">
          <cell r="E827" t="str">
            <v>JMLEDZH22A929</v>
          </cell>
          <cell r="F827">
            <v>0</v>
          </cell>
        </row>
        <row r="828">
          <cell r="E828" t="str">
            <v>JMLEDZH22A934</v>
          </cell>
          <cell r="F828">
            <v>0</v>
          </cell>
        </row>
        <row r="829">
          <cell r="E829" t="str">
            <v>JMLEDZH22A939</v>
          </cell>
          <cell r="F829">
            <v>0</v>
          </cell>
        </row>
        <row r="830">
          <cell r="E830" t="str">
            <v>JMLEDZH22A944</v>
          </cell>
          <cell r="F830">
            <v>0</v>
          </cell>
        </row>
        <row r="831">
          <cell r="E831" t="str">
            <v>JMLEDZH22A949</v>
          </cell>
          <cell r="F831">
            <v>0</v>
          </cell>
        </row>
        <row r="832">
          <cell r="E832" t="str">
            <v>JMLEDZH22A900</v>
          </cell>
          <cell r="F832">
            <v>0</v>
          </cell>
        </row>
        <row r="833">
          <cell r="E833" t="str">
            <v>JMLEDZH22A905</v>
          </cell>
          <cell r="F833">
            <v>0</v>
          </cell>
        </row>
        <row r="834">
          <cell r="E834" t="str">
            <v>JMLEDZH22A910</v>
          </cell>
          <cell r="F834">
            <v>0</v>
          </cell>
        </row>
        <row r="835">
          <cell r="E835" t="str">
            <v>JMLEDZH22A915</v>
          </cell>
          <cell r="F835">
            <v>0</v>
          </cell>
        </row>
        <row r="836">
          <cell r="E836" t="str">
            <v>JMLEDZH22A920</v>
          </cell>
          <cell r="F836">
            <v>0</v>
          </cell>
        </row>
        <row r="837">
          <cell r="E837" t="str">
            <v>JMLEDZH22A925</v>
          </cell>
          <cell r="F837">
            <v>0</v>
          </cell>
        </row>
        <row r="838">
          <cell r="E838" t="str">
            <v>JMLEDZH22A930</v>
          </cell>
          <cell r="F838">
            <v>0</v>
          </cell>
        </row>
        <row r="839">
          <cell r="E839" t="str">
            <v>JMLEDZH22A935</v>
          </cell>
          <cell r="F839">
            <v>0</v>
          </cell>
        </row>
        <row r="840">
          <cell r="E840" t="str">
            <v>JMLEDZH22A940</v>
          </cell>
          <cell r="F840">
            <v>0</v>
          </cell>
        </row>
        <row r="841">
          <cell r="E841" t="str">
            <v>JMLEDZH22A945</v>
          </cell>
          <cell r="F841">
            <v>0</v>
          </cell>
        </row>
        <row r="842">
          <cell r="E842" t="str">
            <v>JMLEDZH22A950</v>
          </cell>
          <cell r="F842">
            <v>0</v>
          </cell>
        </row>
        <row r="843">
          <cell r="E843" t="str">
            <v>JMLEDZH22A954</v>
          </cell>
          <cell r="F843">
            <v>0</v>
          </cell>
        </row>
        <row r="844">
          <cell r="E844" t="str">
            <v>JMLEDZH22A955</v>
          </cell>
          <cell r="F844">
            <v>0</v>
          </cell>
        </row>
        <row r="845">
          <cell r="E845" t="str">
            <v>JMLEDZH22A956</v>
          </cell>
          <cell r="F845">
            <v>0</v>
          </cell>
        </row>
        <row r="846">
          <cell r="E846" t="str">
            <v>JMLEDZH22A957</v>
          </cell>
          <cell r="F846">
            <v>0</v>
          </cell>
        </row>
        <row r="847">
          <cell r="E847" t="str">
            <v>JMLEDZH22A958</v>
          </cell>
          <cell r="F847">
            <v>0</v>
          </cell>
        </row>
        <row r="848">
          <cell r="E848" t="str">
            <v>JMLEDZH22A959</v>
          </cell>
          <cell r="F848">
            <v>0</v>
          </cell>
        </row>
        <row r="849">
          <cell r="E849" t="str">
            <v>JMLEDZH22A960</v>
          </cell>
          <cell r="F849">
            <v>0</v>
          </cell>
        </row>
        <row r="850">
          <cell r="E850" t="str">
            <v>JMLEDZH22A961</v>
          </cell>
          <cell r="F850">
            <v>0</v>
          </cell>
        </row>
        <row r="851">
          <cell r="E851" t="str">
            <v>JMLEDZH22A960</v>
          </cell>
          <cell r="F851">
            <v>0</v>
          </cell>
        </row>
        <row r="852">
          <cell r="E852" t="str">
            <v>JMLEDZH22A960</v>
          </cell>
          <cell r="F852">
            <v>0</v>
          </cell>
        </row>
        <row r="853">
          <cell r="E853" t="str">
            <v>JMLEDZH22A961</v>
          </cell>
          <cell r="F853">
            <v>0</v>
          </cell>
        </row>
        <row r="854">
          <cell r="E854" t="str">
            <v>JMLEDZH22A961</v>
          </cell>
          <cell r="F854">
            <v>0</v>
          </cell>
        </row>
        <row r="855">
          <cell r="E855" t="str">
            <v>JMLEDZH22AB40</v>
          </cell>
          <cell r="F855">
            <v>0</v>
          </cell>
        </row>
        <row r="856">
          <cell r="E856" t="str">
            <v>JMLEDZH22AB41</v>
          </cell>
          <cell r="F856">
            <v>0</v>
          </cell>
        </row>
        <row r="857">
          <cell r="E857" t="str">
            <v>JMLEDZH22AB42</v>
          </cell>
          <cell r="F857">
            <v>0</v>
          </cell>
        </row>
        <row r="858">
          <cell r="E858" t="str">
            <v>JMLEDZH22AB43</v>
          </cell>
          <cell r="F858">
            <v>0</v>
          </cell>
        </row>
        <row r="859">
          <cell r="E859" t="str">
            <v>JMLEDZH22AB44</v>
          </cell>
          <cell r="F859">
            <v>0</v>
          </cell>
        </row>
        <row r="860">
          <cell r="E860" t="str">
            <v>JMLEDZH22AB45</v>
          </cell>
          <cell r="F860">
            <v>0</v>
          </cell>
        </row>
        <row r="861">
          <cell r="E861" t="str">
            <v>JMLEDZH22AB46</v>
          </cell>
          <cell r="F861">
            <v>0</v>
          </cell>
        </row>
        <row r="862">
          <cell r="E862" t="str">
            <v>JMLEDZH22AB47</v>
          </cell>
          <cell r="F862">
            <v>0</v>
          </cell>
        </row>
        <row r="863">
          <cell r="E863" t="str">
            <v>JMLEDZH22AB48</v>
          </cell>
          <cell r="F863">
            <v>0</v>
          </cell>
        </row>
        <row r="864">
          <cell r="E864" t="str">
            <v>JMLEDZH22AC37</v>
          </cell>
          <cell r="F864">
            <v>0</v>
          </cell>
        </row>
        <row r="865">
          <cell r="E865" t="str">
            <v>JMLEDZH22AC38</v>
          </cell>
          <cell r="F865">
            <v>0</v>
          </cell>
        </row>
        <row r="866">
          <cell r="E866" t="str">
            <v>JMLEDZH22AC39</v>
          </cell>
          <cell r="F866">
            <v>0</v>
          </cell>
        </row>
        <row r="867">
          <cell r="E867" t="str">
            <v>JMLEDZH22AC40</v>
          </cell>
          <cell r="F867">
            <v>0</v>
          </cell>
        </row>
        <row r="868">
          <cell r="E868" t="str">
            <v>JSLEDWF21B663</v>
          </cell>
          <cell r="F868">
            <v>0</v>
          </cell>
        </row>
        <row r="869">
          <cell r="E869" t="str">
            <v>JSLEDWF21B664</v>
          </cell>
          <cell r="F869">
            <v>0</v>
          </cell>
        </row>
        <row r="870">
          <cell r="E870" t="str">
            <v>JSLEDWF21B665</v>
          </cell>
          <cell r="F870">
            <v>0</v>
          </cell>
        </row>
        <row r="871">
          <cell r="E871" t="str">
            <v>JSLEDWF21B666</v>
          </cell>
          <cell r="F871">
            <v>0</v>
          </cell>
        </row>
        <row r="872">
          <cell r="E872" t="str">
            <v>JSLEDCA21B161</v>
          </cell>
          <cell r="F872">
            <v>44726</v>
          </cell>
        </row>
        <row r="873">
          <cell r="E873" t="str">
            <v>JSLEDCA21B161</v>
          </cell>
          <cell r="F873">
            <v>44824</v>
          </cell>
        </row>
        <row r="874">
          <cell r="E874" t="str">
            <v>JSLEDCA21B161</v>
          </cell>
          <cell r="F874">
            <v>44762</v>
          </cell>
        </row>
        <row r="875">
          <cell r="E875" t="str">
            <v>JSLEDCA21B161</v>
          </cell>
          <cell r="F875">
            <v>44793</v>
          </cell>
        </row>
        <row r="876">
          <cell r="E876" t="str">
            <v>JSLEDCA21B161</v>
          </cell>
          <cell r="F876">
            <v>44741</v>
          </cell>
        </row>
        <row r="877">
          <cell r="E877" t="str">
            <v>JSLEDCA21B162</v>
          </cell>
          <cell r="F877">
            <v>44708</v>
          </cell>
        </row>
        <row r="878">
          <cell r="E878" t="str">
            <v>JSLEDCA21B162</v>
          </cell>
          <cell r="F878">
            <v>44832</v>
          </cell>
        </row>
        <row r="879">
          <cell r="E879" t="str">
            <v>JSLEDCA21B162</v>
          </cell>
          <cell r="F879">
            <v>44824</v>
          </cell>
        </row>
        <row r="880">
          <cell r="E880" t="str">
            <v>JSLEDCA21B162</v>
          </cell>
          <cell r="F880">
            <v>44824</v>
          </cell>
        </row>
        <row r="881">
          <cell r="E881" t="str">
            <v>JSLEDCA21B162</v>
          </cell>
          <cell r="F881">
            <v>44879</v>
          </cell>
        </row>
        <row r="882">
          <cell r="E882" t="str">
            <v>JSLEDCA21B162</v>
          </cell>
          <cell r="F882">
            <v>44847</v>
          </cell>
        </row>
        <row r="883">
          <cell r="E883" t="str">
            <v>JSLEDCA21B162</v>
          </cell>
          <cell r="F883">
            <v>44768</v>
          </cell>
        </row>
        <row r="884">
          <cell r="E884" t="str">
            <v>JSLEDTH22B984</v>
          </cell>
          <cell r="F884">
            <v>0</v>
          </cell>
        </row>
        <row r="885">
          <cell r="E885" t="str">
            <v>JSLEDTH22B985</v>
          </cell>
          <cell r="F885">
            <v>0</v>
          </cell>
        </row>
        <row r="886">
          <cell r="E886" t="str">
            <v>JSLEDTH22B986</v>
          </cell>
          <cell r="F886">
            <v>0</v>
          </cell>
        </row>
        <row r="887">
          <cell r="E887" t="str">
            <v>JSLEDTH22B987</v>
          </cell>
          <cell r="F887">
            <v>0</v>
          </cell>
        </row>
        <row r="888">
          <cell r="E888" t="str">
            <v>JSLSD0022T020</v>
          </cell>
          <cell r="F888">
            <v>0</v>
          </cell>
        </row>
        <row r="889">
          <cell r="E889" t="str">
            <v>JSLSD0022T021</v>
          </cell>
          <cell r="F889">
            <v>0</v>
          </cell>
        </row>
        <row r="890">
          <cell r="E890" t="str">
            <v>JSLSD0022T022</v>
          </cell>
          <cell r="F890">
            <v>0</v>
          </cell>
        </row>
        <row r="891">
          <cell r="E891" t="str">
            <v>JSLSD0022T023</v>
          </cell>
          <cell r="F891">
            <v>0</v>
          </cell>
        </row>
        <row r="892">
          <cell r="E892" t="str">
            <v>JSLSD0022T024</v>
          </cell>
          <cell r="F892">
            <v>0</v>
          </cell>
        </row>
        <row r="893">
          <cell r="E893" t="str">
            <v>JSLSD0022T026</v>
          </cell>
          <cell r="F893">
            <v>0</v>
          </cell>
        </row>
        <row r="894">
          <cell r="E894" t="str">
            <v>JSLSD0022T027</v>
          </cell>
          <cell r="F894">
            <v>0</v>
          </cell>
        </row>
        <row r="895">
          <cell r="E895" t="str">
            <v>JSLSD0022T029</v>
          </cell>
          <cell r="F895">
            <v>0</v>
          </cell>
        </row>
        <row r="896">
          <cell r="E896" t="str">
            <v>JSLSD0022T030</v>
          </cell>
          <cell r="F896">
            <v>0</v>
          </cell>
        </row>
        <row r="897">
          <cell r="E897" t="str">
            <v>JSLSD0022T031</v>
          </cell>
          <cell r="F897">
            <v>0</v>
          </cell>
        </row>
        <row r="898">
          <cell r="E898" t="str">
            <v>JSLEDLJ22BC45</v>
          </cell>
          <cell r="F898">
            <v>0</v>
          </cell>
        </row>
        <row r="899">
          <cell r="E899" t="str">
            <v>JSLEDLJ22BC46</v>
          </cell>
          <cell r="F899">
            <v>0</v>
          </cell>
        </row>
        <row r="900">
          <cell r="E900" t="str">
            <v>JSLSD0022T032</v>
          </cell>
          <cell r="F900">
            <v>0</v>
          </cell>
        </row>
        <row r="901">
          <cell r="E901" t="str">
            <v>JSLSD0022T033</v>
          </cell>
          <cell r="F901">
            <v>0</v>
          </cell>
        </row>
        <row r="902">
          <cell r="E902" t="str">
            <v>JSLSD0022T034</v>
          </cell>
          <cell r="F902">
            <v>0</v>
          </cell>
        </row>
        <row r="903">
          <cell r="E903" t="str">
            <v>JSLSD0022T035</v>
          </cell>
          <cell r="F903">
            <v>0</v>
          </cell>
        </row>
        <row r="904">
          <cell r="E904" t="str">
            <v>JSLSD0022T036</v>
          </cell>
          <cell r="F904">
            <v>0</v>
          </cell>
        </row>
        <row r="905">
          <cell r="E905" t="str">
            <v>JSLSD0022T037</v>
          </cell>
          <cell r="F905">
            <v>0</v>
          </cell>
        </row>
        <row r="906">
          <cell r="E906" t="str">
            <v>JSLSD0022T038</v>
          </cell>
          <cell r="F906">
            <v>0</v>
          </cell>
        </row>
        <row r="907">
          <cell r="E907" t="str">
            <v>JSLSD0022T039</v>
          </cell>
          <cell r="F907">
            <v>0</v>
          </cell>
        </row>
        <row r="908">
          <cell r="E908" t="str">
            <v>JSLEDJW22BC26</v>
          </cell>
          <cell r="F908">
            <v>0</v>
          </cell>
        </row>
        <row r="909">
          <cell r="E909" t="str">
            <v>JSLEDJW22BC27</v>
          </cell>
          <cell r="F909">
            <v>0</v>
          </cell>
        </row>
        <row r="910">
          <cell r="E910" t="str">
            <v>JSLEDJW22BC28</v>
          </cell>
          <cell r="F910">
            <v>0</v>
          </cell>
        </row>
        <row r="911">
          <cell r="E911" t="str">
            <v>JSLEDJW22BC29</v>
          </cell>
          <cell r="F911">
            <v>0</v>
          </cell>
        </row>
        <row r="912">
          <cell r="E912" t="str">
            <v>JMLEDWK22AC47</v>
          </cell>
          <cell r="F912">
            <v>0</v>
          </cell>
        </row>
        <row r="913">
          <cell r="E913" t="str">
            <v>JMLEDWK22AC48</v>
          </cell>
          <cell r="F913">
            <v>0</v>
          </cell>
        </row>
        <row r="914">
          <cell r="E914" t="str">
            <v>JMLEDZH22AD33</v>
          </cell>
          <cell r="F914">
            <v>0</v>
          </cell>
        </row>
        <row r="915">
          <cell r="E915" t="str">
            <v>JMLEDZH22AD34</v>
          </cell>
          <cell r="F915">
            <v>0</v>
          </cell>
        </row>
        <row r="916">
          <cell r="E916" t="str">
            <v>JMLEDLS21A831</v>
          </cell>
          <cell r="F916">
            <v>0</v>
          </cell>
        </row>
        <row r="917">
          <cell r="E917" t="str">
            <v>JMLEDZH22A865</v>
          </cell>
          <cell r="F917">
            <v>0</v>
          </cell>
        </row>
        <row r="918">
          <cell r="E918" t="str">
            <v>JMLEDZH22A866</v>
          </cell>
          <cell r="F918">
            <v>0</v>
          </cell>
        </row>
        <row r="919">
          <cell r="E919" t="str">
            <v>JMLEDZH22A867</v>
          </cell>
          <cell r="F919">
            <v>0</v>
          </cell>
        </row>
        <row r="920">
          <cell r="E920" t="str">
            <v>JMLEDZH22A868</v>
          </cell>
          <cell r="F920">
            <v>0</v>
          </cell>
        </row>
        <row r="921">
          <cell r="E921" t="str">
            <v>JMLEDZH22A869</v>
          </cell>
          <cell r="F921">
            <v>0</v>
          </cell>
        </row>
        <row r="922">
          <cell r="E922" t="str">
            <v>JMLEDZH22A870</v>
          </cell>
          <cell r="F922">
            <v>0</v>
          </cell>
        </row>
        <row r="923">
          <cell r="E923" t="str">
            <v>JMLEDZH22A871</v>
          </cell>
          <cell r="F923">
            <v>0</v>
          </cell>
        </row>
        <row r="924">
          <cell r="E924" t="str">
            <v>JMLEDZH22A872</v>
          </cell>
          <cell r="F924">
            <v>0</v>
          </cell>
        </row>
        <row r="925">
          <cell r="E925" t="str">
            <v>JMLEDZH22A873</v>
          </cell>
          <cell r="F925">
            <v>0</v>
          </cell>
        </row>
        <row r="926">
          <cell r="E926" t="str">
            <v>JMLEDZH22A874</v>
          </cell>
          <cell r="F926">
            <v>0</v>
          </cell>
        </row>
        <row r="927">
          <cell r="E927" t="str">
            <v>JMLEDZH22A875</v>
          </cell>
          <cell r="F927">
            <v>0</v>
          </cell>
        </row>
        <row r="928">
          <cell r="E928" t="str">
            <v>JMLEDZH22A876</v>
          </cell>
          <cell r="F928">
            <v>0</v>
          </cell>
        </row>
        <row r="929">
          <cell r="E929" t="str">
            <v>JMLEDZH22A877</v>
          </cell>
          <cell r="F929">
            <v>0</v>
          </cell>
        </row>
        <row r="930">
          <cell r="E930" t="str">
            <v>JMLEDZH22A878</v>
          </cell>
          <cell r="F930">
            <v>0</v>
          </cell>
        </row>
        <row r="931">
          <cell r="E931" t="str">
            <v>JMLEDZH22A879</v>
          </cell>
          <cell r="F931">
            <v>0</v>
          </cell>
        </row>
        <row r="932">
          <cell r="E932" t="str">
            <v>JMLEDZH22A880</v>
          </cell>
          <cell r="F932">
            <v>0</v>
          </cell>
        </row>
        <row r="933">
          <cell r="E933" t="str">
            <v>JMLEDZH22A881</v>
          </cell>
          <cell r="F933">
            <v>0</v>
          </cell>
        </row>
        <row r="934">
          <cell r="E934" t="str">
            <v>JMLEDZH22A882</v>
          </cell>
          <cell r="F934">
            <v>0</v>
          </cell>
        </row>
        <row r="935">
          <cell r="E935" t="str">
            <v>JMLEDZH22A883</v>
          </cell>
          <cell r="F935">
            <v>0</v>
          </cell>
        </row>
        <row r="936">
          <cell r="E936" t="str">
            <v>JMLEDZH22A884</v>
          </cell>
          <cell r="F936">
            <v>0</v>
          </cell>
        </row>
        <row r="937">
          <cell r="E937" t="str">
            <v>JMLEDZH22A885</v>
          </cell>
          <cell r="F937">
            <v>0</v>
          </cell>
        </row>
        <row r="938">
          <cell r="E938" t="str">
            <v>JMLEDZH22A886</v>
          </cell>
          <cell r="F938">
            <v>0</v>
          </cell>
        </row>
        <row r="939">
          <cell r="E939" t="str">
            <v>JMLEDZH22A887</v>
          </cell>
          <cell r="F939">
            <v>0</v>
          </cell>
        </row>
        <row r="940">
          <cell r="E940" t="str">
            <v>JMLEDZH22A865</v>
          </cell>
          <cell r="F940">
            <v>0</v>
          </cell>
        </row>
        <row r="941">
          <cell r="E941" t="str">
            <v>JMLEDZH22A866</v>
          </cell>
          <cell r="F941">
            <v>0</v>
          </cell>
        </row>
        <row r="942">
          <cell r="E942" t="str">
            <v>JMLEDZH22A867</v>
          </cell>
          <cell r="F942">
            <v>0</v>
          </cell>
        </row>
        <row r="943">
          <cell r="E943" t="str">
            <v>JMLEDZH22A868</v>
          </cell>
          <cell r="F943">
            <v>0</v>
          </cell>
        </row>
        <row r="944">
          <cell r="E944" t="str">
            <v>JMLEDZH22A869</v>
          </cell>
          <cell r="F944">
            <v>0</v>
          </cell>
        </row>
        <row r="945">
          <cell r="E945" t="str">
            <v>JMLEDZH22A870</v>
          </cell>
          <cell r="F945">
            <v>0</v>
          </cell>
        </row>
        <row r="946">
          <cell r="E946" t="str">
            <v>JMLEDZH22A871</v>
          </cell>
          <cell r="F946">
            <v>0</v>
          </cell>
        </row>
        <row r="947">
          <cell r="E947" t="str">
            <v>JMLEDZH22A872</v>
          </cell>
          <cell r="F947">
            <v>0</v>
          </cell>
        </row>
        <row r="948">
          <cell r="E948" t="str">
            <v>JMLEDZH22A873</v>
          </cell>
          <cell r="F948">
            <v>0</v>
          </cell>
        </row>
        <row r="949">
          <cell r="E949" t="str">
            <v>JMLEDZH22A877</v>
          </cell>
          <cell r="F949">
            <v>0</v>
          </cell>
        </row>
        <row r="950">
          <cell r="E950" t="str">
            <v>JMLEDZH22A878</v>
          </cell>
          <cell r="F950">
            <v>0</v>
          </cell>
        </row>
        <row r="951">
          <cell r="E951" t="str">
            <v>JMLEDZH22A879</v>
          </cell>
          <cell r="F951">
            <v>0</v>
          </cell>
        </row>
        <row r="952">
          <cell r="E952" t="str">
            <v>JMLEDZH22A880</v>
          </cell>
          <cell r="F952">
            <v>0</v>
          </cell>
        </row>
        <row r="953">
          <cell r="E953" t="str">
            <v>JMLEDZH22A881</v>
          </cell>
          <cell r="F953">
            <v>0</v>
          </cell>
        </row>
        <row r="954">
          <cell r="E954" t="str">
            <v>JMLEDZH22A882</v>
          </cell>
          <cell r="F954">
            <v>0</v>
          </cell>
        </row>
        <row r="955">
          <cell r="E955" t="str">
            <v>JMLEDZH22A883</v>
          </cell>
          <cell r="F955">
            <v>0</v>
          </cell>
        </row>
        <row r="956">
          <cell r="E956" t="str">
            <v>JMLEDZH22A884</v>
          </cell>
          <cell r="F956">
            <v>0</v>
          </cell>
        </row>
        <row r="957">
          <cell r="E957" t="str">
            <v>JMLEDZH22A885</v>
          </cell>
          <cell r="F957">
            <v>0</v>
          </cell>
        </row>
        <row r="958">
          <cell r="E958" t="str">
            <v>JMLEDZH22A886</v>
          </cell>
          <cell r="F958">
            <v>0</v>
          </cell>
        </row>
        <row r="959">
          <cell r="E959" t="str">
            <v>JMLEDZH22A887</v>
          </cell>
          <cell r="F959">
            <v>0</v>
          </cell>
        </row>
        <row r="960">
          <cell r="E960" t="str">
            <v>JMLEDZH22A974</v>
          </cell>
          <cell r="F960">
            <v>0</v>
          </cell>
        </row>
        <row r="961">
          <cell r="E961" t="str">
            <v>JMLEDZH22A974</v>
          </cell>
          <cell r="F961">
            <v>0</v>
          </cell>
        </row>
        <row r="962">
          <cell r="E962" t="str">
            <v>JSLEDLJ21B204</v>
          </cell>
          <cell r="F962">
            <v>44798</v>
          </cell>
        </row>
        <row r="963">
          <cell r="E963" t="str">
            <v>JSLEDLJ21B111</v>
          </cell>
          <cell r="F963">
            <v>44918</v>
          </cell>
        </row>
        <row r="964">
          <cell r="E964" t="str">
            <v>JSLEDLJ21B112</v>
          </cell>
          <cell r="F964">
            <v>44918</v>
          </cell>
        </row>
        <row r="965">
          <cell r="E965" t="str">
            <v>JSLEDLJ21B466</v>
          </cell>
          <cell r="F965">
            <v>0</v>
          </cell>
        </row>
        <row r="966">
          <cell r="E966" t="str">
            <v>JSLEDLJ21B466</v>
          </cell>
          <cell r="F966">
            <v>0</v>
          </cell>
        </row>
        <row r="967">
          <cell r="E967" t="str">
            <v>JSLEDLJ21B467</v>
          </cell>
          <cell r="F967">
            <v>0</v>
          </cell>
        </row>
        <row r="968">
          <cell r="E968" t="str">
            <v>JSLEDLJ22B111</v>
          </cell>
          <cell r="F968">
            <v>0</v>
          </cell>
        </row>
        <row r="969">
          <cell r="E969" t="str">
            <v>JSLEDLJ22B112</v>
          </cell>
          <cell r="F969">
            <v>0</v>
          </cell>
        </row>
        <row r="970">
          <cell r="E970" t="str">
            <v>JSLEDLJ22B113</v>
          </cell>
          <cell r="F970">
            <v>0</v>
          </cell>
        </row>
        <row r="971">
          <cell r="E971" t="str">
            <v>JSLEDLJ22B114</v>
          </cell>
          <cell r="F971">
            <v>0</v>
          </cell>
        </row>
        <row r="972">
          <cell r="E972" t="str">
            <v>JSLEDZL22B465</v>
          </cell>
          <cell r="F972">
            <v>0</v>
          </cell>
        </row>
        <row r="973">
          <cell r="E973" t="str">
            <v>JSLEDZL22B550</v>
          </cell>
          <cell r="F973">
            <v>0</v>
          </cell>
        </row>
        <row r="974">
          <cell r="E974" t="str">
            <v>JSLEDLY22BB39</v>
          </cell>
          <cell r="F974">
            <v>0</v>
          </cell>
        </row>
        <row r="975">
          <cell r="E975" t="str">
            <v>JMLEDZH22A128</v>
          </cell>
          <cell r="F975">
            <v>44925</v>
          </cell>
        </row>
        <row r="976">
          <cell r="E976" t="str">
            <v>JMLEDZH21A126</v>
          </cell>
          <cell r="F976">
            <v>44925</v>
          </cell>
        </row>
        <row r="977">
          <cell r="E977" t="str">
            <v>JMLEDZH21A127</v>
          </cell>
          <cell r="F977">
            <v>44925</v>
          </cell>
        </row>
        <row r="978">
          <cell r="E978" t="str">
            <v>JMLEDZH21A128</v>
          </cell>
          <cell r="F978">
            <v>44925</v>
          </cell>
        </row>
        <row r="979">
          <cell r="E979" t="str">
            <v>JMLEDZH21A129</v>
          </cell>
          <cell r="F979">
            <v>44925</v>
          </cell>
        </row>
        <row r="980">
          <cell r="E980" t="str">
            <v>JMLEDZH21A130</v>
          </cell>
          <cell r="F980">
            <v>44925</v>
          </cell>
        </row>
        <row r="981">
          <cell r="E981" t="str">
            <v>JMLEDZH21A131</v>
          </cell>
          <cell r="F981">
            <v>44925</v>
          </cell>
        </row>
        <row r="982">
          <cell r="E982" t="str">
            <v>JMLEDZH21A132</v>
          </cell>
          <cell r="F982">
            <v>44925</v>
          </cell>
        </row>
        <row r="983">
          <cell r="E983" t="str">
            <v>JMLEDZH21A133</v>
          </cell>
          <cell r="F983">
            <v>44925</v>
          </cell>
        </row>
        <row r="984">
          <cell r="E984" t="str">
            <v>JMLEDZH21A134</v>
          </cell>
          <cell r="F984">
            <v>44925</v>
          </cell>
        </row>
        <row r="985">
          <cell r="E985" t="str">
            <v>JMLEDZH21A135</v>
          </cell>
          <cell r="F985">
            <v>44925</v>
          </cell>
        </row>
        <row r="986">
          <cell r="E986" t="str">
            <v>JMLEDZH21A117</v>
          </cell>
          <cell r="F986">
            <v>44925</v>
          </cell>
        </row>
        <row r="987">
          <cell r="E987" t="str">
            <v>JMLEDZH21A123</v>
          </cell>
          <cell r="F987">
            <v>44925</v>
          </cell>
        </row>
        <row r="988">
          <cell r="E988" t="str">
            <v>JMLEDZH21A118</v>
          </cell>
          <cell r="F988">
            <v>44925</v>
          </cell>
        </row>
        <row r="989">
          <cell r="E989" t="str">
            <v>JMLEDZH21A070</v>
          </cell>
          <cell r="F989">
            <v>44925</v>
          </cell>
        </row>
        <row r="990">
          <cell r="E990" t="str">
            <v>JMLEDZH21A071</v>
          </cell>
          <cell r="F990">
            <v>44925</v>
          </cell>
        </row>
        <row r="991">
          <cell r="E991" t="str">
            <v>JMLEDZH21A072</v>
          </cell>
          <cell r="F991">
            <v>44925</v>
          </cell>
        </row>
        <row r="992">
          <cell r="E992" t="str">
            <v>JMLEDZH21A073</v>
          </cell>
          <cell r="F992">
            <v>44925</v>
          </cell>
        </row>
        <row r="993">
          <cell r="E993" t="str">
            <v>JMLEDZH21A074</v>
          </cell>
          <cell r="F993">
            <v>44925</v>
          </cell>
        </row>
        <row r="994">
          <cell r="E994" t="str">
            <v>JMLEDZH21A075</v>
          </cell>
          <cell r="F994">
            <v>44925</v>
          </cell>
        </row>
        <row r="995">
          <cell r="E995" t="str">
            <v>JMLEDZH21A076</v>
          </cell>
          <cell r="F995">
            <v>44925</v>
          </cell>
        </row>
        <row r="996">
          <cell r="E996" t="str">
            <v>JMLEDZH21A077</v>
          </cell>
          <cell r="F996">
            <v>44925</v>
          </cell>
        </row>
        <row r="997">
          <cell r="E997" t="str">
            <v>JMLEDZH21A069</v>
          </cell>
          <cell r="F997">
            <v>44925</v>
          </cell>
        </row>
        <row r="998">
          <cell r="E998" t="str">
            <v>JMLEDZH21A082</v>
          </cell>
          <cell r="F998">
            <v>44925</v>
          </cell>
        </row>
        <row r="999">
          <cell r="E999" t="str">
            <v>JMLEDZH21A078</v>
          </cell>
          <cell r="F999">
            <v>44925</v>
          </cell>
        </row>
        <row r="1000">
          <cell r="E1000" t="str">
            <v>JMLEDZH21A068</v>
          </cell>
          <cell r="F1000">
            <v>44925</v>
          </cell>
        </row>
        <row r="1001">
          <cell r="E1001" t="str">
            <v>JMLEDZH21A080</v>
          </cell>
          <cell r="F1001">
            <v>44925</v>
          </cell>
        </row>
        <row r="1002">
          <cell r="E1002" t="str">
            <v>JMLEDZH21A102</v>
          </cell>
          <cell r="F1002">
            <v>44925</v>
          </cell>
        </row>
        <row r="1003">
          <cell r="E1003" t="str">
            <v>JMLEDZH21A079</v>
          </cell>
          <cell r="F1003">
            <v>44925</v>
          </cell>
        </row>
        <row r="1004">
          <cell r="E1004" t="str">
            <v>JMLEDZH21A119</v>
          </cell>
          <cell r="F1004">
            <v>44925</v>
          </cell>
        </row>
        <row r="1005">
          <cell r="E1005" t="str">
            <v>JMLEDZH21A120</v>
          </cell>
          <cell r="F1005">
            <v>44925</v>
          </cell>
        </row>
        <row r="1006">
          <cell r="E1006" t="str">
            <v>JMLEDZH21A124</v>
          </cell>
          <cell r="F1006">
            <v>44925</v>
          </cell>
        </row>
        <row r="1007">
          <cell r="E1007" t="str">
            <v>JMLEDZH21A121</v>
          </cell>
          <cell r="F1007">
            <v>44925</v>
          </cell>
        </row>
        <row r="1008">
          <cell r="E1008" t="str">
            <v>JMLEDZH21A122</v>
          </cell>
          <cell r="F1008">
            <v>44925</v>
          </cell>
        </row>
        <row r="1009">
          <cell r="E1009" t="str">
            <v>JMLEDZH21A125</v>
          </cell>
          <cell r="F1009">
            <v>44925</v>
          </cell>
        </row>
        <row r="1010">
          <cell r="E1010" t="str">
            <v>JMLEDZH21A136</v>
          </cell>
          <cell r="F1010">
            <v>44925</v>
          </cell>
        </row>
        <row r="1011">
          <cell r="E1011" t="str">
            <v>JMLEDZH21A137</v>
          </cell>
          <cell r="F1011">
            <v>44925</v>
          </cell>
        </row>
        <row r="1012">
          <cell r="E1012" t="str">
            <v>JMLEDZH21A138</v>
          </cell>
          <cell r="F1012">
            <v>44925</v>
          </cell>
        </row>
        <row r="1013">
          <cell r="E1013" t="str">
            <v>JMLEDZH21A139</v>
          </cell>
          <cell r="F1013">
            <v>44925</v>
          </cell>
        </row>
        <row r="1014">
          <cell r="E1014" t="str">
            <v>JMLEDZH21A140</v>
          </cell>
          <cell r="F1014">
            <v>44925</v>
          </cell>
        </row>
        <row r="1015">
          <cell r="E1015" t="str">
            <v>JMLEDZH21A141</v>
          </cell>
          <cell r="F1015">
            <v>44925</v>
          </cell>
        </row>
        <row r="1016">
          <cell r="E1016" t="str">
            <v>JMLEDZH21A142</v>
          </cell>
          <cell r="F1016">
            <v>44925</v>
          </cell>
        </row>
        <row r="1017">
          <cell r="E1017" t="str">
            <v>JMLEDZH21A143</v>
          </cell>
          <cell r="F1017">
            <v>44925</v>
          </cell>
        </row>
        <row r="1018">
          <cell r="E1018" t="str">
            <v>JMLEDZH21A144</v>
          </cell>
          <cell r="F1018">
            <v>44925</v>
          </cell>
        </row>
        <row r="1019">
          <cell r="E1019" t="str">
            <v>JMLEDZH21A145</v>
          </cell>
          <cell r="F1019">
            <v>44925</v>
          </cell>
        </row>
        <row r="1020">
          <cell r="E1020" t="str">
            <v>JMLEDZH21A146</v>
          </cell>
          <cell r="F1020">
            <v>44925</v>
          </cell>
        </row>
        <row r="1021">
          <cell r="E1021" t="str">
            <v>JMLEDZH21A147</v>
          </cell>
          <cell r="F1021">
            <v>44925</v>
          </cell>
        </row>
        <row r="1022">
          <cell r="E1022" t="str">
            <v>JMLEDZH21A148</v>
          </cell>
          <cell r="F1022">
            <v>44925</v>
          </cell>
        </row>
        <row r="1023">
          <cell r="E1023" t="str">
            <v>JMLEDZH21A149</v>
          </cell>
          <cell r="F1023">
            <v>44925</v>
          </cell>
        </row>
        <row r="1024">
          <cell r="E1024" t="str">
            <v>JMLEDZH21A150</v>
          </cell>
          <cell r="F1024">
            <v>44925</v>
          </cell>
        </row>
        <row r="1025">
          <cell r="E1025" t="str">
            <v>JMLEDZH21A151</v>
          </cell>
          <cell r="F1025">
            <v>44925</v>
          </cell>
        </row>
        <row r="1026">
          <cell r="E1026" t="str">
            <v>JMLEDZH21A152</v>
          </cell>
          <cell r="F1026">
            <v>44925</v>
          </cell>
        </row>
        <row r="1027">
          <cell r="E1027" t="str">
            <v>JMLEDZH21A153</v>
          </cell>
          <cell r="F1027">
            <v>44925</v>
          </cell>
        </row>
        <row r="1028">
          <cell r="E1028" t="str">
            <v>JMLEDZH21A154</v>
          </cell>
          <cell r="F1028">
            <v>44925</v>
          </cell>
        </row>
        <row r="1029">
          <cell r="E1029" t="str">
            <v>JMLEDZH21A155</v>
          </cell>
          <cell r="F1029">
            <v>44925</v>
          </cell>
        </row>
        <row r="1030">
          <cell r="E1030" t="str">
            <v>JMLEDZH21A156</v>
          </cell>
          <cell r="F1030">
            <v>44925</v>
          </cell>
        </row>
        <row r="1031">
          <cell r="E1031" t="str">
            <v>JMLEDZH21A157</v>
          </cell>
          <cell r="F1031">
            <v>44925</v>
          </cell>
        </row>
        <row r="1032">
          <cell r="E1032" t="str">
            <v>JMLEDZH21A158</v>
          </cell>
          <cell r="F1032">
            <v>44925</v>
          </cell>
        </row>
        <row r="1033">
          <cell r="E1033" t="str">
            <v>JMLERP19170</v>
          </cell>
          <cell r="F1033">
            <v>44256</v>
          </cell>
        </row>
        <row r="1034">
          <cell r="E1034" t="str">
            <v>JMLERP19171</v>
          </cell>
          <cell r="F1034">
            <v>44256</v>
          </cell>
        </row>
        <row r="1035">
          <cell r="E1035" t="str">
            <v>JMLERP19172</v>
          </cell>
          <cell r="F1035">
            <v>44256</v>
          </cell>
        </row>
        <row r="1036">
          <cell r="E1036" t="str">
            <v>JMLERP19173</v>
          </cell>
          <cell r="F1036">
            <v>44256</v>
          </cell>
        </row>
        <row r="1037">
          <cell r="E1037" t="str">
            <v>JMLERP19174</v>
          </cell>
          <cell r="F1037">
            <v>44256</v>
          </cell>
        </row>
        <row r="1038">
          <cell r="E1038" t="str">
            <v>JMLERP19175</v>
          </cell>
          <cell r="F1038">
            <v>44256</v>
          </cell>
        </row>
        <row r="1039">
          <cell r="E1039" t="str">
            <v>SZLERP19165</v>
          </cell>
          <cell r="F1039">
            <v>44285</v>
          </cell>
        </row>
        <row r="1040">
          <cell r="E1040" t="str">
            <v>SZLERP19166</v>
          </cell>
          <cell r="F1040">
            <v>44285</v>
          </cell>
        </row>
        <row r="1041">
          <cell r="E1041" t="str">
            <v>JMLERP19176</v>
          </cell>
          <cell r="F1041">
            <v>44438</v>
          </cell>
        </row>
        <row r="1042">
          <cell r="E1042" t="str">
            <v>SZLERP19167</v>
          </cell>
          <cell r="F1042">
            <v>44285</v>
          </cell>
        </row>
        <row r="1043">
          <cell r="E1043" t="str">
            <v>JMLERP19168</v>
          </cell>
          <cell r="F1043">
            <v>44256</v>
          </cell>
        </row>
        <row r="1044">
          <cell r="E1044" t="str">
            <v>JMLERP19169</v>
          </cell>
          <cell r="F1044">
            <v>44256</v>
          </cell>
        </row>
        <row r="1045">
          <cell r="E1045" t="str">
            <v>SZLERP19164</v>
          </cell>
          <cell r="F1045">
            <v>44256</v>
          </cell>
        </row>
        <row r="1046">
          <cell r="E1046" t="str">
            <v>JMLEDRP20A082</v>
          </cell>
          <cell r="F1046">
            <v>44256</v>
          </cell>
        </row>
        <row r="1047">
          <cell r="E1047" t="str">
            <v>JMLEDRP21A067</v>
          </cell>
          <cell r="F1047">
            <v>0</v>
          </cell>
        </row>
        <row r="1048">
          <cell r="E1048" t="str">
            <v>JMLEDRP21A202</v>
          </cell>
          <cell r="F1048">
            <v>0</v>
          </cell>
        </row>
        <row r="1049">
          <cell r="E1049" t="str">
            <v>JMLEDRP21A203</v>
          </cell>
          <cell r="F1049">
            <v>0</v>
          </cell>
        </row>
        <row r="1050">
          <cell r="E1050" t="str">
            <v>JMLEDRP21A019</v>
          </cell>
          <cell r="F1050">
            <v>44824</v>
          </cell>
        </row>
        <row r="1051">
          <cell r="E1051" t="str">
            <v>JMLEDRP21A020</v>
          </cell>
          <cell r="F1051">
            <v>44824</v>
          </cell>
        </row>
        <row r="1052">
          <cell r="E1052" t="str">
            <v>JMLEDRP21A021</v>
          </cell>
          <cell r="F1052">
            <v>44824</v>
          </cell>
        </row>
        <row r="1053">
          <cell r="E1053" t="str">
            <v>JMLEDRP21A022</v>
          </cell>
          <cell r="F1053">
            <v>44824</v>
          </cell>
        </row>
        <row r="1054">
          <cell r="E1054" t="str">
            <v>JMLEDRP21A023</v>
          </cell>
          <cell r="F1054">
            <v>44824</v>
          </cell>
        </row>
        <row r="1055">
          <cell r="E1055" t="str">
            <v>JMLEDRP21A026</v>
          </cell>
          <cell r="F1055">
            <v>44910</v>
          </cell>
        </row>
        <row r="1056">
          <cell r="E1056" t="str">
            <v>JMLEDRP21A027</v>
          </cell>
          <cell r="F1056">
            <v>44910</v>
          </cell>
        </row>
        <row r="1057">
          <cell r="E1057" t="str">
            <v>JMLEDRP21A028</v>
          </cell>
          <cell r="F1057">
            <v>44910</v>
          </cell>
        </row>
        <row r="1058">
          <cell r="E1058" t="str">
            <v>JMLEDRP21A029</v>
          </cell>
          <cell r="F1058">
            <v>44910</v>
          </cell>
        </row>
        <row r="1059">
          <cell r="E1059" t="str">
            <v>JMLEDRP21A030</v>
          </cell>
          <cell r="F1059">
            <v>44910</v>
          </cell>
        </row>
        <row r="1060">
          <cell r="E1060" t="str">
            <v>JMLEDRP21A031</v>
          </cell>
          <cell r="F1060">
            <v>44910</v>
          </cell>
        </row>
        <row r="1061">
          <cell r="E1061" t="str">
            <v>JMLEDRP21A032</v>
          </cell>
          <cell r="F1061">
            <v>44910</v>
          </cell>
        </row>
        <row r="1062">
          <cell r="E1062" t="str">
            <v>JMLEDRP21A033</v>
          </cell>
          <cell r="F1062">
            <v>44910</v>
          </cell>
        </row>
        <row r="1063">
          <cell r="E1063" t="str">
            <v>JMLEDRP21A034</v>
          </cell>
          <cell r="F1063">
            <v>44910</v>
          </cell>
        </row>
        <row r="1064">
          <cell r="E1064" t="str">
            <v>JMLEDRP21A035</v>
          </cell>
          <cell r="F1064">
            <v>44910</v>
          </cell>
        </row>
        <row r="1065">
          <cell r="E1065" t="str">
            <v>JMLEDRP21A036</v>
          </cell>
          <cell r="F1065">
            <v>44910</v>
          </cell>
        </row>
        <row r="1066">
          <cell r="E1066" t="str">
            <v>JMLEDRP21A037</v>
          </cell>
          <cell r="F1066">
            <v>44910</v>
          </cell>
        </row>
        <row r="1067">
          <cell r="E1067" t="str">
            <v>JMLEDRP21A038</v>
          </cell>
          <cell r="F1067">
            <v>44910</v>
          </cell>
        </row>
        <row r="1068">
          <cell r="E1068" t="str">
            <v>JMLEDRP21A039</v>
          </cell>
          <cell r="F1068">
            <v>44910</v>
          </cell>
        </row>
        <row r="1069">
          <cell r="E1069" t="str">
            <v>JMLEDRP21A040</v>
          </cell>
          <cell r="F1069">
            <v>44910</v>
          </cell>
        </row>
        <row r="1070">
          <cell r="E1070" t="str">
            <v>JMLEDRP21A041</v>
          </cell>
          <cell r="F1070">
            <v>44910</v>
          </cell>
        </row>
        <row r="1071">
          <cell r="E1071" t="str">
            <v>JMLEDRP21A042</v>
          </cell>
          <cell r="F1071">
            <v>44910</v>
          </cell>
        </row>
        <row r="1072">
          <cell r="E1072" t="str">
            <v>JMLEDRP21A043</v>
          </cell>
          <cell r="F1072">
            <v>44910</v>
          </cell>
        </row>
        <row r="1073">
          <cell r="E1073" t="str">
            <v>JMLEDRP21A044</v>
          </cell>
          <cell r="F1073">
            <v>44910</v>
          </cell>
        </row>
        <row r="1074">
          <cell r="E1074" t="str">
            <v>JMLEDRP21A045</v>
          </cell>
          <cell r="F1074">
            <v>44910</v>
          </cell>
        </row>
        <row r="1075">
          <cell r="E1075" t="str">
            <v>JMLEDRP21A046</v>
          </cell>
          <cell r="F1075">
            <v>44910</v>
          </cell>
        </row>
        <row r="1076">
          <cell r="E1076" t="str">
            <v>JMLEDRP21A047</v>
          </cell>
          <cell r="F1076">
            <v>44910</v>
          </cell>
        </row>
        <row r="1077">
          <cell r="E1077" t="str">
            <v>JMLEDRP21A048</v>
          </cell>
          <cell r="F1077">
            <v>44910</v>
          </cell>
        </row>
        <row r="1078">
          <cell r="E1078" t="str">
            <v>JMLEDRP21A049</v>
          </cell>
          <cell r="F1078">
            <v>44910</v>
          </cell>
        </row>
        <row r="1079">
          <cell r="E1079" t="str">
            <v>JMLEDRP21A050</v>
          </cell>
          <cell r="F1079">
            <v>44910</v>
          </cell>
        </row>
        <row r="1080">
          <cell r="E1080" t="str">
            <v>JMLEDRP21A051</v>
          </cell>
          <cell r="F1080">
            <v>44910</v>
          </cell>
        </row>
        <row r="1081">
          <cell r="E1081" t="str">
            <v>JMLEDRP21A052</v>
          </cell>
          <cell r="F1081">
            <v>44910</v>
          </cell>
        </row>
        <row r="1082">
          <cell r="E1082" t="str">
            <v>JMLEDRP21A053</v>
          </cell>
          <cell r="F1082">
            <v>44910</v>
          </cell>
        </row>
        <row r="1083">
          <cell r="E1083" t="str">
            <v>JMLEDRP21A054</v>
          </cell>
          <cell r="F1083">
            <v>44910</v>
          </cell>
        </row>
        <row r="1084">
          <cell r="E1084" t="str">
            <v>JMLEDRP21A055</v>
          </cell>
          <cell r="F1084">
            <v>44910</v>
          </cell>
        </row>
        <row r="1085">
          <cell r="E1085" t="str">
            <v>JMLEDRP21A056</v>
          </cell>
          <cell r="F1085">
            <v>44910</v>
          </cell>
        </row>
        <row r="1086">
          <cell r="E1086" t="str">
            <v>JMLEDRP21A057</v>
          </cell>
          <cell r="F1086">
            <v>44910</v>
          </cell>
        </row>
        <row r="1087">
          <cell r="E1087" t="str">
            <v>JMLEDRP21A058</v>
          </cell>
          <cell r="F1087">
            <v>44910</v>
          </cell>
        </row>
        <row r="1088">
          <cell r="E1088" t="str">
            <v>JMLEDRP21A059</v>
          </cell>
          <cell r="F1088">
            <v>44910</v>
          </cell>
        </row>
        <row r="1089">
          <cell r="E1089" t="str">
            <v>JMLEDRP21A060</v>
          </cell>
          <cell r="F1089">
            <v>44910</v>
          </cell>
        </row>
        <row r="1090">
          <cell r="E1090" t="str">
            <v>JMLEDRP21A523</v>
          </cell>
          <cell r="F1090">
            <v>44902</v>
          </cell>
        </row>
        <row r="1091">
          <cell r="E1091" t="str">
            <v>JMLEDRP21A524</v>
          </cell>
          <cell r="F1091">
            <v>44902</v>
          </cell>
        </row>
        <row r="1092">
          <cell r="E1092" t="str">
            <v>JMLEDRP21A525</v>
          </cell>
          <cell r="F1092">
            <v>44902</v>
          </cell>
        </row>
        <row r="1093">
          <cell r="E1093" t="str">
            <v>JMLEDRP21A526</v>
          </cell>
          <cell r="F1093">
            <v>44902</v>
          </cell>
        </row>
        <row r="1094">
          <cell r="E1094" t="str">
            <v>JMLEDRP21A601</v>
          </cell>
          <cell r="F1094">
            <v>0</v>
          </cell>
        </row>
        <row r="1095">
          <cell r="E1095" t="str">
            <v>JMLEDRP21A602</v>
          </cell>
          <cell r="F1095">
            <v>0</v>
          </cell>
        </row>
        <row r="1096">
          <cell r="E1096" t="str">
            <v>JMLEDRP21A549</v>
          </cell>
          <cell r="F1096">
            <v>0</v>
          </cell>
        </row>
        <row r="1097">
          <cell r="E1097" t="str">
            <v>JMLEDRP21A550</v>
          </cell>
          <cell r="F1097">
            <v>0</v>
          </cell>
        </row>
        <row r="1098">
          <cell r="E1098" t="str">
            <v>JMLEDRP21A551</v>
          </cell>
          <cell r="F1098">
            <v>0</v>
          </cell>
        </row>
        <row r="1099">
          <cell r="E1099" t="str">
            <v>JMLEDRP21A552</v>
          </cell>
          <cell r="F1099">
            <v>0</v>
          </cell>
        </row>
        <row r="1100">
          <cell r="E1100" t="str">
            <v>JMLEDRP21A553</v>
          </cell>
          <cell r="F1100">
            <v>0</v>
          </cell>
        </row>
        <row r="1101">
          <cell r="E1101" t="str">
            <v>JMLEDRP21A554</v>
          </cell>
          <cell r="F1101">
            <v>0</v>
          </cell>
        </row>
        <row r="1102">
          <cell r="E1102" t="str">
            <v>JMLEDRP21A555</v>
          </cell>
          <cell r="F1102">
            <v>0</v>
          </cell>
        </row>
        <row r="1103">
          <cell r="E1103" t="str">
            <v>JMLEDRP21A556</v>
          </cell>
          <cell r="F1103">
            <v>0</v>
          </cell>
        </row>
        <row r="1104">
          <cell r="E1104" t="str">
            <v>JMLEDRP21A557</v>
          </cell>
          <cell r="F1104">
            <v>0</v>
          </cell>
        </row>
        <row r="1105">
          <cell r="E1105" t="str">
            <v>JMLEDRP21A558</v>
          </cell>
          <cell r="F1105">
            <v>0</v>
          </cell>
        </row>
        <row r="1106">
          <cell r="E1106" t="str">
            <v>JMLEDRP21A559</v>
          </cell>
          <cell r="F1106">
            <v>0</v>
          </cell>
        </row>
        <row r="1107">
          <cell r="E1107" t="str">
            <v>JMLEDRP21A560</v>
          </cell>
          <cell r="F1107">
            <v>0</v>
          </cell>
        </row>
        <row r="1108">
          <cell r="E1108" t="str">
            <v>JMLEDRP21A561</v>
          </cell>
          <cell r="F1108">
            <v>0</v>
          </cell>
        </row>
        <row r="1109">
          <cell r="E1109" t="str">
            <v>JMLEDRP21A562</v>
          </cell>
          <cell r="F1109">
            <v>0</v>
          </cell>
        </row>
        <row r="1110">
          <cell r="E1110" t="str">
            <v>JMLEDRP21A563</v>
          </cell>
          <cell r="F1110">
            <v>0</v>
          </cell>
        </row>
        <row r="1111">
          <cell r="E1111" t="str">
            <v>JMLEDRP21A564</v>
          </cell>
          <cell r="F1111">
            <v>0</v>
          </cell>
        </row>
        <row r="1112">
          <cell r="E1112" t="str">
            <v>JMLEDRP21A565</v>
          </cell>
          <cell r="F1112">
            <v>0</v>
          </cell>
        </row>
        <row r="1113">
          <cell r="E1113" t="str">
            <v>JMLEDRP21A566</v>
          </cell>
          <cell r="F1113">
            <v>0</v>
          </cell>
        </row>
        <row r="1114">
          <cell r="E1114" t="str">
            <v>JMLEDRP21A567</v>
          </cell>
          <cell r="F1114">
            <v>0</v>
          </cell>
        </row>
        <row r="1115">
          <cell r="E1115" t="str">
            <v>JMLEDRP21A568</v>
          </cell>
          <cell r="F1115">
            <v>0</v>
          </cell>
        </row>
        <row r="1116">
          <cell r="E1116" t="str">
            <v>JMLEDRP21A569</v>
          </cell>
          <cell r="F1116">
            <v>0</v>
          </cell>
        </row>
        <row r="1117">
          <cell r="E1117" t="str">
            <v>JMLEDRP21A570</v>
          </cell>
          <cell r="F1117">
            <v>0</v>
          </cell>
        </row>
        <row r="1118">
          <cell r="E1118" t="str">
            <v>JMLEDRP21A571</v>
          </cell>
          <cell r="F1118">
            <v>0</v>
          </cell>
        </row>
        <row r="1119">
          <cell r="E1119" t="str">
            <v>JMLEDRP21A572</v>
          </cell>
          <cell r="F1119">
            <v>0</v>
          </cell>
        </row>
        <row r="1120">
          <cell r="E1120" t="str">
            <v>JMLEDRP21A573</v>
          </cell>
          <cell r="F1120">
            <v>0</v>
          </cell>
        </row>
        <row r="1121">
          <cell r="E1121" t="str">
            <v>JMLEDRP21A574</v>
          </cell>
          <cell r="F1121">
            <v>0</v>
          </cell>
        </row>
        <row r="1122">
          <cell r="E1122" t="str">
            <v>JMLEDRP21A575</v>
          </cell>
          <cell r="F1122">
            <v>0</v>
          </cell>
        </row>
        <row r="1123">
          <cell r="E1123" t="str">
            <v>JMLEDRP21A576</v>
          </cell>
          <cell r="F1123">
            <v>0</v>
          </cell>
        </row>
        <row r="1124">
          <cell r="E1124" t="str">
            <v>JMLEDRP22A469</v>
          </cell>
          <cell r="F1124">
            <v>0</v>
          </cell>
        </row>
        <row r="1125">
          <cell r="E1125" t="str">
            <v>JMLEDRP22A844</v>
          </cell>
          <cell r="F1125">
            <v>0</v>
          </cell>
        </row>
        <row r="1126">
          <cell r="E1126" t="str">
            <v>JMLEDRP22AD72</v>
          </cell>
          <cell r="F1126">
            <v>0</v>
          </cell>
        </row>
        <row r="1127">
          <cell r="E1127" t="str">
            <v>JMLEDRP22AD73</v>
          </cell>
          <cell r="F1127">
            <v>0</v>
          </cell>
        </row>
        <row r="1128">
          <cell r="E1128" t="str">
            <v>JMLEDRP22AD74</v>
          </cell>
          <cell r="F1128">
            <v>0</v>
          </cell>
        </row>
        <row r="1129">
          <cell r="E1129" t="str">
            <v>JMLEDRP22AD75</v>
          </cell>
          <cell r="F1129">
            <v>0</v>
          </cell>
        </row>
        <row r="1130">
          <cell r="E1130" t="str">
            <v>JMLEDRP22AD76</v>
          </cell>
          <cell r="F1130">
            <v>0</v>
          </cell>
        </row>
        <row r="1131">
          <cell r="E1131" t="str">
            <v>JMLEDRP22AD77</v>
          </cell>
          <cell r="F1131">
            <v>0</v>
          </cell>
        </row>
        <row r="1132">
          <cell r="E1132" t="str">
            <v>JMLEDRP22AD78</v>
          </cell>
          <cell r="F1132">
            <v>0</v>
          </cell>
        </row>
        <row r="1133">
          <cell r="E1133" t="str">
            <v>JMLEDRP22AD79</v>
          </cell>
          <cell r="F1133">
            <v>0</v>
          </cell>
        </row>
        <row r="1134">
          <cell r="E1134" t="str">
            <v>JMLEDRP22AD80</v>
          </cell>
          <cell r="F1134">
            <v>0</v>
          </cell>
        </row>
        <row r="1135">
          <cell r="E1135" t="str">
            <v>JMLEDRP22AD37</v>
          </cell>
          <cell r="F1135">
            <v>0</v>
          </cell>
        </row>
        <row r="1136">
          <cell r="E1136" t="str">
            <v>JMLEDRP22AD38</v>
          </cell>
          <cell r="F1136">
            <v>0</v>
          </cell>
        </row>
        <row r="1137">
          <cell r="E1137" t="str">
            <v>JMLEDRP22AD39</v>
          </cell>
          <cell r="F1137">
            <v>0</v>
          </cell>
        </row>
        <row r="1138">
          <cell r="E1138" t="str">
            <v>JMLEDRP22AD40</v>
          </cell>
          <cell r="F1138">
            <v>0</v>
          </cell>
        </row>
        <row r="1139">
          <cell r="E1139" t="str">
            <v>JMLEDRP22AD41</v>
          </cell>
          <cell r="F1139">
            <v>0</v>
          </cell>
        </row>
        <row r="1140">
          <cell r="E1140" t="str">
            <v>JMLEDRP22AD42</v>
          </cell>
          <cell r="F1140">
            <v>0</v>
          </cell>
        </row>
        <row r="1141">
          <cell r="E1141" t="str">
            <v>JMLEDRP22AD43</v>
          </cell>
          <cell r="F1141">
            <v>0</v>
          </cell>
        </row>
        <row r="1142">
          <cell r="E1142" t="str">
            <v>JMLEDRP22AD44</v>
          </cell>
          <cell r="F1142">
            <v>0</v>
          </cell>
        </row>
        <row r="1143">
          <cell r="E1143" t="str">
            <v>JMLEDRP22AD45</v>
          </cell>
          <cell r="F1143">
            <v>0</v>
          </cell>
        </row>
        <row r="1144">
          <cell r="E1144" t="str">
            <v>JMLEDRP22AD46</v>
          </cell>
          <cell r="F1144">
            <v>0</v>
          </cell>
        </row>
        <row r="1145">
          <cell r="E1145" t="str">
            <v>JMLEDRP22AD47</v>
          </cell>
          <cell r="F1145">
            <v>0</v>
          </cell>
        </row>
        <row r="1146">
          <cell r="E1146" t="str">
            <v>JMLEDRP22AD48</v>
          </cell>
          <cell r="F1146">
            <v>0</v>
          </cell>
        </row>
        <row r="1147">
          <cell r="E1147" t="str">
            <v>JMLEDRP22AD49</v>
          </cell>
          <cell r="F1147">
            <v>0</v>
          </cell>
        </row>
        <row r="1148">
          <cell r="E1148" t="str">
            <v>JMLEDRP22AD50</v>
          </cell>
          <cell r="F1148">
            <v>0</v>
          </cell>
        </row>
        <row r="1149">
          <cell r="E1149" t="str">
            <v>JMLEDRP22AD51</v>
          </cell>
          <cell r="F1149">
            <v>0</v>
          </cell>
        </row>
        <row r="1150">
          <cell r="E1150" t="str">
            <v>JMLEDRP22AD52</v>
          </cell>
          <cell r="F1150">
            <v>0</v>
          </cell>
        </row>
        <row r="1151">
          <cell r="E1151" t="str">
            <v>JMLEDRP22AD53</v>
          </cell>
          <cell r="F1151">
            <v>0</v>
          </cell>
        </row>
        <row r="1152">
          <cell r="E1152" t="str">
            <v>JMLEDRP22AD54</v>
          </cell>
          <cell r="F1152">
            <v>0</v>
          </cell>
        </row>
        <row r="1153">
          <cell r="E1153" t="str">
            <v>JMLEDRP22AD55</v>
          </cell>
          <cell r="F1153">
            <v>0</v>
          </cell>
        </row>
        <row r="1154">
          <cell r="E1154" t="str">
            <v>JMLEDRP22AD56</v>
          </cell>
          <cell r="F1154">
            <v>0</v>
          </cell>
        </row>
        <row r="1155">
          <cell r="E1155" t="str">
            <v>JMLEDRP22AD57</v>
          </cell>
          <cell r="F1155">
            <v>0</v>
          </cell>
        </row>
        <row r="1156">
          <cell r="E1156" t="str">
            <v>JMLEDRP22AD58</v>
          </cell>
          <cell r="F1156">
            <v>0</v>
          </cell>
        </row>
        <row r="1157">
          <cell r="E1157" t="str">
            <v>JMLEDRP22AD59</v>
          </cell>
          <cell r="F1157">
            <v>0</v>
          </cell>
        </row>
        <row r="1158">
          <cell r="E1158" t="str">
            <v>JMLEDRP22AD60</v>
          </cell>
          <cell r="F1158">
            <v>0</v>
          </cell>
        </row>
        <row r="1159">
          <cell r="E1159" t="str">
            <v>JMLEDRP22AD61</v>
          </cell>
          <cell r="F1159">
            <v>0</v>
          </cell>
        </row>
        <row r="1160">
          <cell r="E1160" t="str">
            <v>JMLEDRP22AD62</v>
          </cell>
          <cell r="F1160">
            <v>0</v>
          </cell>
        </row>
        <row r="1161">
          <cell r="E1161" t="str">
            <v>JMLEDRP22AD63</v>
          </cell>
          <cell r="F1161">
            <v>0</v>
          </cell>
        </row>
        <row r="1162">
          <cell r="E1162" t="str">
            <v>JMLEDRP22AD64</v>
          </cell>
          <cell r="F1162">
            <v>0</v>
          </cell>
        </row>
        <row r="1163">
          <cell r="E1163" t="str">
            <v>JMLEDRP22AD65</v>
          </cell>
          <cell r="F1163">
            <v>0</v>
          </cell>
        </row>
        <row r="1164">
          <cell r="E1164" t="str">
            <v>JMLEDRP22AD66</v>
          </cell>
          <cell r="F1164">
            <v>0</v>
          </cell>
        </row>
        <row r="1165">
          <cell r="E1165" t="str">
            <v>JMLEDRP22AD67</v>
          </cell>
          <cell r="F1165">
            <v>0</v>
          </cell>
        </row>
        <row r="1166">
          <cell r="E1166" t="str">
            <v>JMLEDRP22AD68</v>
          </cell>
          <cell r="F1166">
            <v>0</v>
          </cell>
        </row>
        <row r="1167">
          <cell r="E1167" t="str">
            <v>JMLEDRP22AD69</v>
          </cell>
          <cell r="F1167">
            <v>0</v>
          </cell>
        </row>
        <row r="1168">
          <cell r="E1168" t="str">
            <v>JMLEDRP22AD70</v>
          </cell>
          <cell r="F1168">
            <v>0</v>
          </cell>
        </row>
        <row r="1169">
          <cell r="E1169" t="str">
            <v>JMLEDRP22AD71</v>
          </cell>
          <cell r="F1169">
            <v>0</v>
          </cell>
        </row>
        <row r="1170">
          <cell r="E1170" t="str">
            <v>JMLEDZH22A523</v>
          </cell>
          <cell r="F1170">
            <v>0</v>
          </cell>
        </row>
        <row r="1171">
          <cell r="E1171" t="str">
            <v>JMLEDZH22A524</v>
          </cell>
          <cell r="F1171">
            <v>0</v>
          </cell>
        </row>
        <row r="1172">
          <cell r="E1172" t="str">
            <v>JMLEDZH21A540</v>
          </cell>
          <cell r="F1172">
            <v>0</v>
          </cell>
        </row>
        <row r="1173">
          <cell r="E1173" t="str">
            <v>JMLEDLJ22A115</v>
          </cell>
          <cell r="F1173">
            <v>0</v>
          </cell>
        </row>
        <row r="1174">
          <cell r="E1174" t="str">
            <v>JMLEDLJ22A116</v>
          </cell>
          <cell r="F1174">
            <v>0</v>
          </cell>
        </row>
        <row r="1175">
          <cell r="E1175" t="str">
            <v>JMLEDLJ22A117</v>
          </cell>
          <cell r="F1175">
            <v>0</v>
          </cell>
        </row>
        <row r="1176">
          <cell r="E1176" t="str">
            <v>JMLEDZH21A282</v>
          </cell>
          <cell r="F1176">
            <v>0</v>
          </cell>
        </row>
        <row r="1177">
          <cell r="E1177" t="str">
            <v>SZLEZH19188</v>
          </cell>
          <cell r="F1177">
            <v>0</v>
          </cell>
        </row>
        <row r="1178">
          <cell r="E1178" t="str">
            <v>JMLEDZH21A422</v>
          </cell>
          <cell r="F1178">
            <v>0</v>
          </cell>
        </row>
        <row r="1179">
          <cell r="E1179" t="str">
            <v>JMLEDZH22A211</v>
          </cell>
          <cell r="F1179">
            <v>0</v>
          </cell>
        </row>
        <row r="1180">
          <cell r="E1180" t="str">
            <v>JMLEDZH22A212</v>
          </cell>
          <cell r="F1180">
            <v>0</v>
          </cell>
        </row>
        <row r="1181">
          <cell r="E1181" t="str">
            <v>JMLEDZH22A213</v>
          </cell>
          <cell r="F1181">
            <v>0</v>
          </cell>
        </row>
        <row r="1182">
          <cell r="E1182" t="str">
            <v>SZLEDZH21A002</v>
          </cell>
          <cell r="F1182">
            <v>44859</v>
          </cell>
        </row>
        <row r="1183">
          <cell r="E1183" t="str">
            <v>JMLEDZH21A205</v>
          </cell>
          <cell r="F1183">
            <v>44859</v>
          </cell>
        </row>
        <row r="1184">
          <cell r="E1184" t="str">
            <v>SZLEWZH20A105-02</v>
          </cell>
          <cell r="F1184">
            <v>44859</v>
          </cell>
        </row>
        <row r="1185">
          <cell r="E1185" t="str">
            <v>JMLEDLJ22A208</v>
          </cell>
          <cell r="F1185">
            <v>0</v>
          </cell>
        </row>
        <row r="1186">
          <cell r="E1186" t="str">
            <v>JMLEDLJ22A084</v>
          </cell>
          <cell r="F1186">
            <v>0</v>
          </cell>
        </row>
        <row r="1187">
          <cell r="E1187" t="str">
            <v>JMLEDLJ22A085</v>
          </cell>
          <cell r="F1187">
            <v>0</v>
          </cell>
        </row>
        <row r="1188">
          <cell r="E1188" t="str">
            <v>JMLEDLJ22A086</v>
          </cell>
          <cell r="F1188">
            <v>0</v>
          </cell>
        </row>
        <row r="1189">
          <cell r="E1189" t="str">
            <v>JMLEDZH22A988</v>
          </cell>
          <cell r="F1189">
            <v>0</v>
          </cell>
        </row>
        <row r="1190">
          <cell r="E1190" t="str">
            <v>JMLEDLJ22AA47</v>
          </cell>
          <cell r="F1190">
            <v>0</v>
          </cell>
        </row>
        <row r="1191">
          <cell r="E1191" t="str">
            <v>JMLEDLJ22AA48</v>
          </cell>
          <cell r="F1191">
            <v>0</v>
          </cell>
        </row>
        <row r="1192">
          <cell r="E1192" t="str">
            <v>JMLEDLJ22AA49</v>
          </cell>
          <cell r="F1192">
            <v>0</v>
          </cell>
        </row>
        <row r="1193">
          <cell r="E1193" t="str">
            <v>JMLEDLJ22AA50</v>
          </cell>
          <cell r="F1193">
            <v>0</v>
          </cell>
        </row>
        <row r="1194">
          <cell r="E1194" t="str">
            <v>JMLEDLJ22AA51</v>
          </cell>
          <cell r="F1194">
            <v>0</v>
          </cell>
        </row>
        <row r="1195">
          <cell r="E1195" t="str">
            <v>JMLEDLJ22AA52</v>
          </cell>
          <cell r="F1195">
            <v>0</v>
          </cell>
        </row>
        <row r="1196">
          <cell r="E1196" t="str">
            <v>JMLEDLJ22AC25</v>
          </cell>
          <cell r="F1196">
            <v>0</v>
          </cell>
        </row>
        <row r="1197">
          <cell r="E1197" t="str">
            <v>JSLEDCA21B109</v>
          </cell>
          <cell r="F1197">
            <v>44561</v>
          </cell>
        </row>
        <row r="1198">
          <cell r="E1198" t="str">
            <v>JSLEDCA21B109</v>
          </cell>
          <cell r="F1198">
            <v>44561</v>
          </cell>
        </row>
        <row r="1199">
          <cell r="E1199" t="str">
            <v>JSLEDCA21B160</v>
          </cell>
          <cell r="F1199">
            <v>0</v>
          </cell>
        </row>
        <row r="1200">
          <cell r="E1200" t="str">
            <v>JSLEDZL21B206</v>
          </cell>
          <cell r="F1200">
            <v>44741</v>
          </cell>
        </row>
        <row r="1201">
          <cell r="E1201" t="str">
            <v>JSLEDZL21B207</v>
          </cell>
          <cell r="F1201">
            <v>44630</v>
          </cell>
        </row>
        <row r="1202">
          <cell r="E1202" t="str">
            <v>JMLECA19152</v>
          </cell>
          <cell r="F1202">
            <v>44467</v>
          </cell>
        </row>
        <row r="1203">
          <cell r="E1203" t="str">
            <v>JSLEDCA21B744</v>
          </cell>
          <cell r="F1203">
            <v>0</v>
          </cell>
        </row>
        <row r="1204">
          <cell r="E1204" t="str">
            <v>JSLEDCA21B744</v>
          </cell>
          <cell r="F1204">
            <v>0</v>
          </cell>
        </row>
        <row r="1205">
          <cell r="E1205" t="str">
            <v>JSLEDCA21B745</v>
          </cell>
          <cell r="F1205">
            <v>0</v>
          </cell>
        </row>
        <row r="1206">
          <cell r="E1206" t="str">
            <v>JSLEDCA21B745</v>
          </cell>
          <cell r="F1206">
            <v>0</v>
          </cell>
        </row>
        <row r="1207">
          <cell r="E1207" t="str">
            <v>JSLEDCA22B145</v>
          </cell>
          <cell r="F1207">
            <v>0</v>
          </cell>
        </row>
        <row r="1208">
          <cell r="E1208" t="str">
            <v>JSLEDCA22B146</v>
          </cell>
          <cell r="F1208">
            <v>0</v>
          </cell>
        </row>
        <row r="1209">
          <cell r="E1209" t="str">
            <v>JSLEDCA22B536</v>
          </cell>
          <cell r="F1209">
            <v>0</v>
          </cell>
        </row>
        <row r="1210">
          <cell r="E1210" t="str">
            <v>JSLEDCA22B537</v>
          </cell>
          <cell r="F1210">
            <v>0</v>
          </cell>
        </row>
        <row r="1211">
          <cell r="E1211" t="str">
            <v>JSLEDHC22B654</v>
          </cell>
          <cell r="F1211">
            <v>0</v>
          </cell>
        </row>
        <row r="1212">
          <cell r="E1212" t="str">
            <v>JSLEDHC22B655</v>
          </cell>
          <cell r="F1212">
            <v>0</v>
          </cell>
        </row>
        <row r="1213">
          <cell r="E1213" t="str">
            <v>JSLEDHC22B656</v>
          </cell>
          <cell r="F1213">
            <v>0</v>
          </cell>
        </row>
        <row r="1214">
          <cell r="E1214" t="str">
            <v>JSLEDHC22B656</v>
          </cell>
          <cell r="F1214">
            <v>0</v>
          </cell>
        </row>
        <row r="1215">
          <cell r="E1215" t="str">
            <v>JSLEDHC22B657</v>
          </cell>
          <cell r="F1215">
            <v>0</v>
          </cell>
        </row>
        <row r="1216">
          <cell r="E1216" t="str">
            <v>JMLEDHC21A114</v>
          </cell>
          <cell r="F1216">
            <v>0</v>
          </cell>
        </row>
        <row r="1217">
          <cell r="E1217" t="str">
            <v>JMLEDHC21A115</v>
          </cell>
          <cell r="F1217">
            <v>0</v>
          </cell>
        </row>
        <row r="1218">
          <cell r="E1218" t="str">
            <v>JSLEDCN22B132</v>
          </cell>
          <cell r="F1218">
            <v>0</v>
          </cell>
        </row>
        <row r="1219">
          <cell r="E1219" t="str">
            <v>JSLEDCN22B133</v>
          </cell>
          <cell r="F1219">
            <v>0</v>
          </cell>
        </row>
        <row r="1220">
          <cell r="E1220" t="str">
            <v>JSLEDCN22B134</v>
          </cell>
          <cell r="F1220">
            <v>0</v>
          </cell>
        </row>
        <row r="1221">
          <cell r="E1221" t="str">
            <v>JSLEDCN22B135</v>
          </cell>
          <cell r="F1221">
            <v>0</v>
          </cell>
        </row>
        <row r="1222">
          <cell r="E1222" t="str">
            <v>JSLEDZH22B527</v>
          </cell>
          <cell r="F1222">
            <v>0</v>
          </cell>
        </row>
        <row r="1223">
          <cell r="E1223" t="str">
            <v>JSLEDZH22B527</v>
          </cell>
          <cell r="F1223">
            <v>0</v>
          </cell>
        </row>
        <row r="1224">
          <cell r="E1224" t="str">
            <v>JSLEDZH22B528</v>
          </cell>
          <cell r="F1224">
            <v>0</v>
          </cell>
        </row>
        <row r="1225">
          <cell r="E1225" t="str">
            <v>JSLEDZH22B528</v>
          </cell>
          <cell r="F1225">
            <v>0</v>
          </cell>
        </row>
        <row r="1226">
          <cell r="E1226" t="str">
            <v>JSLEDZH22B529</v>
          </cell>
          <cell r="F1226">
            <v>0</v>
          </cell>
        </row>
        <row r="1227">
          <cell r="E1227" t="str">
            <v>JSLEDZH22B529</v>
          </cell>
          <cell r="F1227">
            <v>0</v>
          </cell>
        </row>
        <row r="1228">
          <cell r="E1228" t="str">
            <v>JSLEDZH22B529</v>
          </cell>
          <cell r="F1228">
            <v>0</v>
          </cell>
        </row>
        <row r="1229">
          <cell r="E1229" t="str">
            <v>JSLEDZH22B530</v>
          </cell>
          <cell r="F1229">
            <v>0</v>
          </cell>
        </row>
        <row r="1230">
          <cell r="E1230" t="str">
            <v>JSLEDZH22B530</v>
          </cell>
          <cell r="F1230">
            <v>0</v>
          </cell>
        </row>
        <row r="1231">
          <cell r="E1231" t="str">
            <v>JSLEDZH22B531</v>
          </cell>
          <cell r="F1231">
            <v>0</v>
          </cell>
        </row>
        <row r="1232">
          <cell r="E1232" t="str">
            <v>JSLEDZH22B531</v>
          </cell>
          <cell r="F1232">
            <v>0</v>
          </cell>
        </row>
        <row r="1233">
          <cell r="E1233" t="str">
            <v>JSLEDZH22B531</v>
          </cell>
          <cell r="F1233">
            <v>0</v>
          </cell>
        </row>
        <row r="1234">
          <cell r="E1234" t="str">
            <v>JSLEDZH22B532</v>
          </cell>
          <cell r="F1234">
            <v>0</v>
          </cell>
        </row>
        <row r="1235">
          <cell r="E1235" t="str">
            <v>JSLEDZH22B532</v>
          </cell>
          <cell r="F1235">
            <v>0</v>
          </cell>
        </row>
        <row r="1236">
          <cell r="E1236" t="str">
            <v>JSLEDZH22B533</v>
          </cell>
          <cell r="F1236">
            <v>0</v>
          </cell>
        </row>
        <row r="1237">
          <cell r="E1237" t="str">
            <v>JSLEDZH22B533</v>
          </cell>
          <cell r="F1237">
            <v>0</v>
          </cell>
        </row>
        <row r="1238">
          <cell r="E1238" t="str">
            <v>JSLEDZH22B534</v>
          </cell>
          <cell r="F1238">
            <v>0</v>
          </cell>
        </row>
        <row r="1239">
          <cell r="E1239" t="str">
            <v>JSLEDZH22B534</v>
          </cell>
          <cell r="F1239">
            <v>0</v>
          </cell>
        </row>
        <row r="1240">
          <cell r="E1240" t="str">
            <v>JSLEDLG22B519</v>
          </cell>
          <cell r="F1240">
            <v>0</v>
          </cell>
        </row>
        <row r="1241">
          <cell r="E1241" t="str">
            <v>JSLEDLG22B551</v>
          </cell>
          <cell r="F1241">
            <v>0</v>
          </cell>
        </row>
        <row r="1242">
          <cell r="E1242" t="str">
            <v>JSLEDLG22BA53</v>
          </cell>
          <cell r="F1242">
            <v>0</v>
          </cell>
        </row>
        <row r="1243">
          <cell r="E1243" t="str">
            <v>JSLEDLG22BA54</v>
          </cell>
          <cell r="F1243">
            <v>0</v>
          </cell>
        </row>
        <row r="1244">
          <cell r="E1244" t="str">
            <v>JSLEDLG22BA55</v>
          </cell>
          <cell r="F1244">
            <v>0</v>
          </cell>
        </row>
        <row r="1245">
          <cell r="E1245" t="str">
            <v>JSLEDLG22BA56</v>
          </cell>
          <cell r="F1245">
            <v>0</v>
          </cell>
        </row>
        <row r="1246">
          <cell r="E1246" t="str">
            <v>JSLEDLG22BB49</v>
          </cell>
          <cell r="F1246">
            <v>0</v>
          </cell>
        </row>
        <row r="1247">
          <cell r="E1247" t="str">
            <v>JSLEDLG22BB50</v>
          </cell>
          <cell r="F1247">
            <v>0</v>
          </cell>
        </row>
        <row r="1248">
          <cell r="E1248" t="str">
            <v>JSLEDLG22BB51</v>
          </cell>
          <cell r="F1248">
            <v>0</v>
          </cell>
        </row>
        <row r="1249">
          <cell r="E1249" t="str">
            <v>JSLEDLG22BB52</v>
          </cell>
          <cell r="F1249">
            <v>0</v>
          </cell>
        </row>
        <row r="1250">
          <cell r="E1250" t="str">
            <v>JSLEDWL22B640</v>
          </cell>
          <cell r="F1250">
            <v>0</v>
          </cell>
        </row>
        <row r="1251">
          <cell r="E1251" t="str">
            <v>JSLEDWL22B641</v>
          </cell>
          <cell r="F1251">
            <v>0</v>
          </cell>
        </row>
        <row r="1252">
          <cell r="E1252" t="str">
            <v>JMLEDWL22A627</v>
          </cell>
          <cell r="F1252">
            <v>0</v>
          </cell>
        </row>
        <row r="1253">
          <cell r="E1253" t="str">
            <v>JMLEDWL22A628</v>
          </cell>
          <cell r="F1253">
            <v>0</v>
          </cell>
        </row>
        <row r="1254">
          <cell r="E1254" t="str">
            <v>JMLEDWL22A629</v>
          </cell>
          <cell r="F1254">
            <v>0</v>
          </cell>
        </row>
        <row r="1255">
          <cell r="E1255" t="str">
            <v>JMLEDWL22A630</v>
          </cell>
          <cell r="F1255">
            <v>0</v>
          </cell>
        </row>
        <row r="1256">
          <cell r="E1256" t="str">
            <v>JMLEDWL22A631</v>
          </cell>
          <cell r="F1256">
            <v>0</v>
          </cell>
        </row>
        <row r="1257">
          <cell r="E1257" t="str">
            <v>JMLEDWL22A632</v>
          </cell>
          <cell r="F1257">
            <v>0</v>
          </cell>
        </row>
        <row r="1258">
          <cell r="E1258" t="str">
            <v>JMLEDWL22A633</v>
          </cell>
          <cell r="F1258">
            <v>0</v>
          </cell>
        </row>
        <row r="1259">
          <cell r="E1259" t="str">
            <v>JMLEDWL22A634</v>
          </cell>
          <cell r="F1259">
            <v>0</v>
          </cell>
        </row>
        <row r="1260">
          <cell r="E1260" t="str">
            <v>JMLEDWL22A635</v>
          </cell>
          <cell r="F1260">
            <v>0</v>
          </cell>
        </row>
        <row r="1261">
          <cell r="E1261" t="str">
            <v>JMLEDWL22A636</v>
          </cell>
          <cell r="F1261">
            <v>0</v>
          </cell>
        </row>
        <row r="1262">
          <cell r="E1262" t="str">
            <v>JMLEDWL22A637</v>
          </cell>
          <cell r="F1262">
            <v>0</v>
          </cell>
        </row>
        <row r="1263">
          <cell r="E1263" t="str">
            <v>JMLEDWL22A638</v>
          </cell>
          <cell r="F1263">
            <v>0</v>
          </cell>
        </row>
        <row r="1264">
          <cell r="E1264" t="str">
            <v>JMLEDWL22A639</v>
          </cell>
          <cell r="F1264">
            <v>0</v>
          </cell>
        </row>
        <row r="1265">
          <cell r="E1265" t="str">
            <v>JSLEDWL21B199</v>
          </cell>
          <cell r="F1265">
            <v>0</v>
          </cell>
        </row>
        <row r="1266">
          <cell r="E1266" t="str">
            <v>JMLEDCC20B172</v>
          </cell>
          <cell r="F1266">
            <v>0</v>
          </cell>
        </row>
        <row r="1267">
          <cell r="E1267" t="str">
            <v>JMLEDCC20B173</v>
          </cell>
          <cell r="F1267">
            <v>0</v>
          </cell>
        </row>
        <row r="1268">
          <cell r="E1268" t="str">
            <v>JSLEDCC20B242</v>
          </cell>
          <cell r="F1268">
            <v>0</v>
          </cell>
        </row>
        <row r="1269">
          <cell r="E1269" t="str">
            <v>JSLEDCC20B243</v>
          </cell>
          <cell r="F1269">
            <v>0</v>
          </cell>
        </row>
        <row r="1270">
          <cell r="E1270" t="str">
            <v>JSLEDCC20B268</v>
          </cell>
          <cell r="F1270">
            <v>0</v>
          </cell>
        </row>
        <row r="1271">
          <cell r="E1271" t="str">
            <v>JSLEDCC20B269</v>
          </cell>
          <cell r="F1271">
            <v>0</v>
          </cell>
        </row>
        <row r="1272">
          <cell r="E1272" t="str">
            <v>JSLEDZL21B597</v>
          </cell>
          <cell r="F1272">
            <v>44920</v>
          </cell>
        </row>
        <row r="1273">
          <cell r="E1273" t="str">
            <v>JSLEDZL21B598</v>
          </cell>
          <cell r="F1273">
            <v>44920</v>
          </cell>
        </row>
        <row r="1274">
          <cell r="E1274" t="str">
            <v>JSLEDZL21B599</v>
          </cell>
          <cell r="F1274">
            <v>44920</v>
          </cell>
        </row>
        <row r="1275">
          <cell r="E1275" t="str">
            <v>JSLEDZL21B600</v>
          </cell>
          <cell r="F1275">
            <v>44920</v>
          </cell>
        </row>
        <row r="1276">
          <cell r="E1276" t="str">
            <v>JMLEDCC20B170</v>
          </cell>
          <cell r="F1276">
            <v>44499</v>
          </cell>
        </row>
        <row r="1277">
          <cell r="E1277" t="str">
            <v>JMLEDCC20B171</v>
          </cell>
          <cell r="F1277">
            <v>44499</v>
          </cell>
        </row>
        <row r="1278">
          <cell r="E1278" t="str">
            <v>JMLEDCC20B188</v>
          </cell>
          <cell r="F1278">
            <v>44872</v>
          </cell>
        </row>
        <row r="1279">
          <cell r="E1279" t="str">
            <v>JSLEDCC21B003</v>
          </cell>
          <cell r="F1279">
            <v>44699</v>
          </cell>
        </row>
        <row r="1280">
          <cell r="E1280" t="str">
            <v>JSLEDZL22B559</v>
          </cell>
          <cell r="F1280">
            <v>0</v>
          </cell>
        </row>
        <row r="1281">
          <cell r="E1281" t="str">
            <v>JSLEDZL22B560</v>
          </cell>
          <cell r="F1281">
            <v>0</v>
          </cell>
        </row>
        <row r="1282">
          <cell r="E1282" t="str">
            <v>JSLEDZL22B561</v>
          </cell>
          <cell r="F1282">
            <v>0</v>
          </cell>
        </row>
        <row r="1283">
          <cell r="E1283" t="str">
            <v>JSLEDZL22B562</v>
          </cell>
          <cell r="F1283">
            <v>0</v>
          </cell>
        </row>
        <row r="1284">
          <cell r="E1284" t="str">
            <v>JSLEDGQ22B563</v>
          </cell>
          <cell r="F1284">
            <v>0</v>
          </cell>
        </row>
        <row r="1285">
          <cell r="E1285" t="str">
            <v>JSLEDGQ22B564</v>
          </cell>
          <cell r="F1285">
            <v>0</v>
          </cell>
        </row>
        <row r="1286">
          <cell r="E1286" t="str">
            <v>JMLEDCC21A423</v>
          </cell>
          <cell r="F1286">
            <v>0</v>
          </cell>
        </row>
        <row r="1287">
          <cell r="E1287" t="str">
            <v>JMLEDCC21A685</v>
          </cell>
          <cell r="F1287">
            <v>0</v>
          </cell>
        </row>
        <row r="1288">
          <cell r="E1288" t="str">
            <v>JMLEDCC21A424</v>
          </cell>
          <cell r="F1288">
            <v>0</v>
          </cell>
        </row>
        <row r="1289">
          <cell r="E1289" t="str">
            <v>JMLEDCC21A686</v>
          </cell>
          <cell r="F1289">
            <v>0</v>
          </cell>
        </row>
        <row r="1290">
          <cell r="E1290" t="str">
            <v>JMLEDCC21A687</v>
          </cell>
          <cell r="F1290">
            <v>0</v>
          </cell>
        </row>
        <row r="1291">
          <cell r="E1291" t="str">
            <v>JMLEDCC21A425</v>
          </cell>
          <cell r="F1291">
            <v>0</v>
          </cell>
        </row>
        <row r="1292">
          <cell r="E1292" t="str">
            <v>JMLEDCC21A426</v>
          </cell>
          <cell r="F1292">
            <v>0</v>
          </cell>
        </row>
        <row r="1293">
          <cell r="E1293" t="str">
            <v>JMLEDCC22A415</v>
          </cell>
          <cell r="F1293">
            <v>0</v>
          </cell>
        </row>
        <row r="1294">
          <cell r="E1294" t="str">
            <v>JMLEDCC21A427</v>
          </cell>
          <cell r="F1294">
            <v>0</v>
          </cell>
        </row>
        <row r="1295">
          <cell r="E1295" t="str">
            <v>JMLEDCC22A246</v>
          </cell>
          <cell r="F1295">
            <v>0</v>
          </cell>
        </row>
        <row r="1296">
          <cell r="E1296" t="str">
            <v>JMLEDCC21A428</v>
          </cell>
          <cell r="F1296">
            <v>0</v>
          </cell>
        </row>
        <row r="1297">
          <cell r="E1297" t="str">
            <v>JMLEDCC21A429</v>
          </cell>
          <cell r="F1297">
            <v>0</v>
          </cell>
        </row>
        <row r="1298">
          <cell r="E1298" t="str">
            <v>JMLEDCC21A839</v>
          </cell>
          <cell r="F1298">
            <v>0</v>
          </cell>
        </row>
        <row r="1299">
          <cell r="E1299" t="str">
            <v>JMLEDCC21A430</v>
          </cell>
          <cell r="F1299">
            <v>0</v>
          </cell>
        </row>
        <row r="1300">
          <cell r="E1300" t="str">
            <v>JMLEDCC21A840</v>
          </cell>
          <cell r="F1300">
            <v>0</v>
          </cell>
        </row>
        <row r="1301">
          <cell r="E1301" t="str">
            <v>JMLEDCC21A841</v>
          </cell>
          <cell r="F1301">
            <v>0</v>
          </cell>
        </row>
        <row r="1302">
          <cell r="E1302" t="str">
            <v>JMLEDCC21A431</v>
          </cell>
          <cell r="F1302">
            <v>0</v>
          </cell>
        </row>
        <row r="1303">
          <cell r="E1303" t="str">
            <v>JMLEDCC21A432</v>
          </cell>
          <cell r="F1303">
            <v>0</v>
          </cell>
        </row>
        <row r="1304">
          <cell r="E1304" t="str">
            <v>JMLEDCC21A433</v>
          </cell>
          <cell r="F1304">
            <v>0</v>
          </cell>
        </row>
        <row r="1305">
          <cell r="E1305" t="str">
            <v>JMLEDCC22A416</v>
          </cell>
          <cell r="F1305">
            <v>0</v>
          </cell>
        </row>
        <row r="1306">
          <cell r="E1306" t="str">
            <v>JMLEDCC21A434</v>
          </cell>
          <cell r="F1306">
            <v>0</v>
          </cell>
        </row>
        <row r="1307">
          <cell r="E1307" t="str">
            <v>JMLEDCC22A417</v>
          </cell>
          <cell r="F1307">
            <v>0</v>
          </cell>
        </row>
        <row r="1308">
          <cell r="E1308" t="str">
            <v>JMLEDCC22A418</v>
          </cell>
          <cell r="F1308">
            <v>0</v>
          </cell>
        </row>
        <row r="1309">
          <cell r="E1309" t="str">
            <v>JMLEDCC21A647</v>
          </cell>
          <cell r="F1309">
            <v>0</v>
          </cell>
        </row>
        <row r="1310">
          <cell r="E1310" t="str">
            <v>JMLEDCC21A648</v>
          </cell>
          <cell r="F1310">
            <v>0</v>
          </cell>
        </row>
        <row r="1311">
          <cell r="E1311" t="str">
            <v>JMLEDCC21A649</v>
          </cell>
          <cell r="F1311">
            <v>0</v>
          </cell>
        </row>
        <row r="1312">
          <cell r="E1312" t="str">
            <v>JMLEDCC21A650</v>
          </cell>
          <cell r="F1312">
            <v>0</v>
          </cell>
        </row>
        <row r="1313">
          <cell r="E1313" t="str">
            <v>JMLEDCC21A651</v>
          </cell>
          <cell r="F1313">
            <v>0</v>
          </cell>
        </row>
        <row r="1314">
          <cell r="E1314" t="str">
            <v>JMLEDCC21A652</v>
          </cell>
          <cell r="F1314">
            <v>0</v>
          </cell>
        </row>
        <row r="1315">
          <cell r="E1315" t="str">
            <v>JMLEDCC21A653</v>
          </cell>
          <cell r="F1315">
            <v>0</v>
          </cell>
        </row>
        <row r="1316">
          <cell r="E1316" t="str">
            <v>JMLEDCC21A654</v>
          </cell>
          <cell r="F1316">
            <v>0</v>
          </cell>
        </row>
        <row r="1317">
          <cell r="E1317" t="str">
            <v>JMLEDCC21A655</v>
          </cell>
          <cell r="F1317">
            <v>0</v>
          </cell>
        </row>
        <row r="1318">
          <cell r="E1318" t="str">
            <v>JMLEDCC21A656</v>
          </cell>
          <cell r="F1318">
            <v>0</v>
          </cell>
        </row>
        <row r="1319">
          <cell r="E1319" t="str">
            <v>JMLEDCC21A657</v>
          </cell>
          <cell r="F1319">
            <v>0</v>
          </cell>
        </row>
        <row r="1320">
          <cell r="E1320" t="str">
            <v>JMLEDCC21A658</v>
          </cell>
          <cell r="F1320">
            <v>0</v>
          </cell>
        </row>
        <row r="1321">
          <cell r="E1321" t="str">
            <v>JMLEDCC21A659</v>
          </cell>
          <cell r="F1321">
            <v>0</v>
          </cell>
        </row>
        <row r="1322">
          <cell r="E1322" t="str">
            <v>JMLEDCC21A660</v>
          </cell>
          <cell r="F1322">
            <v>0</v>
          </cell>
        </row>
        <row r="1323">
          <cell r="E1323" t="str">
            <v>JMLEDCC21A661</v>
          </cell>
          <cell r="F1323">
            <v>0</v>
          </cell>
        </row>
        <row r="1324">
          <cell r="E1324" t="str">
            <v>JMLEDCC21A662</v>
          </cell>
          <cell r="F1324">
            <v>0</v>
          </cell>
        </row>
        <row r="1325">
          <cell r="E1325" t="str">
            <v>JMLEDCC21A834</v>
          </cell>
          <cell r="F1325">
            <v>0</v>
          </cell>
        </row>
        <row r="1326">
          <cell r="E1326" t="str">
            <v>JMLEDCC21A835</v>
          </cell>
          <cell r="F1326">
            <v>0</v>
          </cell>
        </row>
        <row r="1327">
          <cell r="E1327" t="str">
            <v>JMLEDCC21A836</v>
          </cell>
          <cell r="F1327">
            <v>0</v>
          </cell>
        </row>
        <row r="1328">
          <cell r="E1328" t="str">
            <v>JMLEDCC21A837</v>
          </cell>
          <cell r="F1328">
            <v>0</v>
          </cell>
        </row>
        <row r="1329">
          <cell r="E1329" t="str">
            <v>JMLEDCC22A753</v>
          </cell>
          <cell r="F1329">
            <v>0</v>
          </cell>
        </row>
        <row r="1330">
          <cell r="E1330" t="str">
            <v>JMLEDCC22A754</v>
          </cell>
          <cell r="F1330">
            <v>0</v>
          </cell>
        </row>
        <row r="1331">
          <cell r="E1331" t="str">
            <v>JMLEDCC22A757</v>
          </cell>
          <cell r="F1331">
            <v>0</v>
          </cell>
        </row>
        <row r="1332">
          <cell r="E1332" t="str">
            <v>JMLEDGQ22A565</v>
          </cell>
          <cell r="F1332">
            <v>0</v>
          </cell>
        </row>
        <row r="1333">
          <cell r="E1333" t="str">
            <v>JMLEDGQ22A566</v>
          </cell>
          <cell r="F1333">
            <v>0</v>
          </cell>
        </row>
        <row r="1334">
          <cell r="E1334" t="str">
            <v>JMLEDGQ22A567</v>
          </cell>
          <cell r="F1334">
            <v>0</v>
          </cell>
        </row>
        <row r="1335">
          <cell r="E1335" t="str">
            <v>JMLEDGQ22A568</v>
          </cell>
          <cell r="F1335">
            <v>0</v>
          </cell>
        </row>
        <row r="1336">
          <cell r="E1336" t="str">
            <v>JMLEDGQ22A569</v>
          </cell>
          <cell r="F1336">
            <v>0</v>
          </cell>
        </row>
        <row r="1337">
          <cell r="E1337" t="str">
            <v>JMLEDGQ22A570</v>
          </cell>
          <cell r="F1337">
            <v>0</v>
          </cell>
        </row>
        <row r="1338">
          <cell r="E1338" t="str">
            <v>JMLEDGQ22A571</v>
          </cell>
          <cell r="F1338">
            <v>0</v>
          </cell>
        </row>
        <row r="1339">
          <cell r="E1339" t="str">
            <v>JMLEDGQ22A572</v>
          </cell>
          <cell r="F1339">
            <v>0</v>
          </cell>
        </row>
        <row r="1340">
          <cell r="E1340" t="str">
            <v>JMLEDGQ22A573</v>
          </cell>
          <cell r="F1340">
            <v>0</v>
          </cell>
        </row>
        <row r="1341">
          <cell r="E1341" t="str">
            <v>JMLEDGQ22A574</v>
          </cell>
          <cell r="F1341">
            <v>0</v>
          </cell>
        </row>
        <row r="1342">
          <cell r="E1342" t="str">
            <v>JMLEDGQ22A575</v>
          </cell>
          <cell r="F1342">
            <v>0</v>
          </cell>
        </row>
        <row r="1343">
          <cell r="E1343" t="str">
            <v>JMLEDGQ22A576</v>
          </cell>
          <cell r="F1343">
            <v>0</v>
          </cell>
        </row>
        <row r="1344">
          <cell r="E1344" t="str">
            <v>JMLEDGQ22A623</v>
          </cell>
          <cell r="F1344">
            <v>0</v>
          </cell>
        </row>
        <row r="1345">
          <cell r="E1345" t="str">
            <v>JMLEDGQ22A624</v>
          </cell>
          <cell r="F1345">
            <v>0</v>
          </cell>
        </row>
        <row r="1346">
          <cell r="E1346" t="str">
            <v>JMLEDCC22AA57</v>
          </cell>
          <cell r="F1346">
            <v>0</v>
          </cell>
        </row>
        <row r="1347">
          <cell r="E1347" t="str">
            <v>JMLEDCC22AA58</v>
          </cell>
          <cell r="F1347">
            <v>0</v>
          </cell>
        </row>
        <row r="1348">
          <cell r="E1348" t="str">
            <v>JMLEDCC22A755</v>
          </cell>
          <cell r="F1348">
            <v>0</v>
          </cell>
        </row>
        <row r="1349">
          <cell r="E1349" t="str">
            <v>JMLEDCC22A756</v>
          </cell>
          <cell r="F1349">
            <v>0</v>
          </cell>
        </row>
        <row r="1350">
          <cell r="E1350" t="str">
            <v>JMLEDZH21A623</v>
          </cell>
          <cell r="F1350">
            <v>0</v>
          </cell>
        </row>
        <row r="1351">
          <cell r="E1351" t="str">
            <v>JMLEDZH21A624</v>
          </cell>
          <cell r="F1351">
            <v>0</v>
          </cell>
        </row>
        <row r="1352">
          <cell r="E1352" t="str">
            <v>JMLEDZH22A069 </v>
          </cell>
          <cell r="F1352">
            <v>0</v>
          </cell>
        </row>
        <row r="1353">
          <cell r="E1353" t="str">
            <v>JMLEDZH21A625</v>
          </cell>
          <cell r="F1353">
            <v>0</v>
          </cell>
        </row>
        <row r="1354">
          <cell r="E1354" t="str">
            <v>JMLEDZH21A626</v>
          </cell>
          <cell r="F1354">
            <v>0</v>
          </cell>
        </row>
        <row r="1355">
          <cell r="E1355" t="str">
            <v>JMLEDZH21A627</v>
          </cell>
          <cell r="F1355">
            <v>0</v>
          </cell>
        </row>
        <row r="1356">
          <cell r="E1356" t="str">
            <v>JMLEDZH21A628</v>
          </cell>
          <cell r="F1356">
            <v>0</v>
          </cell>
        </row>
        <row r="1357">
          <cell r="E1357" t="str">
            <v>JMLEDZH21A629</v>
          </cell>
          <cell r="F1357">
            <v>0</v>
          </cell>
        </row>
        <row r="1358">
          <cell r="E1358" t="str">
            <v>JMLEDZH21A630</v>
          </cell>
          <cell r="F1358">
            <v>0</v>
          </cell>
        </row>
        <row r="1359">
          <cell r="E1359" t="str">
            <v>JMLEDZH21A631</v>
          </cell>
          <cell r="F1359">
            <v>0</v>
          </cell>
        </row>
        <row r="1360">
          <cell r="E1360" t="str">
            <v>JMLEDZH21A632</v>
          </cell>
          <cell r="F1360">
            <v>0</v>
          </cell>
        </row>
        <row r="1361">
          <cell r="E1361" t="str">
            <v>JMLEDZH21A633</v>
          </cell>
          <cell r="F1361">
            <v>0</v>
          </cell>
        </row>
        <row r="1362">
          <cell r="E1362" t="str">
            <v>JMLEDZH21A737</v>
          </cell>
          <cell r="F1362">
            <v>0</v>
          </cell>
        </row>
        <row r="1363">
          <cell r="E1363" t="str">
            <v>JMLEDZH21A738</v>
          </cell>
          <cell r="F1363">
            <v>0</v>
          </cell>
        </row>
        <row r="1364">
          <cell r="E1364" t="str">
            <v>JMLEDZH22A074</v>
          </cell>
          <cell r="F1364">
            <v>0</v>
          </cell>
        </row>
        <row r="1365">
          <cell r="E1365" t="str">
            <v>JMLEDZH21A634</v>
          </cell>
          <cell r="F1365">
            <v>0</v>
          </cell>
        </row>
        <row r="1366">
          <cell r="E1366" t="str">
            <v>JMLEDZH21A635</v>
          </cell>
          <cell r="F1366">
            <v>0</v>
          </cell>
        </row>
        <row r="1367">
          <cell r="E1367" t="str">
            <v>JMLEDZH22A070 </v>
          </cell>
          <cell r="F1367">
            <v>0</v>
          </cell>
        </row>
        <row r="1368">
          <cell r="E1368" t="str">
            <v>JMLEDZH21A636</v>
          </cell>
          <cell r="F1368">
            <v>0</v>
          </cell>
        </row>
        <row r="1369">
          <cell r="E1369" t="str">
            <v>JMLEDZH21A637</v>
          </cell>
          <cell r="F1369">
            <v>0</v>
          </cell>
        </row>
        <row r="1370">
          <cell r="E1370" t="str">
            <v>JMLEDZH21A638</v>
          </cell>
          <cell r="F1370">
            <v>0</v>
          </cell>
        </row>
        <row r="1371">
          <cell r="E1371" t="str">
            <v>JMLEDZH21A639</v>
          </cell>
          <cell r="F1371">
            <v>0</v>
          </cell>
        </row>
        <row r="1372">
          <cell r="E1372" t="str">
            <v>JMLEDZH21A640</v>
          </cell>
          <cell r="F1372">
            <v>0</v>
          </cell>
        </row>
        <row r="1373">
          <cell r="E1373" t="str">
            <v>JMLEDZH21A641</v>
          </cell>
          <cell r="F1373">
            <v>0</v>
          </cell>
        </row>
        <row r="1374">
          <cell r="E1374" t="str">
            <v>JMLEDZH21A642</v>
          </cell>
          <cell r="F1374">
            <v>0</v>
          </cell>
        </row>
        <row r="1375">
          <cell r="E1375" t="str">
            <v>JMLEDZH21A643</v>
          </cell>
          <cell r="F1375">
            <v>0</v>
          </cell>
        </row>
        <row r="1376">
          <cell r="E1376" t="str">
            <v>JMLEDZH21A644</v>
          </cell>
          <cell r="F1376">
            <v>0</v>
          </cell>
        </row>
        <row r="1377">
          <cell r="E1377" t="str">
            <v>JMLEDZH21A739</v>
          </cell>
          <cell r="F1377">
            <v>0</v>
          </cell>
        </row>
        <row r="1378">
          <cell r="E1378" t="str">
            <v>JMLEDZH21A740</v>
          </cell>
          <cell r="F1378">
            <v>0</v>
          </cell>
        </row>
        <row r="1379">
          <cell r="E1379" t="str">
            <v>JMLEDZH22A075</v>
          </cell>
          <cell r="F1379">
            <v>0</v>
          </cell>
        </row>
        <row r="1380">
          <cell r="E1380" t="str">
            <v>JMLEDZH21A698</v>
          </cell>
          <cell r="F1380">
            <v>0</v>
          </cell>
        </row>
        <row r="1381">
          <cell r="E1381" t="str">
            <v>JMLEDZH21A699</v>
          </cell>
          <cell r="F1381">
            <v>0</v>
          </cell>
        </row>
        <row r="1382">
          <cell r="E1382" t="str">
            <v>JMLEDZH22A071 </v>
          </cell>
          <cell r="F1382">
            <v>0</v>
          </cell>
        </row>
        <row r="1383">
          <cell r="E1383" t="str">
            <v>JMLEDZH21A700</v>
          </cell>
          <cell r="F1383">
            <v>0</v>
          </cell>
        </row>
        <row r="1384">
          <cell r="E1384" t="str">
            <v>JMLEDZH21A701</v>
          </cell>
          <cell r="F1384">
            <v>0</v>
          </cell>
        </row>
        <row r="1385">
          <cell r="E1385" t="str">
            <v>JMLEDZH21A702</v>
          </cell>
          <cell r="F1385">
            <v>0</v>
          </cell>
        </row>
        <row r="1386">
          <cell r="E1386" t="str">
            <v>JMLEDZH21A703</v>
          </cell>
          <cell r="F1386">
            <v>0</v>
          </cell>
        </row>
        <row r="1387">
          <cell r="E1387" t="str">
            <v>JMLEDZH21A704</v>
          </cell>
          <cell r="F1387">
            <v>0</v>
          </cell>
        </row>
        <row r="1388">
          <cell r="E1388" t="str">
            <v>JMLEDZH21A705</v>
          </cell>
          <cell r="F1388">
            <v>0</v>
          </cell>
        </row>
        <row r="1389">
          <cell r="E1389" t="str">
            <v>JMLEDZH21A706</v>
          </cell>
          <cell r="F1389">
            <v>0</v>
          </cell>
        </row>
        <row r="1390">
          <cell r="E1390" t="str">
            <v>JMLEDZH21A707</v>
          </cell>
          <cell r="F1390">
            <v>0</v>
          </cell>
        </row>
        <row r="1391">
          <cell r="E1391" t="str">
            <v>JMLEDZH21A708</v>
          </cell>
          <cell r="F1391">
            <v>0</v>
          </cell>
        </row>
        <row r="1392">
          <cell r="E1392" t="str">
            <v>JMLEDZH21A709</v>
          </cell>
          <cell r="F1392">
            <v>0</v>
          </cell>
        </row>
        <row r="1393">
          <cell r="E1393" t="str">
            <v>JMLEDZH21A710</v>
          </cell>
          <cell r="F1393">
            <v>0</v>
          </cell>
        </row>
        <row r="1394">
          <cell r="E1394" t="str">
            <v>JMLEDZH22A076</v>
          </cell>
          <cell r="F1394">
            <v>0</v>
          </cell>
        </row>
        <row r="1395">
          <cell r="E1395" t="str">
            <v>JMLEDZH21A711</v>
          </cell>
          <cell r="F1395">
            <v>0</v>
          </cell>
        </row>
        <row r="1396">
          <cell r="E1396" t="str">
            <v>JMLEDZH21A712</v>
          </cell>
          <cell r="F1396">
            <v>0</v>
          </cell>
        </row>
        <row r="1397">
          <cell r="E1397" t="str">
            <v>JMLEDZH22A072</v>
          </cell>
          <cell r="F1397">
            <v>0</v>
          </cell>
        </row>
        <row r="1398">
          <cell r="E1398" t="str">
            <v>JMLEDZH21A713</v>
          </cell>
          <cell r="F1398">
            <v>0</v>
          </cell>
        </row>
        <row r="1399">
          <cell r="E1399" t="str">
            <v>JMLEDZH21A714</v>
          </cell>
          <cell r="F1399">
            <v>0</v>
          </cell>
        </row>
        <row r="1400">
          <cell r="E1400" t="str">
            <v>JMLEDZH21A715</v>
          </cell>
          <cell r="F1400">
            <v>0</v>
          </cell>
        </row>
        <row r="1401">
          <cell r="E1401" t="str">
            <v>JMLEDZH21A716</v>
          </cell>
          <cell r="F1401">
            <v>0</v>
          </cell>
        </row>
        <row r="1402">
          <cell r="E1402" t="str">
            <v>JMLEDZH21A717</v>
          </cell>
          <cell r="F1402">
            <v>0</v>
          </cell>
        </row>
        <row r="1403">
          <cell r="E1403" t="str">
            <v>JMLEDZH21A718</v>
          </cell>
          <cell r="F1403">
            <v>0</v>
          </cell>
        </row>
        <row r="1404">
          <cell r="E1404" t="str">
            <v>JMLEDZH21A719</v>
          </cell>
          <cell r="F1404">
            <v>0</v>
          </cell>
        </row>
        <row r="1405">
          <cell r="E1405" t="str">
            <v>JMLEDZH21A720</v>
          </cell>
          <cell r="F1405">
            <v>0</v>
          </cell>
        </row>
        <row r="1406">
          <cell r="E1406" t="str">
            <v>JMLEDZH21A721</v>
          </cell>
          <cell r="F1406">
            <v>0</v>
          </cell>
        </row>
        <row r="1407">
          <cell r="E1407" t="str">
            <v>JMLEDZH21A722</v>
          </cell>
          <cell r="F1407">
            <v>0</v>
          </cell>
        </row>
        <row r="1408">
          <cell r="E1408" t="str">
            <v>JMLEDZH21A723</v>
          </cell>
          <cell r="F1408">
            <v>0</v>
          </cell>
        </row>
        <row r="1409">
          <cell r="E1409" t="str">
            <v>JMLEDZH21A724</v>
          </cell>
          <cell r="F1409">
            <v>0</v>
          </cell>
        </row>
        <row r="1410">
          <cell r="E1410" t="str">
            <v>JMLEDZH21A725</v>
          </cell>
          <cell r="F1410">
            <v>0</v>
          </cell>
        </row>
        <row r="1411">
          <cell r="E1411" t="str">
            <v>JMLEDZH22A073 </v>
          </cell>
          <cell r="F1411">
            <v>0</v>
          </cell>
        </row>
        <row r="1412">
          <cell r="E1412" t="str">
            <v>JMLEDZH21A726</v>
          </cell>
          <cell r="F1412">
            <v>0</v>
          </cell>
        </row>
        <row r="1413">
          <cell r="E1413" t="str">
            <v>JMLEDZH21A727</v>
          </cell>
          <cell r="F1413">
            <v>0</v>
          </cell>
        </row>
        <row r="1414">
          <cell r="E1414" t="str">
            <v>JMLEDZH21A728</v>
          </cell>
          <cell r="F1414">
            <v>0</v>
          </cell>
        </row>
        <row r="1415">
          <cell r="E1415" t="str">
            <v>JMLEDZH21A729</v>
          </cell>
          <cell r="F1415">
            <v>0</v>
          </cell>
        </row>
        <row r="1416">
          <cell r="E1416" t="str">
            <v>JMLEDZH21A730</v>
          </cell>
          <cell r="F1416">
            <v>0</v>
          </cell>
        </row>
        <row r="1417">
          <cell r="E1417" t="str">
            <v>JMLEDZH21A731</v>
          </cell>
          <cell r="F1417">
            <v>0</v>
          </cell>
        </row>
        <row r="1418">
          <cell r="E1418" t="str">
            <v>JMLEDZH21A732</v>
          </cell>
          <cell r="F1418">
            <v>0</v>
          </cell>
        </row>
        <row r="1419">
          <cell r="E1419" t="str">
            <v>JMLEDZH21A733</v>
          </cell>
          <cell r="F1419">
            <v>0</v>
          </cell>
        </row>
        <row r="1420">
          <cell r="E1420" t="str">
            <v>JMLEDZH21A734</v>
          </cell>
          <cell r="F1420">
            <v>0</v>
          </cell>
        </row>
        <row r="1421">
          <cell r="E1421" t="str">
            <v>JMLEDZH21A735</v>
          </cell>
          <cell r="F1421">
            <v>0</v>
          </cell>
        </row>
        <row r="1422">
          <cell r="E1422" t="str">
            <v>JMLEDZH21A736</v>
          </cell>
          <cell r="F1422">
            <v>0</v>
          </cell>
        </row>
        <row r="1423">
          <cell r="E1423" t="str">
            <v>JMLEDZH21A741</v>
          </cell>
          <cell r="F1423">
            <v>0</v>
          </cell>
        </row>
        <row r="1424">
          <cell r="E1424" t="str">
            <v>JMLEDZH21A742</v>
          </cell>
          <cell r="F1424">
            <v>0</v>
          </cell>
        </row>
        <row r="1425">
          <cell r="E1425" t="str">
            <v>JMLEDZH21A743</v>
          </cell>
          <cell r="F1425">
            <v>0</v>
          </cell>
        </row>
        <row r="1426">
          <cell r="E1426" t="str">
            <v>JMLEDZH22A077</v>
          </cell>
          <cell r="F1426">
            <v>0</v>
          </cell>
        </row>
        <row r="1427">
          <cell r="E1427" t="str">
            <v>JMLEDZH22A078</v>
          </cell>
          <cell r="F1427">
            <v>0</v>
          </cell>
        </row>
        <row r="1428">
          <cell r="E1428" t="str">
            <v>JMLEDZH22A079</v>
          </cell>
          <cell r="F1428">
            <v>0</v>
          </cell>
        </row>
        <row r="1429">
          <cell r="E1429" t="str">
            <v>JMLEDZH22A342</v>
          </cell>
          <cell r="F1429">
            <v>0</v>
          </cell>
        </row>
        <row r="1430">
          <cell r="E1430" t="str">
            <v>JMLEDZH22A343</v>
          </cell>
          <cell r="F1430">
            <v>0</v>
          </cell>
        </row>
        <row r="1431">
          <cell r="E1431" t="str">
            <v>JMLEDZH22A344</v>
          </cell>
          <cell r="F1431">
            <v>0</v>
          </cell>
        </row>
        <row r="1432">
          <cell r="E1432" t="str">
            <v>JMLEDZH22A508</v>
          </cell>
          <cell r="F1432">
            <v>0</v>
          </cell>
        </row>
        <row r="1433">
          <cell r="E1433" t="str">
            <v>JMLEDZH22A509</v>
          </cell>
          <cell r="F1433">
            <v>0</v>
          </cell>
        </row>
        <row r="1434">
          <cell r="E1434" t="str">
            <v>JMLEDZH22A510</v>
          </cell>
          <cell r="F1434">
            <v>0</v>
          </cell>
        </row>
        <row r="1435">
          <cell r="E1435" t="str">
            <v>JMLEDZH22A459</v>
          </cell>
          <cell r="F1435">
            <v>0</v>
          </cell>
        </row>
        <row r="1436">
          <cell r="E1436" t="str">
            <v>JMLEDZH22A292</v>
          </cell>
          <cell r="F1436">
            <v>0</v>
          </cell>
        </row>
        <row r="1437">
          <cell r="E1437" t="str">
            <v>JMLEDZH22A293</v>
          </cell>
          <cell r="F1437">
            <v>0</v>
          </cell>
        </row>
        <row r="1438">
          <cell r="E1438" t="str">
            <v>JMLEDZH22A294</v>
          </cell>
          <cell r="F1438">
            <v>0</v>
          </cell>
        </row>
        <row r="1439">
          <cell r="E1439" t="str">
            <v>JMLEDZH22A295</v>
          </cell>
          <cell r="F1439">
            <v>0</v>
          </cell>
        </row>
        <row r="1440">
          <cell r="E1440" t="str">
            <v>JMLEDZH22A296</v>
          </cell>
          <cell r="F1440">
            <v>0</v>
          </cell>
        </row>
        <row r="1441">
          <cell r="E1441" t="str">
            <v>JMLEDZH22A297</v>
          </cell>
          <cell r="F1441">
            <v>0</v>
          </cell>
        </row>
        <row r="1442">
          <cell r="E1442" t="str">
            <v>JMLEDZH22A298</v>
          </cell>
          <cell r="F1442">
            <v>0</v>
          </cell>
        </row>
        <row r="1443">
          <cell r="E1443" t="str">
            <v>JMLEDZH22A299</v>
          </cell>
          <cell r="F1443">
            <v>0</v>
          </cell>
        </row>
        <row r="1444">
          <cell r="E1444" t="str">
            <v>JMLEDZH22A300</v>
          </cell>
          <cell r="F1444">
            <v>0</v>
          </cell>
        </row>
        <row r="1445">
          <cell r="E1445" t="str">
            <v>JMLEDZH22A151</v>
          </cell>
          <cell r="F1445">
            <v>0</v>
          </cell>
        </row>
        <row r="1446">
          <cell r="E1446" t="str">
            <v>JMLEDZH22A292</v>
          </cell>
          <cell r="F1446">
            <v>0</v>
          </cell>
        </row>
        <row r="1447">
          <cell r="E1447" t="str">
            <v>JMLEDZH22A293</v>
          </cell>
          <cell r="F1447">
            <v>0</v>
          </cell>
        </row>
        <row r="1448">
          <cell r="E1448" t="str">
            <v>JMLEDZH22A294</v>
          </cell>
          <cell r="F1448">
            <v>0</v>
          </cell>
        </row>
        <row r="1449">
          <cell r="E1449" t="str">
            <v>JMLEDZH22A295</v>
          </cell>
          <cell r="F1449">
            <v>0</v>
          </cell>
        </row>
        <row r="1450">
          <cell r="E1450" t="str">
            <v>JMLEDZH22A296</v>
          </cell>
          <cell r="F1450">
            <v>0</v>
          </cell>
        </row>
        <row r="1451">
          <cell r="E1451" t="str">
            <v>JMLEDZH22A297</v>
          </cell>
          <cell r="F1451">
            <v>0</v>
          </cell>
        </row>
        <row r="1452">
          <cell r="E1452" t="str">
            <v>JMLEDZH22A298</v>
          </cell>
          <cell r="F1452">
            <v>0</v>
          </cell>
        </row>
        <row r="1453">
          <cell r="E1453" t="str">
            <v>JMLEDZH22A299</v>
          </cell>
          <cell r="F1453">
            <v>0</v>
          </cell>
        </row>
        <row r="1454">
          <cell r="E1454" t="str">
            <v>JMLEDZH22A300</v>
          </cell>
          <cell r="F1454">
            <v>0</v>
          </cell>
        </row>
        <row r="1455">
          <cell r="E1455" t="str">
            <v>JMLEDZH22A151</v>
          </cell>
          <cell r="F1455">
            <v>0</v>
          </cell>
        </row>
        <row r="1456">
          <cell r="E1456" t="str">
            <v>JMLEDZH22A301</v>
          </cell>
          <cell r="F1456">
            <v>0</v>
          </cell>
        </row>
        <row r="1457">
          <cell r="E1457" t="str">
            <v>JMLEDZH22A302</v>
          </cell>
          <cell r="F1457">
            <v>0</v>
          </cell>
        </row>
        <row r="1458">
          <cell r="E1458" t="str">
            <v>JMLEDZH22A303</v>
          </cell>
          <cell r="F1458">
            <v>0</v>
          </cell>
        </row>
        <row r="1459">
          <cell r="E1459" t="str">
            <v>JMLEDZH22A304</v>
          </cell>
          <cell r="F1459">
            <v>0</v>
          </cell>
        </row>
        <row r="1460">
          <cell r="E1460" t="str">
            <v>JMLEDZH22A305</v>
          </cell>
          <cell r="F1460">
            <v>0</v>
          </cell>
        </row>
        <row r="1461">
          <cell r="E1461" t="str">
            <v>JMLEDZH22A306</v>
          </cell>
          <cell r="F1461">
            <v>0</v>
          </cell>
        </row>
        <row r="1462">
          <cell r="E1462" t="str">
            <v>JMLEDZH22A307</v>
          </cell>
          <cell r="F1462">
            <v>0</v>
          </cell>
        </row>
        <row r="1463">
          <cell r="E1463" t="str">
            <v>JMLEDZH22A308</v>
          </cell>
          <cell r="F1463">
            <v>0</v>
          </cell>
        </row>
        <row r="1464">
          <cell r="E1464" t="str">
            <v>JMLEDZH22A309</v>
          </cell>
          <cell r="F1464">
            <v>0</v>
          </cell>
        </row>
        <row r="1465">
          <cell r="E1465" t="str">
            <v>JMLEDZH22A310</v>
          </cell>
          <cell r="F1465">
            <v>0</v>
          </cell>
        </row>
        <row r="1466">
          <cell r="E1466" t="str">
            <v>JMLEDZH22A152</v>
          </cell>
          <cell r="F1466">
            <v>0</v>
          </cell>
        </row>
        <row r="1467">
          <cell r="E1467" t="str">
            <v>JMLEDZH22A345</v>
          </cell>
          <cell r="F1467">
            <v>0</v>
          </cell>
        </row>
        <row r="1468">
          <cell r="E1468" t="str">
            <v>JMLEDZH22A345</v>
          </cell>
          <cell r="F1468">
            <v>0</v>
          </cell>
        </row>
        <row r="1469">
          <cell r="E1469" t="str">
            <v>JMLEDZH22A345</v>
          </cell>
          <cell r="F1469">
            <v>0</v>
          </cell>
        </row>
        <row r="1470">
          <cell r="E1470" t="str">
            <v>JMLEDZH22A346</v>
          </cell>
          <cell r="F1470">
            <v>0</v>
          </cell>
        </row>
        <row r="1471">
          <cell r="E1471" t="str">
            <v>JMLEDZH22A346</v>
          </cell>
          <cell r="F1471">
            <v>0</v>
          </cell>
        </row>
        <row r="1472">
          <cell r="E1472" t="str">
            <v>JMLEDZH22A346</v>
          </cell>
          <cell r="F1472">
            <v>0</v>
          </cell>
        </row>
        <row r="1473">
          <cell r="E1473" t="str">
            <v>JMLEDZH22A347</v>
          </cell>
          <cell r="F1473">
            <v>0</v>
          </cell>
        </row>
        <row r="1474">
          <cell r="E1474" t="str">
            <v>JMLEDZH22A347</v>
          </cell>
          <cell r="F1474">
            <v>0</v>
          </cell>
        </row>
        <row r="1475">
          <cell r="E1475" t="str">
            <v>JMLEDZH22A347</v>
          </cell>
          <cell r="F1475">
            <v>0</v>
          </cell>
        </row>
        <row r="1476">
          <cell r="E1476" t="str">
            <v>JMLEDZH22A347</v>
          </cell>
          <cell r="F1476">
            <v>0</v>
          </cell>
        </row>
        <row r="1477">
          <cell r="E1477" t="str">
            <v>JMLEDZH22A347</v>
          </cell>
          <cell r="F1477">
            <v>0</v>
          </cell>
        </row>
        <row r="1478">
          <cell r="E1478" t="str">
            <v>JMLEDZH22A348</v>
          </cell>
          <cell r="F1478">
            <v>0</v>
          </cell>
        </row>
        <row r="1479">
          <cell r="E1479" t="str">
            <v>JMLEDZH22A348</v>
          </cell>
          <cell r="F1479">
            <v>0</v>
          </cell>
        </row>
        <row r="1480">
          <cell r="E1480" t="str">
            <v>JMLEDZH22A348</v>
          </cell>
          <cell r="F1480">
            <v>0</v>
          </cell>
        </row>
        <row r="1481">
          <cell r="E1481" t="str">
            <v>JMLEDZH22A352</v>
          </cell>
          <cell r="F1481">
            <v>0</v>
          </cell>
        </row>
        <row r="1482">
          <cell r="E1482" t="str">
            <v>JMLEDZH22A352</v>
          </cell>
          <cell r="F1482">
            <v>0</v>
          </cell>
        </row>
        <row r="1483">
          <cell r="E1483" t="str">
            <v>JMLEDZH22A352</v>
          </cell>
          <cell r="F1483">
            <v>0</v>
          </cell>
        </row>
        <row r="1484">
          <cell r="E1484" t="str">
            <v>JMLEDZH22A484</v>
          </cell>
          <cell r="F1484">
            <v>0</v>
          </cell>
        </row>
        <row r="1485">
          <cell r="E1485" t="str">
            <v>JMLEDZH22A485</v>
          </cell>
          <cell r="F1485">
            <v>0</v>
          </cell>
        </row>
        <row r="1486">
          <cell r="E1486" t="str">
            <v>JMLEDZH22A486</v>
          </cell>
          <cell r="F1486">
            <v>0</v>
          </cell>
        </row>
        <row r="1487">
          <cell r="E1487" t="str">
            <v>JMLEDZH22A487</v>
          </cell>
          <cell r="F1487">
            <v>0</v>
          </cell>
        </row>
        <row r="1488">
          <cell r="E1488" t="str">
            <v>JMLEDZH22A488</v>
          </cell>
          <cell r="F1488">
            <v>0</v>
          </cell>
        </row>
        <row r="1489">
          <cell r="E1489" t="str">
            <v>JMLEDZH22A489</v>
          </cell>
          <cell r="F1489">
            <v>0</v>
          </cell>
        </row>
        <row r="1490">
          <cell r="E1490" t="str">
            <v>JMLEDZH22A490</v>
          </cell>
          <cell r="F1490">
            <v>0</v>
          </cell>
        </row>
        <row r="1491">
          <cell r="E1491" t="str">
            <v>JMLEDZH22A491</v>
          </cell>
          <cell r="F1491">
            <v>0</v>
          </cell>
        </row>
        <row r="1492">
          <cell r="E1492" t="str">
            <v>JMLEDZH22A492</v>
          </cell>
          <cell r="F1492">
            <v>0</v>
          </cell>
        </row>
        <row r="1493">
          <cell r="E1493" t="str">
            <v>JMLEDZH22A493</v>
          </cell>
          <cell r="F1493">
            <v>0</v>
          </cell>
        </row>
        <row r="1494">
          <cell r="E1494" t="str">
            <v>JMLEDZH22A494</v>
          </cell>
          <cell r="F1494">
            <v>0</v>
          </cell>
        </row>
        <row r="1495">
          <cell r="E1495" t="str">
            <v>JMLEDZH22A495</v>
          </cell>
          <cell r="F1495">
            <v>0</v>
          </cell>
        </row>
        <row r="1496">
          <cell r="E1496" t="str">
            <v>JMLEDZH22A496</v>
          </cell>
          <cell r="F1496">
            <v>0</v>
          </cell>
        </row>
        <row r="1497">
          <cell r="E1497" t="str">
            <v>JMLEDZH22A497</v>
          </cell>
          <cell r="F1497">
            <v>0</v>
          </cell>
        </row>
        <row r="1498">
          <cell r="E1498" t="str">
            <v>JMLEDZH22A498</v>
          </cell>
          <cell r="F1498">
            <v>0</v>
          </cell>
        </row>
        <row r="1499">
          <cell r="E1499" t="str">
            <v>JMLEDZH22A499</v>
          </cell>
          <cell r="F1499">
            <v>0</v>
          </cell>
        </row>
        <row r="1500">
          <cell r="E1500" t="str">
            <v>JMLEDZH22A500</v>
          </cell>
          <cell r="F1500">
            <v>0</v>
          </cell>
        </row>
        <row r="1501">
          <cell r="E1501" t="str">
            <v>JMLEDZH22A501</v>
          </cell>
          <cell r="F1501">
            <v>0</v>
          </cell>
        </row>
        <row r="1502">
          <cell r="E1502" t="str">
            <v>JMLEDZH22A502</v>
          </cell>
          <cell r="F1502">
            <v>0</v>
          </cell>
        </row>
        <row r="1503">
          <cell r="E1503" t="str">
            <v>JMLEDZH22A503</v>
          </cell>
          <cell r="F1503">
            <v>0</v>
          </cell>
        </row>
        <row r="1504">
          <cell r="E1504" t="str">
            <v>JMLEDZH22A504</v>
          </cell>
          <cell r="F1504">
            <v>0</v>
          </cell>
        </row>
        <row r="1505">
          <cell r="E1505" t="str">
            <v>JMLEDZH22A505</v>
          </cell>
          <cell r="F1505">
            <v>0</v>
          </cell>
        </row>
        <row r="1506">
          <cell r="E1506" t="str">
            <v>JMLEDZH22A506</v>
          </cell>
          <cell r="F1506">
            <v>0</v>
          </cell>
        </row>
        <row r="1507">
          <cell r="E1507" t="str">
            <v>JMLEDZH22A507</v>
          </cell>
          <cell r="F1507">
            <v>0</v>
          </cell>
        </row>
        <row r="1508">
          <cell r="E1508" t="str">
            <v>JMLEDZH22A511</v>
          </cell>
          <cell r="F1508">
            <v>0</v>
          </cell>
        </row>
        <row r="1509">
          <cell r="E1509" t="str">
            <v>JMLEDZH22A512</v>
          </cell>
          <cell r="F1509">
            <v>0</v>
          </cell>
        </row>
        <row r="1510">
          <cell r="E1510" t="str">
            <v>JMLEDZH22A513</v>
          </cell>
          <cell r="F1510">
            <v>0</v>
          </cell>
        </row>
        <row r="1511">
          <cell r="E1511" t="str">
            <v>JMLEDZH22A514</v>
          </cell>
          <cell r="F1511">
            <v>0</v>
          </cell>
        </row>
        <row r="1512">
          <cell r="E1512" t="str">
            <v>JMLEDZH22A515</v>
          </cell>
          <cell r="F1512">
            <v>0</v>
          </cell>
        </row>
        <row r="1513">
          <cell r="E1513" t="str">
            <v>JMLEDZH22A516</v>
          </cell>
          <cell r="F1513">
            <v>0</v>
          </cell>
        </row>
        <row r="1514">
          <cell r="E1514" t="str">
            <v>JMLEDZH22A547</v>
          </cell>
          <cell r="F1514">
            <v>0</v>
          </cell>
        </row>
        <row r="1515">
          <cell r="E1515" t="str">
            <v>JMLEDZH21A329</v>
          </cell>
          <cell r="F1515">
            <v>0</v>
          </cell>
        </row>
        <row r="1516">
          <cell r="E1516" t="str">
            <v>JMLEDZH21A330</v>
          </cell>
          <cell r="F1516">
            <v>0</v>
          </cell>
        </row>
        <row r="1517">
          <cell r="E1517" t="str">
            <v>JMLEDZH21A331</v>
          </cell>
          <cell r="F1517">
            <v>0</v>
          </cell>
        </row>
        <row r="1518">
          <cell r="E1518" t="str">
            <v>JMLEDZH21A332</v>
          </cell>
          <cell r="F1518">
            <v>0</v>
          </cell>
        </row>
        <row r="1519">
          <cell r="E1519" t="str">
            <v>JMLEDZH21A333</v>
          </cell>
          <cell r="F1519">
            <v>0</v>
          </cell>
        </row>
        <row r="1520">
          <cell r="E1520" t="str">
            <v>JMLEDZH21A334</v>
          </cell>
          <cell r="F1520">
            <v>0</v>
          </cell>
        </row>
        <row r="1521">
          <cell r="E1521" t="str">
            <v>JMLEDZH21A688</v>
          </cell>
          <cell r="F1521">
            <v>0</v>
          </cell>
        </row>
        <row r="1522">
          <cell r="E1522" t="str">
            <v>JMLEDZH21A611</v>
          </cell>
          <cell r="F1522">
            <v>0</v>
          </cell>
        </row>
        <row r="1523">
          <cell r="E1523" t="str">
            <v>JMLEDZH21A832</v>
          </cell>
          <cell r="F1523">
            <v>0</v>
          </cell>
        </row>
        <row r="1524">
          <cell r="E1524" t="str">
            <v>JMLEDZH21A338</v>
          </cell>
          <cell r="F1524">
            <v>0</v>
          </cell>
        </row>
        <row r="1525">
          <cell r="E1525" t="str">
            <v>JMLEDZH21A339</v>
          </cell>
          <cell r="F1525">
            <v>0</v>
          </cell>
        </row>
        <row r="1526">
          <cell r="E1526" t="str">
            <v>JMLEDZH21A340</v>
          </cell>
          <cell r="F1526">
            <v>0</v>
          </cell>
        </row>
        <row r="1527">
          <cell r="E1527" t="str">
            <v>JMLEDZH21A341</v>
          </cell>
          <cell r="F1527">
            <v>0</v>
          </cell>
        </row>
        <row r="1528">
          <cell r="E1528" t="str">
            <v>JMLEDZH21A342</v>
          </cell>
          <cell r="F1528">
            <v>0</v>
          </cell>
        </row>
        <row r="1529">
          <cell r="E1529" t="str">
            <v>JMLEDZH21A343</v>
          </cell>
          <cell r="F1529">
            <v>0</v>
          </cell>
        </row>
        <row r="1530">
          <cell r="E1530" t="str">
            <v>JMLEDZH21A612</v>
          </cell>
          <cell r="F1530">
            <v>0</v>
          </cell>
        </row>
        <row r="1531">
          <cell r="E1531" t="str">
            <v>JMLEDZH21A689</v>
          </cell>
          <cell r="F1531">
            <v>0</v>
          </cell>
        </row>
        <row r="1532">
          <cell r="E1532" t="str">
            <v>JMLEDZH21A345</v>
          </cell>
          <cell r="F1532">
            <v>0</v>
          </cell>
        </row>
        <row r="1533">
          <cell r="E1533" t="str">
            <v>JMLEDZH21A346</v>
          </cell>
          <cell r="F1533">
            <v>0</v>
          </cell>
        </row>
        <row r="1534">
          <cell r="E1534" t="str">
            <v>JMLEDZH21A498</v>
          </cell>
          <cell r="F1534">
            <v>44925</v>
          </cell>
        </row>
        <row r="1535">
          <cell r="E1535" t="str">
            <v>JMLEDZH21A499</v>
          </cell>
          <cell r="F1535">
            <v>44925</v>
          </cell>
        </row>
        <row r="1536">
          <cell r="E1536" t="str">
            <v>JMLEDZH21A500</v>
          </cell>
          <cell r="F1536">
            <v>44925</v>
          </cell>
        </row>
        <row r="1537">
          <cell r="E1537" t="str">
            <v>JMLEDZH21A501</v>
          </cell>
          <cell r="F1537">
            <v>44925</v>
          </cell>
        </row>
        <row r="1538">
          <cell r="E1538" t="str">
            <v>JMLEDZH21A502</v>
          </cell>
          <cell r="F1538">
            <v>44925</v>
          </cell>
        </row>
        <row r="1539">
          <cell r="E1539" t="str">
            <v>JMLEDZH21A503</v>
          </cell>
          <cell r="F1539">
            <v>44925</v>
          </cell>
        </row>
        <row r="1540">
          <cell r="E1540" t="str">
            <v>JMLEDZH21A504</v>
          </cell>
          <cell r="F1540">
            <v>44925</v>
          </cell>
        </row>
        <row r="1541">
          <cell r="E1541" t="str">
            <v>JMLEDZH21A613</v>
          </cell>
          <cell r="F1541">
            <v>44925</v>
          </cell>
        </row>
        <row r="1542">
          <cell r="E1542" t="str">
            <v>JMLEDZH21A690</v>
          </cell>
          <cell r="F1542">
            <v>44925</v>
          </cell>
        </row>
        <row r="1543">
          <cell r="E1543" t="str">
            <v>JMLEMK18033</v>
          </cell>
          <cell r="F1543">
            <v>0</v>
          </cell>
        </row>
        <row r="1544">
          <cell r="E1544" t="str">
            <v>JMLEDCC20B027</v>
          </cell>
          <cell r="F1544">
            <v>44554</v>
          </cell>
        </row>
        <row r="1545">
          <cell r="E1545" t="str">
            <v>JMLEDZH22A552</v>
          </cell>
          <cell r="F1545">
            <v>0</v>
          </cell>
        </row>
        <row r="1546">
          <cell r="E1546" t="str">
            <v>JMLEDZH22A553</v>
          </cell>
          <cell r="F1546">
            <v>0</v>
          </cell>
        </row>
        <row r="1547">
          <cell r="E1547" t="str">
            <v>JMLEDZH22A554</v>
          </cell>
          <cell r="F1547">
            <v>0</v>
          </cell>
        </row>
        <row r="1548">
          <cell r="E1548" t="str">
            <v>JMLEDZH22A555</v>
          </cell>
          <cell r="F1548">
            <v>0</v>
          </cell>
        </row>
        <row r="1549">
          <cell r="E1549" t="str">
            <v>JMLEDZH22A556</v>
          </cell>
          <cell r="F1549">
            <v>0</v>
          </cell>
        </row>
        <row r="1550">
          <cell r="E1550" t="str">
            <v>JMLEDZH22A557</v>
          </cell>
          <cell r="F1550">
            <v>0</v>
          </cell>
        </row>
        <row r="1551">
          <cell r="E1551" t="str">
            <v>JMLEDZH22A558</v>
          </cell>
          <cell r="F1551">
            <v>0</v>
          </cell>
        </row>
        <row r="1552">
          <cell r="E1552" t="str">
            <v>JSLEG0022X017</v>
          </cell>
          <cell r="F1552">
            <v>0</v>
          </cell>
        </row>
        <row r="1553">
          <cell r="E1553" t="str">
            <v>JMLEDZH22AD81</v>
          </cell>
          <cell r="F1553">
            <v>0</v>
          </cell>
        </row>
        <row r="1554">
          <cell r="E1554" t="str">
            <v>JMLEDZH22AD82</v>
          </cell>
          <cell r="F1554">
            <v>0</v>
          </cell>
        </row>
        <row r="1555">
          <cell r="E1555" t="str">
            <v>JMLEDZH22A216</v>
          </cell>
          <cell r="F1555">
            <v>0</v>
          </cell>
        </row>
        <row r="1556">
          <cell r="E1556" t="str">
            <v>JMLEDZH22A401</v>
          </cell>
          <cell r="F1556">
            <v>0</v>
          </cell>
        </row>
        <row r="1557">
          <cell r="E1557" t="str">
            <v>JMLEDZH22A460</v>
          </cell>
          <cell r="F1557">
            <v>0</v>
          </cell>
        </row>
        <row r="1558">
          <cell r="E1558" t="str">
            <v>JMLEDZH22A461</v>
          </cell>
          <cell r="F1558">
            <v>0</v>
          </cell>
        </row>
        <row r="1559">
          <cell r="E1559" t="str">
            <v>JMLEDZH22A462</v>
          </cell>
          <cell r="F1559">
            <v>0</v>
          </cell>
        </row>
        <row r="1560">
          <cell r="E1560" t="str">
            <v>JMLEDZH22A464</v>
          </cell>
          <cell r="F1560">
            <v>0</v>
          </cell>
        </row>
        <row r="1561">
          <cell r="E1561" t="str">
            <v>JMLEDZH22A216</v>
          </cell>
          <cell r="F1561">
            <v>0</v>
          </cell>
        </row>
        <row r="1562">
          <cell r="E1562" t="str">
            <v>JMLEDZH22A401</v>
          </cell>
          <cell r="F1562">
            <v>0</v>
          </cell>
        </row>
        <row r="1563">
          <cell r="E1563" t="str">
            <v>JMLEDZH22A460</v>
          </cell>
          <cell r="F1563">
            <v>0</v>
          </cell>
        </row>
        <row r="1564">
          <cell r="E1564" t="str">
            <v>JMLEDZH22A461</v>
          </cell>
          <cell r="F1564">
            <v>0</v>
          </cell>
        </row>
        <row r="1565">
          <cell r="E1565" t="str">
            <v>JMLEDZH22A462</v>
          </cell>
          <cell r="F1565">
            <v>0</v>
          </cell>
        </row>
        <row r="1566">
          <cell r="E1566" t="str">
            <v>JMLEDZH22A464</v>
          </cell>
          <cell r="F1566">
            <v>0</v>
          </cell>
        </row>
        <row r="1567">
          <cell r="E1567" t="str">
            <v>JMLEDGF22AA77</v>
          </cell>
          <cell r="F1567">
            <v>0</v>
          </cell>
        </row>
        <row r="1568">
          <cell r="E1568" t="str">
            <v>JMLEDGF22AA78</v>
          </cell>
          <cell r="F1568">
            <v>0</v>
          </cell>
        </row>
        <row r="1569">
          <cell r="E1569" t="str">
            <v>JMLEDGF22AA79</v>
          </cell>
          <cell r="F1569">
            <v>0</v>
          </cell>
        </row>
        <row r="1570">
          <cell r="E1570" t="str">
            <v>JMLEDGF22AA80</v>
          </cell>
          <cell r="F1570">
            <v>0</v>
          </cell>
        </row>
        <row r="1571">
          <cell r="E1571" t="str">
            <v>JMLEDGF22AA81</v>
          </cell>
          <cell r="F1571">
            <v>0</v>
          </cell>
        </row>
        <row r="1572">
          <cell r="E1572" t="str">
            <v>JMLEDGF22AA82</v>
          </cell>
          <cell r="F1572">
            <v>0</v>
          </cell>
        </row>
        <row r="1573">
          <cell r="E1573" t="str">
            <v>JMLEDGF22AA83</v>
          </cell>
          <cell r="F1573">
            <v>0</v>
          </cell>
        </row>
        <row r="1574">
          <cell r="E1574" t="str">
            <v>JMLEDGF22AA84</v>
          </cell>
          <cell r="F1574">
            <v>0</v>
          </cell>
        </row>
        <row r="1575">
          <cell r="E1575" t="str">
            <v>JMLEDGF22AA85</v>
          </cell>
          <cell r="F1575">
            <v>0</v>
          </cell>
        </row>
        <row r="1576">
          <cell r="E1576" t="str">
            <v>JMLEDGF22AA86</v>
          </cell>
          <cell r="F1576">
            <v>0</v>
          </cell>
        </row>
        <row r="1577">
          <cell r="E1577" t="str">
            <v>JMLEDGF22AA87</v>
          </cell>
          <cell r="F1577">
            <v>0</v>
          </cell>
        </row>
        <row r="1578">
          <cell r="E1578" t="str">
            <v>JMLEDGF22AA88</v>
          </cell>
          <cell r="F1578">
            <v>0</v>
          </cell>
        </row>
        <row r="1579">
          <cell r="E1579" t="str">
            <v>JMLEDGF22AA89</v>
          </cell>
          <cell r="F1579">
            <v>0</v>
          </cell>
        </row>
        <row r="1580">
          <cell r="E1580" t="str">
            <v>JMLEDGF22AA90</v>
          </cell>
          <cell r="F1580">
            <v>0</v>
          </cell>
        </row>
        <row r="1581">
          <cell r="E1581" t="str">
            <v>JMLEDGF22AA91</v>
          </cell>
          <cell r="F1581">
            <v>0</v>
          </cell>
        </row>
        <row r="1582">
          <cell r="E1582" t="str">
            <v>JMLEDGF22AA92</v>
          </cell>
          <cell r="F1582">
            <v>0</v>
          </cell>
        </row>
        <row r="1583">
          <cell r="E1583" t="str">
            <v>JMLEDZH22A401</v>
          </cell>
          <cell r="F1583">
            <v>0</v>
          </cell>
        </row>
        <row r="1584">
          <cell r="E1584" t="str">
            <v>JMLEDZH22A216</v>
          </cell>
          <cell r="F1584">
            <v>0</v>
          </cell>
        </row>
        <row r="1585">
          <cell r="E1585" t="str">
            <v>JMLEDZH22A216</v>
          </cell>
          <cell r="F1585">
            <v>0</v>
          </cell>
        </row>
        <row r="1586">
          <cell r="E1586" t="str">
            <v>JMLEDZH22A401</v>
          </cell>
          <cell r="F1586">
            <v>0</v>
          </cell>
        </row>
        <row r="1587">
          <cell r="E1587" t="str">
            <v>JMLEDZH22A365</v>
          </cell>
          <cell r="F1587">
            <v>0</v>
          </cell>
        </row>
        <row r="1588">
          <cell r="E1588" t="str">
            <v>JMLEDZH22A366</v>
          </cell>
          <cell r="F1588">
            <v>0</v>
          </cell>
        </row>
        <row r="1589">
          <cell r="E1589" t="str">
            <v>JMLEDZH22A367</v>
          </cell>
          <cell r="F1589">
            <v>0</v>
          </cell>
        </row>
        <row r="1590">
          <cell r="E1590" t="str">
            <v>JMLEDZH22A368</v>
          </cell>
          <cell r="F1590">
            <v>0</v>
          </cell>
        </row>
        <row r="1591">
          <cell r="E1591" t="str">
            <v>JMLEDZH22A369</v>
          </cell>
          <cell r="F1591">
            <v>0</v>
          </cell>
        </row>
        <row r="1592">
          <cell r="E1592" t="str">
            <v>JMLEDZH22A370</v>
          </cell>
          <cell r="F1592">
            <v>0</v>
          </cell>
        </row>
        <row r="1593">
          <cell r="E1593" t="str">
            <v>JMLEDZH22A372</v>
          </cell>
          <cell r="F1593">
            <v>0</v>
          </cell>
        </row>
        <row r="1594">
          <cell r="E1594" t="str">
            <v>JMLEDZH22A373</v>
          </cell>
          <cell r="F1594">
            <v>0</v>
          </cell>
        </row>
        <row r="1595">
          <cell r="E1595" t="str">
            <v>JMLEDZH22A374</v>
          </cell>
          <cell r="F1595">
            <v>0</v>
          </cell>
        </row>
        <row r="1596">
          <cell r="E1596" t="str">
            <v>JMLEDZH22A375</v>
          </cell>
          <cell r="F1596">
            <v>0</v>
          </cell>
        </row>
        <row r="1597">
          <cell r="E1597" t="str">
            <v>JMLEDZH22A376</v>
          </cell>
          <cell r="F1597">
            <v>0</v>
          </cell>
        </row>
        <row r="1598">
          <cell r="E1598" t="str">
            <v>JMLEDZH22A377</v>
          </cell>
          <cell r="F1598">
            <v>0</v>
          </cell>
        </row>
        <row r="1599">
          <cell r="E1599" t="str">
            <v>JMLEDZH22A378</v>
          </cell>
          <cell r="F1599">
            <v>0</v>
          </cell>
        </row>
        <row r="1600">
          <cell r="E1600" t="str">
            <v>JMLEDZH22A379</v>
          </cell>
          <cell r="F1600">
            <v>0</v>
          </cell>
        </row>
        <row r="1601">
          <cell r="E1601" t="str">
            <v>JMLEDZH22A381</v>
          </cell>
          <cell r="F1601">
            <v>0</v>
          </cell>
        </row>
        <row r="1602">
          <cell r="E1602" t="str">
            <v>JMLEDZH22A382</v>
          </cell>
          <cell r="F1602">
            <v>0</v>
          </cell>
        </row>
        <row r="1603">
          <cell r="E1603" t="str">
            <v>JMLEDZH22A365</v>
          </cell>
          <cell r="F1603">
            <v>0</v>
          </cell>
        </row>
        <row r="1604">
          <cell r="E1604" t="str">
            <v>JMLEDZH22A366</v>
          </cell>
          <cell r="F1604">
            <v>0</v>
          </cell>
        </row>
        <row r="1605">
          <cell r="E1605" t="str">
            <v>JMLEDZH22A367</v>
          </cell>
          <cell r="F1605">
            <v>0</v>
          </cell>
        </row>
        <row r="1606">
          <cell r="E1606" t="str">
            <v>JMLEDZH22A368</v>
          </cell>
          <cell r="F1606">
            <v>0</v>
          </cell>
        </row>
        <row r="1607">
          <cell r="E1607" t="str">
            <v>JMLEDZH22A369</v>
          </cell>
          <cell r="F1607">
            <v>0</v>
          </cell>
        </row>
        <row r="1608">
          <cell r="E1608" t="str">
            <v>JMLEDZH22A370</v>
          </cell>
          <cell r="F1608">
            <v>0</v>
          </cell>
        </row>
        <row r="1609">
          <cell r="E1609" t="str">
            <v>JMLEDZH22A372</v>
          </cell>
          <cell r="F1609">
            <v>0</v>
          </cell>
        </row>
        <row r="1610">
          <cell r="E1610" t="str">
            <v>JMLEDZH22A216</v>
          </cell>
          <cell r="F1610">
            <v>0</v>
          </cell>
        </row>
        <row r="1611">
          <cell r="E1611" t="str">
            <v>JMLEDZH22A401</v>
          </cell>
          <cell r="F1611">
            <v>0</v>
          </cell>
        </row>
        <row r="1612">
          <cell r="E1612" t="str">
            <v>JMLEDZH22A373</v>
          </cell>
          <cell r="F1612">
            <v>0</v>
          </cell>
        </row>
        <row r="1613">
          <cell r="E1613" t="str">
            <v>JMLEDZH22A342</v>
          </cell>
          <cell r="F1613">
            <v>0</v>
          </cell>
        </row>
        <row r="1614">
          <cell r="E1614" t="str">
            <v>JMLEDZH22A343</v>
          </cell>
          <cell r="F1614">
            <v>0</v>
          </cell>
        </row>
        <row r="1615">
          <cell r="E1615" t="str">
            <v>JMLEDZH22A344</v>
          </cell>
          <cell r="F1615">
            <v>0</v>
          </cell>
        </row>
        <row r="1616">
          <cell r="E1616" t="str">
            <v>JMLEDZH22A255</v>
          </cell>
          <cell r="F1616">
            <v>0</v>
          </cell>
        </row>
        <row r="1617">
          <cell r="E1617" t="str">
            <v>JMLEDZH22A460</v>
          </cell>
          <cell r="F1617">
            <v>0</v>
          </cell>
        </row>
        <row r="1618">
          <cell r="E1618" t="str">
            <v>JMLEDZH22A461</v>
          </cell>
          <cell r="F1618">
            <v>0</v>
          </cell>
        </row>
        <row r="1619">
          <cell r="E1619" t="str">
            <v>JMLEDZH22A462</v>
          </cell>
          <cell r="F1619">
            <v>0</v>
          </cell>
        </row>
        <row r="1620">
          <cell r="E1620" t="str">
            <v>JMLEDZH22A464</v>
          </cell>
          <cell r="F1620">
            <v>0</v>
          </cell>
        </row>
        <row r="1621">
          <cell r="E1621" t="str">
            <v>JMLEDZH22A460</v>
          </cell>
          <cell r="F1621">
            <v>0</v>
          </cell>
        </row>
        <row r="1622">
          <cell r="E1622" t="str">
            <v>JMLEDZH22A461</v>
          </cell>
          <cell r="F1622">
            <v>0</v>
          </cell>
        </row>
        <row r="1623">
          <cell r="E1623" t="str">
            <v>JMLEDZH22A462</v>
          </cell>
          <cell r="F1623">
            <v>0</v>
          </cell>
        </row>
        <row r="1624">
          <cell r="E1624" t="str">
            <v>JMLEDZH22A464</v>
          </cell>
          <cell r="F1624">
            <v>0</v>
          </cell>
        </row>
        <row r="1625">
          <cell r="E1625" t="str">
            <v>JMLEDZH22A460</v>
          </cell>
          <cell r="F1625">
            <v>0</v>
          </cell>
        </row>
        <row r="1626">
          <cell r="E1626" t="str">
            <v>JMLEDZH22A461</v>
          </cell>
          <cell r="F1626">
            <v>0</v>
          </cell>
        </row>
        <row r="1627">
          <cell r="E1627" t="str">
            <v>JMLEDZH22A462</v>
          </cell>
          <cell r="F1627">
            <v>0</v>
          </cell>
        </row>
        <row r="1628">
          <cell r="E1628" t="str">
            <v>JMLEDZH22A464</v>
          </cell>
          <cell r="F1628">
            <v>0</v>
          </cell>
        </row>
        <row r="1629">
          <cell r="E1629" t="str">
            <v>JMLEDZH22A463</v>
          </cell>
          <cell r="F1629">
            <v>0</v>
          </cell>
        </row>
        <row r="1630">
          <cell r="E1630" t="str">
            <v>JMLEDZH22A463</v>
          </cell>
          <cell r="F1630">
            <v>0</v>
          </cell>
        </row>
        <row r="1631">
          <cell r="E1631" t="str">
            <v>JMLEDZH22A463</v>
          </cell>
          <cell r="F1631">
            <v>0</v>
          </cell>
        </row>
        <row r="1632">
          <cell r="E1632" t="str">
            <v>JMLEDZH22A463</v>
          </cell>
          <cell r="F1632">
            <v>0</v>
          </cell>
        </row>
        <row r="1633">
          <cell r="E1633" t="str">
            <v>JMLEDZH22A463</v>
          </cell>
          <cell r="F1633">
            <v>0</v>
          </cell>
        </row>
        <row r="1634">
          <cell r="E1634" t="str">
            <v>JMLEDCA22A001</v>
          </cell>
          <cell r="F1634">
            <v>0</v>
          </cell>
        </row>
        <row r="1635">
          <cell r="E1635" t="str">
            <v>JMLEDXW22A577</v>
          </cell>
          <cell r="F1635">
            <v>0</v>
          </cell>
        </row>
        <row r="1636">
          <cell r="E1636" t="str">
            <v>JMLEDXW22A578</v>
          </cell>
          <cell r="F1636">
            <v>0</v>
          </cell>
        </row>
        <row r="1637">
          <cell r="E1637" t="str">
            <v>JMLEDXW22A579</v>
          </cell>
          <cell r="F1637">
            <v>0</v>
          </cell>
        </row>
        <row r="1638">
          <cell r="E1638" t="str">
            <v>JMLEDXW22A580</v>
          </cell>
          <cell r="F1638">
            <v>0</v>
          </cell>
        </row>
        <row r="1639">
          <cell r="E1639" t="str">
            <v>JMLEDXW22A581</v>
          </cell>
          <cell r="F1639">
            <v>0</v>
          </cell>
        </row>
        <row r="1640">
          <cell r="E1640" t="str">
            <v>JMLEDXW22A582</v>
          </cell>
          <cell r="F1640">
            <v>0</v>
          </cell>
        </row>
        <row r="1641">
          <cell r="E1641" t="str">
            <v>JMLEDXW22A583</v>
          </cell>
          <cell r="F1641">
            <v>0</v>
          </cell>
        </row>
        <row r="1642">
          <cell r="E1642" t="str">
            <v>JSLEDZH21B063</v>
          </cell>
          <cell r="F1642">
            <v>44653</v>
          </cell>
        </row>
        <row r="1643">
          <cell r="E1643" t="str">
            <v>JSLEDZH21B064</v>
          </cell>
          <cell r="F1643">
            <v>44653</v>
          </cell>
        </row>
        <row r="1644">
          <cell r="E1644" t="str">
            <v>JSLEDPH21B116</v>
          </cell>
          <cell r="F1644">
            <v>44790</v>
          </cell>
        </row>
        <row r="1645">
          <cell r="E1645" t="str">
            <v>JSLEZH19001(JML2ZH19110)</v>
          </cell>
          <cell r="F1645">
            <v>44561</v>
          </cell>
        </row>
        <row r="1646">
          <cell r="E1646" t="str">
            <v>SZLEZH19032</v>
          </cell>
          <cell r="F1646">
            <v>44195</v>
          </cell>
        </row>
        <row r="1647">
          <cell r="E1647" t="str">
            <v>JMLEZH19032</v>
          </cell>
          <cell r="F1647">
            <v>44089</v>
          </cell>
        </row>
        <row r="1648">
          <cell r="E1648" t="str">
            <v>JMLEZH19209</v>
          </cell>
          <cell r="F1648">
            <v>44466</v>
          </cell>
        </row>
        <row r="1649">
          <cell r="E1649" t="str">
            <v>JMLEZH19210</v>
          </cell>
          <cell r="F1649">
            <v>44466</v>
          </cell>
        </row>
        <row r="1650">
          <cell r="E1650" t="str">
            <v>JSLEDZH20B210</v>
          </cell>
          <cell r="F1650">
            <v>44540</v>
          </cell>
        </row>
        <row r="1651">
          <cell r="E1651" t="str">
            <v>JSLEDZH20B211</v>
          </cell>
          <cell r="F1651">
            <v>44540</v>
          </cell>
        </row>
        <row r="1652">
          <cell r="E1652" t="str">
            <v>JSLEDZH20B288</v>
          </cell>
          <cell r="F1652">
            <v>44543</v>
          </cell>
        </row>
        <row r="1653">
          <cell r="E1653" t="str">
            <v>JSLEDZH20B289</v>
          </cell>
          <cell r="F1653">
            <v>44543</v>
          </cell>
        </row>
        <row r="1654">
          <cell r="E1654" t="str">
            <v>JMLECA19211</v>
          </cell>
          <cell r="F1654">
            <v>0</v>
          </cell>
        </row>
        <row r="1655">
          <cell r="E1655" t="str">
            <v>JMLECA19211</v>
          </cell>
          <cell r="F1655">
            <v>44650</v>
          </cell>
        </row>
        <row r="1656">
          <cell r="E1656" t="str">
            <v>JMLECA19211</v>
          </cell>
          <cell r="F1656">
            <v>44527</v>
          </cell>
        </row>
        <row r="1657">
          <cell r="E1657" t="str">
            <v>JMLEDCA20B106</v>
          </cell>
          <cell r="F1657">
            <v>0</v>
          </cell>
        </row>
        <row r="1658">
          <cell r="E1658" t="str">
            <v>JMLEDCA20B176</v>
          </cell>
          <cell r="F1658">
            <v>44818</v>
          </cell>
        </row>
        <row r="1659">
          <cell r="E1659" t="str">
            <v>JMLEDCA20B186</v>
          </cell>
          <cell r="F1659">
            <v>44818</v>
          </cell>
        </row>
        <row r="1660">
          <cell r="E1660" t="str">
            <v>JMLEDCA20B186</v>
          </cell>
          <cell r="F1660">
            <v>0</v>
          </cell>
        </row>
        <row r="1661">
          <cell r="E1661" t="str">
            <v>JMLEDCA20B165</v>
          </cell>
          <cell r="F1661">
            <v>44566</v>
          </cell>
        </row>
        <row r="1662">
          <cell r="E1662" t="str">
            <v>JMLEDCA20B165</v>
          </cell>
          <cell r="F1662">
            <v>44676</v>
          </cell>
        </row>
        <row r="1663">
          <cell r="E1663" t="str">
            <v>JMLEDCA20B165</v>
          </cell>
          <cell r="F1663">
            <v>44566</v>
          </cell>
        </row>
        <row r="1664">
          <cell r="E1664" t="str">
            <v>JMLEDCA20B165</v>
          </cell>
          <cell r="F1664">
            <v>44566</v>
          </cell>
        </row>
        <row r="1665">
          <cell r="E1665" t="str">
            <v>JMLEDCA20B116</v>
          </cell>
          <cell r="F1665">
            <v>44506</v>
          </cell>
        </row>
        <row r="1666">
          <cell r="E1666" t="str">
            <v>JMLEDCA20B189</v>
          </cell>
          <cell r="F1666">
            <v>44608</v>
          </cell>
        </row>
        <row r="1667">
          <cell r="E1667" t="str">
            <v>JSLEDCA20B296</v>
          </cell>
          <cell r="F1667">
            <v>44676</v>
          </cell>
        </row>
        <row r="1668">
          <cell r="E1668" t="str">
            <v>JSLEDCA21B449</v>
          </cell>
          <cell r="F1668">
            <v>44700</v>
          </cell>
        </row>
        <row r="1669">
          <cell r="E1669" t="str">
            <v>JSLEDZH21B435</v>
          </cell>
          <cell r="F1669">
            <v>0</v>
          </cell>
        </row>
        <row r="1670">
          <cell r="E1670" t="str">
            <v>JSLEDZH21B436</v>
          </cell>
          <cell r="F1670">
            <v>44923</v>
          </cell>
        </row>
        <row r="1671">
          <cell r="E1671" t="str">
            <v>JSLEDZH21B437</v>
          </cell>
          <cell r="F1671">
            <v>44923</v>
          </cell>
        </row>
        <row r="1672">
          <cell r="E1672" t="str">
            <v>JSLEDZH21B438</v>
          </cell>
          <cell r="F1672">
            <v>0</v>
          </cell>
        </row>
        <row r="1673">
          <cell r="E1673" t="str">
            <v>JSLEDTN22B242</v>
          </cell>
          <cell r="F1673">
            <v>0</v>
          </cell>
        </row>
        <row r="1674">
          <cell r="E1674" t="str">
            <v>JSLEDTN22B243</v>
          </cell>
          <cell r="F1674">
            <v>0</v>
          </cell>
        </row>
        <row r="1675">
          <cell r="E1675" t="str">
            <v>JSLEDTN22B244</v>
          </cell>
          <cell r="F1675">
            <v>0</v>
          </cell>
        </row>
        <row r="1676">
          <cell r="E1676" t="str">
            <v>JSLEDTN22B245</v>
          </cell>
          <cell r="F1676">
            <v>0</v>
          </cell>
        </row>
        <row r="1677">
          <cell r="E1677" t="str">
            <v>JSLEDCA22C474</v>
          </cell>
          <cell r="F1677">
            <v>0</v>
          </cell>
        </row>
        <row r="1678">
          <cell r="E1678" t="str">
            <v>JSLEDCA22C475</v>
          </cell>
          <cell r="F1678">
            <v>0</v>
          </cell>
        </row>
        <row r="1679">
          <cell r="E1679" t="str">
            <v>JSLEDFC22CA21</v>
          </cell>
          <cell r="F1679">
            <v>0</v>
          </cell>
        </row>
        <row r="1680">
          <cell r="E1680" t="str">
            <v>JSLSD0022T001</v>
          </cell>
          <cell r="F1680">
            <v>0</v>
          </cell>
        </row>
        <row r="1681">
          <cell r="E1681" t="str">
            <v>JSLSD0022T002</v>
          </cell>
          <cell r="F1681">
            <v>0</v>
          </cell>
        </row>
        <row r="1682">
          <cell r="E1682" t="str">
            <v>JSLSD0022T003</v>
          </cell>
          <cell r="F1682">
            <v>0</v>
          </cell>
        </row>
        <row r="1683">
          <cell r="E1683" t="str">
            <v>JSLSD0022T004</v>
          </cell>
          <cell r="F1683">
            <v>0</v>
          </cell>
        </row>
        <row r="1684">
          <cell r="E1684" t="str">
            <v>JSLSD0022T009</v>
          </cell>
          <cell r="F1684">
            <v>0</v>
          </cell>
        </row>
        <row r="1685">
          <cell r="E1685" t="str">
            <v>JSLSD0022T005</v>
          </cell>
          <cell r="F1685">
            <v>0</v>
          </cell>
        </row>
        <row r="1686">
          <cell r="E1686" t="str">
            <v>JSLSD0022T006</v>
          </cell>
          <cell r="F1686">
            <v>0</v>
          </cell>
        </row>
        <row r="1687">
          <cell r="E1687" t="str">
            <v>JSLSD0022T007</v>
          </cell>
          <cell r="F1687">
            <v>0</v>
          </cell>
        </row>
        <row r="1688">
          <cell r="E1688" t="str">
            <v>JSLSD0022T008</v>
          </cell>
          <cell r="F1688">
            <v>0</v>
          </cell>
        </row>
        <row r="1689">
          <cell r="E1689" t="str">
            <v>JSLSD0022T010</v>
          </cell>
          <cell r="F1689">
            <v>0</v>
          </cell>
        </row>
        <row r="1690">
          <cell r="E1690" t="str">
            <v>JSLSD0022T011</v>
          </cell>
          <cell r="F1690">
            <v>0</v>
          </cell>
        </row>
        <row r="1691">
          <cell r="E1691" t="str">
            <v>JSLSD0022T012</v>
          </cell>
          <cell r="F1691">
            <v>0</v>
          </cell>
        </row>
        <row r="1692">
          <cell r="E1692" t="str">
            <v>JSLSD0022T014</v>
          </cell>
          <cell r="F1692">
            <v>0</v>
          </cell>
        </row>
        <row r="1693">
          <cell r="E1693" t="str">
            <v>JSLSD0022T015</v>
          </cell>
          <cell r="F1693">
            <v>0</v>
          </cell>
        </row>
        <row r="1694">
          <cell r="E1694" t="str">
            <v>JSLSD0022T016</v>
          </cell>
          <cell r="F1694">
            <v>0</v>
          </cell>
        </row>
        <row r="1695">
          <cell r="E1695" t="str">
            <v>SZLESL19162</v>
          </cell>
          <cell r="F1695">
            <v>44630</v>
          </cell>
        </row>
        <row r="1696">
          <cell r="E1696" t="str">
            <v>SZLESL19163</v>
          </cell>
          <cell r="F1696">
            <v>44446</v>
          </cell>
        </row>
        <row r="1697">
          <cell r="E1697" t="str">
            <v>SZLESL19163</v>
          </cell>
          <cell r="F1697">
            <v>44581</v>
          </cell>
        </row>
        <row r="1698">
          <cell r="E1698" t="str">
            <v>SZLESL19163</v>
          </cell>
          <cell r="F1698">
            <v>44630</v>
          </cell>
        </row>
        <row r="1699">
          <cell r="E1699" t="str">
            <v>JMLEDYJ22A977</v>
          </cell>
          <cell r="F1699">
            <v>0</v>
          </cell>
        </row>
        <row r="1700">
          <cell r="E1700" t="str">
            <v>JMLEDYJ22A978</v>
          </cell>
          <cell r="F1700">
            <v>0</v>
          </cell>
        </row>
        <row r="1701">
          <cell r="E1701" t="str">
            <v>JMLEDYJ22A979</v>
          </cell>
          <cell r="F1701">
            <v>0</v>
          </cell>
        </row>
        <row r="1702">
          <cell r="E1702" t="str">
            <v>JMLEDYJ22A980</v>
          </cell>
          <cell r="F1702">
            <v>0</v>
          </cell>
        </row>
        <row r="1703">
          <cell r="E1703" t="str">
            <v>JMLEDYJ22A981</v>
          </cell>
          <cell r="F1703">
            <v>0</v>
          </cell>
        </row>
        <row r="1704">
          <cell r="E1704" t="str">
            <v>JMLEDYJ22A982</v>
          </cell>
          <cell r="F1704">
            <v>0</v>
          </cell>
        </row>
        <row r="1705">
          <cell r="E1705" t="str">
            <v>JMLEDYJ22A983</v>
          </cell>
          <cell r="F1705">
            <v>0</v>
          </cell>
        </row>
        <row r="1706">
          <cell r="E1706" t="str">
            <v>JMLEDYJ22AB53</v>
          </cell>
          <cell r="F1706">
            <v>0</v>
          </cell>
        </row>
        <row r="1707">
          <cell r="E1707" t="str">
            <v>JMLEDYJ22AB54</v>
          </cell>
          <cell r="F1707">
            <v>0</v>
          </cell>
        </row>
        <row r="1708">
          <cell r="E1708" t="str">
            <v>JMLEDYJ22AB55</v>
          </cell>
          <cell r="F1708">
            <v>0</v>
          </cell>
        </row>
        <row r="1709">
          <cell r="E1709" t="str">
            <v>JMLEDYJ22AB56</v>
          </cell>
          <cell r="F1709">
            <v>0</v>
          </cell>
        </row>
        <row r="1710">
          <cell r="E1710" t="str">
            <v>JMLEDYJ22AB57</v>
          </cell>
          <cell r="F1710">
            <v>0</v>
          </cell>
        </row>
        <row r="1711">
          <cell r="E1711" t="str">
            <v>JMLEDYJ22AB58</v>
          </cell>
          <cell r="F1711">
            <v>0</v>
          </cell>
        </row>
        <row r="1712">
          <cell r="E1712" t="str">
            <v>JMLEDYJ22AB59</v>
          </cell>
          <cell r="F1712">
            <v>0</v>
          </cell>
        </row>
        <row r="1713">
          <cell r="E1713" t="str">
            <v>JSLEDZH21B827</v>
          </cell>
          <cell r="F1713">
            <v>0</v>
          </cell>
        </row>
        <row r="1714">
          <cell r="E1714" t="str">
            <v>JSLEDZH21B828</v>
          </cell>
          <cell r="F1714">
            <v>0</v>
          </cell>
        </row>
        <row r="1715">
          <cell r="E1715" t="str">
            <v>JSLEDZH21B829</v>
          </cell>
          <cell r="F1715">
            <v>0</v>
          </cell>
        </row>
        <row r="1716">
          <cell r="E1716" t="str">
            <v>JSLEDZH21B829</v>
          </cell>
          <cell r="F1716">
            <v>0</v>
          </cell>
        </row>
        <row r="1717">
          <cell r="E1717" t="str">
            <v>JSLEDZH21B830</v>
          </cell>
          <cell r="F1717">
            <v>0</v>
          </cell>
        </row>
        <row r="1718">
          <cell r="E1718" t="str">
            <v>JSLEDZH21B830</v>
          </cell>
          <cell r="F1718">
            <v>0</v>
          </cell>
        </row>
        <row r="1719">
          <cell r="E1719" t="str">
            <v>JMLEDZH22A342</v>
          </cell>
          <cell r="F1719">
            <v>0</v>
          </cell>
        </row>
        <row r="1720">
          <cell r="E1720" t="str">
            <v>JMLEDZH22A343</v>
          </cell>
          <cell r="F1720">
            <v>0</v>
          </cell>
        </row>
        <row r="1721">
          <cell r="E1721" t="str">
            <v>JMLEDZH22A344</v>
          </cell>
          <cell r="F1721">
            <v>0</v>
          </cell>
        </row>
        <row r="1722">
          <cell r="E1722" t="str">
            <v>JMLEDZH22A773</v>
          </cell>
          <cell r="F1722">
            <v>0</v>
          </cell>
        </row>
        <row r="1723">
          <cell r="E1723" t="str">
            <v>JMLEDZH22A774</v>
          </cell>
          <cell r="F1723">
            <v>0</v>
          </cell>
        </row>
        <row r="1724">
          <cell r="E1724" t="str">
            <v>JMLEDZH22A775</v>
          </cell>
          <cell r="F1724">
            <v>0</v>
          </cell>
        </row>
        <row r="1725">
          <cell r="E1725" t="str">
            <v>JMLEDZH22A776</v>
          </cell>
          <cell r="F1725">
            <v>0</v>
          </cell>
        </row>
        <row r="1726">
          <cell r="E1726" t="str">
            <v>JMLEDZH22A777</v>
          </cell>
          <cell r="F1726">
            <v>0</v>
          </cell>
        </row>
        <row r="1727">
          <cell r="E1727" t="str">
            <v>JMLEDZH22A778</v>
          </cell>
          <cell r="F1727">
            <v>0</v>
          </cell>
        </row>
        <row r="1728">
          <cell r="E1728" t="str">
            <v>JMLEDZH22A779</v>
          </cell>
          <cell r="F1728">
            <v>0</v>
          </cell>
        </row>
        <row r="1729">
          <cell r="E1729" t="str">
            <v>JMLEDZH22A780</v>
          </cell>
          <cell r="F1729">
            <v>0</v>
          </cell>
        </row>
        <row r="1730">
          <cell r="E1730" t="str">
            <v>JMLEDZH22A781</v>
          </cell>
          <cell r="F1730">
            <v>0</v>
          </cell>
        </row>
        <row r="1731">
          <cell r="E1731" t="str">
            <v>JMLEDZH22A782</v>
          </cell>
          <cell r="F1731">
            <v>0</v>
          </cell>
        </row>
        <row r="1732">
          <cell r="E1732" t="str">
            <v>JMLEDZH22A783</v>
          </cell>
          <cell r="F1732">
            <v>0</v>
          </cell>
        </row>
        <row r="1733">
          <cell r="E1733" t="str">
            <v>JMLEDZH22A773</v>
          </cell>
          <cell r="F1733">
            <v>0</v>
          </cell>
        </row>
        <row r="1734">
          <cell r="E1734" t="str">
            <v>JMLEDZH22A774</v>
          </cell>
          <cell r="F1734">
            <v>0</v>
          </cell>
        </row>
        <row r="1735">
          <cell r="E1735" t="str">
            <v>JMLEDZH22A775</v>
          </cell>
          <cell r="F1735">
            <v>0</v>
          </cell>
        </row>
        <row r="1736">
          <cell r="E1736" t="str">
            <v>JMLEDZH22A776</v>
          </cell>
          <cell r="F1736">
            <v>0</v>
          </cell>
        </row>
        <row r="1737">
          <cell r="E1737" t="str">
            <v>JMLEDZH22A777</v>
          </cell>
          <cell r="F1737">
            <v>0</v>
          </cell>
        </row>
        <row r="1738">
          <cell r="E1738" t="str">
            <v>JMLEDZH22A778</v>
          </cell>
          <cell r="F1738">
            <v>0</v>
          </cell>
        </row>
        <row r="1739">
          <cell r="E1739" t="str">
            <v>JMLEDZH22A779</v>
          </cell>
          <cell r="F1739">
            <v>0</v>
          </cell>
        </row>
        <row r="1740">
          <cell r="E1740" t="str">
            <v>JMLEDZH22A780</v>
          </cell>
          <cell r="F1740">
            <v>0</v>
          </cell>
        </row>
        <row r="1741">
          <cell r="E1741" t="str">
            <v>JMLEDZH22A781</v>
          </cell>
          <cell r="F1741">
            <v>0</v>
          </cell>
        </row>
        <row r="1742">
          <cell r="E1742" t="str">
            <v>JMLEDZH22A773</v>
          </cell>
          <cell r="F1742">
            <v>0</v>
          </cell>
        </row>
        <row r="1743">
          <cell r="E1743" t="str">
            <v>JMLEDZH22A774</v>
          </cell>
          <cell r="F1743">
            <v>0</v>
          </cell>
        </row>
        <row r="1744">
          <cell r="E1744" t="str">
            <v>JMLEDZH22A775</v>
          </cell>
          <cell r="F1744">
            <v>0</v>
          </cell>
        </row>
        <row r="1745">
          <cell r="E1745" t="str">
            <v>JMLEDZH22A776</v>
          </cell>
          <cell r="F1745">
            <v>0</v>
          </cell>
        </row>
        <row r="1746">
          <cell r="E1746" t="str">
            <v>JMLEDZH22A777</v>
          </cell>
          <cell r="F1746">
            <v>0</v>
          </cell>
        </row>
        <row r="1747">
          <cell r="E1747" t="str">
            <v>JMLEDZH22A778</v>
          </cell>
          <cell r="F1747">
            <v>0</v>
          </cell>
        </row>
        <row r="1748">
          <cell r="E1748" t="str">
            <v>JMLEDZH22A779</v>
          </cell>
          <cell r="F1748">
            <v>0</v>
          </cell>
        </row>
        <row r="1749">
          <cell r="E1749" t="str">
            <v>JMLEDZH22A780</v>
          </cell>
          <cell r="F1749">
            <v>0</v>
          </cell>
        </row>
        <row r="1750">
          <cell r="E1750" t="str">
            <v>JMLEDZH22A781</v>
          </cell>
          <cell r="F1750">
            <v>0</v>
          </cell>
        </row>
        <row r="1751">
          <cell r="E1751" t="str">
            <v>JMLEDZH22A773</v>
          </cell>
          <cell r="F1751">
            <v>0</v>
          </cell>
        </row>
        <row r="1752">
          <cell r="E1752" t="str">
            <v>JMLEDZH22A774</v>
          </cell>
          <cell r="F1752">
            <v>0</v>
          </cell>
        </row>
        <row r="1753">
          <cell r="E1753" t="str">
            <v>JMLEDZH22A775</v>
          </cell>
          <cell r="F1753">
            <v>0</v>
          </cell>
        </row>
        <row r="1754">
          <cell r="E1754" t="str">
            <v>JMLEDZH22A776</v>
          </cell>
          <cell r="F1754">
            <v>0</v>
          </cell>
        </row>
        <row r="1755">
          <cell r="E1755" t="str">
            <v>JMLEDZH22A777</v>
          </cell>
          <cell r="F1755">
            <v>0</v>
          </cell>
        </row>
        <row r="1756">
          <cell r="E1756" t="str">
            <v>JMLEDZH22A778</v>
          </cell>
          <cell r="F1756">
            <v>0</v>
          </cell>
        </row>
        <row r="1757">
          <cell r="E1757" t="str">
            <v>JMLEDZH22A779</v>
          </cell>
          <cell r="F1757">
            <v>0</v>
          </cell>
        </row>
        <row r="1758">
          <cell r="E1758" t="str">
            <v>JMLEDZH22A780</v>
          </cell>
          <cell r="F1758">
            <v>0</v>
          </cell>
        </row>
        <row r="1759">
          <cell r="E1759" t="str">
            <v>JMLEDZH22A781</v>
          </cell>
          <cell r="F1759">
            <v>0</v>
          </cell>
        </row>
        <row r="1760">
          <cell r="E1760" t="str">
            <v>JMLEDZH22A773</v>
          </cell>
          <cell r="F1760">
            <v>0</v>
          </cell>
        </row>
        <row r="1761">
          <cell r="E1761" t="str">
            <v>JMLEDZH22A774</v>
          </cell>
          <cell r="F1761">
            <v>0</v>
          </cell>
        </row>
        <row r="1762">
          <cell r="E1762" t="str">
            <v>JMLEDZH22A775</v>
          </cell>
          <cell r="F1762">
            <v>0</v>
          </cell>
        </row>
        <row r="1763">
          <cell r="E1763" t="str">
            <v>JMLEDZH22A776</v>
          </cell>
          <cell r="F1763">
            <v>0</v>
          </cell>
        </row>
        <row r="1764">
          <cell r="E1764" t="str">
            <v>JMLEDZH22A777</v>
          </cell>
          <cell r="F1764">
            <v>0</v>
          </cell>
        </row>
        <row r="1765">
          <cell r="E1765" t="str">
            <v>JMLEDZH22A778</v>
          </cell>
          <cell r="F1765">
            <v>0</v>
          </cell>
        </row>
        <row r="1766">
          <cell r="E1766" t="str">
            <v>JMLEDZH22A779</v>
          </cell>
          <cell r="F1766">
            <v>0</v>
          </cell>
        </row>
        <row r="1767">
          <cell r="E1767" t="str">
            <v>JMLEDZH22A780</v>
          </cell>
          <cell r="F1767">
            <v>0</v>
          </cell>
        </row>
        <row r="1768">
          <cell r="E1768" t="str">
            <v>JMLEDZH22A781</v>
          </cell>
          <cell r="F1768">
            <v>0</v>
          </cell>
        </row>
        <row r="1769">
          <cell r="E1769" t="str">
            <v>JMLEDZH22AA18</v>
          </cell>
          <cell r="F1769">
            <v>0</v>
          </cell>
        </row>
        <row r="1770">
          <cell r="E1770" t="str">
            <v>JMLEDZH22AA18</v>
          </cell>
          <cell r="F1770">
            <v>0</v>
          </cell>
        </row>
        <row r="1771">
          <cell r="E1771" t="str">
            <v>JMLEDZH22AA18</v>
          </cell>
          <cell r="F1771">
            <v>0</v>
          </cell>
        </row>
        <row r="1772">
          <cell r="E1772" t="str">
            <v>JMLEDZH22AA18</v>
          </cell>
          <cell r="F1772">
            <v>0</v>
          </cell>
        </row>
        <row r="1773">
          <cell r="E1773" t="str">
            <v>JMLEDZH22AA18</v>
          </cell>
          <cell r="F1773">
            <v>0</v>
          </cell>
        </row>
        <row r="1774">
          <cell r="E1774" t="str">
            <v>JMLEDZH21A759</v>
          </cell>
          <cell r="F1774">
            <v>0</v>
          </cell>
        </row>
        <row r="1775">
          <cell r="E1775" t="str">
            <v>JMLEDZH21A760</v>
          </cell>
          <cell r="F1775">
            <v>0</v>
          </cell>
        </row>
        <row r="1776">
          <cell r="E1776" t="str">
            <v>JMLEDZH21A761</v>
          </cell>
          <cell r="F1776">
            <v>0</v>
          </cell>
        </row>
        <row r="1777">
          <cell r="E1777" t="str">
            <v>JMLEDZH21A762</v>
          </cell>
          <cell r="F1777">
            <v>0</v>
          </cell>
        </row>
        <row r="1778">
          <cell r="E1778" t="str">
            <v>JMLEDZH21A763</v>
          </cell>
          <cell r="F1778">
            <v>0</v>
          </cell>
        </row>
        <row r="1779">
          <cell r="E1779" t="str">
            <v>JMLEDZH21A764</v>
          </cell>
          <cell r="F1779">
            <v>0</v>
          </cell>
        </row>
        <row r="1780">
          <cell r="E1780" t="str">
            <v>JMLEDZH21A765</v>
          </cell>
          <cell r="F1780">
            <v>0</v>
          </cell>
        </row>
        <row r="1781">
          <cell r="E1781" t="str">
            <v>JMLEDZH21A766</v>
          </cell>
          <cell r="F1781">
            <v>0</v>
          </cell>
        </row>
        <row r="1782">
          <cell r="E1782" t="str">
            <v>JMLEDZH21A767</v>
          </cell>
          <cell r="F1782">
            <v>0</v>
          </cell>
        </row>
        <row r="1783">
          <cell r="E1783" t="str">
            <v>JMLEDZH22A106</v>
          </cell>
          <cell r="F1783">
            <v>0</v>
          </cell>
        </row>
        <row r="1784">
          <cell r="E1784" t="str">
            <v>JMLEDZH21A807</v>
          </cell>
          <cell r="F1784">
            <v>0</v>
          </cell>
        </row>
        <row r="1785">
          <cell r="E1785" t="str">
            <v>JMLEDZH21A812</v>
          </cell>
          <cell r="F1785">
            <v>0</v>
          </cell>
        </row>
        <row r="1786">
          <cell r="E1786" t="str">
            <v>JMLEDZH21A822</v>
          </cell>
          <cell r="F1786">
            <v>0</v>
          </cell>
        </row>
        <row r="1787">
          <cell r="E1787" t="str">
            <v>JMLEDZH21A817</v>
          </cell>
          <cell r="F1787">
            <v>0</v>
          </cell>
        </row>
        <row r="1788">
          <cell r="E1788" t="str">
            <v>JMLEDZH21A804</v>
          </cell>
          <cell r="F1788">
            <v>0</v>
          </cell>
        </row>
        <row r="1789">
          <cell r="E1789" t="str">
            <v>JMLEDZH21A805</v>
          </cell>
          <cell r="F1789">
            <v>0</v>
          </cell>
        </row>
        <row r="1790">
          <cell r="E1790" t="str">
            <v>JMLEDZH21A806</v>
          </cell>
          <cell r="F1790">
            <v>0</v>
          </cell>
        </row>
        <row r="1791">
          <cell r="E1791" t="str">
            <v>JMLEDZH22A101</v>
          </cell>
          <cell r="F1791">
            <v>0</v>
          </cell>
        </row>
        <row r="1792">
          <cell r="E1792" t="str">
            <v>JMLEDZH21A768</v>
          </cell>
          <cell r="F1792">
            <v>0</v>
          </cell>
        </row>
        <row r="1793">
          <cell r="E1793" t="str">
            <v>JMLEDZH21A769</v>
          </cell>
          <cell r="F1793">
            <v>0</v>
          </cell>
        </row>
        <row r="1794">
          <cell r="E1794" t="str">
            <v>JMLEDZH21A770</v>
          </cell>
          <cell r="F1794">
            <v>0</v>
          </cell>
        </row>
        <row r="1795">
          <cell r="E1795" t="str">
            <v>JMLEDZH21A771</v>
          </cell>
          <cell r="F1795">
            <v>0</v>
          </cell>
        </row>
        <row r="1796">
          <cell r="E1796" t="str">
            <v>JMLEDZH21A772</v>
          </cell>
          <cell r="F1796">
            <v>0</v>
          </cell>
        </row>
        <row r="1797">
          <cell r="E1797" t="str">
            <v>JMLEDZH21A773</v>
          </cell>
          <cell r="F1797">
            <v>0</v>
          </cell>
        </row>
        <row r="1798">
          <cell r="E1798" t="str">
            <v>JMLEDZH21A774</v>
          </cell>
          <cell r="F1798">
            <v>0</v>
          </cell>
        </row>
        <row r="1799">
          <cell r="E1799" t="str">
            <v>JMLEDZH21A775</v>
          </cell>
          <cell r="F1799">
            <v>0</v>
          </cell>
        </row>
        <row r="1800">
          <cell r="E1800" t="str">
            <v>JMLEDZH21A776</v>
          </cell>
          <cell r="F1800">
            <v>0</v>
          </cell>
        </row>
        <row r="1801">
          <cell r="E1801" t="str">
            <v>JMLEDZH22A102</v>
          </cell>
          <cell r="F1801">
            <v>0</v>
          </cell>
        </row>
        <row r="1802">
          <cell r="E1802" t="str">
            <v>JMLEDZH22A107</v>
          </cell>
          <cell r="F1802">
            <v>0</v>
          </cell>
        </row>
        <row r="1803">
          <cell r="E1803" t="str">
            <v>JMLEDZH21A808</v>
          </cell>
          <cell r="F1803">
            <v>0</v>
          </cell>
        </row>
        <row r="1804">
          <cell r="E1804" t="str">
            <v>JMLEDZH21A813</v>
          </cell>
          <cell r="F1804">
            <v>0</v>
          </cell>
        </row>
        <row r="1805">
          <cell r="E1805" t="str">
            <v>JMLEDZH21A823</v>
          </cell>
          <cell r="F1805">
            <v>0</v>
          </cell>
        </row>
        <row r="1806">
          <cell r="E1806" t="str">
            <v>JMLEDZH21A818</v>
          </cell>
          <cell r="F1806">
            <v>0</v>
          </cell>
        </row>
        <row r="1807">
          <cell r="E1807" t="str">
            <v>JMLEDZH21A777</v>
          </cell>
          <cell r="F1807">
            <v>0</v>
          </cell>
        </row>
        <row r="1808">
          <cell r="E1808" t="str">
            <v>JMLEDZH21A778</v>
          </cell>
          <cell r="F1808">
            <v>0</v>
          </cell>
        </row>
        <row r="1809">
          <cell r="E1809" t="str">
            <v>JMLEDZH21A779</v>
          </cell>
          <cell r="F1809">
            <v>0</v>
          </cell>
        </row>
        <row r="1810">
          <cell r="E1810" t="str">
            <v>JMLEDZH21A780</v>
          </cell>
          <cell r="F1810">
            <v>0</v>
          </cell>
        </row>
        <row r="1811">
          <cell r="E1811" t="str">
            <v>JMLEDZH21A781</v>
          </cell>
          <cell r="F1811">
            <v>0</v>
          </cell>
        </row>
        <row r="1812">
          <cell r="E1812" t="str">
            <v>JMLEDZH21A782</v>
          </cell>
          <cell r="F1812">
            <v>0</v>
          </cell>
        </row>
        <row r="1813">
          <cell r="E1813" t="str">
            <v>JMLEDZH21A783</v>
          </cell>
          <cell r="F1813">
            <v>0</v>
          </cell>
        </row>
        <row r="1814">
          <cell r="E1814" t="str">
            <v>JMLEDZH21A784</v>
          </cell>
          <cell r="F1814">
            <v>0</v>
          </cell>
        </row>
        <row r="1815">
          <cell r="E1815" t="str">
            <v>JMLEDZH21A785</v>
          </cell>
          <cell r="F1815">
            <v>0</v>
          </cell>
        </row>
        <row r="1816">
          <cell r="E1816" t="str">
            <v>JMLEDZH22A103</v>
          </cell>
          <cell r="F1816">
            <v>0</v>
          </cell>
        </row>
        <row r="1817">
          <cell r="E1817" t="str">
            <v>JMLEDZH22A108</v>
          </cell>
          <cell r="F1817">
            <v>0</v>
          </cell>
        </row>
        <row r="1818">
          <cell r="E1818" t="str">
            <v>JMLEDZH21A809</v>
          </cell>
          <cell r="F1818">
            <v>0</v>
          </cell>
        </row>
        <row r="1819">
          <cell r="E1819" t="str">
            <v>JMLEDZH21A814</v>
          </cell>
          <cell r="F1819">
            <v>0</v>
          </cell>
        </row>
        <row r="1820">
          <cell r="E1820" t="str">
            <v>JMLEDZH21A824</v>
          </cell>
          <cell r="F1820">
            <v>0</v>
          </cell>
        </row>
        <row r="1821">
          <cell r="E1821" t="str">
            <v>JMLEDZH21A819</v>
          </cell>
          <cell r="F1821">
            <v>0</v>
          </cell>
        </row>
        <row r="1822">
          <cell r="E1822" t="str">
            <v>JMLEDZH21A786</v>
          </cell>
          <cell r="F1822">
            <v>0</v>
          </cell>
        </row>
        <row r="1823">
          <cell r="E1823" t="str">
            <v>JMLEDZH21A787</v>
          </cell>
          <cell r="F1823">
            <v>0</v>
          </cell>
        </row>
        <row r="1824">
          <cell r="E1824" t="str">
            <v>JMLEDZH21A788</v>
          </cell>
          <cell r="F1824">
            <v>0</v>
          </cell>
        </row>
        <row r="1825">
          <cell r="E1825" t="str">
            <v>JMLEDZH21A789</v>
          </cell>
          <cell r="F1825">
            <v>0</v>
          </cell>
        </row>
        <row r="1826">
          <cell r="E1826" t="str">
            <v>JMLEDZH21A790</v>
          </cell>
          <cell r="F1826">
            <v>0</v>
          </cell>
        </row>
        <row r="1827">
          <cell r="E1827" t="str">
            <v>JMLEDZH21A791</v>
          </cell>
          <cell r="F1827">
            <v>0</v>
          </cell>
        </row>
        <row r="1828">
          <cell r="E1828" t="str">
            <v>JMLEDZH21A792</v>
          </cell>
          <cell r="F1828">
            <v>0</v>
          </cell>
        </row>
        <row r="1829">
          <cell r="E1829" t="str">
            <v>JMLEDZH21A793</v>
          </cell>
          <cell r="F1829">
            <v>0</v>
          </cell>
        </row>
        <row r="1830">
          <cell r="E1830" t="str">
            <v>JMLEDZH21A794</v>
          </cell>
          <cell r="F1830">
            <v>0</v>
          </cell>
        </row>
        <row r="1831">
          <cell r="E1831" t="str">
            <v>JMLEDZH22A104</v>
          </cell>
          <cell r="F1831">
            <v>0</v>
          </cell>
        </row>
        <row r="1832">
          <cell r="E1832" t="str">
            <v>JMLEDZH22A109</v>
          </cell>
          <cell r="F1832">
            <v>0</v>
          </cell>
        </row>
        <row r="1833">
          <cell r="E1833" t="str">
            <v>JMLEDZH21A810</v>
          </cell>
          <cell r="F1833">
            <v>0</v>
          </cell>
        </row>
        <row r="1834">
          <cell r="E1834" t="str">
            <v>JMLEDZH21A815</v>
          </cell>
          <cell r="F1834">
            <v>0</v>
          </cell>
        </row>
        <row r="1835">
          <cell r="E1835" t="str">
            <v>JMLEDZH21A825</v>
          </cell>
          <cell r="F1835">
            <v>0</v>
          </cell>
        </row>
        <row r="1836">
          <cell r="E1836" t="str">
            <v>JMLEDZH21A820</v>
          </cell>
          <cell r="F1836">
            <v>0</v>
          </cell>
        </row>
        <row r="1837">
          <cell r="E1837" t="str">
            <v>JMLEDZH21A795</v>
          </cell>
          <cell r="F1837">
            <v>0</v>
          </cell>
        </row>
        <row r="1838">
          <cell r="E1838" t="str">
            <v>JMLEDZH21A796</v>
          </cell>
          <cell r="F1838">
            <v>0</v>
          </cell>
        </row>
        <row r="1839">
          <cell r="E1839" t="str">
            <v>JMLEDZH21A797</v>
          </cell>
          <cell r="F1839">
            <v>0</v>
          </cell>
        </row>
        <row r="1840">
          <cell r="E1840" t="str">
            <v>JMLEDZH21A798</v>
          </cell>
          <cell r="F1840">
            <v>0</v>
          </cell>
        </row>
        <row r="1841">
          <cell r="E1841" t="str">
            <v>JMLEDZH21A799</v>
          </cell>
          <cell r="F1841">
            <v>0</v>
          </cell>
        </row>
        <row r="1842">
          <cell r="E1842" t="str">
            <v>JMLEDZH21A800</v>
          </cell>
          <cell r="F1842">
            <v>0</v>
          </cell>
        </row>
        <row r="1843">
          <cell r="E1843" t="str">
            <v>JMLEDZH21A801</v>
          </cell>
          <cell r="F1843">
            <v>0</v>
          </cell>
        </row>
        <row r="1844">
          <cell r="E1844" t="str">
            <v>JMLEDZH21A802</v>
          </cell>
          <cell r="F1844">
            <v>0</v>
          </cell>
        </row>
        <row r="1845">
          <cell r="E1845" t="str">
            <v>JMLEDZH21A803</v>
          </cell>
          <cell r="F1845">
            <v>0</v>
          </cell>
        </row>
        <row r="1846">
          <cell r="E1846" t="str">
            <v>JMLEDZH22A105</v>
          </cell>
          <cell r="F1846">
            <v>0</v>
          </cell>
        </row>
        <row r="1847">
          <cell r="E1847" t="str">
            <v>JMLEDZH22A110</v>
          </cell>
          <cell r="F1847">
            <v>0</v>
          </cell>
        </row>
        <row r="1848">
          <cell r="E1848" t="str">
            <v>JMLEDZH21A811</v>
          </cell>
          <cell r="F1848">
            <v>0</v>
          </cell>
        </row>
        <row r="1849">
          <cell r="E1849" t="str">
            <v>JMLEDZH21A816</v>
          </cell>
          <cell r="F1849">
            <v>0</v>
          </cell>
        </row>
        <row r="1850">
          <cell r="E1850" t="str">
            <v>JMLEDZH21A826</v>
          </cell>
          <cell r="F1850">
            <v>0</v>
          </cell>
        </row>
        <row r="1851">
          <cell r="E1851" t="str">
            <v>JMLEDZH21A821</v>
          </cell>
          <cell r="F1851">
            <v>0</v>
          </cell>
        </row>
        <row r="1852">
          <cell r="E1852" t="str">
            <v>JMLEDZH22AB64</v>
          </cell>
          <cell r="F1852">
            <v>0</v>
          </cell>
        </row>
        <row r="1853">
          <cell r="E1853" t="str">
            <v>JMLEDZH22AB65</v>
          </cell>
          <cell r="F1853">
            <v>0</v>
          </cell>
        </row>
        <row r="1854">
          <cell r="E1854" t="str">
            <v>JMLEDZH22AB66</v>
          </cell>
          <cell r="F1854">
            <v>0</v>
          </cell>
        </row>
        <row r="1855">
          <cell r="E1855" t="str">
            <v>JMLEDZH22AB67</v>
          </cell>
          <cell r="F1855">
            <v>0</v>
          </cell>
        </row>
        <row r="1856">
          <cell r="E1856" t="str">
            <v>JMLEDZH22AB68</v>
          </cell>
          <cell r="F1856">
            <v>0</v>
          </cell>
        </row>
        <row r="1857">
          <cell r="E1857" t="str">
            <v>JMLEDZH22AB69</v>
          </cell>
          <cell r="F1857">
            <v>0</v>
          </cell>
        </row>
        <row r="1858">
          <cell r="E1858" t="str">
            <v>JMLEDZH22AB70</v>
          </cell>
          <cell r="F1858">
            <v>0</v>
          </cell>
        </row>
        <row r="1859">
          <cell r="E1859" t="str">
            <v>JMLEDZH22AB71</v>
          </cell>
          <cell r="F1859">
            <v>0</v>
          </cell>
        </row>
        <row r="1860">
          <cell r="E1860" t="str">
            <v>JMLEDZH22AB72</v>
          </cell>
          <cell r="F1860">
            <v>0</v>
          </cell>
        </row>
        <row r="1861">
          <cell r="E1861" t="str">
            <v>JMLEDZH22AB73</v>
          </cell>
          <cell r="F1861">
            <v>0</v>
          </cell>
        </row>
        <row r="1862">
          <cell r="E1862" t="str">
            <v>JMLEDZH22AB74</v>
          </cell>
          <cell r="F1862">
            <v>0</v>
          </cell>
        </row>
        <row r="1863">
          <cell r="E1863" t="str">
            <v>JMLEDZH22AB75</v>
          </cell>
          <cell r="F1863">
            <v>0</v>
          </cell>
        </row>
        <row r="1864">
          <cell r="E1864" t="str">
            <v>JMLEDZH22AB76</v>
          </cell>
          <cell r="F1864">
            <v>0</v>
          </cell>
        </row>
        <row r="1865">
          <cell r="E1865" t="str">
            <v>JMLEDZH22AB77</v>
          </cell>
          <cell r="F1865">
            <v>0</v>
          </cell>
        </row>
        <row r="1866">
          <cell r="E1866" t="str">
            <v>JMLEDZH22AB78</v>
          </cell>
          <cell r="F1866">
            <v>0</v>
          </cell>
        </row>
        <row r="1867">
          <cell r="E1867" t="str">
            <v>JMLEDZH22AB79</v>
          </cell>
          <cell r="F1867">
            <v>0</v>
          </cell>
        </row>
        <row r="1868">
          <cell r="E1868" t="str">
            <v>JMLEDCC22A584</v>
          </cell>
          <cell r="F1868">
            <v>0</v>
          </cell>
        </row>
        <row r="1869">
          <cell r="E1869" t="str">
            <v>JMLEDCC22A585</v>
          </cell>
          <cell r="F1869">
            <v>0</v>
          </cell>
        </row>
        <row r="1870">
          <cell r="E1870" t="str">
            <v>JMLEDCC22A586</v>
          </cell>
          <cell r="F1870">
            <v>0</v>
          </cell>
        </row>
        <row r="1871">
          <cell r="E1871" t="str">
            <v>JMLEDCC22A587</v>
          </cell>
          <cell r="F1871">
            <v>0</v>
          </cell>
        </row>
        <row r="1872">
          <cell r="E1872" t="str">
            <v>JMLEDCC22A588</v>
          </cell>
          <cell r="F1872">
            <v>0</v>
          </cell>
        </row>
        <row r="1873">
          <cell r="E1873" t="str">
            <v>JMLEDCC22A589</v>
          </cell>
          <cell r="F1873">
            <v>0</v>
          </cell>
        </row>
        <row r="1874">
          <cell r="E1874" t="str">
            <v>JMLEDCC22A590</v>
          </cell>
          <cell r="F1874">
            <v>0</v>
          </cell>
        </row>
        <row r="1875">
          <cell r="E1875" t="str">
            <v>JMLEDCC22A625</v>
          </cell>
          <cell r="F1875">
            <v>0</v>
          </cell>
        </row>
        <row r="1876">
          <cell r="E1876" t="str">
            <v>JMLEDCC22A626</v>
          </cell>
          <cell r="F1876">
            <v>0</v>
          </cell>
        </row>
        <row r="1877">
          <cell r="E1877" t="str">
            <v>JMLEDCC22A591</v>
          </cell>
          <cell r="F1877">
            <v>0</v>
          </cell>
        </row>
        <row r="1878">
          <cell r="E1878" t="str">
            <v>JMLEDCC22A592</v>
          </cell>
          <cell r="F1878">
            <v>0</v>
          </cell>
        </row>
        <row r="1879">
          <cell r="E1879" t="str">
            <v>JMLEDCC22A593</v>
          </cell>
          <cell r="F1879">
            <v>0</v>
          </cell>
        </row>
        <row r="1880">
          <cell r="E1880" t="str">
            <v>JMLEDCC22A594</v>
          </cell>
          <cell r="F1880">
            <v>0</v>
          </cell>
        </row>
        <row r="1881">
          <cell r="E1881" t="str">
            <v>JMLEDCC22A595</v>
          </cell>
          <cell r="F1881">
            <v>0</v>
          </cell>
        </row>
        <row r="1882">
          <cell r="E1882" t="str">
            <v>JMLEDCC22A596</v>
          </cell>
          <cell r="F1882">
            <v>0</v>
          </cell>
        </row>
        <row r="1883">
          <cell r="E1883" t="str">
            <v>JMLEDCC22A597</v>
          </cell>
          <cell r="F1883">
            <v>0</v>
          </cell>
        </row>
        <row r="1884">
          <cell r="E1884" t="str">
            <v>JMLEDCC22A598</v>
          </cell>
          <cell r="F1884">
            <v>0</v>
          </cell>
        </row>
        <row r="1885">
          <cell r="E1885" t="str">
            <v>JMLEDCC22A599</v>
          </cell>
          <cell r="F1885">
            <v>0</v>
          </cell>
        </row>
        <row r="1886">
          <cell r="E1886" t="str">
            <v>JMLEDCC22A600</v>
          </cell>
          <cell r="F1886">
            <v>0</v>
          </cell>
        </row>
        <row r="1887">
          <cell r="E1887" t="str">
            <v>JMLEDCC22A601</v>
          </cell>
          <cell r="F1887">
            <v>0</v>
          </cell>
        </row>
        <row r="1888">
          <cell r="E1888" t="str">
            <v>JMLEDCC22A602</v>
          </cell>
          <cell r="F1888">
            <v>0</v>
          </cell>
        </row>
        <row r="1889">
          <cell r="E1889" t="str">
            <v>JMLEDCC22A603</v>
          </cell>
          <cell r="F1889">
            <v>0</v>
          </cell>
        </row>
        <row r="1890">
          <cell r="E1890" t="str">
            <v>JMLEDCC22A604</v>
          </cell>
          <cell r="F1890">
            <v>0</v>
          </cell>
        </row>
        <row r="1891">
          <cell r="E1891" t="str">
            <v>JMLEDCC22A605</v>
          </cell>
          <cell r="F1891">
            <v>0</v>
          </cell>
        </row>
        <row r="1892">
          <cell r="E1892" t="str">
            <v>JMLEDCC22A606</v>
          </cell>
          <cell r="F1892">
            <v>0</v>
          </cell>
        </row>
        <row r="1893">
          <cell r="E1893" t="str">
            <v>JMLEDCC22A607</v>
          </cell>
          <cell r="F1893">
            <v>0</v>
          </cell>
        </row>
        <row r="1894">
          <cell r="E1894" t="str">
            <v>JMLEDCC22A608</v>
          </cell>
          <cell r="F1894">
            <v>0</v>
          </cell>
        </row>
        <row r="1895">
          <cell r="E1895" t="str">
            <v>JMLEDCC22A609</v>
          </cell>
          <cell r="F1895">
            <v>0</v>
          </cell>
        </row>
        <row r="1896">
          <cell r="E1896" t="str">
            <v>JMLEDCC22A610</v>
          </cell>
          <cell r="F1896">
            <v>0</v>
          </cell>
        </row>
        <row r="1897">
          <cell r="E1897" t="str">
            <v>JMLEDCC22A611</v>
          </cell>
          <cell r="F1897">
            <v>0</v>
          </cell>
        </row>
        <row r="1898">
          <cell r="E1898" t="str">
            <v>JMLEMYH22A003</v>
          </cell>
          <cell r="F1898">
            <v>0</v>
          </cell>
        </row>
        <row r="1899">
          <cell r="E1899" t="str">
            <v>JMLEMYH22A004</v>
          </cell>
          <cell r="F1899">
            <v>0</v>
          </cell>
        </row>
        <row r="1900">
          <cell r="E1900" t="str">
            <v>JMLEDYH22A992</v>
          </cell>
          <cell r="F1900">
            <v>0</v>
          </cell>
        </row>
        <row r="1901">
          <cell r="E1901" t="str">
            <v>JMLEDYH22A993</v>
          </cell>
          <cell r="F1901">
            <v>0</v>
          </cell>
        </row>
        <row r="1902">
          <cell r="E1902" t="str">
            <v>JMLEMYH22A001</v>
          </cell>
          <cell r="F1902">
            <v>0</v>
          </cell>
        </row>
        <row r="1903">
          <cell r="E1903" t="str">
            <v>JMLEMYH22A002</v>
          </cell>
          <cell r="F1903">
            <v>0</v>
          </cell>
        </row>
        <row r="1904">
          <cell r="E1904" t="str">
            <v>JMLEDYH22A994</v>
          </cell>
          <cell r="F1904">
            <v>0</v>
          </cell>
        </row>
        <row r="1905">
          <cell r="E1905" t="str">
            <v>JMLEDYH22A995</v>
          </cell>
          <cell r="F1905">
            <v>0</v>
          </cell>
        </row>
        <row r="1906">
          <cell r="E1906" t="str">
            <v>JMLEDYH22A996</v>
          </cell>
          <cell r="F1906">
            <v>0</v>
          </cell>
        </row>
        <row r="1907">
          <cell r="E1907" t="str">
            <v>JMLEDYH22A997</v>
          </cell>
          <cell r="F1907">
            <v>0</v>
          </cell>
        </row>
        <row r="1908">
          <cell r="E1908" t="str">
            <v>JMLEDYH22A998</v>
          </cell>
          <cell r="F1908">
            <v>0</v>
          </cell>
        </row>
        <row r="1909">
          <cell r="E1909" t="str">
            <v>JMLEDYH22A999</v>
          </cell>
          <cell r="F1909">
            <v>0</v>
          </cell>
        </row>
        <row r="1910">
          <cell r="E1910" t="str">
            <v>JMLEDYH22AA01</v>
          </cell>
          <cell r="F1910">
            <v>0</v>
          </cell>
        </row>
        <row r="1911">
          <cell r="E1911" t="str">
            <v>JMLEDYH22AA02</v>
          </cell>
          <cell r="F1911">
            <v>0</v>
          </cell>
        </row>
        <row r="1912">
          <cell r="E1912" t="str">
            <v>JMLEDYH22AA03</v>
          </cell>
          <cell r="F1912">
            <v>0</v>
          </cell>
        </row>
        <row r="1913">
          <cell r="E1913" t="str">
            <v>JMLEDYH22AA04</v>
          </cell>
          <cell r="F1913">
            <v>0</v>
          </cell>
        </row>
        <row r="1914">
          <cell r="E1914" t="str">
            <v>JMLEDYH22AA05</v>
          </cell>
          <cell r="F1914">
            <v>0</v>
          </cell>
        </row>
        <row r="1915">
          <cell r="E1915" t="str">
            <v>JMLEDYH22AA06</v>
          </cell>
          <cell r="F1915">
            <v>0</v>
          </cell>
        </row>
        <row r="1916">
          <cell r="E1916" t="str">
            <v>JMLEDYH22AA07</v>
          </cell>
          <cell r="F1916">
            <v>0</v>
          </cell>
        </row>
        <row r="1917">
          <cell r="E1917" t="str">
            <v>JMLEDYH22AA08</v>
          </cell>
          <cell r="F1917">
            <v>0</v>
          </cell>
        </row>
        <row r="1918">
          <cell r="E1918" t="str">
            <v>JMLEDYH22AA09</v>
          </cell>
          <cell r="F1918">
            <v>0</v>
          </cell>
        </row>
        <row r="1919">
          <cell r="E1919" t="str">
            <v>JMLEDYH22AA10</v>
          </cell>
          <cell r="F1919">
            <v>0</v>
          </cell>
        </row>
        <row r="1920">
          <cell r="E1920" t="str">
            <v>JMLEDYH22AA11</v>
          </cell>
          <cell r="F1920">
            <v>0</v>
          </cell>
        </row>
        <row r="1921">
          <cell r="E1921" t="str">
            <v>JMLEDYH22AA12</v>
          </cell>
          <cell r="F1921">
            <v>0</v>
          </cell>
        </row>
        <row r="1922">
          <cell r="E1922" t="str">
            <v>JMLEDYH22AA13</v>
          </cell>
          <cell r="F1922">
            <v>0</v>
          </cell>
        </row>
        <row r="1923">
          <cell r="E1923" t="str">
            <v>JMLEDYH22AA14</v>
          </cell>
          <cell r="F1923">
            <v>0</v>
          </cell>
        </row>
        <row r="1924">
          <cell r="E1924" t="str">
            <v>JMLEDYH22AA15</v>
          </cell>
          <cell r="F1924">
            <v>0</v>
          </cell>
        </row>
        <row r="1925">
          <cell r="E1925" t="str">
            <v>JSLEDKX21B214</v>
          </cell>
          <cell r="F1925">
            <v>44925</v>
          </cell>
        </row>
        <row r="1926">
          <cell r="E1926" t="str">
            <v>JSLEDKX21B215</v>
          </cell>
          <cell r="F1926">
            <v>44925</v>
          </cell>
        </row>
        <row r="1927">
          <cell r="E1927" t="str">
            <v>JMLEDGY20B190</v>
          </cell>
          <cell r="F1927">
            <v>44561</v>
          </cell>
        </row>
        <row r="1928">
          <cell r="E1928" t="str">
            <v>JMLEDGY20B191</v>
          </cell>
          <cell r="F1928">
            <v>44561</v>
          </cell>
        </row>
        <row r="1929">
          <cell r="E1929" t="str">
            <v>JSLEDYW21B462</v>
          </cell>
          <cell r="F1929">
            <v>0</v>
          </cell>
        </row>
        <row r="1930">
          <cell r="E1930" t="str">
            <v>JSLEDYW21B462</v>
          </cell>
          <cell r="F1930">
            <v>0</v>
          </cell>
        </row>
        <row r="1931">
          <cell r="E1931" t="str">
            <v>JSLEDYW21B463</v>
          </cell>
          <cell r="F1931">
            <v>0</v>
          </cell>
        </row>
        <row r="1932">
          <cell r="E1932" t="str">
            <v>JSLEDYW21B463</v>
          </cell>
          <cell r="F1932">
            <v>0</v>
          </cell>
        </row>
        <row r="1933">
          <cell r="E1933" t="str">
            <v>JSLEDYW21B464</v>
          </cell>
          <cell r="F1933">
            <v>0</v>
          </cell>
        </row>
        <row r="1934">
          <cell r="E1934" t="str">
            <v>JSLEDYW21B464</v>
          </cell>
          <cell r="F1934">
            <v>0</v>
          </cell>
        </row>
        <row r="1935">
          <cell r="E1935" t="str">
            <v>JSLEDYW21B465</v>
          </cell>
          <cell r="F1935">
            <v>0</v>
          </cell>
        </row>
        <row r="1936">
          <cell r="E1936" t="str">
            <v>JSLEDYW21B465</v>
          </cell>
          <cell r="F1936">
            <v>0</v>
          </cell>
        </row>
        <row r="1937">
          <cell r="E1937" t="str">
            <v>JMLEDYW22A217</v>
          </cell>
          <cell r="F1937">
            <v>0</v>
          </cell>
        </row>
        <row r="1938">
          <cell r="E1938" t="str">
            <v>JMLEDYW22A419</v>
          </cell>
          <cell r="F1938">
            <v>0</v>
          </cell>
        </row>
        <row r="1939">
          <cell r="E1939" t="str">
            <v>JMLEDYW22A218</v>
          </cell>
          <cell r="F1939">
            <v>0</v>
          </cell>
        </row>
        <row r="1940">
          <cell r="E1940" t="str">
            <v>JMLEDYW22A219</v>
          </cell>
          <cell r="F1940">
            <v>0</v>
          </cell>
        </row>
        <row r="1941">
          <cell r="E1941" t="str">
            <v>JMLEDYW22A220</v>
          </cell>
          <cell r="F1941">
            <v>0</v>
          </cell>
        </row>
        <row r="1942">
          <cell r="E1942" t="str">
            <v>JMLEDYW22A221</v>
          </cell>
          <cell r="F1942">
            <v>0</v>
          </cell>
        </row>
        <row r="1943">
          <cell r="E1943" t="str">
            <v>JMLEDYW22A420</v>
          </cell>
          <cell r="F1943">
            <v>0</v>
          </cell>
        </row>
        <row r="1944">
          <cell r="E1944" t="str">
            <v>JMLEDYW22A222</v>
          </cell>
          <cell r="F1944">
            <v>0</v>
          </cell>
        </row>
        <row r="1945">
          <cell r="E1945" t="str">
            <v>JMLEDYW22A223</v>
          </cell>
          <cell r="F1945">
            <v>0</v>
          </cell>
        </row>
        <row r="1946">
          <cell r="E1946" t="str">
            <v>JMLEDYW22A224</v>
          </cell>
          <cell r="F1946">
            <v>0</v>
          </cell>
        </row>
        <row r="1947">
          <cell r="E1947" t="str">
            <v>JMLEDYW22A225</v>
          </cell>
          <cell r="F1947">
            <v>0</v>
          </cell>
        </row>
        <row r="1948">
          <cell r="E1948" t="str">
            <v>JMLEDYW22A421</v>
          </cell>
          <cell r="F1948">
            <v>0</v>
          </cell>
        </row>
        <row r="1949">
          <cell r="E1949" t="str">
            <v>JMLEDYW22A226</v>
          </cell>
          <cell r="F1949">
            <v>0</v>
          </cell>
        </row>
        <row r="1950">
          <cell r="E1950" t="str">
            <v>JMLEDYW22A227</v>
          </cell>
          <cell r="F1950">
            <v>0</v>
          </cell>
        </row>
        <row r="1951">
          <cell r="E1951" t="str">
            <v>JMLEDYW22A228</v>
          </cell>
          <cell r="F1951">
            <v>0</v>
          </cell>
        </row>
        <row r="1952">
          <cell r="E1952" t="str">
            <v>JMLEDYW22A229</v>
          </cell>
          <cell r="F1952">
            <v>0</v>
          </cell>
        </row>
        <row r="1953">
          <cell r="E1953" t="str">
            <v>JMLEDYW22A422</v>
          </cell>
          <cell r="F1953">
            <v>0</v>
          </cell>
        </row>
        <row r="1954">
          <cell r="E1954" t="str">
            <v>JMLEDYW22A230</v>
          </cell>
          <cell r="F1954">
            <v>0</v>
          </cell>
        </row>
        <row r="1955">
          <cell r="E1955" t="str">
            <v>JMLEDYW22A231</v>
          </cell>
          <cell r="F1955">
            <v>0</v>
          </cell>
        </row>
        <row r="1956">
          <cell r="E1956" t="str">
            <v>JMLEDYW22A232</v>
          </cell>
          <cell r="F1956">
            <v>0</v>
          </cell>
        </row>
        <row r="1957">
          <cell r="E1957" t="str">
            <v>JMLEDYW22A233</v>
          </cell>
          <cell r="F1957">
            <v>0</v>
          </cell>
        </row>
        <row r="1958">
          <cell r="E1958" t="str">
            <v>JMLEDYW22A423</v>
          </cell>
          <cell r="F1958">
            <v>0</v>
          </cell>
        </row>
        <row r="1959">
          <cell r="E1959" t="str">
            <v>JMLEDYW22A234</v>
          </cell>
          <cell r="F1959">
            <v>0</v>
          </cell>
        </row>
        <row r="1960">
          <cell r="E1960" t="str">
            <v>JMLEDYW22A235</v>
          </cell>
          <cell r="F1960">
            <v>0</v>
          </cell>
        </row>
        <row r="1961">
          <cell r="E1961" t="str">
            <v>JMLEDYW22A236</v>
          </cell>
          <cell r="F1961">
            <v>0</v>
          </cell>
        </row>
        <row r="1962">
          <cell r="E1962" t="str">
            <v>JMLEDYW22A237</v>
          </cell>
          <cell r="F1962">
            <v>0</v>
          </cell>
        </row>
        <row r="1963">
          <cell r="E1963" t="str">
            <v>JMLEDYW22A424</v>
          </cell>
          <cell r="F1963">
            <v>0</v>
          </cell>
        </row>
        <row r="1964">
          <cell r="E1964" t="str">
            <v>JMLEDYW22A238</v>
          </cell>
          <cell r="F1964">
            <v>0</v>
          </cell>
        </row>
        <row r="1965">
          <cell r="E1965" t="str">
            <v>JMLEDYW22A239</v>
          </cell>
          <cell r="F1965">
            <v>0</v>
          </cell>
        </row>
        <row r="1966">
          <cell r="E1966" t="str">
            <v>JMLEDYW22A240</v>
          </cell>
          <cell r="F1966">
            <v>0</v>
          </cell>
        </row>
        <row r="1967">
          <cell r="E1967" t="str">
            <v>JMLEDYW21A604</v>
          </cell>
          <cell r="F1967">
            <v>0</v>
          </cell>
        </row>
        <row r="1968">
          <cell r="E1968" t="str">
            <v>JMLEDYW21A605</v>
          </cell>
          <cell r="F1968">
            <v>0</v>
          </cell>
        </row>
        <row r="1969">
          <cell r="E1969" t="str">
            <v>JMLEDYW21A209</v>
          </cell>
          <cell r="F1969">
            <v>44818</v>
          </cell>
        </row>
        <row r="1970">
          <cell r="E1970" t="str">
            <v>JMLEDYW21A210</v>
          </cell>
          <cell r="F1970">
            <v>44818</v>
          </cell>
        </row>
        <row r="1971">
          <cell r="E1971" t="str">
            <v>JMLEDRP22AC73</v>
          </cell>
          <cell r="F1971">
            <v>0</v>
          </cell>
        </row>
        <row r="1972">
          <cell r="E1972" t="str">
            <v>JMLEDRP22AC74</v>
          </cell>
          <cell r="F1972">
            <v>0</v>
          </cell>
        </row>
        <row r="1973">
          <cell r="E1973" t="str">
            <v>JMLEDRP22AC75</v>
          </cell>
          <cell r="F1973">
            <v>0</v>
          </cell>
        </row>
        <row r="1974">
          <cell r="E1974" t="str">
            <v>JMLEDRP22AC76</v>
          </cell>
          <cell r="F1974">
            <v>0</v>
          </cell>
        </row>
        <row r="1975">
          <cell r="E1975" t="str">
            <v>JMLEDRP22AC77</v>
          </cell>
          <cell r="F1975">
            <v>0</v>
          </cell>
        </row>
        <row r="1976">
          <cell r="E1976" t="str">
            <v>JMLEDRP22AC78</v>
          </cell>
          <cell r="F1976">
            <v>0</v>
          </cell>
        </row>
        <row r="1977">
          <cell r="E1977" t="str">
            <v>JMLEDRP22AC79</v>
          </cell>
          <cell r="F1977">
            <v>0</v>
          </cell>
        </row>
        <row r="1978">
          <cell r="E1978" t="str">
            <v>JMLEDRP22AC80</v>
          </cell>
          <cell r="F1978">
            <v>0</v>
          </cell>
        </row>
        <row r="1979">
          <cell r="E1979" t="str">
            <v>JMLEDRP22AC81</v>
          </cell>
          <cell r="F1979">
            <v>0</v>
          </cell>
        </row>
        <row r="1980">
          <cell r="E1980" t="str">
            <v>JMLEDRP22AC82</v>
          </cell>
          <cell r="F1980">
            <v>0</v>
          </cell>
        </row>
        <row r="1981">
          <cell r="E1981" t="str">
            <v>JMLEDRP22AC83</v>
          </cell>
          <cell r="F1981">
            <v>0</v>
          </cell>
        </row>
        <row r="1982">
          <cell r="E1982" t="str">
            <v>JMLEDRP22AC84</v>
          </cell>
          <cell r="F1982">
            <v>0</v>
          </cell>
        </row>
        <row r="1983">
          <cell r="E1983" t="str">
            <v>JMLEDRP22AC85</v>
          </cell>
          <cell r="F1983">
            <v>0</v>
          </cell>
        </row>
        <row r="1984">
          <cell r="E1984" t="str">
            <v>JMLEDRP22AC86</v>
          </cell>
          <cell r="F1984">
            <v>0</v>
          </cell>
        </row>
        <row r="1985">
          <cell r="E1985" t="str">
            <v>JMLEDRP22AC87</v>
          </cell>
          <cell r="F1985">
            <v>0</v>
          </cell>
        </row>
        <row r="1986">
          <cell r="E1986" t="str">
            <v>JMLEDRP22AC88</v>
          </cell>
          <cell r="F1986">
            <v>0</v>
          </cell>
        </row>
        <row r="1987">
          <cell r="E1987" t="str">
            <v>JMLEDRP22AC89</v>
          </cell>
          <cell r="F1987">
            <v>0</v>
          </cell>
        </row>
        <row r="1988">
          <cell r="E1988" t="str">
            <v>JMLEDRP22AC90</v>
          </cell>
          <cell r="F1988">
            <v>0</v>
          </cell>
        </row>
        <row r="1989">
          <cell r="E1989" t="str">
            <v>JMLEDRP22AC91</v>
          </cell>
          <cell r="F1989">
            <v>0</v>
          </cell>
        </row>
        <row r="1990">
          <cell r="E1990" t="str">
            <v>JMLEDRP22AC92</v>
          </cell>
          <cell r="F1990">
            <v>0</v>
          </cell>
        </row>
        <row r="1991">
          <cell r="E1991" t="str">
            <v>JMLEDRP22AC93</v>
          </cell>
          <cell r="F1991">
            <v>0</v>
          </cell>
        </row>
        <row r="1992">
          <cell r="E1992" t="str">
            <v>JMLEDRP22AC94</v>
          </cell>
          <cell r="F1992">
            <v>0</v>
          </cell>
        </row>
        <row r="1993">
          <cell r="E1993" t="str">
            <v>JMLEDRP22AC95</v>
          </cell>
          <cell r="F1993">
            <v>0</v>
          </cell>
        </row>
        <row r="1994">
          <cell r="E1994" t="str">
            <v>JMLEDRP22AC96</v>
          </cell>
          <cell r="F1994">
            <v>0</v>
          </cell>
        </row>
        <row r="1995">
          <cell r="E1995" t="str">
            <v>JMLEDRP22AC97</v>
          </cell>
          <cell r="F1995">
            <v>0</v>
          </cell>
        </row>
        <row r="1996">
          <cell r="E1996" t="str">
            <v>JMLEDRP22AC98</v>
          </cell>
          <cell r="F1996">
            <v>0</v>
          </cell>
        </row>
        <row r="1997">
          <cell r="E1997" t="str">
            <v>JMLEDRP22AC99</v>
          </cell>
          <cell r="F1997">
            <v>0</v>
          </cell>
        </row>
        <row r="1998">
          <cell r="E1998" t="str">
            <v>JMLEDRP22AD01</v>
          </cell>
          <cell r="F1998">
            <v>0</v>
          </cell>
        </row>
        <row r="1999">
          <cell r="E1999" t="str">
            <v>JMLEDRP22AD02</v>
          </cell>
          <cell r="F1999">
            <v>0</v>
          </cell>
        </row>
        <row r="2000">
          <cell r="E2000" t="str">
            <v>JMLEDRP22AD03</v>
          </cell>
          <cell r="F2000">
            <v>0</v>
          </cell>
        </row>
        <row r="2001">
          <cell r="E2001" t="str">
            <v>JMLEDRP22AD04</v>
          </cell>
          <cell r="F2001">
            <v>0</v>
          </cell>
        </row>
        <row r="2002">
          <cell r="E2002" t="str">
            <v>JMLEDRP22AD05</v>
          </cell>
          <cell r="F2002">
            <v>0</v>
          </cell>
        </row>
        <row r="2003">
          <cell r="E2003" t="str">
            <v>JMLEDRP22AD06</v>
          </cell>
          <cell r="F2003">
            <v>0</v>
          </cell>
        </row>
        <row r="2004">
          <cell r="E2004" t="str">
            <v>JMLEDRP22AD07</v>
          </cell>
          <cell r="F2004">
            <v>0</v>
          </cell>
        </row>
        <row r="2005">
          <cell r="E2005" t="str">
            <v>JMLEDRP22AD08</v>
          </cell>
          <cell r="F2005">
            <v>0</v>
          </cell>
        </row>
        <row r="2006">
          <cell r="E2006" t="str">
            <v>JMLEDRP22AD09</v>
          </cell>
          <cell r="F2006">
            <v>0</v>
          </cell>
        </row>
        <row r="2007">
          <cell r="E2007" t="str">
            <v>JMLEDRP22AD29</v>
          </cell>
          <cell r="F2007">
            <v>0</v>
          </cell>
        </row>
        <row r="2008">
          <cell r="E2008" t="str">
            <v>JMLEDRP22AD30</v>
          </cell>
          <cell r="F2008">
            <v>0</v>
          </cell>
        </row>
        <row r="2009">
          <cell r="E2009" t="str">
            <v>JMLEDRP22AD31</v>
          </cell>
          <cell r="F2009">
            <v>0</v>
          </cell>
        </row>
        <row r="2010">
          <cell r="E2010" t="str">
            <v>JMLEDRP22AD32</v>
          </cell>
          <cell r="F2010">
            <v>0</v>
          </cell>
        </row>
        <row r="2011">
          <cell r="E2011" t="str">
            <v>JMLEDYW22A154</v>
          </cell>
          <cell r="F2011">
            <v>0</v>
          </cell>
        </row>
        <row r="2012">
          <cell r="E2012" t="str">
            <v>JMLEDYW22A155</v>
          </cell>
          <cell r="F2012">
            <v>0</v>
          </cell>
        </row>
        <row r="2013">
          <cell r="E2013" t="str">
            <v>JMLEDYW22A156</v>
          </cell>
          <cell r="F2013">
            <v>0</v>
          </cell>
        </row>
        <row r="2014">
          <cell r="E2014" t="str">
            <v>JMLEDYW22A157</v>
          </cell>
          <cell r="F2014">
            <v>0</v>
          </cell>
        </row>
        <row r="2015">
          <cell r="E2015" t="str">
            <v>JMLEDYW22A158</v>
          </cell>
          <cell r="F2015">
            <v>0</v>
          </cell>
        </row>
        <row r="2016">
          <cell r="E2016" t="str">
            <v>JMLEDYW22A159</v>
          </cell>
          <cell r="F2016">
            <v>0</v>
          </cell>
        </row>
        <row r="2017">
          <cell r="E2017" t="str">
            <v>JMLEDYW22A160</v>
          </cell>
          <cell r="F2017">
            <v>0</v>
          </cell>
        </row>
        <row r="2018">
          <cell r="E2018" t="str">
            <v>JMLEDYW22A161</v>
          </cell>
          <cell r="F2018">
            <v>0</v>
          </cell>
        </row>
        <row r="2019">
          <cell r="E2019" t="str">
            <v>JMLEDYW22A205</v>
          </cell>
          <cell r="F2019">
            <v>0</v>
          </cell>
        </row>
        <row r="2020">
          <cell r="E2020" t="str">
            <v>JMLEDYW22A162</v>
          </cell>
          <cell r="F2020">
            <v>0</v>
          </cell>
        </row>
        <row r="2021">
          <cell r="E2021" t="str">
            <v>JMLEDYW22A163</v>
          </cell>
          <cell r="F2021">
            <v>0</v>
          </cell>
        </row>
        <row r="2022">
          <cell r="E2022" t="str">
            <v>JMLEDYW22A164</v>
          </cell>
          <cell r="F2022">
            <v>0</v>
          </cell>
        </row>
        <row r="2023">
          <cell r="E2023" t="str">
            <v>JMLEDYW22A165</v>
          </cell>
          <cell r="F2023">
            <v>0</v>
          </cell>
        </row>
        <row r="2024">
          <cell r="E2024" t="str">
            <v>JMLEDYW22A166</v>
          </cell>
          <cell r="F2024">
            <v>0</v>
          </cell>
        </row>
        <row r="2025">
          <cell r="E2025" t="str">
            <v>JMLEDYW22A167</v>
          </cell>
          <cell r="F2025">
            <v>0</v>
          </cell>
        </row>
        <row r="2026">
          <cell r="E2026" t="str">
            <v>JMLEDYW22A168</v>
          </cell>
          <cell r="F2026">
            <v>0</v>
          </cell>
        </row>
        <row r="2027">
          <cell r="E2027" t="str">
            <v>JMLEDYW22A169</v>
          </cell>
          <cell r="F2027">
            <v>0</v>
          </cell>
        </row>
        <row r="2028">
          <cell r="E2028" t="str">
            <v>JMLEDYW22A206</v>
          </cell>
          <cell r="F2028">
            <v>0</v>
          </cell>
        </row>
        <row r="2029">
          <cell r="E2029" t="str">
            <v>JMLEDYW22A170</v>
          </cell>
          <cell r="F2029">
            <v>0</v>
          </cell>
        </row>
        <row r="2030">
          <cell r="E2030" t="str">
            <v>JMLEDYW22A171</v>
          </cell>
          <cell r="F2030">
            <v>0</v>
          </cell>
        </row>
        <row r="2031">
          <cell r="E2031" t="str">
            <v>JMLEDYW22A172</v>
          </cell>
          <cell r="F2031">
            <v>0</v>
          </cell>
        </row>
        <row r="2032">
          <cell r="E2032" t="str">
            <v>JMLEDYW22A173</v>
          </cell>
          <cell r="F2032">
            <v>0</v>
          </cell>
        </row>
        <row r="2033">
          <cell r="E2033" t="str">
            <v>JMLEDYW22A174</v>
          </cell>
          <cell r="F2033">
            <v>0</v>
          </cell>
        </row>
        <row r="2034">
          <cell r="E2034" t="str">
            <v>JMLEDYW22A175</v>
          </cell>
          <cell r="F2034">
            <v>0</v>
          </cell>
        </row>
        <row r="2035">
          <cell r="E2035" t="str">
            <v>JMLEDYW22A176</v>
          </cell>
          <cell r="F2035">
            <v>0</v>
          </cell>
        </row>
        <row r="2036">
          <cell r="E2036" t="str">
            <v>JMLEDYW22A177</v>
          </cell>
          <cell r="F2036">
            <v>0</v>
          </cell>
        </row>
        <row r="2037">
          <cell r="E2037" t="str">
            <v>JMLEDYW22A207</v>
          </cell>
          <cell r="F2037">
            <v>0</v>
          </cell>
        </row>
        <row r="2038">
          <cell r="E2038" t="str">
            <v>JSLEDYW21B391</v>
          </cell>
          <cell r="F2038">
            <v>44802</v>
          </cell>
        </row>
        <row r="2039">
          <cell r="E2039" t="str">
            <v>JSLEDYW21B392</v>
          </cell>
          <cell r="F2039">
            <v>44802</v>
          </cell>
        </row>
        <row r="2040">
          <cell r="E2040" t="str">
            <v>JSLEDYW21B393</v>
          </cell>
          <cell r="F2040">
            <v>44802</v>
          </cell>
        </row>
        <row r="2041">
          <cell r="E2041" t="str">
            <v>JSLEDYW21B394</v>
          </cell>
          <cell r="F2041">
            <v>44802</v>
          </cell>
        </row>
        <row r="2042">
          <cell r="E2042" t="str">
            <v>JSLEDYW21B065</v>
          </cell>
          <cell r="F2042">
            <v>44740</v>
          </cell>
        </row>
        <row r="2043">
          <cell r="E2043" t="str">
            <v>JSLEDYW21B066</v>
          </cell>
          <cell r="F2043">
            <v>44740</v>
          </cell>
        </row>
        <row r="2044">
          <cell r="E2044" t="str">
            <v>JSLEDYW21B103</v>
          </cell>
          <cell r="F2044">
            <v>44734</v>
          </cell>
        </row>
        <row r="2045">
          <cell r="E2045" t="str">
            <v>JSLEDYW21B105</v>
          </cell>
          <cell r="F2045">
            <v>44734</v>
          </cell>
        </row>
        <row r="2046">
          <cell r="E2046" t="str">
            <v>JSLEDYW21B104</v>
          </cell>
          <cell r="F2046">
            <v>44734</v>
          </cell>
        </row>
        <row r="2047">
          <cell r="E2047" t="str">
            <v>JSLEDYW21B106</v>
          </cell>
          <cell r="F2047">
            <v>44734</v>
          </cell>
        </row>
        <row r="2048">
          <cell r="E2048" t="str">
            <v>JSLEDYW21B194</v>
          </cell>
          <cell r="F2048">
            <v>44802</v>
          </cell>
        </row>
        <row r="2049">
          <cell r="E2049" t="str">
            <v>JSLEDYW20B240</v>
          </cell>
          <cell r="F2049">
            <v>44553</v>
          </cell>
        </row>
        <row r="2050">
          <cell r="E2050" t="str">
            <v>JSLEDYW20B241</v>
          </cell>
          <cell r="F2050">
            <v>44553</v>
          </cell>
        </row>
        <row r="2051">
          <cell r="E2051" t="str">
            <v>JMLEDYW20B077</v>
          </cell>
          <cell r="F2051">
            <v>44533</v>
          </cell>
        </row>
        <row r="2052">
          <cell r="E2052" t="str">
            <v>JMLEDYW20B078</v>
          </cell>
          <cell r="F2052">
            <v>44533</v>
          </cell>
        </row>
        <row r="2053">
          <cell r="E2053" t="str">
            <v>JSLEDYW22B722</v>
          </cell>
          <cell r="F2053">
            <v>0</v>
          </cell>
        </row>
        <row r="2054">
          <cell r="E2054" t="str">
            <v>JSLEDYW22B080</v>
          </cell>
          <cell r="F2054">
            <v>0</v>
          </cell>
        </row>
        <row r="2055">
          <cell r="E2055" t="str">
            <v>JSLEDYW22B080</v>
          </cell>
          <cell r="F2055">
            <v>0</v>
          </cell>
        </row>
        <row r="2056">
          <cell r="E2056" t="str">
            <v>JSLEDYW22B080</v>
          </cell>
          <cell r="F2056">
            <v>0</v>
          </cell>
        </row>
        <row r="2057">
          <cell r="E2057" t="str">
            <v>JSLEDYW22B081</v>
          </cell>
          <cell r="F2057">
            <v>0</v>
          </cell>
        </row>
        <row r="2058">
          <cell r="E2058" t="str">
            <v>JSLEDYW22B081</v>
          </cell>
          <cell r="F2058">
            <v>0</v>
          </cell>
        </row>
        <row r="2059">
          <cell r="E2059" t="str">
            <v>JSLEDYW22B082</v>
          </cell>
          <cell r="F2059">
            <v>0</v>
          </cell>
        </row>
        <row r="2060">
          <cell r="E2060" t="str">
            <v>JSLEDYW22B082</v>
          </cell>
          <cell r="F2060">
            <v>0</v>
          </cell>
        </row>
        <row r="2061">
          <cell r="E2061" t="str">
            <v>JSLEDYW22B083</v>
          </cell>
          <cell r="F2061">
            <v>0</v>
          </cell>
        </row>
        <row r="2062">
          <cell r="E2062" t="str">
            <v>JSLEDYW22B083</v>
          </cell>
          <cell r="F2062">
            <v>0</v>
          </cell>
        </row>
        <row r="2063">
          <cell r="E2063" t="str">
            <v>JSLEDYW22B083</v>
          </cell>
          <cell r="F2063">
            <v>0</v>
          </cell>
        </row>
        <row r="2064">
          <cell r="E2064" t="str">
            <v>JSLEDYW22B141</v>
          </cell>
          <cell r="F2064">
            <v>0</v>
          </cell>
        </row>
        <row r="2065">
          <cell r="E2065" t="str">
            <v>JSLEDYW22B141</v>
          </cell>
          <cell r="F2065">
            <v>0</v>
          </cell>
        </row>
        <row r="2066">
          <cell r="E2066" t="str">
            <v>JSLEDYW22B141</v>
          </cell>
          <cell r="F2066">
            <v>0</v>
          </cell>
        </row>
        <row r="2067">
          <cell r="E2067" t="str">
            <v>JSLEDYW22B142</v>
          </cell>
          <cell r="F2067">
            <v>0</v>
          </cell>
        </row>
        <row r="2068">
          <cell r="E2068" t="str">
            <v>JSLEDYW22B142</v>
          </cell>
          <cell r="F2068">
            <v>0</v>
          </cell>
        </row>
        <row r="2069">
          <cell r="E2069" t="str">
            <v>JSLEDYW22B142</v>
          </cell>
          <cell r="F2069">
            <v>0</v>
          </cell>
        </row>
        <row r="2070">
          <cell r="E2070" t="str">
            <v>JSLEDYW22B143</v>
          </cell>
          <cell r="F2070">
            <v>0</v>
          </cell>
        </row>
        <row r="2071">
          <cell r="E2071" t="str">
            <v>JSLEDYW22B143</v>
          </cell>
          <cell r="F2071">
            <v>0</v>
          </cell>
        </row>
        <row r="2072">
          <cell r="E2072" t="str">
            <v>JSLEDYW22B143</v>
          </cell>
          <cell r="F2072">
            <v>0</v>
          </cell>
        </row>
        <row r="2073">
          <cell r="E2073" t="str">
            <v>JSLEDYW22B144</v>
          </cell>
          <cell r="F2073">
            <v>0</v>
          </cell>
        </row>
        <row r="2074">
          <cell r="E2074" t="str">
            <v>JSLEDYW22B144</v>
          </cell>
          <cell r="F2074">
            <v>0</v>
          </cell>
        </row>
        <row r="2075">
          <cell r="E2075" t="str">
            <v>JSLEDYW22B147</v>
          </cell>
          <cell r="F2075">
            <v>0</v>
          </cell>
        </row>
        <row r="2076">
          <cell r="E2076" t="str">
            <v>JSLEDYW22B147</v>
          </cell>
          <cell r="F2076">
            <v>0</v>
          </cell>
        </row>
        <row r="2077">
          <cell r="E2077" t="str">
            <v>JSLEDYW22B148</v>
          </cell>
          <cell r="F2077">
            <v>0</v>
          </cell>
        </row>
        <row r="2078">
          <cell r="E2078" t="str">
            <v>JSLEDYW22B148</v>
          </cell>
          <cell r="F2078">
            <v>0</v>
          </cell>
        </row>
        <row r="2079">
          <cell r="E2079" t="str">
            <v>JSLEDYW22B149</v>
          </cell>
          <cell r="F2079">
            <v>0</v>
          </cell>
        </row>
        <row r="2080">
          <cell r="E2080" t="str">
            <v>JSLEDYW22B149</v>
          </cell>
          <cell r="F2080">
            <v>0</v>
          </cell>
        </row>
        <row r="2081">
          <cell r="E2081" t="str">
            <v>JSLEDYW22B150</v>
          </cell>
          <cell r="F2081">
            <v>0</v>
          </cell>
        </row>
        <row r="2082">
          <cell r="E2082" t="str">
            <v>JSLEDYW22B150</v>
          </cell>
          <cell r="F2082">
            <v>0</v>
          </cell>
        </row>
        <row r="2083">
          <cell r="E2083" t="str">
            <v>JSLEDYW22B546</v>
          </cell>
          <cell r="F2083">
            <v>0</v>
          </cell>
        </row>
        <row r="2084">
          <cell r="E2084" t="str">
            <v>JSLEDRP22BD10</v>
          </cell>
          <cell r="F2084">
            <v>0</v>
          </cell>
        </row>
        <row r="2085">
          <cell r="E2085" t="str">
            <v>JSLEDRP22BD11</v>
          </cell>
          <cell r="F2085">
            <v>0</v>
          </cell>
        </row>
        <row r="2086">
          <cell r="E2086" t="str">
            <v>JSLEDRP22BD12</v>
          </cell>
          <cell r="F2086">
            <v>0</v>
          </cell>
        </row>
        <row r="2087">
          <cell r="E2087" t="str">
            <v>JSLEDRP22BD13</v>
          </cell>
          <cell r="F2087">
            <v>0</v>
          </cell>
        </row>
        <row r="2088">
          <cell r="E2088" t="str">
            <v>JSLEDRP22BD18</v>
          </cell>
          <cell r="F2088">
            <v>0</v>
          </cell>
        </row>
        <row r="2089">
          <cell r="E2089" t="str">
            <v>JSLEDRP22BD19</v>
          </cell>
          <cell r="F2089">
            <v>0</v>
          </cell>
        </row>
        <row r="2090">
          <cell r="E2090" t="str">
            <v>JMLEDRP22AD20</v>
          </cell>
          <cell r="F2090">
            <v>0</v>
          </cell>
        </row>
        <row r="2091">
          <cell r="E2091" t="str">
            <v>JMLEDRP22AD21</v>
          </cell>
          <cell r="F2091">
            <v>0</v>
          </cell>
        </row>
        <row r="2092">
          <cell r="E2092" t="str">
            <v>JMLEDRP22AD22</v>
          </cell>
          <cell r="F2092">
            <v>0</v>
          </cell>
        </row>
        <row r="2093">
          <cell r="E2093" t="str">
            <v>JMLEDRP22AD23</v>
          </cell>
          <cell r="F2093">
            <v>0</v>
          </cell>
        </row>
        <row r="2094">
          <cell r="E2094" t="str">
            <v>JMLEDRP22AD24</v>
          </cell>
          <cell r="F2094">
            <v>0</v>
          </cell>
        </row>
        <row r="2095">
          <cell r="E2095" t="str">
            <v>JMLEDRP22AD25</v>
          </cell>
          <cell r="F2095">
            <v>0</v>
          </cell>
        </row>
        <row r="2096">
          <cell r="E2096" t="str">
            <v>JMLEDRP22AD26</v>
          </cell>
          <cell r="F2096">
            <v>0</v>
          </cell>
        </row>
        <row r="2097">
          <cell r="E2097" t="str">
            <v>JMLEDRP22AD27</v>
          </cell>
          <cell r="F2097">
            <v>0</v>
          </cell>
        </row>
        <row r="2098">
          <cell r="E2098" t="str">
            <v>JMLEDRP22AD28</v>
          </cell>
          <cell r="F2098">
            <v>0</v>
          </cell>
        </row>
        <row r="2099">
          <cell r="E2099" t="str">
            <v>JMLEDYW22A256</v>
          </cell>
          <cell r="F2099">
            <v>0</v>
          </cell>
        </row>
        <row r="2100">
          <cell r="E2100" t="str">
            <v>JMLEDYW22A406</v>
          </cell>
          <cell r="F2100">
            <v>0</v>
          </cell>
        </row>
        <row r="2101">
          <cell r="E2101" t="str">
            <v>JMLEDYW22A257</v>
          </cell>
          <cell r="F2101">
            <v>0</v>
          </cell>
        </row>
        <row r="2102">
          <cell r="E2102" t="str">
            <v>JMLEDYW22A407</v>
          </cell>
          <cell r="F2102">
            <v>0</v>
          </cell>
        </row>
        <row r="2103">
          <cell r="E2103" t="str">
            <v>JMLEDYW22A258</v>
          </cell>
          <cell r="F2103">
            <v>0</v>
          </cell>
        </row>
        <row r="2104">
          <cell r="E2104" t="str">
            <v>JMLEDYW22A408</v>
          </cell>
          <cell r="F2104">
            <v>0</v>
          </cell>
        </row>
        <row r="2105">
          <cell r="E2105" t="str">
            <v>JMLEDYW22A259</v>
          </cell>
          <cell r="F2105">
            <v>0</v>
          </cell>
        </row>
        <row r="2106">
          <cell r="E2106" t="str">
            <v>JMLEDYW22A409</v>
          </cell>
          <cell r="F2106">
            <v>0</v>
          </cell>
        </row>
        <row r="2107">
          <cell r="E2107" t="str">
            <v>JMLEDYW22A260</v>
          </cell>
          <cell r="F2107">
            <v>0</v>
          </cell>
        </row>
        <row r="2108">
          <cell r="E2108" t="str">
            <v>JMLEDYW22A410</v>
          </cell>
          <cell r="F2108">
            <v>0</v>
          </cell>
        </row>
        <row r="2109">
          <cell r="E2109" t="str">
            <v>JMLEDYW22A261</v>
          </cell>
          <cell r="F2109">
            <v>0</v>
          </cell>
        </row>
        <row r="2110">
          <cell r="E2110" t="str">
            <v>JMLEDYW22A411</v>
          </cell>
          <cell r="F2110">
            <v>0</v>
          </cell>
        </row>
        <row r="2111">
          <cell r="E2111" t="str">
            <v>JMLEDYW22A262</v>
          </cell>
          <cell r="F2111">
            <v>0</v>
          </cell>
        </row>
        <row r="2112">
          <cell r="E2112" t="str">
            <v>JMLEDYW22A412</v>
          </cell>
          <cell r="F2112">
            <v>0</v>
          </cell>
        </row>
        <row r="2113">
          <cell r="E2113" t="str">
            <v>JMLEDYW22A476</v>
          </cell>
          <cell r="F2113">
            <v>0</v>
          </cell>
        </row>
        <row r="2114">
          <cell r="E2114" t="str">
            <v>JMLEDYW22A477</v>
          </cell>
          <cell r="F2114">
            <v>0</v>
          </cell>
        </row>
        <row r="2115">
          <cell r="E2115" t="str">
            <v>JMLEDZH21A833</v>
          </cell>
          <cell r="F2115">
            <v>0</v>
          </cell>
        </row>
        <row r="2116">
          <cell r="E2116" t="str">
            <v>JMLEDZH21A336</v>
          </cell>
          <cell r="F2116">
            <v>0</v>
          </cell>
        </row>
        <row r="2117">
          <cell r="E2117" t="str">
            <v>JMLEDZH21A337</v>
          </cell>
          <cell r="F2117">
            <v>0</v>
          </cell>
        </row>
        <row r="2118">
          <cell r="E2118" t="str">
            <v>JMLEDZH21A363</v>
          </cell>
          <cell r="F2118">
            <v>44920</v>
          </cell>
        </row>
        <row r="2119">
          <cell r="E2119" t="str">
            <v>JMLEDZH21A364</v>
          </cell>
          <cell r="F2119">
            <v>44920</v>
          </cell>
        </row>
        <row r="2120">
          <cell r="E2120" t="str">
            <v>JMLEDZH21A365</v>
          </cell>
          <cell r="F2120">
            <v>44920</v>
          </cell>
        </row>
        <row r="2121">
          <cell r="E2121" t="str">
            <v>JMLEDZH21A366</v>
          </cell>
          <cell r="F2121">
            <v>44920</v>
          </cell>
        </row>
        <row r="2122">
          <cell r="E2122" t="str">
            <v>JMLEDZH21A367</v>
          </cell>
          <cell r="F2122">
            <v>44920</v>
          </cell>
        </row>
        <row r="2123">
          <cell r="E2123" t="str">
            <v>JMLEDZH21A368</v>
          </cell>
          <cell r="F2123">
            <v>44920</v>
          </cell>
        </row>
        <row r="2124">
          <cell r="E2124" t="str">
            <v>JMLEDZH21A370</v>
          </cell>
          <cell r="F2124">
            <v>44920</v>
          </cell>
        </row>
        <row r="2125">
          <cell r="E2125" t="str">
            <v>JMLEDZH21A371</v>
          </cell>
          <cell r="F2125">
            <v>44920</v>
          </cell>
        </row>
        <row r="2126">
          <cell r="E2126" t="str">
            <v>JMLEDZH21A372</v>
          </cell>
          <cell r="F2126">
            <v>44920</v>
          </cell>
        </row>
        <row r="2127">
          <cell r="E2127" t="str">
            <v>JMLEDZH21A373</v>
          </cell>
          <cell r="F2127">
            <v>44920</v>
          </cell>
        </row>
        <row r="2128">
          <cell r="E2128" t="str">
            <v>JMLEDZH21A374</v>
          </cell>
          <cell r="F2128">
            <v>44920</v>
          </cell>
        </row>
        <row r="2129">
          <cell r="E2129" t="str">
            <v>JMLEDZH21A375</v>
          </cell>
          <cell r="F2129">
            <v>44920</v>
          </cell>
        </row>
        <row r="2130">
          <cell r="E2130" t="str">
            <v>JMLEDZH21A616</v>
          </cell>
          <cell r="F2130">
            <v>44920</v>
          </cell>
        </row>
        <row r="2131">
          <cell r="E2131" t="str">
            <v>JMLEDZH21A617</v>
          </cell>
          <cell r="F2131">
            <v>44920</v>
          </cell>
        </row>
        <row r="2132">
          <cell r="E2132" t="str">
            <v>JMLEDZH21A693</v>
          </cell>
          <cell r="F2132">
            <v>44920</v>
          </cell>
        </row>
        <row r="2133">
          <cell r="E2133" t="str">
            <v>JMLEDZH21A694</v>
          </cell>
          <cell r="F2133">
            <v>44920</v>
          </cell>
        </row>
        <row r="2134">
          <cell r="E2134" t="str">
            <v>JMLEDZH21A320</v>
          </cell>
          <cell r="F2134">
            <v>44920</v>
          </cell>
        </row>
        <row r="2135">
          <cell r="E2135" t="str">
            <v>JMLEDZH21A321</v>
          </cell>
          <cell r="F2135">
            <v>44920</v>
          </cell>
        </row>
        <row r="2136">
          <cell r="E2136" t="str">
            <v>JMLEDZH21A322</v>
          </cell>
          <cell r="F2136">
            <v>44920</v>
          </cell>
        </row>
        <row r="2137">
          <cell r="E2137" t="str">
            <v>JMLEDZH21A323</v>
          </cell>
          <cell r="F2137">
            <v>44920</v>
          </cell>
        </row>
        <row r="2138">
          <cell r="E2138" t="str">
            <v>JMLEDZH21A324</v>
          </cell>
          <cell r="F2138">
            <v>44920</v>
          </cell>
        </row>
        <row r="2139">
          <cell r="E2139" t="str">
            <v>JMLEDZH21A325</v>
          </cell>
          <cell r="F2139">
            <v>44920</v>
          </cell>
        </row>
        <row r="2140">
          <cell r="E2140" t="str">
            <v>JMLEDZH21A620</v>
          </cell>
          <cell r="F2140">
            <v>44920</v>
          </cell>
        </row>
        <row r="2141">
          <cell r="E2141" t="str">
            <v>JMLEDZH21A697</v>
          </cell>
          <cell r="F2141">
            <v>44920</v>
          </cell>
        </row>
        <row r="2142">
          <cell r="E2142" t="str">
            <v>JMLEDZH21A377</v>
          </cell>
          <cell r="F2142">
            <v>0</v>
          </cell>
        </row>
        <row r="2143">
          <cell r="E2143" t="str">
            <v>JMLEDZH21A378</v>
          </cell>
          <cell r="F2143">
            <v>0</v>
          </cell>
        </row>
        <row r="2144">
          <cell r="E2144" t="str">
            <v>JMLEDZH21A379</v>
          </cell>
          <cell r="F2144">
            <v>0</v>
          </cell>
        </row>
        <row r="2145">
          <cell r="E2145" t="str">
            <v>JMLEDZH21A380</v>
          </cell>
          <cell r="F2145">
            <v>0</v>
          </cell>
        </row>
        <row r="2146">
          <cell r="E2146" t="str">
            <v>JMLEDZH21A381</v>
          </cell>
          <cell r="F2146">
            <v>0</v>
          </cell>
        </row>
        <row r="2147">
          <cell r="E2147" t="str">
            <v>JMLEDZH21A382</v>
          </cell>
          <cell r="F2147">
            <v>0</v>
          </cell>
        </row>
        <row r="2148">
          <cell r="E2148" t="str">
            <v>JMLEDZH21A618</v>
          </cell>
          <cell r="F2148">
            <v>0</v>
          </cell>
        </row>
        <row r="2149">
          <cell r="E2149" t="str">
            <v>JMLEDZH21A695</v>
          </cell>
          <cell r="F2149">
            <v>0</v>
          </cell>
        </row>
        <row r="2150">
          <cell r="E2150" t="str">
            <v>JMLEDZH21A347</v>
          </cell>
          <cell r="F2150">
            <v>0</v>
          </cell>
        </row>
        <row r="2151">
          <cell r="E2151" t="str">
            <v>JMLEDZH21A348</v>
          </cell>
          <cell r="F2151">
            <v>0</v>
          </cell>
        </row>
        <row r="2152">
          <cell r="E2152" t="str">
            <v>JMLEDZH21A349</v>
          </cell>
          <cell r="F2152">
            <v>0</v>
          </cell>
        </row>
        <row r="2153">
          <cell r="E2153" t="str">
            <v>JMLEDZH21A350</v>
          </cell>
          <cell r="F2153">
            <v>0</v>
          </cell>
        </row>
        <row r="2154">
          <cell r="E2154" t="str">
            <v>JMLEDZH21A351</v>
          </cell>
          <cell r="F2154">
            <v>0</v>
          </cell>
        </row>
        <row r="2155">
          <cell r="E2155" t="str">
            <v>JMLEDZH21A352</v>
          </cell>
          <cell r="F2155">
            <v>0</v>
          </cell>
        </row>
        <row r="2156">
          <cell r="E2156" t="str">
            <v>JMLEDZH21A619</v>
          </cell>
          <cell r="F2156">
            <v>0</v>
          </cell>
        </row>
        <row r="2157">
          <cell r="E2157" t="str">
            <v>JMLEDZH21A696</v>
          </cell>
          <cell r="F2157">
            <v>0</v>
          </cell>
        </row>
        <row r="2158">
          <cell r="E2158" t="str">
            <v>JMLEDZH21A354</v>
          </cell>
          <cell r="F2158">
            <v>0</v>
          </cell>
        </row>
        <row r="2159">
          <cell r="E2159" t="str">
            <v>JMLEDZH21A355</v>
          </cell>
          <cell r="F2159">
            <v>0</v>
          </cell>
        </row>
        <row r="2160">
          <cell r="E2160" t="str">
            <v>JMLEDZH22A209</v>
          </cell>
          <cell r="F2160">
            <v>0</v>
          </cell>
        </row>
        <row r="2161">
          <cell r="E2161" t="str">
            <v>JMLEDZH22A274</v>
          </cell>
          <cell r="F2161">
            <v>0</v>
          </cell>
        </row>
        <row r="2162">
          <cell r="E2162" t="str">
            <v>JMLEDZH22A275</v>
          </cell>
          <cell r="F2162">
            <v>0</v>
          </cell>
        </row>
        <row r="2163">
          <cell r="E2163" t="str">
            <v>JMLEDZH22A276</v>
          </cell>
          <cell r="F2163">
            <v>0</v>
          </cell>
        </row>
        <row r="2164">
          <cell r="E2164" t="str">
            <v>JMLEDZH22A277</v>
          </cell>
          <cell r="F2164">
            <v>0</v>
          </cell>
        </row>
        <row r="2165">
          <cell r="E2165" t="str">
            <v>JMLEDZH22A278</v>
          </cell>
          <cell r="F2165">
            <v>0</v>
          </cell>
        </row>
        <row r="2166">
          <cell r="E2166" t="str">
            <v>JMLEDZH22A279</v>
          </cell>
          <cell r="F2166">
            <v>0</v>
          </cell>
        </row>
        <row r="2167">
          <cell r="E2167" t="str">
            <v>JMLEDZH22A280</v>
          </cell>
          <cell r="F2167">
            <v>0</v>
          </cell>
        </row>
        <row r="2168">
          <cell r="E2168" t="str">
            <v>JMLEDZH22A281</v>
          </cell>
          <cell r="F2168">
            <v>0</v>
          </cell>
        </row>
        <row r="2169">
          <cell r="E2169" t="str">
            <v>JMLEDZH22A274</v>
          </cell>
          <cell r="F2169">
            <v>0</v>
          </cell>
        </row>
        <row r="2170">
          <cell r="E2170" t="str">
            <v>JMLEDZH22A275</v>
          </cell>
          <cell r="F2170">
            <v>0</v>
          </cell>
        </row>
        <row r="2171">
          <cell r="E2171" t="str">
            <v>JMLEDZH22A276</v>
          </cell>
          <cell r="F2171">
            <v>0</v>
          </cell>
        </row>
        <row r="2172">
          <cell r="E2172" t="str">
            <v>JMLEDZH22A277</v>
          </cell>
          <cell r="F2172">
            <v>0</v>
          </cell>
        </row>
        <row r="2173">
          <cell r="E2173" t="str">
            <v>JMLEDZH22A278</v>
          </cell>
          <cell r="F2173">
            <v>0</v>
          </cell>
        </row>
        <row r="2174">
          <cell r="E2174" t="str">
            <v>JMLEDZH22A279</v>
          </cell>
          <cell r="F2174">
            <v>0</v>
          </cell>
        </row>
        <row r="2175">
          <cell r="E2175" t="str">
            <v>JMLEDZH22A280</v>
          </cell>
          <cell r="F2175">
            <v>0</v>
          </cell>
        </row>
        <row r="2176">
          <cell r="E2176" t="str">
            <v>JMLEDZH22A281</v>
          </cell>
          <cell r="F2176">
            <v>0</v>
          </cell>
        </row>
        <row r="2177">
          <cell r="E2177" t="str">
            <v>JMLEDZH22A274</v>
          </cell>
          <cell r="F2177">
            <v>0</v>
          </cell>
        </row>
        <row r="2178">
          <cell r="E2178" t="str">
            <v>JMLEDZH22A275</v>
          </cell>
          <cell r="F2178">
            <v>0</v>
          </cell>
        </row>
        <row r="2179">
          <cell r="E2179" t="str">
            <v>JMLEDZH22A276</v>
          </cell>
          <cell r="F2179">
            <v>0</v>
          </cell>
        </row>
        <row r="2180">
          <cell r="E2180" t="str">
            <v>JMLEDZH22A277</v>
          </cell>
          <cell r="F2180">
            <v>0</v>
          </cell>
        </row>
        <row r="2181">
          <cell r="E2181" t="str">
            <v>JMLEDZH22A278</v>
          </cell>
          <cell r="F2181">
            <v>0</v>
          </cell>
        </row>
        <row r="2182">
          <cell r="E2182" t="str">
            <v>JMLEDZH22A279</v>
          </cell>
          <cell r="F2182">
            <v>0</v>
          </cell>
        </row>
        <row r="2183">
          <cell r="E2183" t="str">
            <v>JMLEDZH22A280</v>
          </cell>
          <cell r="F2183">
            <v>0</v>
          </cell>
        </row>
        <row r="2184">
          <cell r="E2184" t="str">
            <v>JMLEDZH22A281</v>
          </cell>
          <cell r="F2184">
            <v>0</v>
          </cell>
        </row>
        <row r="2185">
          <cell r="E2185" t="str">
            <v>JMLEDZH22A274</v>
          </cell>
          <cell r="F2185">
            <v>0</v>
          </cell>
        </row>
        <row r="2186">
          <cell r="E2186" t="str">
            <v>JMLEDZH22A275</v>
          </cell>
          <cell r="F2186">
            <v>0</v>
          </cell>
        </row>
        <row r="2187">
          <cell r="E2187" t="str">
            <v>JMLEDZH22A276</v>
          </cell>
          <cell r="F2187">
            <v>0</v>
          </cell>
        </row>
        <row r="2188">
          <cell r="E2188" t="str">
            <v>JMLEDZH22A277</v>
          </cell>
          <cell r="F2188">
            <v>0</v>
          </cell>
        </row>
        <row r="2189">
          <cell r="E2189" t="str">
            <v>JMLEDZH22A278</v>
          </cell>
          <cell r="F2189">
            <v>0</v>
          </cell>
        </row>
        <row r="2190">
          <cell r="E2190" t="str">
            <v>JMLEDZH22A279</v>
          </cell>
          <cell r="F2190">
            <v>0</v>
          </cell>
        </row>
        <row r="2191">
          <cell r="E2191" t="str">
            <v>JMLEDZH22A280</v>
          </cell>
          <cell r="F2191">
            <v>0</v>
          </cell>
        </row>
        <row r="2192">
          <cell r="E2192" t="str">
            <v>JMLEDZH22A281</v>
          </cell>
          <cell r="F2192">
            <v>0</v>
          </cell>
        </row>
        <row r="2193">
          <cell r="E2193" t="str">
            <v>JMLEDZH22A263</v>
          </cell>
          <cell r="F2193">
            <v>0</v>
          </cell>
        </row>
        <row r="2194">
          <cell r="E2194" t="str">
            <v>JMLEDZH22A263</v>
          </cell>
          <cell r="F2194">
            <v>0</v>
          </cell>
        </row>
        <row r="2195">
          <cell r="E2195" t="str">
            <v>JMLEDZH22A263</v>
          </cell>
          <cell r="F2195">
            <v>0</v>
          </cell>
        </row>
        <row r="2196">
          <cell r="E2196" t="str">
            <v>JMLEDZH22A263</v>
          </cell>
          <cell r="F2196">
            <v>0</v>
          </cell>
        </row>
        <row r="2197">
          <cell r="E2197" t="str">
            <v>JMLEDZH22A263</v>
          </cell>
          <cell r="F2197">
            <v>0</v>
          </cell>
        </row>
        <row r="2198">
          <cell r="E2198" t="str">
            <v>JMLEDZH22A342</v>
          </cell>
          <cell r="F2198">
            <v>0</v>
          </cell>
        </row>
        <row r="2199">
          <cell r="E2199" t="str">
            <v>JMLEDZH22A344</v>
          </cell>
          <cell r="F2199">
            <v>0</v>
          </cell>
        </row>
        <row r="2200">
          <cell r="E2200" t="str">
            <v>JMLEDZH22A343</v>
          </cell>
          <cell r="F2200">
            <v>0</v>
          </cell>
        </row>
        <row r="2201">
          <cell r="E2201" t="str">
            <v>JMLEDZH22A214</v>
          </cell>
          <cell r="F2201">
            <v>0</v>
          </cell>
        </row>
        <row r="2202">
          <cell r="E2202" t="str">
            <v>JMLEDZH22A253</v>
          </cell>
          <cell r="F2202">
            <v>0</v>
          </cell>
        </row>
        <row r="2203">
          <cell r="E2203" t="str">
            <v>JMLEDZH22A253</v>
          </cell>
          <cell r="F2203">
            <v>0</v>
          </cell>
        </row>
        <row r="2204">
          <cell r="E2204" t="str">
            <v>JMLEDZH22A266</v>
          </cell>
          <cell r="F2204">
            <v>0</v>
          </cell>
        </row>
        <row r="2205">
          <cell r="E2205" t="str">
            <v>JMLEDZH22A267</v>
          </cell>
          <cell r="F2205">
            <v>0</v>
          </cell>
        </row>
        <row r="2206">
          <cell r="E2206" t="str">
            <v>JMLEDZH22A268</v>
          </cell>
          <cell r="F2206">
            <v>0</v>
          </cell>
        </row>
        <row r="2207">
          <cell r="E2207" t="str">
            <v>JMLEDZH22A269</v>
          </cell>
          <cell r="F2207">
            <v>0</v>
          </cell>
        </row>
        <row r="2208">
          <cell r="E2208" t="str">
            <v>JMLEDZH22A270</v>
          </cell>
          <cell r="F2208">
            <v>0</v>
          </cell>
        </row>
        <row r="2209">
          <cell r="E2209" t="str">
            <v>JMLEDZH22A271</v>
          </cell>
          <cell r="F2209">
            <v>0</v>
          </cell>
        </row>
        <row r="2210">
          <cell r="E2210" t="str">
            <v>JMLEDZH22A272</v>
          </cell>
          <cell r="F2210">
            <v>0</v>
          </cell>
        </row>
        <row r="2211">
          <cell r="E2211" t="str">
            <v>JMLEDZH22A273</v>
          </cell>
          <cell r="F2211">
            <v>0</v>
          </cell>
        </row>
        <row r="2212">
          <cell r="E2212" t="str">
            <v>JMLEDZH22A612</v>
          </cell>
          <cell r="F2212">
            <v>0</v>
          </cell>
        </row>
        <row r="2213">
          <cell r="E2213" t="str">
            <v>JMLEDZH22A613</v>
          </cell>
          <cell r="F2213">
            <v>0</v>
          </cell>
        </row>
        <row r="2214">
          <cell r="E2214" t="str">
            <v>JMLEDZH22A614</v>
          </cell>
          <cell r="F2214">
            <v>0</v>
          </cell>
        </row>
        <row r="2215">
          <cell r="E2215" t="str">
            <v>JMLEDZH22A615</v>
          </cell>
          <cell r="F2215">
            <v>0</v>
          </cell>
        </row>
        <row r="2216">
          <cell r="E2216" t="str">
            <v>JMLEDZH22A616</v>
          </cell>
          <cell r="F2216">
            <v>0</v>
          </cell>
        </row>
        <row r="2217">
          <cell r="E2217" t="str">
            <v>JMLEDZH22A617</v>
          </cell>
          <cell r="F2217">
            <v>0</v>
          </cell>
        </row>
        <row r="2218">
          <cell r="E2218" t="str">
            <v>JMLEDZH22A618</v>
          </cell>
          <cell r="F2218">
            <v>0</v>
          </cell>
        </row>
        <row r="2219">
          <cell r="E2219" t="str">
            <v>JMLEDZH22A619</v>
          </cell>
          <cell r="F2219">
            <v>0</v>
          </cell>
        </row>
        <row r="2220">
          <cell r="E2220" t="str">
            <v>JMLEDZH22A620</v>
          </cell>
          <cell r="F2220">
            <v>0</v>
          </cell>
        </row>
        <row r="2221">
          <cell r="E2221" t="str">
            <v>JMLEDZH22A621</v>
          </cell>
          <cell r="F2221">
            <v>0</v>
          </cell>
        </row>
        <row r="2222">
          <cell r="E2222" t="str">
            <v>JMLEDZH22A662</v>
          </cell>
          <cell r="F2222">
            <v>0</v>
          </cell>
        </row>
        <row r="2223">
          <cell r="E2223" t="str">
            <v>JMLEDZH22A663</v>
          </cell>
          <cell r="F2223">
            <v>0</v>
          </cell>
        </row>
        <row r="2224">
          <cell r="E2224" t="str">
            <v>JMLEDZH21A753</v>
          </cell>
          <cell r="F2224">
            <v>44885</v>
          </cell>
        </row>
        <row r="2225">
          <cell r="E2225" t="str">
            <v>JMLEDZH22AB82</v>
          </cell>
          <cell r="F2225">
            <v>0</v>
          </cell>
        </row>
        <row r="2226">
          <cell r="E2226" t="str">
            <v>JMLEDZH22AB83</v>
          </cell>
          <cell r="F2226">
            <v>0</v>
          </cell>
        </row>
        <row r="2227">
          <cell r="E2227" t="str">
            <v>JMLEDZH22AB84</v>
          </cell>
          <cell r="F2227">
            <v>0</v>
          </cell>
        </row>
        <row r="2228">
          <cell r="E2228" t="str">
            <v>JMLEDZH22AB85</v>
          </cell>
          <cell r="F2228">
            <v>0</v>
          </cell>
        </row>
        <row r="2229">
          <cell r="E2229" t="str">
            <v>JMLEDZH22AB86</v>
          </cell>
          <cell r="F2229">
            <v>0</v>
          </cell>
        </row>
        <row r="2230">
          <cell r="E2230" t="str">
            <v>JMLEDZH22AB87</v>
          </cell>
          <cell r="F2230">
            <v>0</v>
          </cell>
        </row>
        <row r="2231">
          <cell r="E2231" t="str">
            <v>JMLEDZH22AB88</v>
          </cell>
          <cell r="F2231">
            <v>0</v>
          </cell>
        </row>
        <row r="2232">
          <cell r="E2232" t="str">
            <v>JMLEDZH22AB89</v>
          </cell>
          <cell r="F2232">
            <v>0</v>
          </cell>
        </row>
        <row r="2233">
          <cell r="E2233" t="str">
            <v>JMLEDZH22AB90</v>
          </cell>
          <cell r="F2233">
            <v>0</v>
          </cell>
        </row>
        <row r="2234">
          <cell r="E2234" t="str">
            <v>JMLEDZH22AB91</v>
          </cell>
          <cell r="F2234">
            <v>0</v>
          </cell>
        </row>
        <row r="2235">
          <cell r="E2235" t="str">
            <v>JMLEDZH22AB92</v>
          </cell>
          <cell r="F2235">
            <v>0</v>
          </cell>
        </row>
        <row r="2236">
          <cell r="E2236" t="str">
            <v>JMLEDZH22AB93</v>
          </cell>
          <cell r="F2236">
            <v>0</v>
          </cell>
        </row>
        <row r="2237">
          <cell r="E2237" t="str">
            <v>JMLEDZH22AB94</v>
          </cell>
          <cell r="F2237">
            <v>0</v>
          </cell>
        </row>
        <row r="2238">
          <cell r="E2238" t="str">
            <v>JMLEDZH22AB95</v>
          </cell>
          <cell r="F2238">
            <v>0</v>
          </cell>
        </row>
        <row r="2239">
          <cell r="E2239" t="str">
            <v>JMLEDZH22AB96</v>
          </cell>
          <cell r="F2239">
            <v>0</v>
          </cell>
        </row>
        <row r="2240">
          <cell r="E2240" t="str">
            <v>JMLEDZH22AB97</v>
          </cell>
          <cell r="F2240">
            <v>0</v>
          </cell>
        </row>
        <row r="2241">
          <cell r="E2241" t="str">
            <v>JMLEDZH22AB98</v>
          </cell>
          <cell r="F2241">
            <v>0</v>
          </cell>
        </row>
        <row r="2242">
          <cell r="E2242" t="str">
            <v>JMLEDZH22AB99</v>
          </cell>
          <cell r="F2242">
            <v>0</v>
          </cell>
        </row>
        <row r="2243">
          <cell r="E2243" t="str">
            <v>JMLEDZH22AC01</v>
          </cell>
          <cell r="F2243">
            <v>0</v>
          </cell>
        </row>
        <row r="2244">
          <cell r="E2244" t="str">
            <v>JMLEDZH22AC02</v>
          </cell>
          <cell r="F2244">
            <v>0</v>
          </cell>
        </row>
        <row r="2245">
          <cell r="E2245" t="str">
            <v>JMLEDZH22AC03</v>
          </cell>
          <cell r="F2245">
            <v>0</v>
          </cell>
        </row>
        <row r="2246">
          <cell r="E2246" t="str">
            <v>JMLEDZH22AC04</v>
          </cell>
          <cell r="F2246">
            <v>0</v>
          </cell>
        </row>
        <row r="2247">
          <cell r="E2247" t="str">
            <v>JMLEDZH22AC05</v>
          </cell>
          <cell r="F2247">
            <v>0</v>
          </cell>
        </row>
        <row r="2248">
          <cell r="E2248" t="str">
            <v>JMLEDZH22AC06</v>
          </cell>
          <cell r="F2248">
            <v>0</v>
          </cell>
        </row>
        <row r="2249">
          <cell r="E2249" t="str">
            <v>JMLEDZH22AC07</v>
          </cell>
          <cell r="F2249">
            <v>0</v>
          </cell>
        </row>
        <row r="2250">
          <cell r="E2250" t="str">
            <v>JMLEDZH22AC08</v>
          </cell>
          <cell r="F2250">
            <v>0</v>
          </cell>
        </row>
        <row r="2251">
          <cell r="E2251" t="str">
            <v>JMLEDZH22AC09</v>
          </cell>
          <cell r="F2251">
            <v>0</v>
          </cell>
        </row>
        <row r="2252">
          <cell r="E2252" t="str">
            <v>JMLEDZH22AC10</v>
          </cell>
          <cell r="F2252">
            <v>0</v>
          </cell>
        </row>
        <row r="2253">
          <cell r="E2253" t="str">
            <v>JMLEDZH22AC11</v>
          </cell>
          <cell r="F2253">
            <v>0</v>
          </cell>
        </row>
        <row r="2254">
          <cell r="E2254" t="str">
            <v>JMLEDZH22AC12</v>
          </cell>
          <cell r="F2254">
            <v>0</v>
          </cell>
        </row>
        <row r="2255">
          <cell r="E2255" t="str">
            <v>JMLEDZH22AC13</v>
          </cell>
          <cell r="F2255">
            <v>0</v>
          </cell>
        </row>
        <row r="2256">
          <cell r="E2256" t="str">
            <v>JMLEDZH22AC14</v>
          </cell>
          <cell r="F2256">
            <v>0</v>
          </cell>
        </row>
        <row r="2257">
          <cell r="E2257" t="str">
            <v>JMLEDZH22AC15</v>
          </cell>
          <cell r="F2257">
            <v>0</v>
          </cell>
        </row>
        <row r="2258">
          <cell r="E2258" t="str">
            <v>JMLEDZH22AC16</v>
          </cell>
          <cell r="F2258">
            <v>0</v>
          </cell>
        </row>
        <row r="2259">
          <cell r="E2259" t="str">
            <v>JMLEDZH22AC17</v>
          </cell>
          <cell r="F2259">
            <v>0</v>
          </cell>
        </row>
        <row r="2260">
          <cell r="E2260" t="str">
            <v>JMLEDZH22AC18</v>
          </cell>
          <cell r="F2260">
            <v>0</v>
          </cell>
        </row>
        <row r="2261">
          <cell r="E2261" t="str">
            <v>JMLEDZH22AC19</v>
          </cell>
          <cell r="F2261">
            <v>0</v>
          </cell>
        </row>
        <row r="2262">
          <cell r="E2262" t="str">
            <v>JMLEDZH22AC20</v>
          </cell>
          <cell r="F2262">
            <v>0</v>
          </cell>
        </row>
        <row r="2263">
          <cell r="E2263" t="str">
            <v>JMLEDZH22AC21</v>
          </cell>
          <cell r="F2263">
            <v>0</v>
          </cell>
        </row>
        <row r="2264">
          <cell r="E2264" t="str">
            <v>JMLEDZH22AC22</v>
          </cell>
          <cell r="F2264">
            <v>0</v>
          </cell>
        </row>
        <row r="2265">
          <cell r="E2265" t="str">
            <v>JMLEDZH22AC23</v>
          </cell>
          <cell r="F2265">
            <v>0</v>
          </cell>
        </row>
        <row r="2266">
          <cell r="E2266" t="str">
            <v>JMLEDZH22AC24</v>
          </cell>
          <cell r="F2266">
            <v>0</v>
          </cell>
        </row>
        <row r="2267">
          <cell r="E2267" t="str">
            <v>JMLEDZH22AC32</v>
          </cell>
          <cell r="F2267">
            <v>0</v>
          </cell>
        </row>
        <row r="2268">
          <cell r="E2268" t="str">
            <v>JMLEDZH22AC33</v>
          </cell>
          <cell r="F2268">
            <v>0</v>
          </cell>
        </row>
        <row r="2269">
          <cell r="E2269" t="str">
            <v>SZLEG0022A014</v>
          </cell>
          <cell r="F2269">
            <v>0</v>
          </cell>
        </row>
        <row r="2270">
          <cell r="E2270" t="str">
            <v>JMLEG0021A023</v>
          </cell>
          <cell r="F2270">
            <v>0</v>
          </cell>
        </row>
        <row r="2271">
          <cell r="E2271" t="str">
            <v>JMLEG0021A024</v>
          </cell>
          <cell r="F2271">
            <v>0</v>
          </cell>
        </row>
        <row r="2272">
          <cell r="E2272" t="str">
            <v>JSLEDYJ22BC35</v>
          </cell>
          <cell r="F2272">
            <v>0</v>
          </cell>
        </row>
        <row r="2273">
          <cell r="E2273" t="str">
            <v>JSLEDYJ22BC36</v>
          </cell>
          <cell r="F2273">
            <v>0</v>
          </cell>
        </row>
        <row r="2274">
          <cell r="E2274" t="str">
            <v>JMLEDZH22AC37</v>
          </cell>
          <cell r="F2274">
            <v>0</v>
          </cell>
        </row>
        <row r="2275">
          <cell r="E2275" t="str">
            <v>JMLEDZH22AC38</v>
          </cell>
          <cell r="F2275">
            <v>0</v>
          </cell>
        </row>
        <row r="2276">
          <cell r="E2276" t="str">
            <v>JMLEDZH22AC39</v>
          </cell>
          <cell r="F2276">
            <v>0</v>
          </cell>
        </row>
        <row r="2277">
          <cell r="E2277" t="str">
            <v>JMLEDZH22AC40</v>
          </cell>
          <cell r="F2277">
            <v>0</v>
          </cell>
        </row>
        <row r="2278">
          <cell r="E2278" t="str">
            <v>JMLEDCC22AD83</v>
          </cell>
          <cell r="F2278">
            <v>0</v>
          </cell>
        </row>
        <row r="2279">
          <cell r="E2279" t="str">
            <v>JMLEDCC22AD84</v>
          </cell>
          <cell r="F2279">
            <v>0</v>
          </cell>
        </row>
        <row r="2280">
          <cell r="E2280" t="str">
            <v>JMLEDCC22AD85</v>
          </cell>
          <cell r="F2280">
            <v>0</v>
          </cell>
        </row>
        <row r="2281">
          <cell r="E2281" t="str">
            <v>JMLEDCC22AD86</v>
          </cell>
          <cell r="F2281">
            <v>0</v>
          </cell>
        </row>
        <row r="2282">
          <cell r="E2282" t="str">
            <v>JMLEDCC22AD87</v>
          </cell>
          <cell r="F2282">
            <v>0</v>
          </cell>
        </row>
        <row r="2283">
          <cell r="E2283" t="str">
            <v>JMLEDCC22AD88</v>
          </cell>
          <cell r="F2283">
            <v>0</v>
          </cell>
        </row>
        <row r="2284">
          <cell r="E2284" t="str">
            <v>JMLEDCC22AD89</v>
          </cell>
          <cell r="F2284">
            <v>0</v>
          </cell>
        </row>
        <row r="2285">
          <cell r="E2285" t="str">
            <v>JMLEDCC22AD90</v>
          </cell>
          <cell r="F2285">
            <v>0</v>
          </cell>
        </row>
        <row r="2286">
          <cell r="E2286" t="str">
            <v>JMLEDCC22AD91</v>
          </cell>
          <cell r="F2286">
            <v>0</v>
          </cell>
        </row>
        <row r="2287">
          <cell r="E2287" t="str">
            <v>JMLEDCC22AD92</v>
          </cell>
          <cell r="F2287">
            <v>0</v>
          </cell>
        </row>
        <row r="2288">
          <cell r="E2288" t="str">
            <v>JMLEDCC22AD93</v>
          </cell>
          <cell r="F2288">
            <v>0</v>
          </cell>
        </row>
        <row r="2289">
          <cell r="E2289" t="str">
            <v>JMLEDCC22AD94</v>
          </cell>
          <cell r="F2289">
            <v>0</v>
          </cell>
        </row>
        <row r="2290">
          <cell r="E2290" t="str">
            <v>JMLEDCC22AD95</v>
          </cell>
          <cell r="F2290">
            <v>0</v>
          </cell>
        </row>
        <row r="2291">
          <cell r="E2291" t="str">
            <v>JMLEDCC22AD96</v>
          </cell>
          <cell r="F2291">
            <v>0</v>
          </cell>
        </row>
        <row r="2292">
          <cell r="E2292" t="str">
            <v>JSLEDRP22BD97</v>
          </cell>
          <cell r="F2292">
            <v>0</v>
          </cell>
        </row>
        <row r="2293">
          <cell r="E2293" t="str">
            <v>JSLEDRP22BD98</v>
          </cell>
          <cell r="F2293">
            <v>0</v>
          </cell>
        </row>
        <row r="2294">
          <cell r="E2294" t="str">
            <v>JSLEDRP22BD99</v>
          </cell>
          <cell r="F2294">
            <v>0</v>
          </cell>
        </row>
        <row r="2295">
          <cell r="E2295" t="str">
            <v>JSLEDRP22BE01</v>
          </cell>
          <cell r="F2295">
            <v>0</v>
          </cell>
        </row>
        <row r="2296">
          <cell r="E2296" t="str">
            <v>JSLEDRP22BE02</v>
          </cell>
          <cell r="F2296">
            <v>0</v>
          </cell>
        </row>
        <row r="2297">
          <cell r="E2297" t="str">
            <v>JSLEDRP22BE03</v>
          </cell>
          <cell r="F2297">
            <v>0</v>
          </cell>
        </row>
        <row r="2298">
          <cell r="E2298" t="str">
            <v>JSLEDYJ22BE04</v>
          </cell>
          <cell r="F2298">
            <v>0</v>
          </cell>
        </row>
        <row r="2299">
          <cell r="E2299" t="str">
            <v>JSLEDYJ22BE05</v>
          </cell>
          <cell r="F2299">
            <v>0</v>
          </cell>
        </row>
        <row r="2300">
          <cell r="E2300" t="str">
            <v>JMLEDYJ22AE06</v>
          </cell>
          <cell r="F2300">
            <v>0</v>
          </cell>
        </row>
        <row r="2301">
          <cell r="E2301" t="str">
            <v>JMLEDYJ22AE07</v>
          </cell>
          <cell r="F2301">
            <v>0</v>
          </cell>
        </row>
        <row r="2302">
          <cell r="E2302" t="str">
            <v>JMLEDYJ22AE08</v>
          </cell>
          <cell r="F2302">
            <v>0</v>
          </cell>
        </row>
        <row r="2303">
          <cell r="E2303" t="str">
            <v>JMLEDYJ22AE09</v>
          </cell>
          <cell r="F2303">
            <v>0</v>
          </cell>
        </row>
        <row r="2304">
          <cell r="E2304" t="str">
            <v>JMLEDYJ22AE10</v>
          </cell>
          <cell r="F2304">
            <v>0</v>
          </cell>
        </row>
        <row r="2305">
          <cell r="E2305" t="str">
            <v>JMLEDYJ22AE11</v>
          </cell>
          <cell r="F2305">
            <v>0</v>
          </cell>
        </row>
        <row r="2306">
          <cell r="E2306" t="str">
            <v>JMLEDYJ22AE12</v>
          </cell>
          <cell r="F2306">
            <v>0</v>
          </cell>
        </row>
        <row r="2307">
          <cell r="E2307" t="str">
            <v>JMLEDYJ22AE13</v>
          </cell>
          <cell r="F2307">
            <v>0</v>
          </cell>
        </row>
        <row r="2308">
          <cell r="E2308" t="str">
            <v>JMLEDYJ22AE14</v>
          </cell>
          <cell r="F2308">
            <v>0</v>
          </cell>
        </row>
        <row r="2309">
          <cell r="E2309" t="str">
            <v>JMLEDYJ22AE15</v>
          </cell>
          <cell r="F2309">
            <v>0</v>
          </cell>
        </row>
        <row r="2310">
          <cell r="E2310" t="str">
            <v>JMLEDYJ22AE16</v>
          </cell>
          <cell r="F2310">
            <v>0</v>
          </cell>
        </row>
        <row r="2311">
          <cell r="E2311" t="str">
            <v>JMLEDYJ22AE17</v>
          </cell>
          <cell r="F2311">
            <v>0</v>
          </cell>
        </row>
        <row r="2312">
          <cell r="E2312" t="str">
            <v>JMLEDYJ22AE18</v>
          </cell>
          <cell r="F2312">
            <v>0</v>
          </cell>
        </row>
        <row r="2313">
          <cell r="E2313" t="str">
            <v>JMLEDYJ22AE19</v>
          </cell>
          <cell r="F2313">
            <v>0</v>
          </cell>
        </row>
        <row r="2314">
          <cell r="E2314" t="str">
            <v>JMLEDYJ22AE20</v>
          </cell>
          <cell r="F2314">
            <v>0</v>
          </cell>
        </row>
        <row r="2315">
          <cell r="E2315" t="str">
            <v>JMLEDYJ22AE21</v>
          </cell>
          <cell r="F2315">
            <v>0</v>
          </cell>
        </row>
        <row r="2316">
          <cell r="E2316" t="str">
            <v>JMLEDYJ22AE22</v>
          </cell>
          <cell r="F2316">
            <v>0</v>
          </cell>
        </row>
        <row r="2317">
          <cell r="E2317" t="str">
            <v>JMLEDYJ22AE23</v>
          </cell>
          <cell r="F2317">
            <v>0</v>
          </cell>
        </row>
        <row r="2318">
          <cell r="E2318" t="str">
            <v>JSLEDQP22CE24</v>
          </cell>
          <cell r="F2318">
            <v>0</v>
          </cell>
        </row>
        <row r="2319">
          <cell r="E2319" t="str">
            <v>JMLEDZH22AE26</v>
          </cell>
          <cell r="F2319">
            <v>0</v>
          </cell>
        </row>
        <row r="2320">
          <cell r="E2320" t="str">
            <v>JMLEDYJ22AC41</v>
          </cell>
          <cell r="F2320">
            <v>0</v>
          </cell>
        </row>
        <row r="2321">
          <cell r="E2321" t="str">
            <v>JMLEDYJ22AC42</v>
          </cell>
          <cell r="F2321">
            <v>0</v>
          </cell>
        </row>
        <row r="2322">
          <cell r="E2322" t="str">
            <v>JMLEDYJ22AC43</v>
          </cell>
          <cell r="F2322">
            <v>0</v>
          </cell>
        </row>
        <row r="2323">
          <cell r="E2323" t="str">
            <v>JMLEDYJ22AC44</v>
          </cell>
          <cell r="F2323">
            <v>0</v>
          </cell>
        </row>
        <row r="2324">
          <cell r="E2324" t="str">
            <v>JSLEDYJ22BE27</v>
          </cell>
          <cell r="F2324">
            <v>0</v>
          </cell>
        </row>
        <row r="2325">
          <cell r="E2325" t="str">
            <v>JSLEDYJ22BE28</v>
          </cell>
          <cell r="F2325">
            <v>0</v>
          </cell>
        </row>
        <row r="2326">
          <cell r="E2326" t="str">
            <v>JSLEDYJ22BE29</v>
          </cell>
          <cell r="F2326">
            <v>0</v>
          </cell>
        </row>
        <row r="2327">
          <cell r="E2327" t="str">
            <v>JSLEDYJ22BE30</v>
          </cell>
          <cell r="F2327">
            <v>0</v>
          </cell>
        </row>
        <row r="2328">
          <cell r="E2328" t="str">
            <v>JSLEDCC22BE31</v>
          </cell>
          <cell r="F2328">
            <v>0</v>
          </cell>
        </row>
        <row r="2329">
          <cell r="E2329" t="str">
            <v>JSLEDCC22BE32</v>
          </cell>
          <cell r="F2329">
            <v>0</v>
          </cell>
        </row>
        <row r="2330">
          <cell r="E2330" t="str">
            <v>JSLEDCC22BE33</v>
          </cell>
          <cell r="F2330">
            <v>0</v>
          </cell>
        </row>
        <row r="2331">
          <cell r="E2331" t="str">
            <v>JSLEDCC22BE34</v>
          </cell>
          <cell r="F2331">
            <v>0</v>
          </cell>
        </row>
        <row r="2332">
          <cell r="E2332" t="str">
            <v>JMLEDJL22AE35</v>
          </cell>
          <cell r="F2332">
            <v>0</v>
          </cell>
        </row>
        <row r="2333">
          <cell r="E2333" t="str">
            <v>JMLEDJL22AE36</v>
          </cell>
          <cell r="F2333">
            <v>0</v>
          </cell>
        </row>
        <row r="2334">
          <cell r="E2334" t="str">
            <v>JMLEDJL22AE37</v>
          </cell>
          <cell r="F2334">
            <v>0</v>
          </cell>
        </row>
        <row r="2335">
          <cell r="E2335" t="str">
            <v>JMLEDJL22AE38</v>
          </cell>
          <cell r="F2335">
            <v>0</v>
          </cell>
        </row>
        <row r="2336">
          <cell r="E2336" t="str">
            <v>JMLEDJL22AE39</v>
          </cell>
          <cell r="F2336">
            <v>0</v>
          </cell>
        </row>
        <row r="2337">
          <cell r="E2337" t="str">
            <v>JMLEDJL22AE40</v>
          </cell>
          <cell r="F2337">
            <v>0</v>
          </cell>
        </row>
        <row r="2338">
          <cell r="E2338" t="str">
            <v>JMLEDJL22AE41</v>
          </cell>
          <cell r="F2338">
            <v>0</v>
          </cell>
        </row>
        <row r="2339">
          <cell r="E2339" t="str">
            <v>JMLEDJL22AE42</v>
          </cell>
          <cell r="F2339">
            <v>0</v>
          </cell>
        </row>
        <row r="2340">
          <cell r="E2340" t="str">
            <v>JMLEDJL22AE43</v>
          </cell>
          <cell r="F2340">
            <v>0</v>
          </cell>
        </row>
        <row r="2341">
          <cell r="E2341" t="str">
            <v>JMLEDJL22AE44</v>
          </cell>
          <cell r="F2341">
            <v>0</v>
          </cell>
        </row>
        <row r="2342">
          <cell r="E2342" t="str">
            <v>JMLEDJL22AE45</v>
          </cell>
          <cell r="F2342">
            <v>0</v>
          </cell>
        </row>
        <row r="2343">
          <cell r="E2343" t="str">
            <v>JMLEDJL22AE46</v>
          </cell>
          <cell r="F2343">
            <v>0</v>
          </cell>
        </row>
        <row r="2344">
          <cell r="E2344" t="str">
            <v>JMLEDJL22AE47</v>
          </cell>
          <cell r="F2344">
            <v>0</v>
          </cell>
        </row>
        <row r="2345">
          <cell r="E2345" t="str">
            <v>JMLEDJL22AE48</v>
          </cell>
          <cell r="F2345">
            <v>0</v>
          </cell>
        </row>
        <row r="2346">
          <cell r="E2346" t="str">
            <v>JMLEDJL22AE49</v>
          </cell>
          <cell r="F2346">
            <v>0</v>
          </cell>
        </row>
        <row r="2347">
          <cell r="E2347" t="str">
            <v>JMLEDJL22AE50</v>
          </cell>
          <cell r="F2347">
            <v>0</v>
          </cell>
        </row>
        <row r="2348">
          <cell r="E2348" t="str">
            <v>JMLEDJL22AE51</v>
          </cell>
          <cell r="F2348">
            <v>0</v>
          </cell>
        </row>
        <row r="2349">
          <cell r="E2349" t="str">
            <v>JMLEDJL22AE52</v>
          </cell>
          <cell r="F2349">
            <v>0</v>
          </cell>
        </row>
        <row r="2350">
          <cell r="E2350" t="str">
            <v>JMLEDJL22AE53</v>
          </cell>
          <cell r="F2350">
            <v>0</v>
          </cell>
        </row>
        <row r="2351">
          <cell r="E2351" t="str">
            <v>JMLEDJL22AE54</v>
          </cell>
          <cell r="F2351">
            <v>0</v>
          </cell>
        </row>
        <row r="2352">
          <cell r="E2352" t="str">
            <v>JMLEDJL22AE55</v>
          </cell>
          <cell r="F2352">
            <v>0</v>
          </cell>
        </row>
        <row r="2353">
          <cell r="E2353" t="str">
            <v>JMLEDJL22AE56</v>
          </cell>
          <cell r="F2353">
            <v>0</v>
          </cell>
        </row>
        <row r="2354">
          <cell r="E2354" t="str">
            <v>JMLEDJL22AE57</v>
          </cell>
          <cell r="F2354">
            <v>0</v>
          </cell>
        </row>
        <row r="2355">
          <cell r="E2355" t="str">
            <v>JMLEDJL22AE58</v>
          </cell>
          <cell r="F2355">
            <v>0</v>
          </cell>
        </row>
        <row r="2356">
          <cell r="E2356" t="str">
            <v>JMLEDJL22AE59</v>
          </cell>
          <cell r="F2356">
            <v>0</v>
          </cell>
        </row>
        <row r="2357">
          <cell r="E2357" t="str">
            <v>JMLEDJL22AE60</v>
          </cell>
          <cell r="F2357">
            <v>0</v>
          </cell>
        </row>
        <row r="2358">
          <cell r="E2358" t="str">
            <v>JMLEDJL22AE61</v>
          </cell>
          <cell r="F2358">
            <v>0</v>
          </cell>
        </row>
        <row r="2359">
          <cell r="E2359" t="str">
            <v>JMLEDJL22AE62</v>
          </cell>
          <cell r="F2359">
            <v>0</v>
          </cell>
        </row>
        <row r="2360">
          <cell r="E2360" t="str">
            <v>JMLEDJL22AE63</v>
          </cell>
          <cell r="F2360">
            <v>0</v>
          </cell>
        </row>
        <row r="2361">
          <cell r="E2361" t="str">
            <v>JMLEDJL22AE64</v>
          </cell>
          <cell r="F2361">
            <v>0</v>
          </cell>
        </row>
        <row r="2362">
          <cell r="E2362" t="str">
            <v>JMLEDJL22AE65</v>
          </cell>
          <cell r="F2362">
            <v>0</v>
          </cell>
        </row>
        <row r="2363">
          <cell r="E2363" t="str">
            <v>JMLEDJL22AE66</v>
          </cell>
          <cell r="F2363">
            <v>0</v>
          </cell>
        </row>
        <row r="2364">
          <cell r="E2364" t="str">
            <v>JMLEDJL22AE67</v>
          </cell>
          <cell r="F2364">
            <v>0</v>
          </cell>
        </row>
        <row r="2365">
          <cell r="E2365" t="str">
            <v>JMLEDJL22AE68</v>
          </cell>
          <cell r="F2365">
            <v>0</v>
          </cell>
        </row>
        <row r="2366">
          <cell r="E2366" t="str">
            <v>JMLEDJL22AE69</v>
          </cell>
          <cell r="F2366">
            <v>0</v>
          </cell>
        </row>
        <row r="2367">
          <cell r="E2367" t="str">
            <v>JMLEDJL22AE70</v>
          </cell>
          <cell r="F2367">
            <v>0</v>
          </cell>
        </row>
        <row r="2368">
          <cell r="E2368" t="str">
            <v>JMLEDJL22AE71</v>
          </cell>
          <cell r="F2368">
            <v>0</v>
          </cell>
        </row>
        <row r="2369">
          <cell r="E2369" t="str">
            <v>JMLEDJL22AE72</v>
          </cell>
          <cell r="F2369">
            <v>0</v>
          </cell>
        </row>
        <row r="2370">
          <cell r="E2370" t="str">
            <v>JMLEDJL22AE73</v>
          </cell>
          <cell r="F2370">
            <v>0</v>
          </cell>
        </row>
        <row r="2371">
          <cell r="E2371" t="str">
            <v>JMLEDZH22AE74</v>
          </cell>
          <cell r="F2371">
            <v>0</v>
          </cell>
        </row>
        <row r="2372">
          <cell r="E2372" t="str">
            <v>JMLEDZH22AE75</v>
          </cell>
          <cell r="F2372">
            <v>0</v>
          </cell>
        </row>
        <row r="2373">
          <cell r="E2373" t="str">
            <v>JMLEDZH22AE76</v>
          </cell>
          <cell r="F2373">
            <v>0</v>
          </cell>
        </row>
        <row r="2374">
          <cell r="E2374" t="str">
            <v>JMLEDZH22AE77</v>
          </cell>
          <cell r="F2374">
            <v>0</v>
          </cell>
        </row>
        <row r="2375">
          <cell r="E2375" t="str">
            <v>JSLEDHS22BE78</v>
          </cell>
          <cell r="F2375">
            <v>0</v>
          </cell>
        </row>
        <row r="2376">
          <cell r="E2376" t="str">
            <v>JSLEDHS22BE79</v>
          </cell>
          <cell r="F2376">
            <v>0</v>
          </cell>
        </row>
        <row r="2377">
          <cell r="E2377" t="str">
            <v>JSLEDHS22BE80</v>
          </cell>
          <cell r="F2377">
            <v>0</v>
          </cell>
        </row>
        <row r="2378">
          <cell r="E2378" t="str">
            <v>JSLEDHS22BE81</v>
          </cell>
          <cell r="F2378">
            <v>0</v>
          </cell>
        </row>
        <row r="2379">
          <cell r="E2379" t="str">
            <v>JMLEDRP22AE82</v>
          </cell>
          <cell r="F2379">
            <v>0</v>
          </cell>
        </row>
        <row r="2380">
          <cell r="E2380" t="str">
            <v>JMLEDRP22AE83</v>
          </cell>
          <cell r="F2380">
            <v>0</v>
          </cell>
        </row>
        <row r="2381">
          <cell r="E2381" t="str">
            <v>JMLEDRP22AE84</v>
          </cell>
          <cell r="F2381">
            <v>0</v>
          </cell>
        </row>
        <row r="2382">
          <cell r="E2382" t="str">
            <v>JMLEDRP22AE85</v>
          </cell>
          <cell r="F2382">
            <v>0</v>
          </cell>
        </row>
        <row r="2383">
          <cell r="E2383" t="str">
            <v>JMLEDRP22AE86</v>
          </cell>
          <cell r="F2383">
            <v>0</v>
          </cell>
        </row>
        <row r="2384">
          <cell r="E2384" t="str">
            <v>JMLEDRP22AE87</v>
          </cell>
          <cell r="F2384">
            <v>0</v>
          </cell>
        </row>
        <row r="2385">
          <cell r="E2385" t="str">
            <v>JMLEDRP22AE88</v>
          </cell>
          <cell r="F2385">
            <v>0</v>
          </cell>
        </row>
        <row r="2386">
          <cell r="E2386" t="str">
            <v>JMLEDRP22AE89</v>
          </cell>
          <cell r="F2386">
            <v>0</v>
          </cell>
        </row>
        <row r="2387">
          <cell r="E2387" t="str">
            <v>JMLEDRP22AE90</v>
          </cell>
          <cell r="F2387">
            <v>0</v>
          </cell>
        </row>
        <row r="2388">
          <cell r="E2388" t="str">
            <v>JMLEDRP22AE91</v>
          </cell>
          <cell r="F2388">
            <v>0</v>
          </cell>
        </row>
        <row r="2389">
          <cell r="E2389" t="str">
            <v>JMLEDRP22AE92</v>
          </cell>
          <cell r="F2389">
            <v>0</v>
          </cell>
        </row>
        <row r="2390">
          <cell r="E2390" t="str">
            <v>JMLEDRP22AE93</v>
          </cell>
          <cell r="F2390">
            <v>0</v>
          </cell>
        </row>
        <row r="2391">
          <cell r="E2391" t="str">
            <v>JMLEDRP22AE94</v>
          </cell>
          <cell r="F2391">
            <v>0</v>
          </cell>
        </row>
        <row r="2392">
          <cell r="E2392" t="str">
            <v>JMLEDRP22AE95</v>
          </cell>
          <cell r="F2392">
            <v>0</v>
          </cell>
        </row>
        <row r="2393">
          <cell r="E2393" t="str">
            <v>JMLEDRP22AE96</v>
          </cell>
          <cell r="F2393">
            <v>0</v>
          </cell>
        </row>
        <row r="2394">
          <cell r="E2394" t="str">
            <v>JMLEDRP22AE97</v>
          </cell>
          <cell r="F2394">
            <v>0</v>
          </cell>
        </row>
        <row r="2395">
          <cell r="E2395" t="str">
            <v>JMLEDRP22AE98</v>
          </cell>
          <cell r="F2395">
            <v>0</v>
          </cell>
        </row>
        <row r="2396">
          <cell r="E2396" t="str">
            <v>JSLEDHC22BE99</v>
          </cell>
          <cell r="F2396">
            <v>0</v>
          </cell>
        </row>
        <row r="2397">
          <cell r="E2397" t="str">
            <v>JSLEDHC22BF01</v>
          </cell>
          <cell r="F2397">
            <v>0</v>
          </cell>
        </row>
        <row r="2398">
          <cell r="E2398" t="str">
            <v>JSLEDHC22BF02</v>
          </cell>
          <cell r="F2398">
            <v>0</v>
          </cell>
        </row>
        <row r="2399">
          <cell r="E2399" t="str">
            <v>JSLEDHC22BF03</v>
          </cell>
          <cell r="F2399">
            <v>0</v>
          </cell>
        </row>
        <row r="2400">
          <cell r="E2400" t="str">
            <v>JSLEDRP22BF04</v>
          </cell>
          <cell r="F2400">
            <v>0</v>
          </cell>
        </row>
        <row r="2401">
          <cell r="E2401" t="str">
            <v>JSLEDRP22BF05</v>
          </cell>
          <cell r="F2401">
            <v>0</v>
          </cell>
        </row>
        <row r="2402">
          <cell r="E2402" t="str">
            <v>JMLEDZH22AF06</v>
          </cell>
          <cell r="F2402">
            <v>0</v>
          </cell>
        </row>
        <row r="2403">
          <cell r="E2403" t="str">
            <v>JMLEDZH22AF07</v>
          </cell>
          <cell r="F2403">
            <v>0</v>
          </cell>
        </row>
        <row r="2404">
          <cell r="E2404" t="str">
            <v>JMLEDZH22AF08</v>
          </cell>
          <cell r="F2404">
            <v>0</v>
          </cell>
        </row>
        <row r="2405">
          <cell r="E2405" t="str">
            <v>JMLEDZH22AF09</v>
          </cell>
          <cell r="F2405">
            <v>0</v>
          </cell>
        </row>
        <row r="2406">
          <cell r="E2406" t="str">
            <v>JMLEDZH22AF10</v>
          </cell>
          <cell r="F2406">
            <v>0</v>
          </cell>
        </row>
        <row r="2407">
          <cell r="E2407" t="str">
            <v>JMLEDZH22AF11</v>
          </cell>
          <cell r="F2407">
            <v>0</v>
          </cell>
        </row>
        <row r="2408">
          <cell r="E2408" t="str">
            <v>JMLEDZH22AF12</v>
          </cell>
          <cell r="F2408">
            <v>0</v>
          </cell>
        </row>
        <row r="2409">
          <cell r="E2409" t="str">
            <v>JMLEDZH22AF13</v>
          </cell>
          <cell r="F2409">
            <v>0</v>
          </cell>
        </row>
        <row r="2410">
          <cell r="E2410" t="str">
            <v>JMLEDZH22AF14</v>
          </cell>
          <cell r="F2410">
            <v>0</v>
          </cell>
        </row>
        <row r="2411">
          <cell r="E2411" t="str">
            <v>JMLEDZH22AF15</v>
          </cell>
          <cell r="F2411">
            <v>0</v>
          </cell>
        </row>
        <row r="2412">
          <cell r="E2412" t="str">
            <v>JMLEDZH22AF16</v>
          </cell>
          <cell r="F2412">
            <v>0</v>
          </cell>
        </row>
        <row r="2413">
          <cell r="E2413" t="str">
            <v>JSLEDGF22BF17</v>
          </cell>
          <cell r="F2413">
            <v>0</v>
          </cell>
        </row>
        <row r="2414">
          <cell r="E2414" t="str">
            <v>JSLEDGF22BF18</v>
          </cell>
          <cell r="F2414">
            <v>0</v>
          </cell>
        </row>
        <row r="2415">
          <cell r="E2415" t="str">
            <v>JSLEDGF22BF19</v>
          </cell>
          <cell r="F2415">
            <v>0</v>
          </cell>
        </row>
        <row r="2416">
          <cell r="E2416" t="str">
            <v>JSLEDGF22BF20</v>
          </cell>
          <cell r="F2416">
            <v>0</v>
          </cell>
        </row>
        <row r="2417">
          <cell r="E2417" t="str">
            <v>JMLEDCC22AF21</v>
          </cell>
          <cell r="F2417">
            <v>0</v>
          </cell>
        </row>
        <row r="2418">
          <cell r="E2418" t="str">
            <v>JMLEDRP22AF22</v>
          </cell>
          <cell r="F2418">
            <v>0</v>
          </cell>
        </row>
        <row r="2419">
          <cell r="E2419" t="str">
            <v>JSLEDSL22CF25</v>
          </cell>
          <cell r="F2419">
            <v>0</v>
          </cell>
        </row>
        <row r="2420">
          <cell r="E2420" t="str">
            <v>JMLEDRJ22AF26</v>
          </cell>
          <cell r="F2420">
            <v>0</v>
          </cell>
        </row>
        <row r="2421">
          <cell r="E2421" t="str">
            <v>JMLEDRJ22AF27</v>
          </cell>
          <cell r="F2421">
            <v>0</v>
          </cell>
        </row>
        <row r="2422">
          <cell r="E2422" t="str">
            <v>JMLEDRJ22AF28</v>
          </cell>
          <cell r="F2422">
            <v>0</v>
          </cell>
        </row>
        <row r="2423">
          <cell r="E2423" t="str">
            <v>JMLEDRJ22AF29</v>
          </cell>
          <cell r="F2423">
            <v>0</v>
          </cell>
        </row>
        <row r="2424">
          <cell r="E2424" t="str">
            <v>JMLEDRJ22AF30</v>
          </cell>
          <cell r="F2424">
            <v>0</v>
          </cell>
        </row>
        <row r="2425">
          <cell r="E2425" t="str">
            <v>JMLEDRJ22AF31</v>
          </cell>
          <cell r="F2425">
            <v>0</v>
          </cell>
        </row>
        <row r="2426">
          <cell r="E2426" t="str">
            <v>JMLEDRJ22AF32</v>
          </cell>
          <cell r="F2426">
            <v>0</v>
          </cell>
        </row>
        <row r="2427">
          <cell r="E2427" t="str">
            <v>JMLEDRJ22AF33</v>
          </cell>
          <cell r="F2427">
            <v>0</v>
          </cell>
        </row>
        <row r="2428">
          <cell r="E2428" t="str">
            <v>JMLEDRJ22AF34</v>
          </cell>
          <cell r="F2428">
            <v>0</v>
          </cell>
        </row>
        <row r="2429">
          <cell r="E2429" t="str">
            <v>JMLEDRJ22AF35</v>
          </cell>
          <cell r="F2429">
            <v>0</v>
          </cell>
        </row>
        <row r="2430">
          <cell r="E2430" t="str">
            <v>JMLEDRJ22AF36</v>
          </cell>
          <cell r="F2430">
            <v>0</v>
          </cell>
        </row>
        <row r="2431">
          <cell r="E2431" t="str">
            <v>JMLEDRJ22AF37</v>
          </cell>
          <cell r="F2431">
            <v>0</v>
          </cell>
        </row>
        <row r="2432">
          <cell r="E2432" t="str">
            <v>JMLEDRJ22AF38</v>
          </cell>
          <cell r="F2432">
            <v>0</v>
          </cell>
        </row>
        <row r="2433">
          <cell r="E2433" t="str">
            <v>JMLEDRJ22AF39</v>
          </cell>
          <cell r="F2433">
            <v>0</v>
          </cell>
        </row>
        <row r="2434">
          <cell r="E2434" t="str">
            <v>JMLEDZH22AF40</v>
          </cell>
          <cell r="F2434">
            <v>0</v>
          </cell>
        </row>
        <row r="2435">
          <cell r="E2435" t="str">
            <v>JMLEDZH22AF24</v>
          </cell>
          <cell r="F2435">
            <v>0</v>
          </cell>
        </row>
        <row r="2436">
          <cell r="E2436" t="str">
            <v>JMLEDRP22AF41</v>
          </cell>
          <cell r="F2436">
            <v>0</v>
          </cell>
        </row>
        <row r="2437">
          <cell r="E2437" t="str">
            <v>JMLEDRP22AF42</v>
          </cell>
          <cell r="F2437">
            <v>0</v>
          </cell>
        </row>
        <row r="2438">
          <cell r="E2438" t="str">
            <v>JSLEDCN22BF43</v>
          </cell>
          <cell r="F2438">
            <v>0</v>
          </cell>
        </row>
        <row r="2439">
          <cell r="E2439" t="str">
            <v>JSLEDCN22BF44</v>
          </cell>
          <cell r="F2439">
            <v>0</v>
          </cell>
        </row>
        <row r="2440">
          <cell r="E2440" t="str">
            <v>JSLEDCN22BF45</v>
          </cell>
          <cell r="F2440">
            <v>0</v>
          </cell>
        </row>
        <row r="2441">
          <cell r="E2441" t="str">
            <v>JSLEDCN22BF46</v>
          </cell>
          <cell r="F2441">
            <v>0</v>
          </cell>
        </row>
        <row r="2442">
          <cell r="E2442" t="str">
            <v>JSLEDCN22BF47</v>
          </cell>
          <cell r="F2442">
            <v>0</v>
          </cell>
        </row>
        <row r="2443">
          <cell r="E2443" t="str">
            <v>JSLEDCN22BF48</v>
          </cell>
          <cell r="F2443">
            <v>0</v>
          </cell>
        </row>
        <row r="2444">
          <cell r="E2444" t="str">
            <v>JSLEDCN22BF49</v>
          </cell>
          <cell r="F2444">
            <v>0</v>
          </cell>
        </row>
        <row r="2445">
          <cell r="E2445" t="str">
            <v>JSLEDCN22BF50</v>
          </cell>
          <cell r="F2445">
            <v>0</v>
          </cell>
        </row>
        <row r="2446">
          <cell r="E2446" t="str">
            <v>JSLEDCN22BF51</v>
          </cell>
          <cell r="F2446">
            <v>0</v>
          </cell>
        </row>
        <row r="2447">
          <cell r="E2447" t="str">
            <v>JSLEDCN22BF52</v>
          </cell>
          <cell r="F2447">
            <v>0</v>
          </cell>
        </row>
        <row r="2448">
          <cell r="E2448" t="str">
            <v>JSLEDCN22BF53</v>
          </cell>
          <cell r="F2448">
            <v>0</v>
          </cell>
        </row>
        <row r="2449">
          <cell r="E2449" t="str">
            <v>JSLEDCN22BF54</v>
          </cell>
          <cell r="F2449">
            <v>0</v>
          </cell>
        </row>
        <row r="2450">
          <cell r="E2450" t="str">
            <v>JSLEDCN22BF55</v>
          </cell>
          <cell r="F2450">
            <v>0</v>
          </cell>
        </row>
        <row r="2451">
          <cell r="E2451" t="str">
            <v>JSLEDCN22BF56</v>
          </cell>
          <cell r="F2451">
            <v>0</v>
          </cell>
        </row>
        <row r="2452">
          <cell r="E2452" t="str">
            <v>JMLEDJL22AF57</v>
          </cell>
          <cell r="F2452">
            <v>0</v>
          </cell>
        </row>
        <row r="2453">
          <cell r="E2453" t="str">
            <v>JMLEDJL22AF58</v>
          </cell>
          <cell r="F2453">
            <v>0</v>
          </cell>
        </row>
        <row r="2454">
          <cell r="E2454" t="str">
            <v>JSLEDCC22BF59</v>
          </cell>
          <cell r="F2454">
            <v>0</v>
          </cell>
        </row>
        <row r="2455">
          <cell r="E2455" t="str">
            <v>JSLEDCC22BF60</v>
          </cell>
          <cell r="F2455">
            <v>0</v>
          </cell>
        </row>
        <row r="2456">
          <cell r="E2456" t="str">
            <v>JSLEDCC22BF61</v>
          </cell>
          <cell r="F2456">
            <v>0</v>
          </cell>
        </row>
        <row r="2457">
          <cell r="E2457" t="str">
            <v>JSLEDCC22BF62</v>
          </cell>
          <cell r="F2457">
            <v>0</v>
          </cell>
        </row>
        <row r="2458">
          <cell r="E2458" t="str">
            <v>JSLEDCC22BF63</v>
          </cell>
          <cell r="F2458">
            <v>0</v>
          </cell>
        </row>
        <row r="2459">
          <cell r="E2459" t="str">
            <v>JSLEDCC22BF64</v>
          </cell>
          <cell r="F2459">
            <v>0</v>
          </cell>
        </row>
        <row r="2460">
          <cell r="E2460" t="str">
            <v>JSLEDCC22BF65</v>
          </cell>
          <cell r="F2460">
            <v>0</v>
          </cell>
        </row>
        <row r="2461">
          <cell r="E2461" t="str">
            <v>JSLEDCC22BF66</v>
          </cell>
          <cell r="F2461">
            <v>0</v>
          </cell>
        </row>
        <row r="2462">
          <cell r="E2462" t="str">
            <v>JSLEDTH22BF67</v>
          </cell>
          <cell r="F2462">
            <v>0</v>
          </cell>
        </row>
        <row r="2463">
          <cell r="E2463" t="str">
            <v>JSLEDTH22BF68</v>
          </cell>
          <cell r="F2463">
            <v>0</v>
          </cell>
        </row>
        <row r="2464">
          <cell r="E2464" t="str">
            <v>JSLEDTH22BF69</v>
          </cell>
          <cell r="F2464">
            <v>0</v>
          </cell>
        </row>
        <row r="2465">
          <cell r="E2465" t="str">
            <v>JSLEDTH22BF70</v>
          </cell>
          <cell r="F2465">
            <v>0</v>
          </cell>
        </row>
        <row r="2466">
          <cell r="E2466" t="str">
            <v>JSLEDHS22BF71</v>
          </cell>
          <cell r="F2466">
            <v>0</v>
          </cell>
        </row>
        <row r="2467">
          <cell r="E2467" t="str">
            <v>JMLEDZH22AF72</v>
          </cell>
          <cell r="F2467">
            <v>0</v>
          </cell>
        </row>
        <row r="2468">
          <cell r="E2468" t="str">
            <v>JMLEDZH22AF73</v>
          </cell>
          <cell r="F2468">
            <v>0</v>
          </cell>
        </row>
        <row r="2469">
          <cell r="E2469" t="str">
            <v>JSLEDRJ22BF74</v>
          </cell>
          <cell r="F2469">
            <v>0</v>
          </cell>
        </row>
        <row r="2470">
          <cell r="E2470" t="str">
            <v>JSLEDRJ22BF75</v>
          </cell>
          <cell r="F2470">
            <v>0</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清单"/>
    </sheetNames>
    <sheetDataSet>
      <sheetData sheetId="0" refreshError="1">
        <row r="1">
          <cell r="E1" t="str">
            <v>项目号</v>
          </cell>
          <cell r="F1" t="str">
            <v>设备名称</v>
          </cell>
          <cell r="G1" t="str">
            <v>成品编码</v>
          </cell>
        </row>
        <row r="2">
          <cell r="E2" t="str">
            <v>JMLEDZH20A245</v>
          </cell>
          <cell r="F2" t="str">
            <v>极耳预焊机</v>
          </cell>
          <cell r="G2" t="str">
            <v>F5-XHA302-01A</v>
          </cell>
        </row>
        <row r="3">
          <cell r="E3" t="str">
            <v>JMLEDZH20A246</v>
          </cell>
          <cell r="F3" t="str">
            <v>极耳激光焊接机</v>
          </cell>
          <cell r="G3" t="str">
            <v>F5-XHS206-01A</v>
          </cell>
        </row>
        <row r="4">
          <cell r="E4" t="str">
            <v>JMLEDZH20A247</v>
          </cell>
          <cell r="F4" t="str">
            <v>包胶机</v>
          </cell>
          <cell r="G4" t="str">
            <v>F5-XZL205-01A</v>
          </cell>
        </row>
        <row r="5">
          <cell r="E5" t="str">
            <v>JMLEDZH20A248</v>
          </cell>
          <cell r="F5" t="str">
            <v>入壳机</v>
          </cell>
          <cell r="G5" t="str">
            <v>F5-XZE304-01A</v>
          </cell>
        </row>
        <row r="6">
          <cell r="E6" t="str">
            <v>JMLEDZH20A249</v>
          </cell>
          <cell r="F6" t="str">
            <v>激光封口焊接机</v>
          </cell>
          <cell r="G6" t="str">
            <v>F5-XHQ302-01A</v>
          </cell>
        </row>
        <row r="7">
          <cell r="E7" t="str">
            <v>JMLEDZH20A250</v>
          </cell>
          <cell r="F7" t="str">
            <v>密封焊接机</v>
          </cell>
          <cell r="G7" t="str">
            <v>F5-XHE302-01A</v>
          </cell>
        </row>
        <row r="8">
          <cell r="E8" t="str">
            <v>JMLEDZH20A251</v>
          </cell>
          <cell r="F8" t="str">
            <v>正压氦检机</v>
          </cell>
          <cell r="G8" t="str">
            <v>F5-XZH304-01A</v>
          </cell>
        </row>
        <row r="9">
          <cell r="E9" t="str">
            <v>JMLEDZH20A252</v>
          </cell>
          <cell r="F9" t="str">
            <v>负压氦检机</v>
          </cell>
          <cell r="G9" t="str">
            <v>F5-XZH352-01A</v>
          </cell>
        </row>
        <row r="10">
          <cell r="E10" t="str">
            <v>JMLEDZH20A253</v>
          </cell>
          <cell r="F10" t="str">
            <v>干燥线-调度系统</v>
          </cell>
          <cell r="G10" t="str">
            <v>F5-XGM302-01A</v>
          </cell>
        </row>
        <row r="11">
          <cell r="E11" t="str">
            <v>JMLEDZH20A254</v>
          </cell>
          <cell r="F11" t="str">
            <v>填丝补焊机</v>
          </cell>
          <cell r="G11" t="str">
            <v>F5-XHF205-01A</v>
          </cell>
        </row>
        <row r="12">
          <cell r="E12" t="str">
            <v>JMLEDZH20A255</v>
          </cell>
          <cell r="F12" t="str">
            <v>组盘机</v>
          </cell>
          <cell r="G12" t="str">
            <v>F5-XZW302-01A</v>
          </cell>
        </row>
        <row r="13">
          <cell r="E13" t="str">
            <v>JMLEDZH20A264</v>
          </cell>
          <cell r="F13" t="str">
            <v>分盘机</v>
          </cell>
          <cell r="G13" t="str">
            <v>F5-XZW304-02A</v>
          </cell>
        </row>
        <row r="14">
          <cell r="E14" t="str">
            <v>JMLEDZH20A256</v>
          </cell>
          <cell r="F14" t="str">
            <v>物流线</v>
          </cell>
          <cell r="G14" t="str">
            <v>F5-XZN305-01A</v>
          </cell>
        </row>
        <row r="15">
          <cell r="E15" t="str">
            <v>SZLEDZH20A257</v>
          </cell>
          <cell r="F15" t="str">
            <v>热压机</v>
          </cell>
          <cell r="G15" t="str">
            <v>F5-XZA20701</v>
          </cell>
        </row>
        <row r="16">
          <cell r="E16" t="str">
            <v>SZLEDZH20A258</v>
          </cell>
          <cell r="F16" t="str">
            <v>干燥线-干燥炉</v>
          </cell>
          <cell r="G16" t="str">
            <v>F5-XGD30201</v>
          </cell>
        </row>
        <row r="17">
          <cell r="E17" t="str">
            <v>SZLEDZH20A259</v>
          </cell>
          <cell r="F17" t="str">
            <v>胶带刻码机</v>
          </cell>
          <cell r="G17" t="str">
            <v>F5-XZM10601</v>
          </cell>
        </row>
        <row r="18">
          <cell r="E18" t="str">
            <v>JMLEDZH20A212</v>
          </cell>
          <cell r="F18" t="str">
            <v>极耳预焊机</v>
          </cell>
          <cell r="G18" t="str">
            <v>F5-XHA202-02A</v>
          </cell>
        </row>
        <row r="19">
          <cell r="E19" t="str">
            <v>JMLEDZH20A213</v>
          </cell>
          <cell r="F19" t="str">
            <v>极耳激光焊接机</v>
          </cell>
          <cell r="G19" t="str">
            <v>F5-XHS204-01A</v>
          </cell>
        </row>
        <row r="20">
          <cell r="E20" t="str">
            <v>JMLEDZH20A214</v>
          </cell>
          <cell r="F20" t="str">
            <v>包胶机</v>
          </cell>
          <cell r="G20" t="str">
            <v>F5-XZL203-01A</v>
          </cell>
        </row>
        <row r="21">
          <cell r="E21" t="str">
            <v>JMLEDZH20A215</v>
          </cell>
          <cell r="F21" t="str">
            <v>入壳机</v>
          </cell>
          <cell r="G21" t="str">
            <v>F5-XZE204-01A</v>
          </cell>
        </row>
        <row r="22">
          <cell r="E22" t="str">
            <v>JMLEDZH20A216</v>
          </cell>
          <cell r="F22" t="str">
            <v>激光封口焊接机</v>
          </cell>
          <cell r="G22" t="str">
            <v>F5-XHQ204-01A</v>
          </cell>
        </row>
        <row r="23">
          <cell r="E23" t="str">
            <v>JMLEDZH20A217</v>
          </cell>
          <cell r="F23" t="str">
            <v>密封焊接机</v>
          </cell>
          <cell r="G23" t="str">
            <v>F5-XHE201-01A</v>
          </cell>
        </row>
        <row r="24">
          <cell r="E24" t="str">
            <v>JMLEDZH20A218</v>
          </cell>
          <cell r="F24" t="str">
            <v>正压氦检机</v>
          </cell>
          <cell r="G24" t="str">
            <v>F5-XZH204-01A</v>
          </cell>
        </row>
        <row r="25">
          <cell r="E25" t="str">
            <v>JMLEDZH20A219</v>
          </cell>
          <cell r="F25" t="str">
            <v>负压氦检机</v>
          </cell>
          <cell r="G25" t="str">
            <v>F5-XZH251-01A</v>
          </cell>
        </row>
        <row r="26">
          <cell r="E26" t="str">
            <v>JMLEDZH20A220</v>
          </cell>
          <cell r="F26" t="str">
            <v>干燥线-调度系统</v>
          </cell>
          <cell r="G26" t="str">
            <v>F5-XGM202-01A</v>
          </cell>
        </row>
        <row r="27">
          <cell r="E27" t="str">
            <v>JMLEDZH20A221</v>
          </cell>
          <cell r="F27" t="str">
            <v>组盘机</v>
          </cell>
          <cell r="G27" t="str">
            <v>F5-XZW203-01A</v>
          </cell>
        </row>
        <row r="28">
          <cell r="E28" t="str">
            <v>JMLEDZH20A265</v>
          </cell>
          <cell r="F28" t="str">
            <v>分盘机</v>
          </cell>
          <cell r="G28" t="str">
            <v>F5-XZW204-01A</v>
          </cell>
        </row>
        <row r="29">
          <cell r="E29" t="str">
            <v>JMLEDZH20A222</v>
          </cell>
          <cell r="F29" t="str">
            <v>物流线</v>
          </cell>
          <cell r="G29" t="str">
            <v>F5-XZN204-01A</v>
          </cell>
        </row>
        <row r="30">
          <cell r="E30" t="str">
            <v>SZLEDZH20A223</v>
          </cell>
          <cell r="F30" t="str">
            <v>热压机</v>
          </cell>
          <cell r="G30" t="str">
            <v>F5-XZA20501</v>
          </cell>
        </row>
        <row r="31">
          <cell r="E31" t="str">
            <v>SZLEDZH20A224</v>
          </cell>
          <cell r="F31" t="str">
            <v>干燥线-干燥炉</v>
          </cell>
          <cell r="G31" t="str">
            <v>F5-XGD20201</v>
          </cell>
        </row>
        <row r="32">
          <cell r="E32" t="str">
            <v>JMLEDZH20A225</v>
          </cell>
          <cell r="F32" t="str">
            <v>极耳预焊机</v>
          </cell>
          <cell r="G32" t="str">
            <v>F5-XHA203-01A</v>
          </cell>
        </row>
        <row r="33">
          <cell r="E33" t="str">
            <v>JMLEDZH20A226</v>
          </cell>
          <cell r="F33" t="str">
            <v>极耳激光焊接机</v>
          </cell>
          <cell r="G33" t="str">
            <v>F5-XHS205-01A</v>
          </cell>
        </row>
        <row r="34">
          <cell r="E34" t="str">
            <v>JMLEDZH20A227</v>
          </cell>
          <cell r="F34" t="str">
            <v>包胶机</v>
          </cell>
          <cell r="G34" t="str">
            <v>F5-XZL204-01A</v>
          </cell>
        </row>
        <row r="35">
          <cell r="E35" t="str">
            <v>JMLEDZH20A228</v>
          </cell>
          <cell r="F35" t="str">
            <v>入壳机</v>
          </cell>
          <cell r="G35" t="str">
            <v>F5-XZE303-01A</v>
          </cell>
        </row>
        <row r="36">
          <cell r="E36" t="str">
            <v>JMLEDZH20A229</v>
          </cell>
          <cell r="F36" t="str">
            <v>激光封口焊接机</v>
          </cell>
          <cell r="G36" t="str">
            <v>F5-XHQ301-01A</v>
          </cell>
        </row>
        <row r="37">
          <cell r="E37" t="str">
            <v>JMLEDZH20A230</v>
          </cell>
          <cell r="F37" t="str">
            <v>密封焊接机</v>
          </cell>
          <cell r="G37" t="str">
            <v>F5-XHE301-01A</v>
          </cell>
        </row>
        <row r="38">
          <cell r="E38" t="str">
            <v>JMLEDZH20A231</v>
          </cell>
          <cell r="F38" t="str">
            <v>正压氦检机</v>
          </cell>
          <cell r="G38" t="str">
            <v>F5-XZH303-01A</v>
          </cell>
        </row>
        <row r="39">
          <cell r="E39" t="str">
            <v>JMLEDZH20A232</v>
          </cell>
          <cell r="F39" t="str">
            <v>负压氦检机</v>
          </cell>
          <cell r="G39" t="str">
            <v>F5-XZH351-01A</v>
          </cell>
        </row>
        <row r="40">
          <cell r="E40" t="str">
            <v>JMLEDZH20A233</v>
          </cell>
          <cell r="F40" t="str">
            <v>干燥线-调度系统</v>
          </cell>
          <cell r="G40" t="str">
            <v>F5-XGM301-01A</v>
          </cell>
        </row>
        <row r="41">
          <cell r="E41" t="str">
            <v>JMLEDZH20A234</v>
          </cell>
          <cell r="F41" t="str">
            <v>填丝补焊机</v>
          </cell>
          <cell r="G41" t="str">
            <v>F5-XHF107-01A</v>
          </cell>
        </row>
        <row r="42">
          <cell r="E42" t="str">
            <v>JMLEDZH20A235</v>
          </cell>
          <cell r="F42" t="str">
            <v>组盘机</v>
          </cell>
          <cell r="G42" t="str">
            <v>F5-XZW301-01A</v>
          </cell>
        </row>
        <row r="43">
          <cell r="E43" t="str">
            <v>JMLEDZH20A263</v>
          </cell>
          <cell r="F43" t="str">
            <v>分盘机</v>
          </cell>
          <cell r="G43" t="str">
            <v>F5-XZW303-02A</v>
          </cell>
        </row>
        <row r="44">
          <cell r="E44" t="str">
            <v>JMLEDZH20A236</v>
          </cell>
          <cell r="F44" t="str">
            <v>物流线</v>
          </cell>
          <cell r="G44" t="str">
            <v>F5-XZN304-01A</v>
          </cell>
        </row>
        <row r="45">
          <cell r="E45" t="str">
            <v>SZLEDZH20A237</v>
          </cell>
          <cell r="F45" t="str">
            <v>热压机</v>
          </cell>
          <cell r="G45" t="str">
            <v>F5-XZA20601</v>
          </cell>
        </row>
        <row r="46">
          <cell r="E46" t="str">
            <v>SZLEDZH20A238</v>
          </cell>
          <cell r="F46" t="str">
            <v>干燥线-干燥炉</v>
          </cell>
          <cell r="G46" t="str">
            <v>F5-XGD30101</v>
          </cell>
        </row>
        <row r="47">
          <cell r="E47" t="str">
            <v>SZLEDZH20A239</v>
          </cell>
          <cell r="F47" t="str">
            <v>胶带刻码机</v>
          </cell>
          <cell r="G47" t="str">
            <v>F5-XZM10501</v>
          </cell>
        </row>
        <row r="48">
          <cell r="E48" t="str">
            <v>JMLEDZH20A272</v>
          </cell>
          <cell r="F48" t="str">
            <v>极耳预焊机</v>
          </cell>
          <cell r="G48" t="str">
            <v>F5-XHA204-01A</v>
          </cell>
        </row>
        <row r="49">
          <cell r="E49" t="str">
            <v>JMLEDZH20A273</v>
          </cell>
          <cell r="F49" t="str">
            <v>极耳激光焊接机</v>
          </cell>
          <cell r="G49" t="str">
            <v>F5-XHS303-01A</v>
          </cell>
        </row>
        <row r="50">
          <cell r="E50" t="str">
            <v>JMLEDZH20A274</v>
          </cell>
          <cell r="F50" t="str">
            <v>包胶机</v>
          </cell>
          <cell r="G50" t="str">
            <v>F5-XZL301-01A</v>
          </cell>
        </row>
        <row r="51">
          <cell r="E51" t="str">
            <v>JMLEDZH20A275</v>
          </cell>
          <cell r="F51" t="str">
            <v>入壳机</v>
          </cell>
          <cell r="G51" t="str">
            <v>F5-XZE308-01A</v>
          </cell>
        </row>
        <row r="52">
          <cell r="E52" t="str">
            <v>JMLEDZH20A276</v>
          </cell>
          <cell r="F52" t="str">
            <v>激光封口焊接机</v>
          </cell>
          <cell r="G52" t="str">
            <v>F5-XHQ303-01A</v>
          </cell>
        </row>
        <row r="53">
          <cell r="E53" t="str">
            <v>JMLEDZH20A277</v>
          </cell>
          <cell r="F53" t="str">
            <v>密封焊接机</v>
          </cell>
          <cell r="G53" t="str">
            <v>F5-XHE303-01A</v>
          </cell>
        </row>
        <row r="54">
          <cell r="E54" t="str">
            <v>JMLEDZH20A278</v>
          </cell>
          <cell r="F54" t="str">
            <v>正压氦检机</v>
          </cell>
          <cell r="G54" t="str">
            <v>F5-XZH305-01A</v>
          </cell>
        </row>
        <row r="55">
          <cell r="E55" t="str">
            <v>JMLEDZH20A279</v>
          </cell>
          <cell r="F55" t="str">
            <v>负压氦检机</v>
          </cell>
          <cell r="G55" t="str">
            <v>F5-XZH353-01A</v>
          </cell>
        </row>
        <row r="56">
          <cell r="E56" t="str">
            <v>JMLEDZH20A280</v>
          </cell>
          <cell r="F56" t="str">
            <v>干燥线-调度系统</v>
          </cell>
          <cell r="G56" t="str">
            <v>F5-XGM303-01A</v>
          </cell>
        </row>
        <row r="57">
          <cell r="E57" t="str">
            <v>JMLEDZH20A281</v>
          </cell>
          <cell r="F57" t="str">
            <v>填丝补焊机</v>
          </cell>
          <cell r="G57" t="str">
            <v>F5-XHF206-01A</v>
          </cell>
        </row>
        <row r="58">
          <cell r="E58" t="str">
            <v>JMLEDZH20A282</v>
          </cell>
          <cell r="F58" t="str">
            <v>组盘机</v>
          </cell>
          <cell r="G58" t="str">
            <v>F5-XZW305-01A</v>
          </cell>
        </row>
        <row r="59">
          <cell r="E59" t="str">
            <v>JMLEDZH20A284</v>
          </cell>
          <cell r="F59" t="str">
            <v>分盘机</v>
          </cell>
          <cell r="G59" t="str">
            <v>F5-XZW306-01A</v>
          </cell>
        </row>
        <row r="60">
          <cell r="E60" t="str">
            <v>JMLEDZH20A283</v>
          </cell>
          <cell r="F60" t="str">
            <v>物流线</v>
          </cell>
          <cell r="G60" t="str">
            <v>F5-XZN306-01A</v>
          </cell>
        </row>
        <row r="61">
          <cell r="E61" t="str">
            <v>SZLEDZH20A285</v>
          </cell>
          <cell r="F61" t="str">
            <v>热压机</v>
          </cell>
          <cell r="G61" t="str">
            <v>F5-XZA30301</v>
          </cell>
        </row>
        <row r="62">
          <cell r="E62" t="str">
            <v>SZLEDZH20A286</v>
          </cell>
          <cell r="F62" t="str">
            <v>干燥线-干燥炉</v>
          </cell>
          <cell r="G62" t="str">
            <v>F5-XGD30301</v>
          </cell>
        </row>
        <row r="63">
          <cell r="E63" t="str">
            <v>SZLEDZH20A287</v>
          </cell>
          <cell r="F63" t="str">
            <v>胶带刻码机</v>
          </cell>
          <cell r="G63" t="str">
            <v>F5-XZM10701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清单"/>
      <sheetName val="Sheet1"/>
    </sheetNames>
    <sheetDataSet>
      <sheetData sheetId="0" refreshError="1">
        <row r="2">
          <cell r="E2" t="str">
            <v>JMLEDZH20A245</v>
          </cell>
          <cell r="F2" t="str">
            <v>极耳预焊机</v>
          </cell>
          <cell r="G2" t="str">
            <v>F5-XHA302-01A</v>
          </cell>
          <cell r="H2" t="str">
            <v>HN-XHA302</v>
          </cell>
          <cell r="I2" t="str">
            <v>HA302</v>
          </cell>
          <cell r="J2" t="str">
            <v>陈贤政</v>
          </cell>
          <cell r="K2">
            <v>44334</v>
          </cell>
          <cell r="L2" t="str">
            <v>罗兹澜</v>
          </cell>
          <cell r="M2" t="str">
            <v>自制</v>
          </cell>
          <cell r="N2" t="str">
            <v>≥16ppm(单电芯)</v>
          </cell>
          <cell r="O2">
            <v>2</v>
          </cell>
        </row>
        <row r="3">
          <cell r="E3" t="str">
            <v>JMLEDZH20A246</v>
          </cell>
          <cell r="F3" t="str">
            <v>极耳激光焊接机</v>
          </cell>
          <cell r="G3" t="str">
            <v>F5-XHS206-01A</v>
          </cell>
          <cell r="H3" t="str">
            <v>HN-XHS206</v>
          </cell>
          <cell r="I3" t="str">
            <v>HS206</v>
          </cell>
          <cell r="J3" t="str">
            <v>李志国</v>
          </cell>
          <cell r="K3">
            <v>44338</v>
          </cell>
          <cell r="L3" t="str">
            <v>陈伟永</v>
          </cell>
          <cell r="M3" t="str">
            <v>自制</v>
          </cell>
          <cell r="N3" t="str">
            <v>≥8ppm</v>
          </cell>
          <cell r="O3">
            <v>2</v>
          </cell>
        </row>
        <row r="4">
          <cell r="E4" t="str">
            <v>JMLEDZH20A247</v>
          </cell>
          <cell r="F4" t="str">
            <v>包胶机</v>
          </cell>
          <cell r="G4" t="str">
            <v>F5-XZL205-01A</v>
          </cell>
          <cell r="H4" t="str">
            <v>HN-XZL205</v>
          </cell>
          <cell r="I4" t="str">
            <v>ZL205</v>
          </cell>
          <cell r="J4" t="str">
            <v>卢鑫耀</v>
          </cell>
          <cell r="K4">
            <v>44334</v>
          </cell>
          <cell r="L4" t="str">
            <v>王超</v>
          </cell>
          <cell r="M4" t="str">
            <v>自制</v>
          </cell>
          <cell r="N4" t="str">
            <v>≥8ppm</v>
          </cell>
          <cell r="O4">
            <v>2</v>
          </cell>
        </row>
        <row r="5">
          <cell r="E5" t="str">
            <v>JMLEDZH20A248</v>
          </cell>
          <cell r="F5" t="str">
            <v>入壳机</v>
          </cell>
          <cell r="G5" t="str">
            <v>F5-XZE304-01A</v>
          </cell>
          <cell r="H5" t="str">
            <v>HN-XZE304</v>
          </cell>
          <cell r="I5" t="str">
            <v>ZE304</v>
          </cell>
          <cell r="J5" t="str">
            <v>张凯</v>
          </cell>
          <cell r="K5">
            <v>44334</v>
          </cell>
          <cell r="L5" t="str">
            <v>韩攀攀</v>
          </cell>
          <cell r="M5" t="str">
            <v>自制</v>
          </cell>
          <cell r="N5" t="str">
            <v>≥16ppm</v>
          </cell>
          <cell r="O5">
            <v>1</v>
          </cell>
        </row>
        <row r="6">
          <cell r="E6" t="str">
            <v>JMLEDZH20A249</v>
          </cell>
          <cell r="F6" t="str">
            <v>激光封口焊接机</v>
          </cell>
          <cell r="G6" t="str">
            <v>F5-XHQ302-01A</v>
          </cell>
          <cell r="H6" t="str">
            <v>HN-XHQ302</v>
          </cell>
          <cell r="I6" t="str">
            <v>HQ302</v>
          </cell>
          <cell r="J6" t="str">
            <v>黄穗坤</v>
          </cell>
          <cell r="K6">
            <v>44334</v>
          </cell>
          <cell r="L6" t="str">
            <v>叶威</v>
          </cell>
          <cell r="M6" t="str">
            <v>自制</v>
          </cell>
          <cell r="N6" t="str">
            <v>≥16ppm</v>
          </cell>
          <cell r="O6">
            <v>1</v>
          </cell>
        </row>
        <row r="7">
          <cell r="E7" t="str">
            <v>JMLEDZH20A250</v>
          </cell>
          <cell r="F7" t="str">
            <v>密封焊接机</v>
          </cell>
          <cell r="G7" t="str">
            <v>F5-XHE302-01A</v>
          </cell>
          <cell r="H7" t="str">
            <v>HN-XHE302</v>
          </cell>
          <cell r="I7" t="str">
            <v>HE302</v>
          </cell>
          <cell r="J7" t="str">
            <v>陈子坚</v>
          </cell>
          <cell r="K7">
            <v>44334</v>
          </cell>
          <cell r="L7" t="str">
            <v>黄后福</v>
          </cell>
          <cell r="M7" t="str">
            <v>自制</v>
          </cell>
          <cell r="N7" t="str">
            <v>≥16ppm</v>
          </cell>
          <cell r="O7">
            <v>1</v>
          </cell>
        </row>
        <row r="8">
          <cell r="E8" t="str">
            <v>JMLEDZH20A251</v>
          </cell>
          <cell r="F8" t="str">
            <v>正压氦检机</v>
          </cell>
          <cell r="G8" t="str">
            <v>F5-XZH304-01A</v>
          </cell>
          <cell r="H8" t="str">
            <v>HN-XZH304</v>
          </cell>
          <cell r="I8" t="str">
            <v>ZH304</v>
          </cell>
          <cell r="J8" t="str">
            <v>石锦</v>
          </cell>
          <cell r="K8">
            <v>44334</v>
          </cell>
          <cell r="L8" t="str">
            <v>王超</v>
          </cell>
          <cell r="M8" t="str">
            <v>自制</v>
          </cell>
          <cell r="N8" t="str">
            <v>≥16ppm</v>
          </cell>
          <cell r="O8">
            <v>1</v>
          </cell>
        </row>
        <row r="9">
          <cell r="E9" t="str">
            <v>JMLEDZH20A252</v>
          </cell>
          <cell r="F9" t="str">
            <v>负压氦检机</v>
          </cell>
          <cell r="G9" t="str">
            <v>F5-XZH352-01A</v>
          </cell>
          <cell r="H9" t="str">
            <v>HN-XZH352</v>
          </cell>
          <cell r="I9" t="str">
            <v>ZH352</v>
          </cell>
          <cell r="J9" t="str">
            <v>石锦</v>
          </cell>
          <cell r="K9">
            <v>44334</v>
          </cell>
          <cell r="L9" t="str">
            <v>王超</v>
          </cell>
          <cell r="M9" t="str">
            <v>自制</v>
          </cell>
          <cell r="N9" t="str">
            <v>≥16ppm</v>
          </cell>
          <cell r="O9">
            <v>1</v>
          </cell>
        </row>
        <row r="10">
          <cell r="E10" t="str">
            <v>JMLEDZH20A253</v>
          </cell>
          <cell r="F10" t="str">
            <v>干燥线-调度系统</v>
          </cell>
          <cell r="G10" t="str">
            <v>F5-XGM302-01A</v>
          </cell>
          <cell r="H10" t="str">
            <v>HN-XGM302</v>
          </cell>
          <cell r="I10" t="str">
            <v>GM302</v>
          </cell>
          <cell r="J10" t="str">
            <v>皮佳俊、刘艺</v>
          </cell>
          <cell r="K10">
            <v>44316</v>
          </cell>
          <cell r="L10" t="str">
            <v>陈伟永</v>
          </cell>
          <cell r="M10" t="str">
            <v>自制</v>
          </cell>
          <cell r="N10" t="str">
            <v>≥15ppm</v>
          </cell>
          <cell r="O10">
            <v>1</v>
          </cell>
        </row>
        <row r="11">
          <cell r="E11" t="str">
            <v>JMLEDZH20A254</v>
          </cell>
          <cell r="F11" t="str">
            <v>填丝补焊机</v>
          </cell>
          <cell r="G11" t="str">
            <v>F5-XHF205-01A</v>
          </cell>
          <cell r="H11" t="str">
            <v>HN-XHF205</v>
          </cell>
          <cell r="I11" t="str">
            <v>HF205</v>
          </cell>
          <cell r="J11" t="str">
            <v>李进、周伏星</v>
          </cell>
          <cell r="K11">
            <v>44334</v>
          </cell>
          <cell r="L11" t="str">
            <v>黄后福</v>
          </cell>
          <cell r="M11" t="str">
            <v>自制</v>
          </cell>
          <cell r="N11" t="str">
            <v>\</v>
          </cell>
          <cell r="O11">
            <v>1</v>
          </cell>
        </row>
        <row r="12">
          <cell r="E12" t="str">
            <v>JMLEDZH20A255</v>
          </cell>
          <cell r="F12" t="str">
            <v>组盘机</v>
          </cell>
          <cell r="G12" t="str">
            <v>F5-XZW302-01A</v>
          </cell>
          <cell r="H12" t="str">
            <v>HN-XZW302</v>
          </cell>
          <cell r="I12" t="str">
            <v>ZW302</v>
          </cell>
          <cell r="J12" t="str">
            <v>皮佳俊、刘艺</v>
          </cell>
          <cell r="K12">
            <v>44337</v>
          </cell>
          <cell r="L12" t="str">
            <v>余先胜</v>
          </cell>
          <cell r="M12" t="str">
            <v>自制</v>
          </cell>
          <cell r="N12" t="str">
            <v>≥16ppm</v>
          </cell>
          <cell r="O12">
            <v>1</v>
          </cell>
        </row>
        <row r="13">
          <cell r="E13" t="str">
            <v>JMLEDZH20A264</v>
          </cell>
          <cell r="F13" t="str">
            <v>分盘机</v>
          </cell>
          <cell r="G13" t="str">
            <v>F5-XZW304-02A</v>
          </cell>
          <cell r="H13" t="str">
            <v>HN-XZW304</v>
          </cell>
          <cell r="I13" t="str">
            <v>ZW304</v>
          </cell>
          <cell r="J13" t="str">
            <v>皮佳俊、刘艺</v>
          </cell>
          <cell r="K13">
            <v>44316</v>
          </cell>
          <cell r="L13" t="str">
            <v>余先胜</v>
          </cell>
          <cell r="M13" t="str">
            <v>自制</v>
          </cell>
          <cell r="N13" t="str">
            <v>≥16ppm</v>
          </cell>
          <cell r="O13">
            <v>1</v>
          </cell>
        </row>
        <row r="14">
          <cell r="E14" t="str">
            <v>JMLEDZH20A256</v>
          </cell>
          <cell r="F14" t="str">
            <v>物流线</v>
          </cell>
          <cell r="G14" t="str">
            <v>F5-XZN305-01A</v>
          </cell>
          <cell r="H14" t="str">
            <v>HN-XZN305</v>
          </cell>
          <cell r="I14" t="str">
            <v>ZN305</v>
          </cell>
          <cell r="J14" t="str">
            <v>皮佳俊、刘艺</v>
          </cell>
          <cell r="K14">
            <v>44334</v>
          </cell>
          <cell r="L14" t="str">
            <v>余先胜</v>
          </cell>
          <cell r="M14" t="str">
            <v>自制</v>
          </cell>
          <cell r="N14" t="str">
            <v>≥16ppm</v>
          </cell>
          <cell r="O14">
            <v>1</v>
          </cell>
        </row>
        <row r="15">
          <cell r="E15" t="str">
            <v>SZLEDZH20A257</v>
          </cell>
          <cell r="F15" t="str">
            <v>热压机</v>
          </cell>
          <cell r="G15" t="str">
            <v>F5-XZA20701</v>
          </cell>
          <cell r="H15" t="str">
            <v>HN-XZA207</v>
          </cell>
          <cell r="I15" t="str">
            <v>无</v>
          </cell>
          <cell r="J15" t="str">
            <v>誉辰、杨洋</v>
          </cell>
          <cell r="K15">
            <v>44334</v>
          </cell>
          <cell r="L15">
            <v>0</v>
          </cell>
          <cell r="M15" t="str">
            <v>外包</v>
          </cell>
          <cell r="N15" t="str">
            <v>≥16ppm(单电芯)</v>
          </cell>
          <cell r="O15">
            <v>2</v>
          </cell>
        </row>
        <row r="16">
          <cell r="E16" t="str">
            <v>SZLEDZH20A258</v>
          </cell>
          <cell r="F16" t="str">
            <v>干燥线-干燥炉</v>
          </cell>
          <cell r="G16" t="str">
            <v>F5-XGD30201</v>
          </cell>
          <cell r="H16" t="str">
            <v>HN-XGD302</v>
          </cell>
          <cell r="I16" t="str">
            <v>无</v>
          </cell>
          <cell r="J16" t="str">
            <v>时代高科、陈毅隆</v>
          </cell>
          <cell r="K16">
            <v>44316</v>
          </cell>
          <cell r="L16">
            <v>0</v>
          </cell>
          <cell r="M16" t="str">
            <v>外包</v>
          </cell>
          <cell r="N16" t="str">
            <v>≥15ppm</v>
          </cell>
          <cell r="O16">
            <v>22</v>
          </cell>
        </row>
        <row r="17">
          <cell r="E17" t="str">
            <v>SZLEDZH20A259</v>
          </cell>
          <cell r="F17" t="str">
            <v>胶带刻码机</v>
          </cell>
          <cell r="G17" t="str">
            <v>F5-XZM10601</v>
          </cell>
          <cell r="H17" t="str">
            <v>HN-XZM106</v>
          </cell>
          <cell r="I17" t="str">
            <v>无</v>
          </cell>
          <cell r="J17" t="str">
            <v>鞍海、李超</v>
          </cell>
          <cell r="K17">
            <v>44335</v>
          </cell>
          <cell r="L17">
            <v>0</v>
          </cell>
          <cell r="M17" t="str">
            <v>外包</v>
          </cell>
          <cell r="N17" t="str">
            <v>≥50ppm</v>
          </cell>
          <cell r="O17">
            <v>1</v>
          </cell>
        </row>
        <row r="18">
          <cell r="E18" t="str">
            <v>JMLEDZH20A212</v>
          </cell>
          <cell r="F18" t="str">
            <v>极耳预焊机</v>
          </cell>
          <cell r="G18" t="str">
            <v>F5-XHA202-02A</v>
          </cell>
          <cell r="H18" t="str">
            <v>HN-XHA202</v>
          </cell>
          <cell r="I18" t="str">
            <v>HA202</v>
          </cell>
          <cell r="J18" t="str">
            <v>陈贤政</v>
          </cell>
          <cell r="K18">
            <v>44315</v>
          </cell>
          <cell r="L18" t="str">
            <v>罗兹澜</v>
          </cell>
          <cell r="M18" t="str">
            <v>自制</v>
          </cell>
          <cell r="N18" t="str">
            <v>≥16ppm(单电芯)</v>
          </cell>
          <cell r="O18">
            <v>1</v>
          </cell>
        </row>
        <row r="19">
          <cell r="E19" t="str">
            <v>JMLEDZH20A213</v>
          </cell>
          <cell r="F19" t="str">
            <v>极耳激光焊接机</v>
          </cell>
          <cell r="G19" t="str">
            <v>F5-XHS204-01A</v>
          </cell>
          <cell r="H19" t="str">
            <v>HN-XHS204</v>
          </cell>
          <cell r="I19" t="str">
            <v>HS204</v>
          </cell>
          <cell r="J19" t="str">
            <v>李志国</v>
          </cell>
          <cell r="K19">
            <v>44316</v>
          </cell>
          <cell r="L19" t="str">
            <v>陈伟永</v>
          </cell>
          <cell r="M19" t="str">
            <v>自制</v>
          </cell>
          <cell r="N19" t="str">
            <v>≥8ppm</v>
          </cell>
          <cell r="O19">
            <v>1</v>
          </cell>
        </row>
        <row r="20">
          <cell r="E20" t="str">
            <v>JMLEDZH20A214</v>
          </cell>
          <cell r="F20" t="str">
            <v>包胶机</v>
          </cell>
          <cell r="G20" t="str">
            <v>F5-XZL203-01A</v>
          </cell>
          <cell r="H20" t="str">
            <v>HN-XZL203</v>
          </cell>
          <cell r="I20" t="str">
            <v>ZL203</v>
          </cell>
          <cell r="J20" t="str">
            <v>卢鑫耀</v>
          </cell>
          <cell r="K20">
            <v>44315</v>
          </cell>
          <cell r="L20" t="str">
            <v>王超</v>
          </cell>
          <cell r="M20" t="str">
            <v>自制</v>
          </cell>
          <cell r="N20" t="str">
            <v>≥8ppm</v>
          </cell>
          <cell r="O20">
            <v>1</v>
          </cell>
        </row>
        <row r="21">
          <cell r="E21" t="str">
            <v>JMLEDZH20A215</v>
          </cell>
          <cell r="F21" t="str">
            <v>入壳机</v>
          </cell>
          <cell r="G21" t="str">
            <v>F5-XZE204-01A</v>
          </cell>
          <cell r="H21" t="str">
            <v>HN-XZE204</v>
          </cell>
          <cell r="I21" t="str">
            <v>ZE204</v>
          </cell>
          <cell r="J21" t="str">
            <v>张凯</v>
          </cell>
          <cell r="K21">
            <v>44315</v>
          </cell>
          <cell r="L21" t="str">
            <v>韩攀攀</v>
          </cell>
          <cell r="M21" t="str">
            <v>自制</v>
          </cell>
          <cell r="N21" t="str">
            <v>≥8ppm</v>
          </cell>
          <cell r="O21">
            <v>1</v>
          </cell>
        </row>
        <row r="22">
          <cell r="E22" t="str">
            <v>JMLEDZH20A216</v>
          </cell>
          <cell r="F22" t="str">
            <v>激光封口焊接机</v>
          </cell>
          <cell r="G22" t="str">
            <v>F5-XHQ204-01A</v>
          </cell>
          <cell r="H22" t="str">
            <v>HN-XHQ204</v>
          </cell>
          <cell r="I22" t="str">
            <v>HQ204</v>
          </cell>
          <cell r="J22" t="str">
            <v>黄穗坤</v>
          </cell>
          <cell r="K22">
            <v>44315</v>
          </cell>
          <cell r="L22" t="str">
            <v>叶威</v>
          </cell>
          <cell r="M22" t="str">
            <v>自制</v>
          </cell>
          <cell r="N22" t="str">
            <v>≥8ppm</v>
          </cell>
          <cell r="O22">
            <v>1</v>
          </cell>
        </row>
        <row r="23">
          <cell r="E23" t="str">
            <v>JMLEDZH20A217</v>
          </cell>
          <cell r="F23" t="str">
            <v>密封焊接机</v>
          </cell>
          <cell r="G23" t="str">
            <v>F5-XHE201-01A</v>
          </cell>
          <cell r="H23" t="str">
            <v>HN-XHE201</v>
          </cell>
          <cell r="I23" t="str">
            <v>HE201</v>
          </cell>
          <cell r="J23" t="str">
            <v>陈子坚</v>
          </cell>
          <cell r="K23">
            <v>44316</v>
          </cell>
          <cell r="L23" t="str">
            <v>黄后福</v>
          </cell>
          <cell r="M23" t="str">
            <v>自制</v>
          </cell>
          <cell r="N23" t="str">
            <v>≥8ppm</v>
          </cell>
          <cell r="O23">
            <v>1</v>
          </cell>
        </row>
        <row r="24">
          <cell r="E24" t="str">
            <v>JMLEDZH20A218</v>
          </cell>
          <cell r="F24" t="str">
            <v>正压氦检机</v>
          </cell>
          <cell r="G24" t="str">
            <v>F5-XZH204-01A</v>
          </cell>
          <cell r="H24" t="str">
            <v>HN-XZH204</v>
          </cell>
          <cell r="I24" t="str">
            <v>ZH204</v>
          </cell>
          <cell r="J24" t="str">
            <v>石锦</v>
          </cell>
          <cell r="K24">
            <v>44315</v>
          </cell>
          <cell r="L24" t="str">
            <v>王超</v>
          </cell>
          <cell r="M24" t="str">
            <v>自制</v>
          </cell>
          <cell r="N24" t="str">
            <v>≥8ppm</v>
          </cell>
          <cell r="O24">
            <v>1</v>
          </cell>
        </row>
        <row r="25">
          <cell r="E25" t="str">
            <v>JMLEDZH20A219</v>
          </cell>
          <cell r="F25" t="str">
            <v>负压氦检机</v>
          </cell>
          <cell r="G25" t="str">
            <v>F5-XZH251-01A</v>
          </cell>
          <cell r="H25" t="str">
            <v>HN-XZH251</v>
          </cell>
          <cell r="I25" t="str">
            <v>ZH251</v>
          </cell>
          <cell r="J25" t="str">
            <v>石锦</v>
          </cell>
          <cell r="K25">
            <v>44315</v>
          </cell>
          <cell r="L25" t="str">
            <v>王超</v>
          </cell>
          <cell r="M25" t="str">
            <v>自制</v>
          </cell>
          <cell r="N25" t="str">
            <v>≥8ppm</v>
          </cell>
          <cell r="O25">
            <v>1</v>
          </cell>
        </row>
        <row r="26">
          <cell r="E26" t="str">
            <v>JMLEDZH20A220</v>
          </cell>
          <cell r="F26" t="str">
            <v>干燥线-调度系统</v>
          </cell>
          <cell r="G26" t="str">
            <v>F5-XGM202-01A</v>
          </cell>
          <cell r="H26" t="str">
            <v>HN-XGM202</v>
          </cell>
          <cell r="I26" t="str">
            <v>GM202</v>
          </cell>
          <cell r="J26" t="str">
            <v>皮佳俊、刘艺</v>
          </cell>
          <cell r="K26">
            <v>44315</v>
          </cell>
          <cell r="L26" t="str">
            <v>陈伟永</v>
          </cell>
          <cell r="M26" t="str">
            <v>自制</v>
          </cell>
          <cell r="N26" t="str">
            <v>≥8ppm</v>
          </cell>
          <cell r="O26">
            <v>1</v>
          </cell>
        </row>
        <row r="27">
          <cell r="E27" t="str">
            <v>JMLEDZH20A221</v>
          </cell>
          <cell r="F27" t="str">
            <v>组盘机</v>
          </cell>
          <cell r="G27" t="str">
            <v>F5-XZW203-01A</v>
          </cell>
          <cell r="H27" t="str">
            <v>HN-XZW203</v>
          </cell>
          <cell r="I27" t="str">
            <v>ZW203</v>
          </cell>
          <cell r="J27" t="str">
            <v>皮佳俊、刘艺</v>
          </cell>
          <cell r="K27">
            <v>44315</v>
          </cell>
          <cell r="L27" t="str">
            <v>余先胜</v>
          </cell>
          <cell r="M27" t="str">
            <v>自制</v>
          </cell>
          <cell r="N27" t="str">
            <v>≥8ppm</v>
          </cell>
          <cell r="O27">
            <v>1</v>
          </cell>
        </row>
        <row r="28">
          <cell r="E28" t="str">
            <v>JMLEDZH20A265</v>
          </cell>
          <cell r="F28" t="str">
            <v>分盘机</v>
          </cell>
          <cell r="G28" t="str">
            <v>F5-XZW204-01A</v>
          </cell>
          <cell r="H28" t="str">
            <v>HN-XZW204</v>
          </cell>
          <cell r="I28" t="str">
            <v>ZW204</v>
          </cell>
          <cell r="J28" t="str">
            <v>皮佳俊、刘艺</v>
          </cell>
          <cell r="K28">
            <v>44315</v>
          </cell>
          <cell r="L28" t="str">
            <v>余先胜</v>
          </cell>
          <cell r="M28" t="str">
            <v>自制</v>
          </cell>
          <cell r="N28" t="str">
            <v>≥8ppm</v>
          </cell>
          <cell r="O28">
            <v>1</v>
          </cell>
        </row>
        <row r="29">
          <cell r="E29" t="str">
            <v>JMLEDZH20A222</v>
          </cell>
          <cell r="F29" t="str">
            <v>物流线</v>
          </cell>
          <cell r="G29" t="str">
            <v>F5-XZN204-01A</v>
          </cell>
          <cell r="H29" t="str">
            <v>HN-XZN204</v>
          </cell>
          <cell r="I29" t="str">
            <v>ZN204</v>
          </cell>
          <cell r="J29" t="str">
            <v>皮佳俊、刘艺</v>
          </cell>
          <cell r="K29">
            <v>44315</v>
          </cell>
          <cell r="L29" t="str">
            <v>余先胜</v>
          </cell>
          <cell r="M29" t="str">
            <v>自制</v>
          </cell>
          <cell r="N29" t="str">
            <v>≥8ppm</v>
          </cell>
          <cell r="O29">
            <v>1</v>
          </cell>
        </row>
        <row r="30">
          <cell r="E30" t="str">
            <v>SZLEDZH20A223</v>
          </cell>
          <cell r="F30" t="str">
            <v>热压机</v>
          </cell>
          <cell r="G30" t="str">
            <v>F5-XZA20501</v>
          </cell>
          <cell r="H30" t="str">
            <v>HN-XZA205</v>
          </cell>
          <cell r="I30" t="str">
            <v>无</v>
          </cell>
          <cell r="J30" t="str">
            <v>誉辰、杨洋</v>
          </cell>
          <cell r="K30">
            <v>44315</v>
          </cell>
          <cell r="L30">
            <v>0</v>
          </cell>
          <cell r="M30" t="str">
            <v>外包</v>
          </cell>
          <cell r="N30" t="str">
            <v>≥16ppm(单电芯)</v>
          </cell>
          <cell r="O30">
            <v>1</v>
          </cell>
        </row>
        <row r="31">
          <cell r="E31" t="str">
            <v>SZLEDZH20A224</v>
          </cell>
          <cell r="F31" t="str">
            <v>干燥线-干燥炉</v>
          </cell>
          <cell r="G31" t="str">
            <v>F5-XGD20201</v>
          </cell>
          <cell r="H31" t="str">
            <v>HN-XGD202</v>
          </cell>
          <cell r="I31" t="str">
            <v>无</v>
          </cell>
          <cell r="J31" t="str">
            <v>时代高科、陈毅隆</v>
          </cell>
          <cell r="K31">
            <v>44301</v>
          </cell>
          <cell r="L31">
            <v>0</v>
          </cell>
          <cell r="M31" t="str">
            <v>外包</v>
          </cell>
          <cell r="N31" t="str">
            <v>≥8ppm</v>
          </cell>
          <cell r="O31">
            <v>10</v>
          </cell>
        </row>
        <row r="32">
          <cell r="E32" t="str">
            <v>JMLEDZH20A225</v>
          </cell>
          <cell r="F32" t="str">
            <v>极耳预焊机</v>
          </cell>
          <cell r="G32" t="str">
            <v>F5-XHA203-01A</v>
          </cell>
          <cell r="H32" t="str">
            <v>HN-XHA203</v>
          </cell>
          <cell r="I32" t="str">
            <v>HA203</v>
          </cell>
          <cell r="J32" t="str">
            <v>陈贤政</v>
          </cell>
          <cell r="K32">
            <v>44301</v>
          </cell>
          <cell r="L32" t="str">
            <v>罗兹澜</v>
          </cell>
          <cell r="M32" t="str">
            <v>自制</v>
          </cell>
          <cell r="N32" t="str">
            <v>≥16ppm(单电芯)</v>
          </cell>
          <cell r="O32">
            <v>2</v>
          </cell>
        </row>
        <row r="33">
          <cell r="E33" t="str">
            <v>JMLEDZH20A226</v>
          </cell>
          <cell r="F33" t="str">
            <v>极耳激光焊接机</v>
          </cell>
          <cell r="G33" t="str">
            <v>F5-XHS205-01A</v>
          </cell>
          <cell r="H33" t="str">
            <v>HN-XHS205</v>
          </cell>
          <cell r="I33" t="str">
            <v>HS205</v>
          </cell>
          <cell r="J33" t="str">
            <v>李志国</v>
          </cell>
          <cell r="K33">
            <v>44359</v>
          </cell>
          <cell r="L33" t="str">
            <v>陈伟永</v>
          </cell>
          <cell r="M33" t="str">
            <v>自制</v>
          </cell>
          <cell r="N33" t="str">
            <v>≥8ppm</v>
          </cell>
          <cell r="O33">
            <v>2</v>
          </cell>
        </row>
        <row r="34">
          <cell r="E34" t="str">
            <v>JMLEDZH20A227</v>
          </cell>
          <cell r="F34" t="str">
            <v>包胶机</v>
          </cell>
          <cell r="G34" t="str">
            <v>F5-XZL204-01A</v>
          </cell>
          <cell r="H34" t="str">
            <v>HN-XZL204</v>
          </cell>
          <cell r="I34" t="str">
            <v>ZL204</v>
          </cell>
          <cell r="J34" t="str">
            <v>卢鑫耀</v>
          </cell>
          <cell r="K34">
            <v>44359</v>
          </cell>
          <cell r="L34" t="str">
            <v>王超</v>
          </cell>
          <cell r="M34" t="str">
            <v>自制</v>
          </cell>
          <cell r="N34" t="str">
            <v>≥8ppm</v>
          </cell>
          <cell r="O34">
            <v>2</v>
          </cell>
        </row>
        <row r="35">
          <cell r="E35" t="str">
            <v>JMLEDZH20A228</v>
          </cell>
          <cell r="F35" t="str">
            <v>入壳机</v>
          </cell>
          <cell r="G35" t="str">
            <v>F5-XZE303-01A</v>
          </cell>
          <cell r="H35" t="str">
            <v>HN-XZE303</v>
          </cell>
          <cell r="I35" t="str">
            <v>ZE303</v>
          </cell>
          <cell r="J35" t="str">
            <v>张凯</v>
          </cell>
          <cell r="K35">
            <v>44359</v>
          </cell>
          <cell r="L35" t="str">
            <v>韩攀攀</v>
          </cell>
          <cell r="M35" t="str">
            <v>自制</v>
          </cell>
          <cell r="N35" t="str">
            <v>≥16ppm</v>
          </cell>
          <cell r="O35">
            <v>1</v>
          </cell>
        </row>
        <row r="36">
          <cell r="E36" t="str">
            <v>JMLEDZH20A229</v>
          </cell>
          <cell r="F36" t="str">
            <v>激光封口焊接机</v>
          </cell>
          <cell r="G36" t="str">
            <v>F5-XHQ301-01A</v>
          </cell>
          <cell r="H36" t="str">
            <v>HN-XHQ301</v>
          </cell>
          <cell r="I36" t="str">
            <v>HQ301</v>
          </cell>
          <cell r="J36" t="str">
            <v>黄穗坤</v>
          </cell>
          <cell r="K36">
            <v>44359</v>
          </cell>
          <cell r="L36" t="str">
            <v>叶威</v>
          </cell>
          <cell r="M36" t="str">
            <v>自制</v>
          </cell>
          <cell r="N36" t="str">
            <v>≥16ppm</v>
          </cell>
          <cell r="O36">
            <v>1</v>
          </cell>
        </row>
        <row r="37">
          <cell r="E37" t="str">
            <v>JMLEDZH20A230</v>
          </cell>
          <cell r="F37" t="str">
            <v>密封焊接机</v>
          </cell>
          <cell r="G37" t="str">
            <v>F5-XHE301-01A</v>
          </cell>
          <cell r="H37" t="str">
            <v>HN-XHE301</v>
          </cell>
          <cell r="I37" t="str">
            <v>HE301</v>
          </cell>
          <cell r="J37" t="str">
            <v>陈子坚</v>
          </cell>
          <cell r="K37">
            <v>44359</v>
          </cell>
          <cell r="L37" t="str">
            <v>黄后福</v>
          </cell>
          <cell r="M37" t="str">
            <v>自制</v>
          </cell>
          <cell r="N37" t="str">
            <v>≥16ppm</v>
          </cell>
          <cell r="O37">
            <v>1</v>
          </cell>
        </row>
        <row r="38">
          <cell r="E38" t="str">
            <v>JMLEDZH20A231</v>
          </cell>
          <cell r="F38" t="str">
            <v>正压氦检机</v>
          </cell>
          <cell r="G38" t="str">
            <v>F5-XZH303-01A</v>
          </cell>
          <cell r="H38" t="str">
            <v>HN-XZH303</v>
          </cell>
          <cell r="I38" t="str">
            <v>ZH303</v>
          </cell>
          <cell r="J38" t="str">
            <v>石锦</v>
          </cell>
          <cell r="K38">
            <v>44359</v>
          </cell>
          <cell r="L38" t="str">
            <v>王超</v>
          </cell>
          <cell r="M38" t="str">
            <v>自制</v>
          </cell>
          <cell r="N38" t="str">
            <v>≥16ppm</v>
          </cell>
          <cell r="O38">
            <v>1</v>
          </cell>
        </row>
        <row r="39">
          <cell r="E39" t="str">
            <v>JMLEDZH20A232</v>
          </cell>
          <cell r="F39" t="str">
            <v>负压氦检机</v>
          </cell>
          <cell r="G39" t="str">
            <v>F5-XZH351-01A</v>
          </cell>
          <cell r="H39" t="str">
            <v>HN-XZH351</v>
          </cell>
          <cell r="I39" t="str">
            <v>ZH351</v>
          </cell>
          <cell r="J39" t="str">
            <v>石锦</v>
          </cell>
          <cell r="K39">
            <v>44359</v>
          </cell>
          <cell r="L39" t="str">
            <v>王超</v>
          </cell>
          <cell r="M39" t="str">
            <v>自制</v>
          </cell>
          <cell r="N39" t="str">
            <v>≥16ppm</v>
          </cell>
          <cell r="O39">
            <v>1</v>
          </cell>
        </row>
        <row r="40">
          <cell r="E40" t="str">
            <v>JMLEDZH20A233</v>
          </cell>
          <cell r="F40" t="str">
            <v>干燥线-调度系统</v>
          </cell>
          <cell r="G40" t="str">
            <v>F5-XGM301-01A</v>
          </cell>
          <cell r="H40" t="str">
            <v>HN-XGM301</v>
          </cell>
          <cell r="I40" t="str">
            <v>GM301</v>
          </cell>
          <cell r="J40" t="str">
            <v>皮佳俊、刘艺</v>
          </cell>
          <cell r="K40">
            <v>44322</v>
          </cell>
          <cell r="L40" t="str">
            <v>陈伟永</v>
          </cell>
          <cell r="M40" t="str">
            <v>自制</v>
          </cell>
          <cell r="N40" t="str">
            <v>≥15ppm</v>
          </cell>
          <cell r="O40">
            <v>1</v>
          </cell>
        </row>
        <row r="41">
          <cell r="E41" t="str">
            <v>JMLEDZH20A234</v>
          </cell>
          <cell r="F41" t="str">
            <v>填丝补焊机</v>
          </cell>
          <cell r="G41" t="str">
            <v>F5-XHF107-01A</v>
          </cell>
          <cell r="H41" t="str">
            <v>HN-XHF107</v>
          </cell>
          <cell r="I41" t="str">
            <v>HF107</v>
          </cell>
          <cell r="J41" t="str">
            <v>李进、周伏星</v>
          </cell>
          <cell r="K41">
            <v>44359</v>
          </cell>
          <cell r="L41" t="str">
            <v>黄后福</v>
          </cell>
          <cell r="M41" t="str">
            <v>自制</v>
          </cell>
          <cell r="N41" t="str">
            <v>\</v>
          </cell>
          <cell r="O41">
            <v>1</v>
          </cell>
        </row>
        <row r="42">
          <cell r="E42" t="str">
            <v>JMLEDZH20A235</v>
          </cell>
          <cell r="F42" t="str">
            <v>组盘机</v>
          </cell>
          <cell r="G42" t="str">
            <v>F5-XZW301-01A</v>
          </cell>
          <cell r="H42" t="str">
            <v>HN-XZW301</v>
          </cell>
          <cell r="I42" t="str">
            <v>ZW301</v>
          </cell>
          <cell r="J42" t="str">
            <v>皮佳俊、刘艺</v>
          </cell>
          <cell r="K42">
            <v>44359</v>
          </cell>
          <cell r="L42" t="str">
            <v>余先胜</v>
          </cell>
          <cell r="M42" t="str">
            <v>自制</v>
          </cell>
          <cell r="N42" t="str">
            <v>≥16ppm</v>
          </cell>
          <cell r="O42">
            <v>1</v>
          </cell>
        </row>
        <row r="43">
          <cell r="E43" t="str">
            <v>JMLEDZH20A263</v>
          </cell>
          <cell r="F43" t="str">
            <v>分盘机</v>
          </cell>
          <cell r="G43" t="str">
            <v>F5-XZW303-02A</v>
          </cell>
          <cell r="H43" t="str">
            <v>HN-XZW303</v>
          </cell>
          <cell r="I43" t="str">
            <v>ZW303</v>
          </cell>
          <cell r="J43" t="str">
            <v>皮佳俊、刘艺</v>
          </cell>
          <cell r="K43">
            <v>44322</v>
          </cell>
          <cell r="L43" t="str">
            <v>余先胜</v>
          </cell>
          <cell r="M43" t="str">
            <v>自制</v>
          </cell>
          <cell r="N43" t="str">
            <v>≥16ppm</v>
          </cell>
          <cell r="O43">
            <v>1</v>
          </cell>
        </row>
        <row r="44">
          <cell r="E44" t="str">
            <v>JMLEDZH20A236</v>
          </cell>
          <cell r="F44" t="str">
            <v>物流线</v>
          </cell>
          <cell r="G44" t="str">
            <v>F5-XZN304-01A</v>
          </cell>
          <cell r="H44" t="str">
            <v>HN-XZN304</v>
          </cell>
          <cell r="I44" t="str">
            <v>ZN304</v>
          </cell>
          <cell r="J44" t="str">
            <v>皮佳俊、刘艺</v>
          </cell>
          <cell r="K44">
            <v>44362</v>
          </cell>
          <cell r="L44" t="str">
            <v>余先胜</v>
          </cell>
          <cell r="M44" t="str">
            <v>自制</v>
          </cell>
          <cell r="N44" t="str">
            <v>≥16ppm</v>
          </cell>
          <cell r="O44">
            <v>1</v>
          </cell>
        </row>
        <row r="45">
          <cell r="E45" t="str">
            <v>SZLEDZH20A237</v>
          </cell>
          <cell r="F45" t="str">
            <v>热压机</v>
          </cell>
          <cell r="G45" t="str">
            <v>F5-XZA20601</v>
          </cell>
          <cell r="H45" t="str">
            <v>HN-XZA206</v>
          </cell>
          <cell r="I45" t="str">
            <v>无</v>
          </cell>
          <cell r="J45" t="str">
            <v>誉辰、杨洋</v>
          </cell>
          <cell r="K45">
            <v>44352</v>
          </cell>
          <cell r="L45">
            <v>0</v>
          </cell>
          <cell r="M45" t="str">
            <v>外包</v>
          </cell>
          <cell r="N45" t="str">
            <v>≥16ppm(单电芯)</v>
          </cell>
          <cell r="O45">
            <v>2</v>
          </cell>
        </row>
        <row r="46">
          <cell r="E46" t="str">
            <v>SZLEDZH20A238</v>
          </cell>
          <cell r="F46" t="str">
            <v>干燥线-干燥炉</v>
          </cell>
          <cell r="G46" t="str">
            <v>F5-XGD30101</v>
          </cell>
          <cell r="H46" t="str">
            <v>HN-XGD301</v>
          </cell>
          <cell r="I46" t="str">
            <v>无</v>
          </cell>
          <cell r="J46" t="str">
            <v>时代高科、陈毅隆</v>
          </cell>
          <cell r="K46">
            <v>44322</v>
          </cell>
          <cell r="L46">
            <v>0</v>
          </cell>
          <cell r="M46" t="str">
            <v>外包</v>
          </cell>
          <cell r="N46" t="str">
            <v>≥15ppm</v>
          </cell>
          <cell r="O46">
            <v>16</v>
          </cell>
        </row>
        <row r="47">
          <cell r="E47" t="str">
            <v>SZLEDZH20A239</v>
          </cell>
          <cell r="F47" t="str">
            <v>胶带刻码机</v>
          </cell>
          <cell r="G47" t="str">
            <v>F5-XZM10501</v>
          </cell>
          <cell r="H47" t="str">
            <v>HN-XZM105</v>
          </cell>
          <cell r="I47" t="str">
            <v>无</v>
          </cell>
          <cell r="J47" t="str">
            <v>鞍海、李超</v>
          </cell>
          <cell r="K47">
            <v>44335</v>
          </cell>
          <cell r="L47">
            <v>0</v>
          </cell>
          <cell r="M47" t="str">
            <v>外包</v>
          </cell>
          <cell r="N47" t="str">
            <v>≥50ppm</v>
          </cell>
          <cell r="O47">
            <v>1</v>
          </cell>
        </row>
        <row r="48">
          <cell r="E48" t="str">
            <v>JMLEDZH20A272</v>
          </cell>
          <cell r="F48" t="str">
            <v>极耳预焊机</v>
          </cell>
          <cell r="G48" t="str">
            <v>F5-XHA204-01A</v>
          </cell>
          <cell r="H48" t="str">
            <v>HN-XHA204</v>
          </cell>
          <cell r="I48" t="str">
            <v>HA204</v>
          </cell>
          <cell r="J48" t="str">
            <v>陈贤政</v>
          </cell>
          <cell r="K48">
            <v>44374</v>
          </cell>
          <cell r="L48" t="str">
            <v>罗兹澜</v>
          </cell>
          <cell r="M48" t="str">
            <v>自制</v>
          </cell>
          <cell r="N48" t="str">
            <v>≥16ppm(单电芯)</v>
          </cell>
          <cell r="O48">
            <v>2</v>
          </cell>
        </row>
        <row r="49">
          <cell r="E49" t="str">
            <v>JMLEDZH20A273</v>
          </cell>
          <cell r="F49" t="str">
            <v>极耳激光焊接机</v>
          </cell>
          <cell r="G49" t="str">
            <v>F5-XHS303-01A</v>
          </cell>
          <cell r="H49" t="str">
            <v>HN-XHS303</v>
          </cell>
          <cell r="I49" t="str">
            <v>HS303</v>
          </cell>
          <cell r="J49" t="str">
            <v>李志国</v>
          </cell>
          <cell r="K49">
            <v>44374</v>
          </cell>
          <cell r="L49" t="str">
            <v>陈伟永</v>
          </cell>
          <cell r="M49" t="str">
            <v>自制</v>
          </cell>
          <cell r="N49" t="str">
            <v>≥8ppm</v>
          </cell>
          <cell r="O49">
            <v>2</v>
          </cell>
        </row>
        <row r="50">
          <cell r="E50" t="str">
            <v>JMLEDZH20A274</v>
          </cell>
          <cell r="F50" t="str">
            <v>包胶机</v>
          </cell>
          <cell r="G50" t="str">
            <v>F5-XZL301-01A</v>
          </cell>
          <cell r="H50" t="str">
            <v>HN-XZL301</v>
          </cell>
          <cell r="I50" t="str">
            <v>ZL301</v>
          </cell>
          <cell r="J50" t="str">
            <v>卢鑫耀</v>
          </cell>
          <cell r="K50">
            <v>44369</v>
          </cell>
          <cell r="L50" t="str">
            <v>王超</v>
          </cell>
          <cell r="M50" t="str">
            <v>自制</v>
          </cell>
          <cell r="N50" t="str">
            <v>≥8ppm</v>
          </cell>
          <cell r="O50">
            <v>2</v>
          </cell>
        </row>
        <row r="51">
          <cell r="E51" t="str">
            <v>JMLEDZH20A275</v>
          </cell>
          <cell r="F51" t="str">
            <v>入壳机</v>
          </cell>
          <cell r="G51" t="str">
            <v>F5-XZE308-01A</v>
          </cell>
          <cell r="H51" t="str">
            <v>HN-XZE308</v>
          </cell>
          <cell r="I51" t="str">
            <v>ZE308</v>
          </cell>
          <cell r="J51" t="str">
            <v>张凯</v>
          </cell>
          <cell r="K51">
            <v>44369</v>
          </cell>
          <cell r="L51" t="str">
            <v>韩攀攀</v>
          </cell>
          <cell r="M51" t="str">
            <v>自制</v>
          </cell>
          <cell r="N51" t="str">
            <v>≥16ppm</v>
          </cell>
          <cell r="O51">
            <v>1</v>
          </cell>
        </row>
        <row r="52">
          <cell r="E52" t="str">
            <v>JMLEDZH20A276</v>
          </cell>
          <cell r="F52" t="str">
            <v>激光封口焊接机</v>
          </cell>
          <cell r="G52" t="str">
            <v>F5-XHQ303-01A</v>
          </cell>
          <cell r="H52" t="str">
            <v>HN-XHQ303</v>
          </cell>
          <cell r="I52" t="str">
            <v>HQ303</v>
          </cell>
          <cell r="J52" t="str">
            <v>黄穗坤</v>
          </cell>
          <cell r="K52">
            <v>44369</v>
          </cell>
          <cell r="L52" t="str">
            <v>叶威</v>
          </cell>
          <cell r="M52" t="str">
            <v>自制</v>
          </cell>
          <cell r="N52" t="str">
            <v>≥16ppm</v>
          </cell>
          <cell r="O52">
            <v>1</v>
          </cell>
        </row>
        <row r="53">
          <cell r="E53" t="str">
            <v>JMLEDZH20A277</v>
          </cell>
          <cell r="F53" t="str">
            <v>密封焊接机</v>
          </cell>
          <cell r="G53" t="str">
            <v>F5-XHE303-01A</v>
          </cell>
          <cell r="H53" t="str">
            <v>HN-XHE303</v>
          </cell>
          <cell r="I53" t="str">
            <v>HE303</v>
          </cell>
          <cell r="J53" t="str">
            <v>陈子坚</v>
          </cell>
          <cell r="K53">
            <v>44340</v>
          </cell>
          <cell r="L53" t="str">
            <v>黄后福</v>
          </cell>
          <cell r="M53" t="str">
            <v>自制</v>
          </cell>
          <cell r="N53" t="str">
            <v>≥16ppm</v>
          </cell>
          <cell r="O53">
            <v>1</v>
          </cell>
        </row>
        <row r="54">
          <cell r="E54" t="str">
            <v>JMLEDZH20A278</v>
          </cell>
          <cell r="F54" t="str">
            <v>正压氦检机</v>
          </cell>
          <cell r="G54" t="str">
            <v>F5-XZH305-01A</v>
          </cell>
          <cell r="H54" t="str">
            <v>HN-XZH305</v>
          </cell>
          <cell r="I54" t="str">
            <v>ZH305</v>
          </cell>
          <cell r="J54" t="str">
            <v>石锦</v>
          </cell>
          <cell r="K54">
            <v>44369</v>
          </cell>
          <cell r="L54" t="str">
            <v>王超</v>
          </cell>
          <cell r="M54" t="str">
            <v>自制</v>
          </cell>
          <cell r="N54" t="str">
            <v>≥16ppm</v>
          </cell>
          <cell r="O54">
            <v>1</v>
          </cell>
        </row>
        <row r="55">
          <cell r="E55" t="str">
            <v>JMLEDZH20A279</v>
          </cell>
          <cell r="F55" t="str">
            <v>负压氦检机</v>
          </cell>
          <cell r="G55" t="str">
            <v>F5-XZH353-01A</v>
          </cell>
          <cell r="H55" t="str">
            <v>HN-XZH353</v>
          </cell>
          <cell r="I55" t="str">
            <v>ZH353</v>
          </cell>
          <cell r="J55" t="str">
            <v>石锦</v>
          </cell>
          <cell r="K55">
            <v>44340</v>
          </cell>
          <cell r="L55" t="str">
            <v>王超</v>
          </cell>
          <cell r="M55" t="str">
            <v>自制</v>
          </cell>
          <cell r="N55" t="str">
            <v>≥16ppm</v>
          </cell>
          <cell r="O55">
            <v>1</v>
          </cell>
        </row>
        <row r="56">
          <cell r="E56" t="str">
            <v>JMLEDZH20A280</v>
          </cell>
          <cell r="F56" t="str">
            <v>干燥线-调度系统</v>
          </cell>
          <cell r="G56" t="str">
            <v>F5-XGM303-01A</v>
          </cell>
          <cell r="H56" t="str">
            <v>HN-XGM303</v>
          </cell>
          <cell r="I56" t="str">
            <v>GM303</v>
          </cell>
          <cell r="J56" t="str">
            <v>皮佳俊、刘艺</v>
          </cell>
          <cell r="K56" t="str">
            <v>未发货</v>
          </cell>
          <cell r="L56" t="str">
            <v>陈伟永</v>
          </cell>
          <cell r="M56" t="str">
            <v>自制</v>
          </cell>
          <cell r="N56" t="str">
            <v>≥15ppm</v>
          </cell>
          <cell r="O56">
            <v>1</v>
          </cell>
        </row>
        <row r="57">
          <cell r="E57" t="str">
            <v>JMLEDZH20A281</v>
          </cell>
          <cell r="F57" t="str">
            <v>填丝补焊机</v>
          </cell>
          <cell r="G57" t="str">
            <v>F5-XHF206-01A</v>
          </cell>
          <cell r="H57" t="str">
            <v>HN-XHF206</v>
          </cell>
          <cell r="I57" t="str">
            <v>HF206</v>
          </cell>
          <cell r="J57" t="str">
            <v>李进、周伏星</v>
          </cell>
          <cell r="K57">
            <v>44369</v>
          </cell>
          <cell r="L57" t="str">
            <v>黄后福</v>
          </cell>
          <cell r="M57" t="str">
            <v>自制</v>
          </cell>
          <cell r="N57" t="str">
            <v>\</v>
          </cell>
          <cell r="O57">
            <v>1</v>
          </cell>
        </row>
        <row r="58">
          <cell r="E58" t="str">
            <v>JMLEDZH20A282</v>
          </cell>
          <cell r="F58" t="str">
            <v>组盘机</v>
          </cell>
          <cell r="G58" t="str">
            <v>F5-XZW305-01A</v>
          </cell>
          <cell r="H58" t="str">
            <v>HN-XZW305</v>
          </cell>
          <cell r="I58" t="str">
            <v>ZW305</v>
          </cell>
          <cell r="J58" t="str">
            <v>皮佳俊、刘艺</v>
          </cell>
          <cell r="K58">
            <v>44369</v>
          </cell>
          <cell r="L58" t="str">
            <v>余先胜</v>
          </cell>
          <cell r="M58" t="str">
            <v>自制</v>
          </cell>
          <cell r="N58" t="str">
            <v>≥16ppm</v>
          </cell>
          <cell r="O58">
            <v>1</v>
          </cell>
        </row>
        <row r="59">
          <cell r="E59" t="str">
            <v>JMLEDZH20A284</v>
          </cell>
          <cell r="F59" t="str">
            <v>分盘机</v>
          </cell>
          <cell r="G59" t="str">
            <v>F5-XZW306-01A</v>
          </cell>
          <cell r="H59" t="str">
            <v>HN-XZW306</v>
          </cell>
          <cell r="I59" t="str">
            <v>ZW306</v>
          </cell>
          <cell r="J59" t="str">
            <v>皮佳俊、刘艺</v>
          </cell>
          <cell r="K59" t="str">
            <v>未发货</v>
          </cell>
          <cell r="L59" t="str">
            <v>余先胜</v>
          </cell>
          <cell r="M59" t="str">
            <v>自制</v>
          </cell>
          <cell r="N59" t="str">
            <v>≥16ppm</v>
          </cell>
          <cell r="O59">
            <v>1</v>
          </cell>
        </row>
        <row r="60">
          <cell r="E60" t="str">
            <v>JMLEDZH20A283</v>
          </cell>
          <cell r="F60" t="str">
            <v>物流线</v>
          </cell>
          <cell r="G60" t="str">
            <v>F5-XZN306-01A</v>
          </cell>
          <cell r="H60" t="str">
            <v>HN-XZN306</v>
          </cell>
          <cell r="I60" t="str">
            <v>ZN306</v>
          </cell>
          <cell r="J60" t="str">
            <v>皮佳俊、刘艺</v>
          </cell>
          <cell r="K60">
            <v>44369</v>
          </cell>
          <cell r="L60" t="str">
            <v>余先胜</v>
          </cell>
          <cell r="M60" t="str">
            <v>自制</v>
          </cell>
          <cell r="N60" t="str">
            <v>≥16ppm</v>
          </cell>
          <cell r="O60">
            <v>1</v>
          </cell>
        </row>
        <row r="61">
          <cell r="E61" t="str">
            <v>SZLEDZH20A285</v>
          </cell>
          <cell r="F61" t="str">
            <v>热压机</v>
          </cell>
          <cell r="G61" t="str">
            <v>F5-XZA30301</v>
          </cell>
          <cell r="H61" t="str">
            <v>HN-XZA303</v>
          </cell>
          <cell r="I61" t="str">
            <v>无</v>
          </cell>
          <cell r="J61" t="str">
            <v>誉辰、杨洋</v>
          </cell>
          <cell r="K61">
            <v>44375</v>
          </cell>
          <cell r="L61">
            <v>0</v>
          </cell>
          <cell r="M61" t="str">
            <v>外包</v>
          </cell>
          <cell r="N61" t="str">
            <v>≥16ppm(单电芯)</v>
          </cell>
          <cell r="O61">
            <v>2</v>
          </cell>
        </row>
        <row r="62">
          <cell r="E62" t="str">
            <v>SZLEDZH20A286</v>
          </cell>
          <cell r="F62" t="str">
            <v>干燥线-干燥炉</v>
          </cell>
          <cell r="G62" t="str">
            <v>F5-XGD30301</v>
          </cell>
          <cell r="H62" t="str">
            <v>HN-XGD303</v>
          </cell>
          <cell r="I62" t="str">
            <v>无</v>
          </cell>
          <cell r="J62" t="str">
            <v>时代高科、陈毅隆</v>
          </cell>
          <cell r="K62" t="str">
            <v>未发货</v>
          </cell>
          <cell r="L62">
            <v>0</v>
          </cell>
          <cell r="M62" t="str">
            <v>外包</v>
          </cell>
          <cell r="N62" t="str">
            <v>≥15ppm</v>
          </cell>
          <cell r="O62">
            <v>16</v>
          </cell>
        </row>
        <row r="63">
          <cell r="E63" t="str">
            <v>SZLEDZH20A287</v>
          </cell>
          <cell r="F63" t="str">
            <v>胶带刻码机</v>
          </cell>
          <cell r="G63" t="str">
            <v>F5-XZM10701</v>
          </cell>
          <cell r="H63" t="str">
            <v>HN-XZM107</v>
          </cell>
          <cell r="I63" t="str">
            <v>无</v>
          </cell>
          <cell r="J63" t="str">
            <v>鞍海、李超</v>
          </cell>
          <cell r="K63">
            <v>44335</v>
          </cell>
          <cell r="L63">
            <v>0</v>
          </cell>
          <cell r="M63" t="str">
            <v>外包</v>
          </cell>
          <cell r="N63" t="str">
            <v>≥50ppm</v>
          </cell>
          <cell r="O63">
            <v>1</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清单"/>
    </sheetNames>
    <sheetDataSet>
      <sheetData sheetId="0" refreshError="1">
        <row r="1">
          <cell r="E1" t="str">
            <v>深海/江海项目号</v>
          </cell>
          <cell r="F1" t="str">
            <v>深海/江海成品编码</v>
          </cell>
          <cell r="G1" t="str">
            <v>江苏项目号</v>
          </cell>
          <cell r="H1" t="str">
            <v>江苏项目号编码</v>
          </cell>
          <cell r="I1" t="str">
            <v>设备名称</v>
          </cell>
          <cell r="J1" t="str">
            <v>设备型号</v>
          </cell>
          <cell r="K1" t="str">
            <v>申请苏海项目号</v>
          </cell>
          <cell r="L1" t="str">
            <v>合并出货</v>
          </cell>
          <cell r="M1" t="str">
            <v>变更名称为</v>
          </cell>
          <cell r="N1" t="str">
            <v>PO号</v>
          </cell>
        </row>
        <row r="2">
          <cell r="E2" t="str">
            <v>JMLEDZH20A245</v>
          </cell>
          <cell r="F2" t="str">
            <v>F5-XHA302-01A</v>
          </cell>
          <cell r="G2" t="str">
            <v>JSLEDZH20A245</v>
          </cell>
          <cell r="H2" t="str">
            <v>F5-XHA30201</v>
          </cell>
          <cell r="I2" t="str">
            <v>极耳预焊机</v>
          </cell>
          <cell r="J2" t="str">
            <v>HN-XHA302</v>
          </cell>
          <cell r="K2" t="str">
            <v>是</v>
          </cell>
          <cell r="L2" t="str">
            <v>不需要</v>
          </cell>
          <cell r="M2" t="str">
            <v>不变</v>
          </cell>
          <cell r="N2" t="str">
            <v>ZC202012150011</v>
          </cell>
        </row>
        <row r="3">
          <cell r="E3" t="str">
            <v>JMLEDZH20A246</v>
          </cell>
          <cell r="F3" t="str">
            <v>F5-XHS206-01A</v>
          </cell>
          <cell r="G3" t="str">
            <v>JSLEDZH20A246</v>
          </cell>
          <cell r="H3" t="str">
            <v>F5-XHS20601</v>
          </cell>
          <cell r="I3" t="str">
            <v>极耳激光焊接机</v>
          </cell>
          <cell r="J3" t="str">
            <v>HN-XHS206</v>
          </cell>
          <cell r="K3" t="str">
            <v>是</v>
          </cell>
          <cell r="L3" t="str">
            <v>不需要</v>
          </cell>
          <cell r="M3" t="str">
            <v>不变</v>
          </cell>
          <cell r="N3" t="str">
            <v>ZC202012150011</v>
          </cell>
        </row>
        <row r="4">
          <cell r="E4" t="str">
            <v>JMLEDZH20A247</v>
          </cell>
          <cell r="F4" t="str">
            <v>F5-XZL205-01A</v>
          </cell>
          <cell r="G4" t="str">
            <v>JSLEDZH20A247</v>
          </cell>
          <cell r="H4" t="str">
            <v>F5-XZL20501</v>
          </cell>
          <cell r="I4" t="str">
            <v>包胶机</v>
          </cell>
          <cell r="J4" t="str">
            <v>HN-XZL205</v>
          </cell>
          <cell r="K4" t="str">
            <v>是</v>
          </cell>
          <cell r="L4" t="str">
            <v>不需要</v>
          </cell>
          <cell r="M4" t="str">
            <v>不变</v>
          </cell>
          <cell r="N4" t="str">
            <v>ZC202012150020</v>
          </cell>
        </row>
        <row r="5">
          <cell r="E5" t="str">
            <v>JMLEDZH20A248</v>
          </cell>
          <cell r="F5" t="str">
            <v>F5-XZE304-01A</v>
          </cell>
          <cell r="G5" t="str">
            <v>JSLEDZH20A248</v>
          </cell>
          <cell r="H5" t="str">
            <v>F5-XZE30401</v>
          </cell>
          <cell r="I5" t="str">
            <v>入壳预焊机</v>
          </cell>
          <cell r="J5" t="str">
            <v>HN-XZE304</v>
          </cell>
          <cell r="K5" t="str">
            <v>是</v>
          </cell>
          <cell r="L5" t="str">
            <v>不需要</v>
          </cell>
          <cell r="M5" t="str">
            <v>入壳预焊机</v>
          </cell>
          <cell r="N5" t="str">
            <v>ZC202012150020</v>
          </cell>
        </row>
        <row r="6">
          <cell r="E6" t="str">
            <v>JMLEDZH20A249</v>
          </cell>
          <cell r="F6" t="str">
            <v>F5-XHQ302-01A</v>
          </cell>
          <cell r="G6" t="str">
            <v>JSLEDZH20A249</v>
          </cell>
          <cell r="H6" t="str">
            <v>F5-XHQ30201</v>
          </cell>
          <cell r="I6" t="str">
            <v>封口焊接机</v>
          </cell>
          <cell r="J6" t="str">
            <v>HN-XHQ302</v>
          </cell>
          <cell r="K6" t="str">
            <v>是</v>
          </cell>
          <cell r="L6" t="str">
            <v>不需要</v>
          </cell>
          <cell r="M6" t="str">
            <v>封口焊接机</v>
          </cell>
          <cell r="N6" t="str">
            <v>ZC202012150020</v>
          </cell>
        </row>
        <row r="7">
          <cell r="E7" t="str">
            <v>JMLEDZH20A250</v>
          </cell>
          <cell r="F7" t="str">
            <v>F5-XHE302-01A</v>
          </cell>
          <cell r="G7" t="str">
            <v>JSLEDZH20A250-X</v>
          </cell>
          <cell r="H7" t="str">
            <v>F5-XHE30201</v>
          </cell>
          <cell r="I7" t="str">
            <v>密封钉焊接机</v>
          </cell>
          <cell r="J7" t="str">
            <v>HN-XHE302</v>
          </cell>
          <cell r="K7" t="str">
            <v>是</v>
          </cell>
          <cell r="L7" t="str">
            <v>需要</v>
          </cell>
          <cell r="M7" t="str">
            <v>不变</v>
          </cell>
          <cell r="N7" t="str">
            <v>ZC202012150020</v>
          </cell>
        </row>
        <row r="8">
          <cell r="E8" t="str">
            <v>JMLEDZH20A255</v>
          </cell>
          <cell r="F8" t="str">
            <v>F5-XZW302-01A</v>
          </cell>
          <cell r="J8" t="str">
            <v>HN-XZW302</v>
          </cell>
          <cell r="K8" t="str">
            <v>否</v>
          </cell>
          <cell r="L8" t="str">
            <v>并入JMLEDZH20A250</v>
          </cell>
          <cell r="M8" t="str">
            <v>不变</v>
          </cell>
          <cell r="N8" t="str">
            <v>ZC202012150020</v>
          </cell>
        </row>
        <row r="9">
          <cell r="E9" t="str">
            <v>JMLEDZH20A251</v>
          </cell>
          <cell r="F9" t="str">
            <v>F5-XZH304-01A</v>
          </cell>
          <cell r="G9" t="str">
            <v>JSLEDZH20A251</v>
          </cell>
          <cell r="H9" t="str">
            <v>F5-XZH30401</v>
          </cell>
          <cell r="I9" t="str">
            <v>正压氦检机</v>
          </cell>
          <cell r="J9" t="str">
            <v>HN-XZH304</v>
          </cell>
          <cell r="K9" t="str">
            <v>是</v>
          </cell>
          <cell r="L9" t="str">
            <v>不需要</v>
          </cell>
          <cell r="M9" t="str">
            <v>不变</v>
          </cell>
          <cell r="N9" t="str">
            <v>ZC202012140014</v>
          </cell>
        </row>
        <row r="10">
          <cell r="E10" t="str">
            <v>JMLEDZH20A252</v>
          </cell>
          <cell r="F10" t="str">
            <v>F5-XZH352-01A</v>
          </cell>
          <cell r="G10" t="str">
            <v>JSLEDZH20A252</v>
          </cell>
          <cell r="H10" t="str">
            <v>F5-XZH35201</v>
          </cell>
          <cell r="I10" t="str">
            <v>负压氦检机</v>
          </cell>
          <cell r="J10" t="str">
            <v>HN-XZH352</v>
          </cell>
          <cell r="K10" t="str">
            <v>是</v>
          </cell>
          <cell r="L10" t="str">
            <v>不需要</v>
          </cell>
          <cell r="M10" t="str">
            <v>不变</v>
          </cell>
          <cell r="N10" t="str">
            <v>ZC202012140014</v>
          </cell>
        </row>
        <row r="11">
          <cell r="E11" t="str">
            <v>JMLEDZH20A253</v>
          </cell>
          <cell r="F11" t="str">
            <v>F5-XGM302-01A</v>
          </cell>
          <cell r="G11" t="str">
            <v>JSLEDZH20A253-X</v>
          </cell>
          <cell r="H11" t="str">
            <v>F5-XGM30201</v>
          </cell>
          <cell r="I11" t="str">
            <v>干燥线-调度系统</v>
          </cell>
          <cell r="J11" t="str">
            <v>HN-XGM302</v>
          </cell>
          <cell r="K11" t="str">
            <v>是</v>
          </cell>
          <cell r="L11" t="str">
            <v>需要</v>
          </cell>
          <cell r="M11" t="str">
            <v>不变</v>
          </cell>
          <cell r="N11" t="str">
            <v>ZC202012150036</v>
          </cell>
        </row>
        <row r="12">
          <cell r="E12" t="str">
            <v>JMLEDZH20A264</v>
          </cell>
          <cell r="F12" t="str">
            <v>F5-XZW304-02A</v>
          </cell>
          <cell r="J12" t="str">
            <v>HN-XZW304</v>
          </cell>
          <cell r="K12" t="str">
            <v>否</v>
          </cell>
          <cell r="L12" t="str">
            <v>并入JMLEDZH20A253</v>
          </cell>
          <cell r="M12" t="str">
            <v>不变</v>
          </cell>
          <cell r="N12" t="str">
            <v>ZC202012150036</v>
          </cell>
        </row>
        <row r="13">
          <cell r="E13" t="str">
            <v>JMLEDZH20A254</v>
          </cell>
          <cell r="F13" t="str">
            <v>F5-XHF205-01A</v>
          </cell>
          <cell r="G13" t="str">
            <v>JSLEDZH20A254</v>
          </cell>
          <cell r="H13" t="str">
            <v>F5-XHF20501</v>
          </cell>
          <cell r="I13" t="str">
            <v>填丝补焊机</v>
          </cell>
          <cell r="J13" t="str">
            <v>HN-XHF205</v>
          </cell>
          <cell r="K13" t="str">
            <v>是</v>
          </cell>
          <cell r="L13" t="str">
            <v>不需要</v>
          </cell>
          <cell r="M13" t="str">
            <v>不变</v>
          </cell>
          <cell r="N13" t="str">
            <v>ZC202012150011</v>
          </cell>
        </row>
        <row r="14">
          <cell r="E14" t="str">
            <v>JMLEDZH20A256</v>
          </cell>
          <cell r="F14" t="str">
            <v>F5-XZN305-01A</v>
          </cell>
          <cell r="G14" t="str">
            <v>JSLEDZH20A256</v>
          </cell>
          <cell r="H14" t="str">
            <v>F5-XZN30501</v>
          </cell>
          <cell r="I14" t="str">
            <v>物流线</v>
          </cell>
          <cell r="J14" t="str">
            <v>HN-XZN305</v>
          </cell>
          <cell r="K14" t="str">
            <v>是</v>
          </cell>
          <cell r="L14" t="str">
            <v>不需要</v>
          </cell>
          <cell r="M14" t="str">
            <v>不变</v>
          </cell>
          <cell r="N14" t="str">
            <v>无</v>
          </cell>
        </row>
        <row r="15">
          <cell r="E15" t="str">
            <v>SZLEDZH20A257</v>
          </cell>
          <cell r="F15" t="str">
            <v>F5-XZA20701</v>
          </cell>
          <cell r="G15" t="str">
            <v>JSLEDZH20A257</v>
          </cell>
          <cell r="H15" t="str">
            <v>F5-XZA20702</v>
          </cell>
          <cell r="I15" t="str">
            <v>热压机</v>
          </cell>
          <cell r="J15" t="str">
            <v>HN-XZA207</v>
          </cell>
          <cell r="K15" t="str">
            <v>是</v>
          </cell>
          <cell r="L15" t="str">
            <v>不需要</v>
          </cell>
          <cell r="M15" t="str">
            <v>不变</v>
          </cell>
          <cell r="N15" t="str">
            <v>ZC202012150008</v>
          </cell>
        </row>
        <row r="16">
          <cell r="E16" t="str">
            <v>SZLEDZH20A258</v>
          </cell>
          <cell r="F16" t="str">
            <v>F5-XGD30201</v>
          </cell>
          <cell r="G16" t="str">
            <v>JSLEDZH20A258</v>
          </cell>
          <cell r="H16" t="str">
            <v>F5-XGD30202</v>
          </cell>
          <cell r="I16" t="str">
            <v>干燥线-干燥炉</v>
          </cell>
          <cell r="J16" t="str">
            <v>HN-XGD302</v>
          </cell>
          <cell r="K16" t="str">
            <v>是</v>
          </cell>
          <cell r="L16" t="str">
            <v>不需要</v>
          </cell>
          <cell r="M16" t="str">
            <v>不变</v>
          </cell>
          <cell r="N16" t="str">
            <v>ZC202012150036</v>
          </cell>
        </row>
        <row r="17">
          <cell r="E17" t="str">
            <v>SZLEDZH20A259</v>
          </cell>
          <cell r="F17" t="str">
            <v>F5-XZM10601</v>
          </cell>
          <cell r="G17" t="str">
            <v>JSLEDZH20A259</v>
          </cell>
          <cell r="H17" t="str">
            <v>F5-XZM10602</v>
          </cell>
          <cell r="I17" t="str">
            <v>胶带刻码机</v>
          </cell>
          <cell r="J17" t="str">
            <v>HN-XZM106</v>
          </cell>
          <cell r="K17" t="str">
            <v>是</v>
          </cell>
          <cell r="L17" t="str">
            <v>不需要</v>
          </cell>
          <cell r="M17" t="str">
            <v>不变</v>
          </cell>
          <cell r="N17" t="str">
            <v>ZC202012150011</v>
          </cell>
        </row>
        <row r="18">
          <cell r="E18" t="str">
            <v>JMLEDZH20A212</v>
          </cell>
          <cell r="F18" t="str">
            <v>F5-XHA202-02A</v>
          </cell>
          <cell r="G18" t="str">
            <v>JSLEDZH20A212</v>
          </cell>
          <cell r="H18" t="str">
            <v>F5-XHA20201</v>
          </cell>
          <cell r="I18" t="str">
            <v>极耳预焊机</v>
          </cell>
          <cell r="J18" t="str">
            <v>HN-XHA202</v>
          </cell>
          <cell r="K18" t="str">
            <v>是</v>
          </cell>
          <cell r="L18" t="str">
            <v>不需要</v>
          </cell>
          <cell r="M18" t="str">
            <v>不变</v>
          </cell>
          <cell r="N18" t="str">
            <v>ZC202012150013</v>
          </cell>
        </row>
        <row r="19">
          <cell r="E19" t="str">
            <v>JMLEDZH20A213</v>
          </cell>
          <cell r="F19" t="str">
            <v>F5-XHS204-01A</v>
          </cell>
          <cell r="G19" t="str">
            <v>JSLEDZH20A213</v>
          </cell>
          <cell r="H19" t="str">
            <v>F5-XHS20401</v>
          </cell>
          <cell r="I19" t="str">
            <v>极耳激光焊接机</v>
          </cell>
          <cell r="J19" t="str">
            <v>HN-XHS204</v>
          </cell>
          <cell r="K19" t="str">
            <v>是</v>
          </cell>
          <cell r="L19" t="str">
            <v>不需要</v>
          </cell>
          <cell r="M19" t="str">
            <v>不变</v>
          </cell>
          <cell r="N19" t="str">
            <v>ZC202012150013</v>
          </cell>
        </row>
        <row r="20">
          <cell r="E20" t="str">
            <v>JMLEDZH20A214</v>
          </cell>
          <cell r="F20" t="str">
            <v>F5-XZL203-01A</v>
          </cell>
          <cell r="G20" t="str">
            <v>JSLEDZH20A214</v>
          </cell>
          <cell r="H20" t="str">
            <v>F5-XZL20301</v>
          </cell>
          <cell r="I20" t="str">
            <v>包胶机</v>
          </cell>
          <cell r="J20" t="str">
            <v>HN-XZL203</v>
          </cell>
          <cell r="K20" t="str">
            <v>是</v>
          </cell>
          <cell r="L20" t="str">
            <v>不需要</v>
          </cell>
          <cell r="M20" t="str">
            <v>不变</v>
          </cell>
          <cell r="N20" t="str">
            <v>ZC202012150022</v>
          </cell>
        </row>
        <row r="21">
          <cell r="E21" t="str">
            <v>JMLEDZH20A215</v>
          </cell>
          <cell r="F21" t="str">
            <v>F5-XZE204-01A</v>
          </cell>
          <cell r="G21" t="str">
            <v>JSLEDZH20A215</v>
          </cell>
          <cell r="H21" t="str">
            <v>F5-XZE20401</v>
          </cell>
          <cell r="I21" t="str">
            <v>入壳预焊机</v>
          </cell>
          <cell r="J21" t="str">
            <v>HN-XZE204</v>
          </cell>
          <cell r="K21" t="str">
            <v>是</v>
          </cell>
          <cell r="L21" t="str">
            <v>不需要</v>
          </cell>
          <cell r="M21" t="str">
            <v>入壳预焊机</v>
          </cell>
          <cell r="N21" t="str">
            <v>ZC202012150022</v>
          </cell>
        </row>
        <row r="22">
          <cell r="E22" t="str">
            <v>JMLEDZH20A216</v>
          </cell>
          <cell r="F22" t="str">
            <v>F5-XHQ204-01A</v>
          </cell>
          <cell r="G22" t="str">
            <v>JSLEDZH20A216</v>
          </cell>
          <cell r="H22" t="str">
            <v>F5-XHQ20401</v>
          </cell>
          <cell r="I22" t="str">
            <v>封口焊接机</v>
          </cell>
          <cell r="J22" t="str">
            <v>HN-XHQ204</v>
          </cell>
          <cell r="K22" t="str">
            <v>是</v>
          </cell>
          <cell r="L22" t="str">
            <v>不需要</v>
          </cell>
          <cell r="M22" t="str">
            <v>封口焊接机</v>
          </cell>
          <cell r="N22" t="str">
            <v>ZC202012150022</v>
          </cell>
        </row>
        <row r="23">
          <cell r="E23" t="str">
            <v>JMLEDZH20A217</v>
          </cell>
          <cell r="F23" t="str">
            <v>F5-XHE201-01A</v>
          </cell>
          <cell r="G23" t="str">
            <v>JSLEDZH20A217-X</v>
          </cell>
          <cell r="H23" t="str">
            <v>F5-XHE20101</v>
          </cell>
          <cell r="I23" t="str">
            <v>密封钉焊接机</v>
          </cell>
          <cell r="J23" t="str">
            <v>HN-XHE201</v>
          </cell>
          <cell r="K23" t="str">
            <v>是</v>
          </cell>
          <cell r="L23" t="str">
            <v>需要</v>
          </cell>
          <cell r="M23" t="str">
            <v>不变</v>
          </cell>
          <cell r="N23" t="str">
            <v>ZC202012150022</v>
          </cell>
        </row>
        <row r="24">
          <cell r="E24" t="str">
            <v>JMLEDZH20A221</v>
          </cell>
          <cell r="F24" t="str">
            <v>F5-XZW203-01A</v>
          </cell>
          <cell r="H24" t="e">
            <v>#N/A</v>
          </cell>
          <cell r="J24" t="str">
            <v>HN-XZW203</v>
          </cell>
          <cell r="K24" t="str">
            <v>否</v>
          </cell>
          <cell r="L24" t="str">
            <v>并入JMLEDZH20A221</v>
          </cell>
          <cell r="M24" t="str">
            <v>不变</v>
          </cell>
          <cell r="N24" t="str">
            <v>ZC202012150022</v>
          </cell>
        </row>
        <row r="25">
          <cell r="E25" t="str">
            <v>JMLEDZH20A218</v>
          </cell>
          <cell r="F25" t="str">
            <v>F5-XZH204-01A</v>
          </cell>
          <cell r="G25" t="str">
            <v>JSLEDZH20A218</v>
          </cell>
          <cell r="H25" t="str">
            <v>F5-XZH20401</v>
          </cell>
          <cell r="I25" t="str">
            <v>正压氦检机</v>
          </cell>
          <cell r="J25" t="str">
            <v>HN-XZH204</v>
          </cell>
          <cell r="K25" t="str">
            <v>是</v>
          </cell>
          <cell r="L25" t="str">
            <v>不需要</v>
          </cell>
          <cell r="M25" t="str">
            <v>不变</v>
          </cell>
          <cell r="N25" t="str">
            <v>ZC202012140014</v>
          </cell>
        </row>
        <row r="26">
          <cell r="E26" t="str">
            <v>JMLEDZH20A219</v>
          </cell>
          <cell r="F26" t="str">
            <v>F5-XZH251-01A</v>
          </cell>
          <cell r="G26" t="str">
            <v>JSLEDZH20A219</v>
          </cell>
          <cell r="H26" t="str">
            <v>F5-XZH25101</v>
          </cell>
          <cell r="I26" t="str">
            <v>负压氦检机</v>
          </cell>
          <cell r="J26" t="str">
            <v>HN-XZH251</v>
          </cell>
          <cell r="K26" t="str">
            <v>是</v>
          </cell>
          <cell r="L26" t="str">
            <v>不需要</v>
          </cell>
          <cell r="M26" t="str">
            <v>不变</v>
          </cell>
          <cell r="N26" t="str">
            <v>ZC202012140014</v>
          </cell>
        </row>
        <row r="27">
          <cell r="E27" t="str">
            <v>JMLEDZH20A220</v>
          </cell>
          <cell r="F27" t="str">
            <v>F5-XGM202-01A</v>
          </cell>
          <cell r="G27" t="str">
            <v>JSLEDZH20A220-X</v>
          </cell>
          <cell r="H27" t="str">
            <v>F5-XGM20201</v>
          </cell>
          <cell r="I27" t="str">
            <v>干燥线-调度系统</v>
          </cell>
          <cell r="J27" t="str">
            <v>HN-XGM202</v>
          </cell>
          <cell r="K27" t="str">
            <v>是</v>
          </cell>
          <cell r="L27" t="str">
            <v>需要</v>
          </cell>
          <cell r="M27" t="str">
            <v>不变</v>
          </cell>
          <cell r="N27" t="str">
            <v>ZC202012150037</v>
          </cell>
        </row>
        <row r="28">
          <cell r="E28" t="str">
            <v>JMLEDZH20A265</v>
          </cell>
          <cell r="F28" t="str">
            <v>F5-XZW204-01A</v>
          </cell>
          <cell r="H28" t="e">
            <v>#N/A</v>
          </cell>
          <cell r="J28" t="str">
            <v>HN-XZW204</v>
          </cell>
          <cell r="K28" t="str">
            <v>否</v>
          </cell>
          <cell r="L28" t="str">
            <v>并入JMLEDZH20A220</v>
          </cell>
          <cell r="M28" t="str">
            <v>不变</v>
          </cell>
          <cell r="N28" t="str">
            <v>ZC202012150037</v>
          </cell>
        </row>
        <row r="29">
          <cell r="E29" t="str">
            <v>JMLEDZH20A222</v>
          </cell>
          <cell r="F29" t="str">
            <v>F5-XZN204-01A</v>
          </cell>
          <cell r="G29" t="str">
            <v>JSLEDZH20A222</v>
          </cell>
          <cell r="H29" t="str">
            <v>F5-XZN20401</v>
          </cell>
          <cell r="I29" t="str">
            <v>物流线</v>
          </cell>
          <cell r="J29" t="str">
            <v>HN-XZN204</v>
          </cell>
          <cell r="K29" t="str">
            <v>是</v>
          </cell>
          <cell r="L29" t="str">
            <v>不需要</v>
          </cell>
          <cell r="M29" t="str">
            <v>不变</v>
          </cell>
          <cell r="N29" t="str">
            <v>无</v>
          </cell>
        </row>
        <row r="30">
          <cell r="E30" t="str">
            <v>SZLEDZH20A223</v>
          </cell>
          <cell r="F30" t="str">
            <v>F5-XZA20501</v>
          </cell>
          <cell r="G30" t="str">
            <v>JSLEDZH20A223</v>
          </cell>
          <cell r="H30" t="str">
            <v>F5-XZA20502</v>
          </cell>
          <cell r="I30" t="str">
            <v>热压机</v>
          </cell>
          <cell r="J30" t="str">
            <v>HN-XZA205</v>
          </cell>
          <cell r="K30" t="str">
            <v>是</v>
          </cell>
          <cell r="L30" t="str">
            <v>不需要</v>
          </cell>
          <cell r="M30" t="str">
            <v>不变</v>
          </cell>
          <cell r="N30" t="str">
            <v>ZC202012150009</v>
          </cell>
        </row>
        <row r="31">
          <cell r="E31" t="str">
            <v>SZLEDZH20A224</v>
          </cell>
          <cell r="F31" t="str">
            <v>F5-XGD20201</v>
          </cell>
          <cell r="G31" t="str">
            <v>JSLEDZH20A224</v>
          </cell>
          <cell r="H31" t="str">
            <v>F5-XGD20202</v>
          </cell>
          <cell r="I31" t="str">
            <v>干燥线-干燥炉</v>
          </cell>
          <cell r="J31" t="str">
            <v>HN-XGD202</v>
          </cell>
          <cell r="K31" t="str">
            <v>是</v>
          </cell>
          <cell r="L31" t="str">
            <v>不需要</v>
          </cell>
          <cell r="M31" t="str">
            <v>不变</v>
          </cell>
          <cell r="N31" t="str">
            <v>ZC202012150037</v>
          </cell>
        </row>
        <row r="32">
          <cell r="E32" t="str">
            <v>JMLEDZH20A225</v>
          </cell>
          <cell r="F32" t="str">
            <v>F5-XHA203-01A</v>
          </cell>
          <cell r="G32" t="str">
            <v>JSLEDZH20A225</v>
          </cell>
          <cell r="H32" t="str">
            <v>F5-XHA20301</v>
          </cell>
          <cell r="I32" t="str">
            <v>极耳预焊机</v>
          </cell>
          <cell r="J32" t="str">
            <v>HN-XHA203</v>
          </cell>
          <cell r="K32" t="str">
            <v>是</v>
          </cell>
          <cell r="L32" t="str">
            <v>不需要</v>
          </cell>
          <cell r="M32" t="str">
            <v>不变</v>
          </cell>
          <cell r="N32" t="str">
            <v>ZC202012170020</v>
          </cell>
        </row>
        <row r="33">
          <cell r="E33" t="str">
            <v>JMLEDZH20A226</v>
          </cell>
          <cell r="F33" t="str">
            <v>F5-XHS205-01A</v>
          </cell>
          <cell r="G33" t="str">
            <v>JSLEDZH20A226</v>
          </cell>
          <cell r="H33" t="str">
            <v>F5-XHS20501</v>
          </cell>
          <cell r="I33" t="str">
            <v>极耳激光焊接机</v>
          </cell>
          <cell r="J33" t="str">
            <v>HN-XHS205</v>
          </cell>
          <cell r="K33" t="str">
            <v>是</v>
          </cell>
          <cell r="L33" t="str">
            <v>不需要</v>
          </cell>
          <cell r="M33" t="str">
            <v>不变</v>
          </cell>
          <cell r="N33" t="str">
            <v>ZC202012170020</v>
          </cell>
        </row>
        <row r="34">
          <cell r="E34" t="str">
            <v>JMLEDZH20A227</v>
          </cell>
          <cell r="F34" t="str">
            <v>F5-XZL204-01A</v>
          </cell>
          <cell r="G34" t="str">
            <v>JSLEDZH20A227</v>
          </cell>
          <cell r="H34" t="str">
            <v>F5-XZL20401</v>
          </cell>
          <cell r="I34" t="str">
            <v>包胶机</v>
          </cell>
          <cell r="J34" t="str">
            <v>HN-XZL204</v>
          </cell>
          <cell r="K34" t="str">
            <v>是</v>
          </cell>
          <cell r="L34" t="str">
            <v>不需要</v>
          </cell>
          <cell r="M34" t="str">
            <v>不变</v>
          </cell>
          <cell r="N34" t="str">
            <v>ZC202012170021</v>
          </cell>
        </row>
        <row r="35">
          <cell r="E35" t="str">
            <v>JMLEDZH20A228</v>
          </cell>
          <cell r="F35" t="str">
            <v>F5-XZE303-01A</v>
          </cell>
          <cell r="G35" t="str">
            <v>JSLEDZH20A228</v>
          </cell>
          <cell r="H35" t="str">
            <v>F5-XZE30301</v>
          </cell>
          <cell r="I35" t="str">
            <v>入壳预焊机</v>
          </cell>
          <cell r="J35" t="str">
            <v>HN-XZE303</v>
          </cell>
          <cell r="K35" t="str">
            <v>是</v>
          </cell>
          <cell r="L35" t="str">
            <v>不需要</v>
          </cell>
          <cell r="M35" t="str">
            <v>入壳预焊机</v>
          </cell>
          <cell r="N35" t="str">
            <v>ZC202012170021</v>
          </cell>
        </row>
        <row r="36">
          <cell r="E36" t="str">
            <v>JMLEDZH20A229</v>
          </cell>
          <cell r="F36" t="str">
            <v>F5-XHQ301-01A</v>
          </cell>
          <cell r="G36" t="str">
            <v>JSLEDZH20A229</v>
          </cell>
          <cell r="H36" t="str">
            <v>F5-XHQ30101</v>
          </cell>
          <cell r="I36" t="str">
            <v>封口焊接机</v>
          </cell>
          <cell r="J36" t="str">
            <v>HN-XHQ301</v>
          </cell>
          <cell r="K36" t="str">
            <v>是</v>
          </cell>
          <cell r="L36" t="str">
            <v>不需要</v>
          </cell>
          <cell r="M36" t="str">
            <v>封口焊接机</v>
          </cell>
          <cell r="N36" t="str">
            <v>ZC202012170021</v>
          </cell>
        </row>
        <row r="37">
          <cell r="E37" t="str">
            <v>JMLEDZH20A230</v>
          </cell>
          <cell r="F37" t="str">
            <v>F5-XHE301-01A</v>
          </cell>
          <cell r="G37" t="str">
            <v>JSLEDZH20A230-X</v>
          </cell>
          <cell r="H37" t="str">
            <v>F5-XHE30101</v>
          </cell>
          <cell r="I37" t="str">
            <v>密封钉焊接机</v>
          </cell>
          <cell r="J37" t="str">
            <v>HN-XHE301</v>
          </cell>
          <cell r="K37" t="str">
            <v>是</v>
          </cell>
          <cell r="L37" t="str">
            <v>需要</v>
          </cell>
          <cell r="M37" t="str">
            <v>不变</v>
          </cell>
          <cell r="N37" t="str">
            <v>ZC202012170021</v>
          </cell>
        </row>
        <row r="38">
          <cell r="E38" t="str">
            <v>JMLEDZH20A235</v>
          </cell>
          <cell r="F38" t="str">
            <v>F5-XZW301-01A</v>
          </cell>
          <cell r="H38" t="e">
            <v>#N/A</v>
          </cell>
          <cell r="J38" t="str">
            <v>HN-XZW301</v>
          </cell>
          <cell r="K38" t="str">
            <v>否</v>
          </cell>
          <cell r="L38" t="str">
            <v>并入JMLEDZH20A230</v>
          </cell>
          <cell r="M38" t="str">
            <v>不变</v>
          </cell>
          <cell r="N38" t="str">
            <v>ZC202012170021</v>
          </cell>
        </row>
        <row r="39">
          <cell r="E39" t="str">
            <v>JMLEDZH20A231</v>
          </cell>
          <cell r="F39" t="str">
            <v>F5-XZH303-01A</v>
          </cell>
          <cell r="G39" t="str">
            <v>JSLEDZH20A231</v>
          </cell>
          <cell r="H39" t="str">
            <v>F5-XZH30301</v>
          </cell>
          <cell r="I39" t="str">
            <v>正压氦检机</v>
          </cell>
          <cell r="J39" t="str">
            <v>HN-XZH303</v>
          </cell>
          <cell r="K39" t="str">
            <v>是</v>
          </cell>
          <cell r="L39" t="str">
            <v>不需要</v>
          </cell>
          <cell r="M39" t="str">
            <v>不变</v>
          </cell>
          <cell r="N39" t="str">
            <v>ZC202012170022</v>
          </cell>
        </row>
        <row r="40">
          <cell r="E40" t="str">
            <v>JMLEDZH20A232</v>
          </cell>
          <cell r="F40" t="str">
            <v>F5-XZH351-01A</v>
          </cell>
          <cell r="G40" t="str">
            <v>JSLEDZH20A232</v>
          </cell>
          <cell r="H40" t="str">
            <v>F5-XZH35101</v>
          </cell>
          <cell r="I40" t="str">
            <v>负压氦检机</v>
          </cell>
          <cell r="J40" t="str">
            <v>HN-XZH351</v>
          </cell>
          <cell r="K40" t="str">
            <v>是</v>
          </cell>
          <cell r="L40" t="str">
            <v>不需要</v>
          </cell>
          <cell r="M40" t="str">
            <v>不变</v>
          </cell>
          <cell r="N40" t="str">
            <v>ZC202012170022</v>
          </cell>
        </row>
        <row r="41">
          <cell r="E41" t="str">
            <v>JMLEDZH20A233</v>
          </cell>
          <cell r="F41" t="str">
            <v>F5-XGM301-01A</v>
          </cell>
          <cell r="G41" t="str">
            <v>JSLEDZH20A233-X</v>
          </cell>
          <cell r="H41" t="str">
            <v>F5-XGM30101</v>
          </cell>
          <cell r="I41" t="str">
            <v>干燥线-调度系统</v>
          </cell>
          <cell r="J41" t="str">
            <v>HN-XGM301</v>
          </cell>
          <cell r="K41" t="str">
            <v>是</v>
          </cell>
          <cell r="L41" t="str">
            <v>需要</v>
          </cell>
          <cell r="M41" t="str">
            <v>不变</v>
          </cell>
          <cell r="N41" t="str">
            <v>ZC202012170018</v>
          </cell>
        </row>
        <row r="42">
          <cell r="E42" t="str">
            <v>JMLEDZH20A263</v>
          </cell>
          <cell r="F42" t="str">
            <v>F5-XZW303-02A</v>
          </cell>
          <cell r="H42" t="e">
            <v>#N/A</v>
          </cell>
          <cell r="J42" t="str">
            <v>HN-XZW303</v>
          </cell>
          <cell r="K42" t="str">
            <v>否</v>
          </cell>
          <cell r="L42" t="str">
            <v>并入JMLEDZH20A233</v>
          </cell>
          <cell r="M42" t="str">
            <v>不变</v>
          </cell>
          <cell r="N42" t="str">
            <v>ZC202012170018</v>
          </cell>
        </row>
        <row r="43">
          <cell r="E43" t="str">
            <v>JMLEDZH20A234</v>
          </cell>
          <cell r="F43" t="str">
            <v>F5-XHF107-01A</v>
          </cell>
          <cell r="G43" t="str">
            <v>JSLEDZH20A234</v>
          </cell>
          <cell r="H43" t="str">
            <v>F5-XHF10701</v>
          </cell>
          <cell r="I43" t="str">
            <v>填丝补焊机</v>
          </cell>
          <cell r="J43" t="str">
            <v>HN-XHF107</v>
          </cell>
          <cell r="K43" t="str">
            <v>是</v>
          </cell>
          <cell r="L43" t="str">
            <v>不需要</v>
          </cell>
          <cell r="M43" t="str">
            <v>不变</v>
          </cell>
          <cell r="N43" t="str">
            <v>ZC202012170020</v>
          </cell>
        </row>
        <row r="44">
          <cell r="E44" t="str">
            <v>JMLEDZH20A236</v>
          </cell>
          <cell r="F44" t="str">
            <v>F5-XZN304-01A</v>
          </cell>
          <cell r="G44" t="str">
            <v>JSLEDZH20A236</v>
          </cell>
          <cell r="H44" t="str">
            <v>F5-XZN30401</v>
          </cell>
          <cell r="I44" t="str">
            <v>物流线</v>
          </cell>
          <cell r="J44" t="str">
            <v>HN-XZN304</v>
          </cell>
          <cell r="K44" t="str">
            <v>是</v>
          </cell>
          <cell r="L44" t="str">
            <v>不需要</v>
          </cell>
          <cell r="M44" t="str">
            <v>不变</v>
          </cell>
          <cell r="N44" t="str">
            <v>无</v>
          </cell>
        </row>
        <row r="45">
          <cell r="E45" t="str">
            <v>SZLEDZH20A237</v>
          </cell>
          <cell r="F45" t="str">
            <v>F5-XZA20601</v>
          </cell>
          <cell r="G45" t="str">
            <v>JSLEDZH20A237</v>
          </cell>
          <cell r="H45" t="str">
            <v>F5-XZA20602</v>
          </cell>
          <cell r="I45" t="str">
            <v>热压机</v>
          </cell>
          <cell r="J45" t="str">
            <v>HN-XZA206</v>
          </cell>
          <cell r="K45" t="str">
            <v>是</v>
          </cell>
          <cell r="L45" t="str">
            <v>不需要</v>
          </cell>
          <cell r="M45" t="str">
            <v>不变</v>
          </cell>
          <cell r="N45" t="str">
            <v>ZC202012170019</v>
          </cell>
        </row>
        <row r="46">
          <cell r="E46" t="str">
            <v>SZLEDZH20A238</v>
          </cell>
          <cell r="F46" t="str">
            <v>F5-XGD30101</v>
          </cell>
          <cell r="G46" t="str">
            <v>JSLEDZH20A238</v>
          </cell>
          <cell r="H46" t="str">
            <v>F5-XGD30102</v>
          </cell>
          <cell r="I46" t="str">
            <v>干燥线-干燥炉</v>
          </cell>
          <cell r="J46" t="str">
            <v>HN-XGD301</v>
          </cell>
          <cell r="K46" t="str">
            <v>是</v>
          </cell>
          <cell r="L46" t="str">
            <v>不需要</v>
          </cell>
          <cell r="M46" t="str">
            <v>不变</v>
          </cell>
          <cell r="N46" t="str">
            <v>ZC202012170018</v>
          </cell>
        </row>
        <row r="47">
          <cell r="E47" t="str">
            <v>SZLEDZH20A239</v>
          </cell>
          <cell r="F47" t="str">
            <v>F5-XZM10501</v>
          </cell>
          <cell r="G47" t="str">
            <v>JSLEDZH20A239</v>
          </cell>
          <cell r="H47" t="str">
            <v>F5-XZM10502</v>
          </cell>
          <cell r="I47" t="str">
            <v>胶带刻码机</v>
          </cell>
          <cell r="J47" t="str">
            <v>HN-XZM105</v>
          </cell>
          <cell r="K47" t="str">
            <v>是</v>
          </cell>
          <cell r="L47" t="str">
            <v>不需要</v>
          </cell>
          <cell r="M47" t="str">
            <v>不变</v>
          </cell>
          <cell r="N47" t="str">
            <v>ZC202012170020</v>
          </cell>
        </row>
        <row r="48">
          <cell r="E48" t="str">
            <v>JMLEDZH20A272</v>
          </cell>
          <cell r="F48" t="str">
            <v>F5-XHA204-01A</v>
          </cell>
          <cell r="G48" t="str">
            <v>JSLEDZH20A272</v>
          </cell>
          <cell r="H48" t="str">
            <v>F5-XHA20401</v>
          </cell>
          <cell r="I48" t="str">
            <v>极耳预焊机</v>
          </cell>
          <cell r="J48" t="str">
            <v>HN-XHA204</v>
          </cell>
          <cell r="K48" t="str">
            <v>是</v>
          </cell>
          <cell r="L48" t="str">
            <v>不需要</v>
          </cell>
          <cell r="M48" t="str">
            <v>不变</v>
          </cell>
          <cell r="N48" t="str">
            <v>ZC202012150015</v>
          </cell>
        </row>
        <row r="49">
          <cell r="E49" t="str">
            <v>JMLEDZH20A273</v>
          </cell>
          <cell r="F49" t="str">
            <v>F5-XHS303-01A</v>
          </cell>
          <cell r="G49" t="str">
            <v>JSLEDZH20A273</v>
          </cell>
          <cell r="H49" t="str">
            <v>F5-XHS30301</v>
          </cell>
          <cell r="I49" t="str">
            <v>极耳激光焊接机</v>
          </cell>
          <cell r="J49" t="str">
            <v>HN-XHS303</v>
          </cell>
          <cell r="K49" t="str">
            <v>是</v>
          </cell>
          <cell r="L49" t="str">
            <v>不需要</v>
          </cell>
          <cell r="M49" t="str">
            <v>不变</v>
          </cell>
          <cell r="N49" t="str">
            <v>ZC202012150015</v>
          </cell>
        </row>
        <row r="50">
          <cell r="E50" t="str">
            <v>JMLEDZH20A274</v>
          </cell>
          <cell r="F50" t="str">
            <v>F5-XZL301-01A</v>
          </cell>
          <cell r="G50" t="str">
            <v>JSLEDZH20A274</v>
          </cell>
          <cell r="H50" t="str">
            <v>F5-XZL30101</v>
          </cell>
          <cell r="I50" t="str">
            <v>包胶机</v>
          </cell>
          <cell r="J50" t="str">
            <v>HN-XZL301</v>
          </cell>
          <cell r="K50" t="str">
            <v>是</v>
          </cell>
          <cell r="L50" t="str">
            <v>不需要</v>
          </cell>
          <cell r="M50" t="str">
            <v>不变</v>
          </cell>
          <cell r="N50" t="str">
            <v>ZC202012150023</v>
          </cell>
        </row>
        <row r="51">
          <cell r="E51" t="str">
            <v>JMLEDZH20A275</v>
          </cell>
          <cell r="F51" t="str">
            <v>F5-XZE308-01A</v>
          </cell>
          <cell r="G51" t="str">
            <v>JSLEDZH20A275</v>
          </cell>
          <cell r="H51" t="str">
            <v>F5-XZE30801</v>
          </cell>
          <cell r="I51" t="str">
            <v>入壳预焊机</v>
          </cell>
          <cell r="J51" t="str">
            <v>HN-XZE308</v>
          </cell>
          <cell r="K51" t="str">
            <v>是</v>
          </cell>
          <cell r="L51" t="str">
            <v>不需要</v>
          </cell>
          <cell r="M51" t="str">
            <v>入壳预焊机</v>
          </cell>
          <cell r="N51" t="str">
            <v>ZC202012150023</v>
          </cell>
        </row>
        <row r="52">
          <cell r="E52" t="str">
            <v>JMLEDZH20A276</v>
          </cell>
          <cell r="F52" t="str">
            <v>F5-XHQ303-01A</v>
          </cell>
          <cell r="G52" t="str">
            <v>JSLEDZH20A276</v>
          </cell>
          <cell r="H52" t="str">
            <v>F5-XHQ30301</v>
          </cell>
          <cell r="I52" t="str">
            <v>封口焊接机</v>
          </cell>
          <cell r="J52" t="str">
            <v>HN-XHQ303</v>
          </cell>
          <cell r="K52" t="str">
            <v>是</v>
          </cell>
          <cell r="L52" t="str">
            <v>不需要</v>
          </cell>
          <cell r="M52" t="str">
            <v>封口焊接机</v>
          </cell>
          <cell r="N52" t="str">
            <v>ZC202012150023</v>
          </cell>
        </row>
        <row r="53">
          <cell r="E53" t="str">
            <v>JMLEDZH20A277</v>
          </cell>
          <cell r="F53" t="str">
            <v>F5-XHE303-01A</v>
          </cell>
          <cell r="G53" t="str">
            <v>JSLEDZH20A277-X</v>
          </cell>
          <cell r="H53" t="str">
            <v>F5-XHE30301</v>
          </cell>
          <cell r="I53" t="str">
            <v>密封钉焊接机</v>
          </cell>
          <cell r="J53" t="str">
            <v>HN-XHE303</v>
          </cell>
          <cell r="K53" t="str">
            <v>是</v>
          </cell>
          <cell r="L53" t="str">
            <v>需要</v>
          </cell>
          <cell r="M53" t="str">
            <v>不变</v>
          </cell>
          <cell r="N53" t="str">
            <v>ZC202012150023</v>
          </cell>
        </row>
        <row r="54">
          <cell r="E54" t="str">
            <v>JMLEDZH20A282</v>
          </cell>
          <cell r="F54" t="str">
            <v>F5-XZW305-01A</v>
          </cell>
          <cell r="H54" t="e">
            <v>#N/A</v>
          </cell>
          <cell r="J54" t="str">
            <v>HN-XZW305</v>
          </cell>
          <cell r="K54" t="str">
            <v>否</v>
          </cell>
          <cell r="L54" t="str">
            <v>并入JMLEDZH20A277</v>
          </cell>
          <cell r="M54" t="str">
            <v>不变</v>
          </cell>
          <cell r="N54" t="str">
            <v>ZC202012150023</v>
          </cell>
        </row>
        <row r="55">
          <cell r="E55" t="str">
            <v>JMLEDZH20A278</v>
          </cell>
          <cell r="F55" t="str">
            <v>F5-XZH305-01A</v>
          </cell>
          <cell r="G55" t="str">
            <v>JSLEDZH20A278</v>
          </cell>
          <cell r="H55" t="str">
            <v>F5-XZH30501</v>
          </cell>
          <cell r="I55" t="str">
            <v>正压氦检机</v>
          </cell>
          <cell r="J55" t="str">
            <v>HN-XZH305</v>
          </cell>
          <cell r="K55" t="str">
            <v>是</v>
          </cell>
          <cell r="L55" t="str">
            <v>不需要</v>
          </cell>
          <cell r="M55" t="str">
            <v>不变</v>
          </cell>
          <cell r="N55" t="str">
            <v>ZC202012140014</v>
          </cell>
        </row>
        <row r="56">
          <cell r="E56" t="str">
            <v>JMLEDZH20A279</v>
          </cell>
          <cell r="F56" t="str">
            <v>F5-XZH353-01A</v>
          </cell>
          <cell r="G56" t="str">
            <v>JSLEDZH20A279</v>
          </cell>
          <cell r="H56" t="str">
            <v>F5-XZH35301</v>
          </cell>
          <cell r="I56" t="str">
            <v>负压氦检机</v>
          </cell>
          <cell r="J56" t="str">
            <v>HN-XZH353</v>
          </cell>
          <cell r="K56" t="str">
            <v>是</v>
          </cell>
          <cell r="L56" t="str">
            <v>不需要</v>
          </cell>
          <cell r="M56" t="str">
            <v>不变</v>
          </cell>
          <cell r="N56" t="str">
            <v>ZC202012140014</v>
          </cell>
        </row>
        <row r="57">
          <cell r="E57" t="str">
            <v>JMLEDZH20A280</v>
          </cell>
          <cell r="F57" t="str">
            <v>F5-XGM303-01A</v>
          </cell>
          <cell r="G57" t="str">
            <v>JSLEDZH20A280-X</v>
          </cell>
          <cell r="H57" t="str">
            <v>F5-XGM30301</v>
          </cell>
          <cell r="I57" t="str">
            <v>干燥线-调度系统</v>
          </cell>
          <cell r="J57" t="str">
            <v>HN-XGM303</v>
          </cell>
          <cell r="K57" t="str">
            <v>是</v>
          </cell>
          <cell r="L57" t="str">
            <v>需要</v>
          </cell>
          <cell r="M57" t="str">
            <v>不变</v>
          </cell>
          <cell r="N57" t="str">
            <v>ZC202012150038</v>
          </cell>
        </row>
        <row r="58">
          <cell r="E58" t="str">
            <v>JMLEDZH20A284</v>
          </cell>
          <cell r="F58" t="str">
            <v>F5-XZW306-01A</v>
          </cell>
          <cell r="H58" t="e">
            <v>#N/A</v>
          </cell>
          <cell r="J58" t="str">
            <v>HN-XZW306</v>
          </cell>
          <cell r="K58" t="str">
            <v>否</v>
          </cell>
          <cell r="L58" t="str">
            <v>并入JMLEDZH20A280</v>
          </cell>
          <cell r="M58" t="str">
            <v>不变</v>
          </cell>
          <cell r="N58" t="str">
            <v>ZC202012150038</v>
          </cell>
        </row>
        <row r="59">
          <cell r="E59" t="str">
            <v>JMLEDZH20A281</v>
          </cell>
          <cell r="F59" t="str">
            <v>F5-XHF206-01A</v>
          </cell>
          <cell r="G59" t="str">
            <v>JSLEDZH20A281</v>
          </cell>
          <cell r="H59" t="str">
            <v>F5-XHF20601</v>
          </cell>
          <cell r="I59" t="str">
            <v>填丝补焊机</v>
          </cell>
          <cell r="J59" t="str">
            <v>HN-XHF206</v>
          </cell>
          <cell r="K59" t="str">
            <v>是</v>
          </cell>
          <cell r="L59" t="str">
            <v>不需要</v>
          </cell>
          <cell r="M59" t="str">
            <v>不变</v>
          </cell>
          <cell r="N59" t="str">
            <v>ZC202012150015</v>
          </cell>
        </row>
        <row r="60">
          <cell r="E60" t="str">
            <v>JMLEDZH20A283</v>
          </cell>
          <cell r="F60" t="str">
            <v>F5-XZN306-01A</v>
          </cell>
          <cell r="G60" t="str">
            <v>JSLEDZH20A283</v>
          </cell>
          <cell r="H60" t="str">
            <v>F5-XZN30601</v>
          </cell>
          <cell r="I60" t="str">
            <v>物流线</v>
          </cell>
          <cell r="J60" t="str">
            <v>HN-XZN306</v>
          </cell>
          <cell r="K60" t="str">
            <v>是</v>
          </cell>
          <cell r="L60" t="str">
            <v>不需要</v>
          </cell>
          <cell r="M60" t="str">
            <v>不变</v>
          </cell>
          <cell r="N60" t="str">
            <v>无</v>
          </cell>
        </row>
        <row r="61">
          <cell r="E61" t="str">
            <v>SZLEDZH20A285</v>
          </cell>
          <cell r="F61" t="str">
            <v>F5-XZA30301</v>
          </cell>
          <cell r="G61" t="str">
            <v>JSLEDZH20A285</v>
          </cell>
          <cell r="H61" t="str">
            <v>F5-XZA30302</v>
          </cell>
          <cell r="I61" t="str">
            <v>热压机</v>
          </cell>
          <cell r="J61" t="str">
            <v>HN-XZA303</v>
          </cell>
          <cell r="K61" t="str">
            <v>是</v>
          </cell>
          <cell r="L61" t="str">
            <v>不需要</v>
          </cell>
          <cell r="M61" t="str">
            <v>不变</v>
          </cell>
          <cell r="N61" t="str">
            <v>ZC202012150007</v>
          </cell>
        </row>
        <row r="62">
          <cell r="E62" t="str">
            <v>SZLEDZH20A286</v>
          </cell>
          <cell r="F62" t="str">
            <v>F5-XGD30301</v>
          </cell>
          <cell r="G62" t="str">
            <v>JSLEDZH20A286</v>
          </cell>
          <cell r="H62" t="str">
            <v>F5-XGD30302</v>
          </cell>
          <cell r="I62" t="str">
            <v>干燥线-干燥炉</v>
          </cell>
          <cell r="J62" t="str">
            <v>HN-XGD303</v>
          </cell>
          <cell r="K62" t="str">
            <v>是</v>
          </cell>
          <cell r="L62" t="str">
            <v>不需要</v>
          </cell>
          <cell r="M62" t="str">
            <v>不变</v>
          </cell>
          <cell r="N62" t="str">
            <v>ZC202012150038</v>
          </cell>
        </row>
        <row r="63">
          <cell r="E63" t="str">
            <v>SZLEDZH20A287</v>
          </cell>
          <cell r="F63" t="str">
            <v>F5-XZM10701</v>
          </cell>
          <cell r="G63" t="str">
            <v>JSLEDZH20A287</v>
          </cell>
          <cell r="H63" t="str">
            <v>F5-XZM10702</v>
          </cell>
          <cell r="I63" t="str">
            <v>胶带刻码机</v>
          </cell>
          <cell r="J63" t="str">
            <v>HN-XZM107</v>
          </cell>
          <cell r="K63" t="str">
            <v>是</v>
          </cell>
          <cell r="L63" t="str">
            <v>不需要</v>
          </cell>
          <cell r="M63" t="str">
            <v>不变</v>
          </cell>
          <cell r="N63" t="str">
            <v>ZC202012150015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清单"/>
      <sheetName val="#REF"/>
    </sheetNames>
    <sheetDataSet>
      <sheetData sheetId="0" refreshError="1">
        <row r="2">
          <cell r="E2" t="str">
            <v>JMLEDZH20A245</v>
          </cell>
          <cell r="F2" t="str">
            <v>ZC202012150011</v>
          </cell>
          <cell r="G2" t="str">
            <v>F5-XHA302-01A</v>
          </cell>
          <cell r="H2" t="str">
            <v>JSLEDZH20A245</v>
          </cell>
          <cell r="I2" t="str">
            <v>F5-XHA30201</v>
          </cell>
          <cell r="J2" t="str">
            <v>极耳预焊机</v>
          </cell>
          <cell r="K2" t="str">
            <v>HN-XHA302</v>
          </cell>
          <cell r="L2" t="str">
            <v>是</v>
          </cell>
          <cell r="M2" t="str">
            <v>不需要</v>
          </cell>
          <cell r="N2" t="str">
            <v>不变</v>
          </cell>
          <cell r="O2" t="str">
            <v>ZC202012150011</v>
          </cell>
        </row>
        <row r="3">
          <cell r="E3" t="str">
            <v>JMLEDZH20A246</v>
          </cell>
          <cell r="F3" t="str">
            <v>ZC202012150011</v>
          </cell>
          <cell r="G3" t="str">
            <v>F5-XHS206-01A</v>
          </cell>
          <cell r="H3" t="str">
            <v>JSLEDZH20A246</v>
          </cell>
          <cell r="I3" t="str">
            <v>F5-XHS20601</v>
          </cell>
          <cell r="J3" t="str">
            <v>极耳激光焊接机</v>
          </cell>
          <cell r="K3" t="str">
            <v>HN-XHS206</v>
          </cell>
          <cell r="L3" t="str">
            <v>是</v>
          </cell>
          <cell r="M3" t="str">
            <v>不需要</v>
          </cell>
          <cell r="N3" t="str">
            <v>不变</v>
          </cell>
          <cell r="O3" t="str">
            <v>ZC202012150011</v>
          </cell>
        </row>
        <row r="4">
          <cell r="E4" t="str">
            <v>JMLEDZH20A247</v>
          </cell>
          <cell r="F4" t="str">
            <v>ZC202012150020</v>
          </cell>
          <cell r="G4" t="str">
            <v>F5-XZL205-01A</v>
          </cell>
          <cell r="H4" t="str">
            <v>JSLEDZH20A247</v>
          </cell>
          <cell r="I4" t="str">
            <v>F5-XZL20501</v>
          </cell>
          <cell r="J4" t="str">
            <v>包胶机</v>
          </cell>
          <cell r="K4" t="str">
            <v>HN-XZL205</v>
          </cell>
          <cell r="L4" t="str">
            <v>是</v>
          </cell>
          <cell r="M4" t="str">
            <v>不需要</v>
          </cell>
          <cell r="N4" t="str">
            <v>不变</v>
          </cell>
          <cell r="O4" t="str">
            <v>ZC202012150020</v>
          </cell>
        </row>
        <row r="5">
          <cell r="E5" t="str">
            <v>JMLEDZH20A248</v>
          </cell>
          <cell r="F5" t="str">
            <v>ZC202012150020</v>
          </cell>
          <cell r="G5" t="str">
            <v>F5-XZE304-01A</v>
          </cell>
          <cell r="H5" t="str">
            <v>JSLEDZH20A248</v>
          </cell>
          <cell r="I5" t="str">
            <v>F5-XZE30401</v>
          </cell>
          <cell r="J5" t="str">
            <v>入壳预焊机</v>
          </cell>
          <cell r="K5" t="str">
            <v>HN-XZE304</v>
          </cell>
          <cell r="L5" t="str">
            <v>是</v>
          </cell>
          <cell r="M5" t="str">
            <v>不需要</v>
          </cell>
          <cell r="N5" t="str">
            <v>入壳预焊机</v>
          </cell>
          <cell r="O5" t="str">
            <v>ZC202012150020</v>
          </cell>
        </row>
        <row r="6">
          <cell r="E6" t="str">
            <v>JMLEDZH20A249</v>
          </cell>
          <cell r="F6" t="str">
            <v>ZC202012150020</v>
          </cell>
          <cell r="G6" t="str">
            <v>F5-XHQ302-01A</v>
          </cell>
          <cell r="H6" t="str">
            <v>JSLEDZH20A249</v>
          </cell>
          <cell r="I6" t="str">
            <v>F5-XHQ30201</v>
          </cell>
          <cell r="J6" t="str">
            <v>封口焊接机</v>
          </cell>
          <cell r="K6" t="str">
            <v>HN-XHQ302</v>
          </cell>
          <cell r="L6" t="str">
            <v>是</v>
          </cell>
          <cell r="M6" t="str">
            <v>不需要</v>
          </cell>
          <cell r="N6" t="str">
            <v>封口焊接机</v>
          </cell>
          <cell r="O6" t="str">
            <v>ZC202012150020</v>
          </cell>
        </row>
        <row r="7">
          <cell r="E7" t="str">
            <v>JMLEDZH20A250</v>
          </cell>
          <cell r="F7" t="str">
            <v>ZC202012150020</v>
          </cell>
          <cell r="G7" t="str">
            <v>F5-XHE302-01A</v>
          </cell>
          <cell r="H7" t="str">
            <v>JSLEDZH20A250-X</v>
          </cell>
          <cell r="I7" t="str">
            <v>F5-XHE30201</v>
          </cell>
          <cell r="J7" t="str">
            <v>密封钉焊接机</v>
          </cell>
          <cell r="K7" t="str">
            <v>HN-XHE302</v>
          </cell>
          <cell r="L7" t="str">
            <v>是</v>
          </cell>
          <cell r="M7" t="str">
            <v>需要</v>
          </cell>
          <cell r="N7" t="str">
            <v>不变</v>
          </cell>
          <cell r="O7" t="str">
            <v>ZC202012150020</v>
          </cell>
        </row>
        <row r="8">
          <cell r="E8" t="str">
            <v>JMLEDZH20A255</v>
          </cell>
          <cell r="F8" t="str">
            <v>ZC202012150020</v>
          </cell>
          <cell r="G8" t="str">
            <v>F5-XZW302-01A</v>
          </cell>
          <cell r="H8">
            <v>0</v>
          </cell>
          <cell r="I8">
            <v>0</v>
          </cell>
          <cell r="J8">
            <v>0</v>
          </cell>
          <cell r="K8" t="str">
            <v>HN-XZW302</v>
          </cell>
          <cell r="L8" t="str">
            <v>否</v>
          </cell>
          <cell r="M8" t="str">
            <v>并入JMLEDZH20A250</v>
          </cell>
          <cell r="N8" t="str">
            <v>不变</v>
          </cell>
          <cell r="O8" t="str">
            <v>ZC202012150020</v>
          </cell>
        </row>
        <row r="9">
          <cell r="E9" t="str">
            <v>JMLEDZH20A251</v>
          </cell>
          <cell r="F9" t="str">
            <v>ZC202012140014</v>
          </cell>
          <cell r="G9" t="str">
            <v>F5-XZH304-01A</v>
          </cell>
          <cell r="H9" t="str">
            <v>JSLEDZH20A251</v>
          </cell>
          <cell r="I9" t="str">
            <v>F5-XZH30401</v>
          </cell>
          <cell r="J9" t="str">
            <v>正压氦检机</v>
          </cell>
          <cell r="K9" t="str">
            <v>HN-XZH304</v>
          </cell>
          <cell r="L9" t="str">
            <v>是</v>
          </cell>
          <cell r="M9" t="str">
            <v>不需要</v>
          </cell>
          <cell r="N9" t="str">
            <v>不变</v>
          </cell>
          <cell r="O9" t="str">
            <v>ZC202012140014</v>
          </cell>
        </row>
        <row r="10">
          <cell r="E10" t="str">
            <v>JMLEDZH20A252</v>
          </cell>
          <cell r="F10" t="str">
            <v>ZC202012140014</v>
          </cell>
          <cell r="G10" t="str">
            <v>F5-XZH352-01A</v>
          </cell>
          <cell r="H10" t="str">
            <v>JSLEDZH20A252</v>
          </cell>
          <cell r="I10" t="str">
            <v>F5-XZH35201</v>
          </cell>
          <cell r="J10" t="str">
            <v>负压氦检机</v>
          </cell>
          <cell r="K10" t="str">
            <v>HN-XZH352</v>
          </cell>
          <cell r="L10" t="str">
            <v>是</v>
          </cell>
          <cell r="M10" t="str">
            <v>不需要</v>
          </cell>
          <cell r="N10" t="str">
            <v>不变</v>
          </cell>
          <cell r="O10" t="str">
            <v>ZC202012140014</v>
          </cell>
        </row>
        <row r="11">
          <cell r="E11" t="str">
            <v>JMLEDZH20A253</v>
          </cell>
          <cell r="F11" t="str">
            <v>ZC202012150036</v>
          </cell>
          <cell r="G11" t="str">
            <v>F5-XGM302-01A</v>
          </cell>
          <cell r="H11" t="str">
            <v>JSLEDZH20A253-X</v>
          </cell>
          <cell r="I11" t="str">
            <v>F5-XGM30201</v>
          </cell>
          <cell r="J11" t="str">
            <v>干燥线-调度系统</v>
          </cell>
          <cell r="K11" t="str">
            <v>HN-XGM302</v>
          </cell>
          <cell r="L11" t="str">
            <v>是</v>
          </cell>
          <cell r="M11" t="str">
            <v>需要</v>
          </cell>
          <cell r="N11" t="str">
            <v>不变</v>
          </cell>
          <cell r="O11" t="str">
            <v>ZC202012150036</v>
          </cell>
        </row>
        <row r="12">
          <cell r="E12" t="str">
            <v>JMLEDZH20A264</v>
          </cell>
          <cell r="F12" t="str">
            <v>ZC202012150036</v>
          </cell>
          <cell r="G12" t="str">
            <v>F5-XZW304-02A</v>
          </cell>
          <cell r="H12">
            <v>0</v>
          </cell>
          <cell r="I12">
            <v>0</v>
          </cell>
          <cell r="J12">
            <v>0</v>
          </cell>
          <cell r="K12" t="str">
            <v>HN-XZW304</v>
          </cell>
          <cell r="L12" t="str">
            <v>否</v>
          </cell>
          <cell r="M12" t="str">
            <v>并入JMLEDZH20A253</v>
          </cell>
          <cell r="N12" t="str">
            <v>不变</v>
          </cell>
          <cell r="O12" t="str">
            <v>ZC202012150036</v>
          </cell>
        </row>
        <row r="13">
          <cell r="E13" t="str">
            <v>JMLEDZH20A254</v>
          </cell>
          <cell r="F13" t="str">
            <v>ZC202012150011</v>
          </cell>
          <cell r="G13" t="str">
            <v>F5-XHF205-01A</v>
          </cell>
          <cell r="H13" t="str">
            <v>JSLEDZH20A254</v>
          </cell>
          <cell r="I13" t="str">
            <v>F5-XHF20501</v>
          </cell>
          <cell r="J13" t="str">
            <v>填丝补焊机</v>
          </cell>
          <cell r="K13" t="str">
            <v>HN-XHF205</v>
          </cell>
          <cell r="L13" t="str">
            <v>是</v>
          </cell>
          <cell r="M13" t="str">
            <v>不需要</v>
          </cell>
          <cell r="N13" t="str">
            <v>不变</v>
          </cell>
          <cell r="O13" t="str">
            <v>ZC202012150011</v>
          </cell>
        </row>
        <row r="14">
          <cell r="E14" t="str">
            <v>JMLEDZH20A256</v>
          </cell>
          <cell r="F14" t="str">
            <v>无</v>
          </cell>
          <cell r="G14" t="str">
            <v>F5-XZN305-01A</v>
          </cell>
          <cell r="H14" t="str">
            <v>JSLEDZH20A250-X</v>
          </cell>
          <cell r="I14" t="str">
            <v>F5-XZN30501</v>
          </cell>
          <cell r="J14" t="str">
            <v>物流线</v>
          </cell>
          <cell r="K14" t="str">
            <v>HN-XZN305</v>
          </cell>
          <cell r="L14" t="str">
            <v>是</v>
          </cell>
          <cell r="M14" t="str">
            <v>不需要</v>
          </cell>
          <cell r="N14" t="str">
            <v>不变</v>
          </cell>
          <cell r="O14" t="str">
            <v>ZC202012150020</v>
          </cell>
        </row>
        <row r="15">
          <cell r="E15" t="str">
            <v>SZLEDZH20A257</v>
          </cell>
          <cell r="F15" t="str">
            <v>ZC202012150008</v>
          </cell>
          <cell r="G15" t="str">
            <v>F5-XZA20701</v>
          </cell>
          <cell r="H15" t="str">
            <v>JSLEDZH20A257</v>
          </cell>
          <cell r="I15" t="str">
            <v>F5-XZA20702</v>
          </cell>
          <cell r="J15" t="str">
            <v>热压机</v>
          </cell>
          <cell r="K15" t="str">
            <v>HN-XZA207</v>
          </cell>
          <cell r="L15" t="str">
            <v>是</v>
          </cell>
          <cell r="M15" t="str">
            <v>不需要</v>
          </cell>
          <cell r="N15" t="str">
            <v>不变</v>
          </cell>
          <cell r="O15" t="str">
            <v>ZC202012150008</v>
          </cell>
        </row>
        <row r="16">
          <cell r="E16" t="str">
            <v>SZLEDZH20A258</v>
          </cell>
          <cell r="F16" t="str">
            <v>ZC202012150036</v>
          </cell>
          <cell r="G16" t="str">
            <v>F5-XGD30201</v>
          </cell>
          <cell r="H16" t="str">
            <v>JSLEDZH20A258</v>
          </cell>
          <cell r="I16" t="str">
            <v>F5-XGD30202</v>
          </cell>
          <cell r="J16" t="str">
            <v>干燥线-干燥炉</v>
          </cell>
          <cell r="K16" t="str">
            <v>HN-XGD302</v>
          </cell>
          <cell r="L16" t="str">
            <v>是</v>
          </cell>
          <cell r="M16" t="str">
            <v>不需要</v>
          </cell>
          <cell r="N16" t="str">
            <v>不变</v>
          </cell>
          <cell r="O16" t="str">
            <v>ZC202012150036</v>
          </cell>
        </row>
        <row r="17">
          <cell r="E17" t="str">
            <v>SZLEDZH20A259</v>
          </cell>
          <cell r="F17" t="str">
            <v>ZC202012150011</v>
          </cell>
          <cell r="G17" t="str">
            <v>F5-XZM10601</v>
          </cell>
          <cell r="H17" t="str">
            <v>JSLEDZH20A259</v>
          </cell>
          <cell r="I17" t="str">
            <v>F5-XZM10602</v>
          </cell>
          <cell r="J17" t="str">
            <v>胶带刻码机</v>
          </cell>
          <cell r="K17" t="str">
            <v>HN-XZM106</v>
          </cell>
          <cell r="L17" t="str">
            <v>是</v>
          </cell>
          <cell r="M17" t="str">
            <v>不需要</v>
          </cell>
          <cell r="N17" t="str">
            <v>不变</v>
          </cell>
          <cell r="O17" t="str">
            <v>ZC202012150011</v>
          </cell>
        </row>
        <row r="18">
          <cell r="E18" t="str">
            <v>JMLEDZH20A212</v>
          </cell>
          <cell r="F18" t="str">
            <v>ZC202012150013</v>
          </cell>
          <cell r="G18" t="str">
            <v>F5-XHA202-02A</v>
          </cell>
          <cell r="H18" t="str">
            <v>JSLEDZH20A212</v>
          </cell>
          <cell r="I18" t="str">
            <v>F5-XHA20201</v>
          </cell>
          <cell r="J18" t="str">
            <v>极耳预焊机</v>
          </cell>
          <cell r="K18" t="str">
            <v>HN-XHA202</v>
          </cell>
          <cell r="L18" t="str">
            <v>是</v>
          </cell>
          <cell r="M18" t="str">
            <v>不需要</v>
          </cell>
          <cell r="N18" t="str">
            <v>不变</v>
          </cell>
          <cell r="O18" t="str">
            <v>ZC202012150013</v>
          </cell>
        </row>
        <row r="19">
          <cell r="E19" t="str">
            <v>JMLEDZH20A213</v>
          </cell>
          <cell r="F19" t="str">
            <v>ZC202012150013</v>
          </cell>
          <cell r="G19" t="str">
            <v>F5-XHS204-01A</v>
          </cell>
          <cell r="H19" t="str">
            <v>JSLEDZH20A213</v>
          </cell>
          <cell r="I19" t="str">
            <v>F5-XHS20401</v>
          </cell>
          <cell r="J19" t="str">
            <v>极耳激光焊接机</v>
          </cell>
          <cell r="K19" t="str">
            <v>HN-XHS204</v>
          </cell>
          <cell r="L19" t="str">
            <v>是</v>
          </cell>
          <cell r="M19" t="str">
            <v>不需要</v>
          </cell>
          <cell r="N19" t="str">
            <v>不变</v>
          </cell>
          <cell r="O19" t="str">
            <v>ZC202012150013</v>
          </cell>
        </row>
        <row r="20">
          <cell r="E20" t="str">
            <v>JMLEDZH20A214</v>
          </cell>
          <cell r="F20" t="str">
            <v>ZC202012150022</v>
          </cell>
          <cell r="G20" t="str">
            <v>F5-XZL203-01A</v>
          </cell>
          <cell r="H20" t="str">
            <v>JSLEDZH20A214</v>
          </cell>
          <cell r="I20" t="str">
            <v>F5-XZL20301</v>
          </cell>
          <cell r="J20" t="str">
            <v>包胶机</v>
          </cell>
          <cell r="K20" t="str">
            <v>HN-XZL203</v>
          </cell>
          <cell r="L20" t="str">
            <v>是</v>
          </cell>
          <cell r="M20" t="str">
            <v>不需要</v>
          </cell>
          <cell r="N20" t="str">
            <v>不变</v>
          </cell>
          <cell r="O20" t="str">
            <v>ZC202012150022</v>
          </cell>
        </row>
        <row r="21">
          <cell r="E21" t="str">
            <v>JMLEDZH20A215</v>
          </cell>
          <cell r="F21" t="str">
            <v>ZC202012150022</v>
          </cell>
          <cell r="G21" t="str">
            <v>F5-XZE204-01A</v>
          </cell>
          <cell r="H21" t="str">
            <v>JSLEDZH20A215</v>
          </cell>
          <cell r="I21" t="str">
            <v>F5-XZE20401</v>
          </cell>
          <cell r="J21" t="str">
            <v>入壳预焊机</v>
          </cell>
          <cell r="K21" t="str">
            <v>HN-XZE204</v>
          </cell>
          <cell r="L21" t="str">
            <v>是</v>
          </cell>
          <cell r="M21" t="str">
            <v>不需要</v>
          </cell>
          <cell r="N21" t="str">
            <v>入壳预焊机</v>
          </cell>
          <cell r="O21" t="str">
            <v>ZC202012150022</v>
          </cell>
        </row>
        <row r="22">
          <cell r="E22" t="str">
            <v>JMLEDZH20A216</v>
          </cell>
          <cell r="F22" t="str">
            <v>ZC202012150022</v>
          </cell>
          <cell r="G22" t="str">
            <v>F5-XHQ204-01A</v>
          </cell>
          <cell r="H22" t="str">
            <v>JSLEDZH20A216</v>
          </cell>
          <cell r="I22" t="str">
            <v>F5-XHQ20401</v>
          </cell>
          <cell r="J22" t="str">
            <v>封口焊接机</v>
          </cell>
          <cell r="K22" t="str">
            <v>HN-XHQ204</v>
          </cell>
          <cell r="L22" t="str">
            <v>是</v>
          </cell>
          <cell r="M22" t="str">
            <v>不需要</v>
          </cell>
          <cell r="N22" t="str">
            <v>封口焊接机</v>
          </cell>
          <cell r="O22" t="str">
            <v>ZC202012150022</v>
          </cell>
        </row>
        <row r="23">
          <cell r="E23" t="str">
            <v>JMLEDZH20A217</v>
          </cell>
          <cell r="F23" t="str">
            <v>ZC202012150022</v>
          </cell>
          <cell r="G23" t="str">
            <v>F5-XHE201-01A</v>
          </cell>
          <cell r="H23" t="str">
            <v>JSLEDZH20A217-X</v>
          </cell>
          <cell r="I23" t="str">
            <v>F5-XHE20101</v>
          </cell>
          <cell r="J23" t="str">
            <v>密封钉焊接机</v>
          </cell>
          <cell r="K23" t="str">
            <v>HN-XHE201</v>
          </cell>
          <cell r="L23" t="str">
            <v>是</v>
          </cell>
          <cell r="M23" t="str">
            <v>需要</v>
          </cell>
          <cell r="N23" t="str">
            <v>不变</v>
          </cell>
          <cell r="O23" t="str">
            <v>ZC202012150022</v>
          </cell>
        </row>
        <row r="24">
          <cell r="E24" t="str">
            <v>JMLEDZH20A221</v>
          </cell>
          <cell r="F24" t="str">
            <v>ZC202012150022</v>
          </cell>
          <cell r="G24" t="str">
            <v>F5-XZW203-01A</v>
          </cell>
          <cell r="H24">
            <v>0</v>
          </cell>
          <cell r="I24" t="e">
            <v>#N/A</v>
          </cell>
          <cell r="J24">
            <v>0</v>
          </cell>
          <cell r="K24" t="str">
            <v>HN-XZW203</v>
          </cell>
          <cell r="L24" t="str">
            <v>否</v>
          </cell>
          <cell r="M24" t="str">
            <v>并入JMLEDZH20A221</v>
          </cell>
          <cell r="N24" t="str">
            <v>不变</v>
          </cell>
          <cell r="O24" t="str">
            <v>ZC202012150022</v>
          </cell>
        </row>
        <row r="25">
          <cell r="E25" t="str">
            <v>JMLEDZH20A218</v>
          </cell>
          <cell r="F25" t="str">
            <v>ZC202012140014</v>
          </cell>
          <cell r="G25" t="str">
            <v>F5-XZH204-01A</v>
          </cell>
          <cell r="H25" t="str">
            <v>JSLEDZH20A218</v>
          </cell>
          <cell r="I25" t="str">
            <v>F5-XZH20401</v>
          </cell>
          <cell r="J25" t="str">
            <v>正压氦检机</v>
          </cell>
          <cell r="K25" t="str">
            <v>HN-XZH204</v>
          </cell>
          <cell r="L25" t="str">
            <v>是</v>
          </cell>
          <cell r="M25" t="str">
            <v>不需要</v>
          </cell>
          <cell r="N25" t="str">
            <v>不变</v>
          </cell>
          <cell r="O25" t="str">
            <v>ZC202012140014</v>
          </cell>
        </row>
        <row r="26">
          <cell r="E26" t="str">
            <v>JMLEDZH20A219</v>
          </cell>
          <cell r="F26" t="str">
            <v>ZC202012140014</v>
          </cell>
          <cell r="G26" t="str">
            <v>F5-XZH251-01A</v>
          </cell>
          <cell r="H26" t="str">
            <v>JSLEDZH20A219</v>
          </cell>
          <cell r="I26" t="str">
            <v>F5-XZH25101</v>
          </cell>
          <cell r="J26" t="str">
            <v>负压氦检机</v>
          </cell>
          <cell r="K26" t="str">
            <v>HN-XZH251</v>
          </cell>
          <cell r="L26" t="str">
            <v>是</v>
          </cell>
          <cell r="M26" t="str">
            <v>不需要</v>
          </cell>
          <cell r="N26" t="str">
            <v>不变</v>
          </cell>
          <cell r="O26" t="str">
            <v>ZC202012140014</v>
          </cell>
        </row>
        <row r="27">
          <cell r="E27" t="str">
            <v>JMLEDZH20A220</v>
          </cell>
          <cell r="F27" t="str">
            <v>ZC202012150037</v>
          </cell>
          <cell r="G27" t="str">
            <v>F5-XGM202-01A</v>
          </cell>
          <cell r="H27" t="str">
            <v>JSLEDZH20A220-X</v>
          </cell>
          <cell r="I27" t="str">
            <v>F5-XGM20201</v>
          </cell>
          <cell r="J27" t="str">
            <v>干燥线-调度系统</v>
          </cell>
          <cell r="K27" t="str">
            <v>HN-XGM202</v>
          </cell>
          <cell r="L27" t="str">
            <v>是</v>
          </cell>
          <cell r="M27" t="str">
            <v>需要</v>
          </cell>
          <cell r="N27" t="str">
            <v>不变</v>
          </cell>
          <cell r="O27" t="str">
            <v>ZC202012150037</v>
          </cell>
        </row>
        <row r="28">
          <cell r="E28" t="str">
            <v>JMLEDZH20A265</v>
          </cell>
          <cell r="F28" t="str">
            <v>ZC202012150037</v>
          </cell>
          <cell r="G28" t="str">
            <v>F5-XZW204-01A</v>
          </cell>
          <cell r="H28">
            <v>0</v>
          </cell>
          <cell r="I28" t="e">
            <v>#N/A</v>
          </cell>
          <cell r="J28">
            <v>0</v>
          </cell>
          <cell r="K28" t="str">
            <v>HN-XZW204</v>
          </cell>
          <cell r="L28" t="str">
            <v>否</v>
          </cell>
          <cell r="M28" t="str">
            <v>并入JMLEDZH20A220</v>
          </cell>
          <cell r="N28" t="str">
            <v>不变</v>
          </cell>
          <cell r="O28" t="str">
            <v>ZC202012150037</v>
          </cell>
        </row>
        <row r="29">
          <cell r="E29" t="str">
            <v>JMLEDZH20A222</v>
          </cell>
          <cell r="F29" t="str">
            <v>无</v>
          </cell>
          <cell r="G29" t="str">
            <v>F5-XZN204-01A</v>
          </cell>
          <cell r="H29" t="str">
            <v>JSLEDZH20A217-X</v>
          </cell>
          <cell r="I29" t="str">
            <v>F5-XZN20401</v>
          </cell>
          <cell r="J29" t="str">
            <v>物流线</v>
          </cell>
          <cell r="K29" t="str">
            <v>HN-XZN204</v>
          </cell>
          <cell r="L29" t="str">
            <v>是</v>
          </cell>
          <cell r="M29" t="str">
            <v>不需要</v>
          </cell>
          <cell r="N29" t="str">
            <v>不变</v>
          </cell>
          <cell r="O29" t="str">
            <v>ZC202012150022</v>
          </cell>
        </row>
        <row r="30">
          <cell r="E30" t="str">
            <v>SZLEDZH20A223</v>
          </cell>
          <cell r="F30" t="str">
            <v>ZC202012150009</v>
          </cell>
          <cell r="G30" t="str">
            <v>F5-XZA20501</v>
          </cell>
          <cell r="H30" t="str">
            <v>JSLEDZH20A223</v>
          </cell>
          <cell r="I30" t="str">
            <v>F5-XZA20502</v>
          </cell>
          <cell r="J30" t="str">
            <v>热压机</v>
          </cell>
          <cell r="K30" t="str">
            <v>HN-XZA205</v>
          </cell>
          <cell r="L30" t="str">
            <v>是</v>
          </cell>
          <cell r="M30" t="str">
            <v>不需要</v>
          </cell>
          <cell r="N30" t="str">
            <v>不变</v>
          </cell>
          <cell r="O30" t="str">
            <v>ZC202012150009</v>
          </cell>
        </row>
        <row r="31">
          <cell r="E31" t="str">
            <v>SZLEDZH20A224</v>
          </cell>
          <cell r="F31" t="str">
            <v>ZC202012150037</v>
          </cell>
          <cell r="G31" t="str">
            <v>F5-XGD20201</v>
          </cell>
          <cell r="H31" t="str">
            <v>JSLEDZH20A224</v>
          </cell>
          <cell r="I31" t="str">
            <v>F5-XGD20202</v>
          </cell>
          <cell r="J31" t="str">
            <v>干燥线-干燥炉</v>
          </cell>
          <cell r="K31" t="str">
            <v>HN-XGD202</v>
          </cell>
          <cell r="L31" t="str">
            <v>是</v>
          </cell>
          <cell r="M31" t="str">
            <v>不需要</v>
          </cell>
          <cell r="N31" t="str">
            <v>不变</v>
          </cell>
          <cell r="O31" t="str">
            <v>ZC202012150037</v>
          </cell>
        </row>
        <row r="32">
          <cell r="E32" t="str">
            <v>JMLEDZH20A225</v>
          </cell>
          <cell r="F32" t="str">
            <v>ZC202012170020</v>
          </cell>
          <cell r="G32" t="str">
            <v>F5-XHA203-01A</v>
          </cell>
          <cell r="H32" t="str">
            <v>JSLEDZH20A225</v>
          </cell>
          <cell r="I32" t="str">
            <v>F5-XHA20301</v>
          </cell>
          <cell r="J32" t="str">
            <v>极耳预焊机</v>
          </cell>
          <cell r="K32" t="str">
            <v>HN-XHA203</v>
          </cell>
          <cell r="L32" t="str">
            <v>是</v>
          </cell>
          <cell r="M32" t="str">
            <v>不需要</v>
          </cell>
          <cell r="N32" t="str">
            <v>不变</v>
          </cell>
          <cell r="O32" t="str">
            <v>ZC202012170020</v>
          </cell>
        </row>
        <row r="33">
          <cell r="E33" t="str">
            <v>JMLEDZH20A226</v>
          </cell>
          <cell r="F33" t="str">
            <v>ZC202012170020</v>
          </cell>
          <cell r="G33" t="str">
            <v>F5-XHS205-01A</v>
          </cell>
          <cell r="H33" t="str">
            <v>JSLEDZH20A226</v>
          </cell>
          <cell r="I33" t="str">
            <v>F5-XHS20501</v>
          </cell>
          <cell r="J33" t="str">
            <v>极耳激光焊接机</v>
          </cell>
          <cell r="K33" t="str">
            <v>HN-XHS205</v>
          </cell>
          <cell r="L33" t="str">
            <v>是</v>
          </cell>
          <cell r="M33" t="str">
            <v>不需要</v>
          </cell>
          <cell r="N33" t="str">
            <v>不变</v>
          </cell>
          <cell r="O33" t="str">
            <v>ZC202012170020</v>
          </cell>
        </row>
        <row r="34">
          <cell r="E34" t="str">
            <v>JMLEDZH20A227</v>
          </cell>
          <cell r="F34" t="str">
            <v>ZC202012170021</v>
          </cell>
          <cell r="G34" t="str">
            <v>F5-XZL204-01A</v>
          </cell>
          <cell r="H34" t="str">
            <v>JSLEDZH20A227</v>
          </cell>
          <cell r="I34" t="str">
            <v>F5-XZL20401</v>
          </cell>
          <cell r="J34" t="str">
            <v>包胶机</v>
          </cell>
          <cell r="K34" t="str">
            <v>HN-XZL204</v>
          </cell>
          <cell r="L34" t="str">
            <v>是</v>
          </cell>
          <cell r="M34" t="str">
            <v>不需要</v>
          </cell>
          <cell r="N34" t="str">
            <v>不变</v>
          </cell>
          <cell r="O34" t="str">
            <v>ZC202012170021</v>
          </cell>
        </row>
        <row r="35">
          <cell r="E35" t="str">
            <v>JMLEDZH20A228</v>
          </cell>
          <cell r="F35" t="str">
            <v>ZC202012170021</v>
          </cell>
          <cell r="G35" t="str">
            <v>F5-XZE303-01A</v>
          </cell>
          <cell r="H35" t="str">
            <v>JSLEDZH20A228</v>
          </cell>
          <cell r="I35" t="str">
            <v>F5-XZE30301</v>
          </cell>
          <cell r="J35" t="str">
            <v>入壳预焊机</v>
          </cell>
          <cell r="K35" t="str">
            <v>HN-XZE303</v>
          </cell>
          <cell r="L35" t="str">
            <v>是</v>
          </cell>
          <cell r="M35" t="str">
            <v>不需要</v>
          </cell>
          <cell r="N35" t="str">
            <v>入壳预焊机</v>
          </cell>
          <cell r="O35" t="str">
            <v>ZC202012170021</v>
          </cell>
        </row>
        <row r="36">
          <cell r="E36" t="str">
            <v>JMLEDZH20A229</v>
          </cell>
          <cell r="F36" t="str">
            <v>ZC202012170021</v>
          </cell>
          <cell r="G36" t="str">
            <v>F5-XHQ301-01A</v>
          </cell>
          <cell r="H36" t="str">
            <v>JSLEDZH20A229</v>
          </cell>
          <cell r="I36" t="str">
            <v>F5-XHQ30101</v>
          </cell>
          <cell r="J36" t="str">
            <v>封口焊接机</v>
          </cell>
          <cell r="K36" t="str">
            <v>HN-XHQ301</v>
          </cell>
          <cell r="L36" t="str">
            <v>是</v>
          </cell>
          <cell r="M36" t="str">
            <v>不需要</v>
          </cell>
          <cell r="N36" t="str">
            <v>封口焊接机</v>
          </cell>
          <cell r="O36" t="str">
            <v>ZC202012170021</v>
          </cell>
        </row>
        <row r="37">
          <cell r="E37" t="str">
            <v>JMLEDZH20A230</v>
          </cell>
          <cell r="F37" t="str">
            <v>ZC202012170021</v>
          </cell>
          <cell r="G37" t="str">
            <v>F5-XHE301-01A</v>
          </cell>
          <cell r="H37" t="str">
            <v>JSLEDZH20A230-X</v>
          </cell>
          <cell r="I37" t="str">
            <v>F5-XHE30101</v>
          </cell>
          <cell r="J37" t="str">
            <v>密封钉焊接机</v>
          </cell>
          <cell r="K37" t="str">
            <v>HN-XHE301</v>
          </cell>
          <cell r="L37" t="str">
            <v>是</v>
          </cell>
          <cell r="M37" t="str">
            <v>需要</v>
          </cell>
          <cell r="N37" t="str">
            <v>不变</v>
          </cell>
          <cell r="O37" t="str">
            <v>ZC202012170021</v>
          </cell>
        </row>
        <row r="38">
          <cell r="E38" t="str">
            <v>JMLEDZH20A235</v>
          </cell>
          <cell r="F38" t="str">
            <v>ZC202012170021</v>
          </cell>
          <cell r="G38" t="str">
            <v>F5-XZW301-01A</v>
          </cell>
          <cell r="H38">
            <v>0</v>
          </cell>
          <cell r="I38" t="e">
            <v>#N/A</v>
          </cell>
          <cell r="J38">
            <v>0</v>
          </cell>
          <cell r="K38" t="str">
            <v>HN-XZW301</v>
          </cell>
          <cell r="L38" t="str">
            <v>否</v>
          </cell>
          <cell r="M38" t="str">
            <v>并入JMLEDZH20A230</v>
          </cell>
          <cell r="N38" t="str">
            <v>不变</v>
          </cell>
          <cell r="O38" t="str">
            <v>ZC202012170021</v>
          </cell>
        </row>
        <row r="39">
          <cell r="E39" t="str">
            <v>JMLEDZH20A231</v>
          </cell>
          <cell r="F39" t="str">
            <v>ZC202012170022</v>
          </cell>
          <cell r="G39" t="str">
            <v>F5-XZH303-01A</v>
          </cell>
          <cell r="H39" t="str">
            <v>JSLEDZH20A231</v>
          </cell>
          <cell r="I39" t="str">
            <v>F5-XZH30301</v>
          </cell>
          <cell r="J39" t="str">
            <v>正压氦检机</v>
          </cell>
          <cell r="K39" t="str">
            <v>HN-XZH303</v>
          </cell>
          <cell r="L39" t="str">
            <v>是</v>
          </cell>
          <cell r="M39" t="str">
            <v>不需要</v>
          </cell>
          <cell r="N39" t="str">
            <v>不变</v>
          </cell>
          <cell r="O39" t="str">
            <v>ZC202012170022</v>
          </cell>
        </row>
        <row r="40">
          <cell r="E40" t="str">
            <v>JMLEDZH20A232</v>
          </cell>
          <cell r="F40" t="str">
            <v>ZC202012170022</v>
          </cell>
          <cell r="G40" t="str">
            <v>F5-XZH351-01A</v>
          </cell>
          <cell r="H40" t="str">
            <v>JSLEDZH20A232</v>
          </cell>
          <cell r="I40" t="str">
            <v>F5-XZH35101</v>
          </cell>
          <cell r="J40" t="str">
            <v>负压氦检机</v>
          </cell>
          <cell r="K40" t="str">
            <v>HN-XZH351</v>
          </cell>
          <cell r="L40" t="str">
            <v>是</v>
          </cell>
          <cell r="M40" t="str">
            <v>不需要</v>
          </cell>
          <cell r="N40" t="str">
            <v>不变</v>
          </cell>
          <cell r="O40" t="str">
            <v>ZC202012170022</v>
          </cell>
        </row>
        <row r="41">
          <cell r="E41" t="str">
            <v>JMLEDZH20A233</v>
          </cell>
          <cell r="F41" t="str">
            <v>ZC202012170018</v>
          </cell>
          <cell r="G41" t="str">
            <v>F5-XGM301-01A</v>
          </cell>
          <cell r="H41" t="str">
            <v>JSLEDZH20A233-X</v>
          </cell>
          <cell r="I41" t="str">
            <v>F5-XGM30101</v>
          </cell>
          <cell r="J41" t="str">
            <v>干燥线-调度系统</v>
          </cell>
          <cell r="K41" t="str">
            <v>HN-XGM301</v>
          </cell>
          <cell r="L41" t="str">
            <v>是</v>
          </cell>
          <cell r="M41" t="str">
            <v>需要</v>
          </cell>
          <cell r="N41" t="str">
            <v>不变</v>
          </cell>
          <cell r="O41" t="str">
            <v>ZC202012170018</v>
          </cell>
        </row>
        <row r="42">
          <cell r="E42" t="str">
            <v>JMLEDZH20A263</v>
          </cell>
          <cell r="F42" t="str">
            <v>ZC202012170018</v>
          </cell>
          <cell r="G42" t="str">
            <v>F5-XZW303-02A</v>
          </cell>
          <cell r="H42">
            <v>0</v>
          </cell>
          <cell r="I42" t="e">
            <v>#N/A</v>
          </cell>
          <cell r="J42">
            <v>0</v>
          </cell>
          <cell r="K42" t="str">
            <v>HN-XZW303</v>
          </cell>
          <cell r="L42" t="str">
            <v>否</v>
          </cell>
          <cell r="M42" t="str">
            <v>并入JMLEDZH20A233</v>
          </cell>
          <cell r="N42" t="str">
            <v>不变</v>
          </cell>
          <cell r="O42" t="str">
            <v>ZC202012170018</v>
          </cell>
        </row>
        <row r="43">
          <cell r="E43" t="str">
            <v>JMLEDZH20A234</v>
          </cell>
          <cell r="F43" t="str">
            <v>ZC202012170020</v>
          </cell>
          <cell r="G43" t="str">
            <v>F5-XHF107-01A</v>
          </cell>
          <cell r="H43" t="str">
            <v>JSLEDZH20A234</v>
          </cell>
          <cell r="I43" t="str">
            <v>F5-XHF10701</v>
          </cell>
          <cell r="J43" t="str">
            <v>填丝补焊机</v>
          </cell>
          <cell r="K43" t="str">
            <v>HN-XHF107</v>
          </cell>
          <cell r="L43" t="str">
            <v>是</v>
          </cell>
          <cell r="M43" t="str">
            <v>不需要</v>
          </cell>
          <cell r="N43" t="str">
            <v>不变</v>
          </cell>
          <cell r="O43" t="str">
            <v>ZC202012170020</v>
          </cell>
        </row>
        <row r="44">
          <cell r="E44" t="str">
            <v>JMLEDZH20A236</v>
          </cell>
          <cell r="F44" t="str">
            <v>无</v>
          </cell>
          <cell r="G44" t="str">
            <v>F5-XZN304-01A</v>
          </cell>
          <cell r="H44" t="str">
            <v>JSLEDZH20A230-X</v>
          </cell>
          <cell r="I44" t="str">
            <v>F5-XZN30401</v>
          </cell>
          <cell r="J44" t="str">
            <v>物流线</v>
          </cell>
          <cell r="K44" t="str">
            <v>HN-XZN304</v>
          </cell>
          <cell r="L44" t="str">
            <v>是</v>
          </cell>
          <cell r="M44" t="str">
            <v>不需要</v>
          </cell>
          <cell r="N44" t="str">
            <v>不变</v>
          </cell>
          <cell r="O44" t="str">
            <v>ZC202012170021</v>
          </cell>
        </row>
        <row r="45">
          <cell r="E45" t="str">
            <v>SZLEDZH20A237</v>
          </cell>
          <cell r="F45" t="str">
            <v>ZC202012170019</v>
          </cell>
          <cell r="G45" t="str">
            <v>F5-XZA20601</v>
          </cell>
          <cell r="H45" t="str">
            <v>JSLEDZH20A237</v>
          </cell>
          <cell r="I45" t="str">
            <v>F5-XZA20602</v>
          </cell>
          <cell r="J45" t="str">
            <v>热压机</v>
          </cell>
          <cell r="K45" t="str">
            <v>HN-XZA206</v>
          </cell>
          <cell r="L45" t="str">
            <v>是</v>
          </cell>
          <cell r="M45" t="str">
            <v>不需要</v>
          </cell>
          <cell r="N45" t="str">
            <v>不变</v>
          </cell>
          <cell r="O45" t="str">
            <v>ZC202012170019</v>
          </cell>
        </row>
        <row r="46">
          <cell r="E46" t="str">
            <v>SZLEDZH20A238</v>
          </cell>
          <cell r="F46" t="str">
            <v>ZC202012170018</v>
          </cell>
          <cell r="G46" t="str">
            <v>F5-XGD30101</v>
          </cell>
          <cell r="H46" t="str">
            <v>JSLEDZH20A238</v>
          </cell>
          <cell r="I46" t="str">
            <v>F5-XGD30102</v>
          </cell>
          <cell r="J46" t="str">
            <v>干燥线-干燥炉</v>
          </cell>
          <cell r="K46" t="str">
            <v>HN-XGD301</v>
          </cell>
          <cell r="L46" t="str">
            <v>是</v>
          </cell>
          <cell r="M46" t="str">
            <v>不需要</v>
          </cell>
          <cell r="N46" t="str">
            <v>不变</v>
          </cell>
          <cell r="O46" t="str">
            <v>ZC202012170018</v>
          </cell>
        </row>
        <row r="47">
          <cell r="E47" t="str">
            <v>SZLEDZH20A239</v>
          </cell>
          <cell r="F47" t="str">
            <v>ZC202012170020</v>
          </cell>
          <cell r="G47" t="str">
            <v>F5-XZM10501</v>
          </cell>
          <cell r="H47" t="str">
            <v>JSLEDZH20A239</v>
          </cell>
          <cell r="I47" t="str">
            <v>F5-XZM10502</v>
          </cell>
          <cell r="J47" t="str">
            <v>胶带刻码机</v>
          </cell>
          <cell r="K47" t="str">
            <v>HN-XZM105</v>
          </cell>
          <cell r="L47" t="str">
            <v>是</v>
          </cell>
          <cell r="M47" t="str">
            <v>不需要</v>
          </cell>
          <cell r="N47" t="str">
            <v>不变</v>
          </cell>
          <cell r="O47" t="str">
            <v>ZC202012170020</v>
          </cell>
        </row>
        <row r="48">
          <cell r="E48" t="str">
            <v>JMLEDZH20A272</v>
          </cell>
          <cell r="F48" t="str">
            <v>ZC202012150015</v>
          </cell>
          <cell r="G48" t="str">
            <v>F5-XHA204-01A</v>
          </cell>
          <cell r="H48" t="str">
            <v>JSLEDZH20A272</v>
          </cell>
          <cell r="I48" t="str">
            <v>F5-XHA20401</v>
          </cell>
          <cell r="J48" t="str">
            <v>极耳预焊机</v>
          </cell>
          <cell r="K48" t="str">
            <v>HN-XHA204</v>
          </cell>
          <cell r="L48" t="str">
            <v>是</v>
          </cell>
          <cell r="M48" t="str">
            <v>不需要</v>
          </cell>
          <cell r="N48" t="str">
            <v>不变</v>
          </cell>
          <cell r="O48" t="str">
            <v>ZC202012150015</v>
          </cell>
        </row>
        <row r="49">
          <cell r="E49" t="str">
            <v>JMLEDZH20A273</v>
          </cell>
          <cell r="F49" t="str">
            <v>ZC202012150015</v>
          </cell>
          <cell r="G49" t="str">
            <v>F5-XHS303-01A</v>
          </cell>
          <cell r="H49" t="str">
            <v>JSLEDZH20A273</v>
          </cell>
          <cell r="I49" t="str">
            <v>F5-XHS30301</v>
          </cell>
          <cell r="J49" t="str">
            <v>极耳激光焊接机</v>
          </cell>
          <cell r="K49" t="str">
            <v>HN-XHS303</v>
          </cell>
          <cell r="L49" t="str">
            <v>是</v>
          </cell>
          <cell r="M49" t="str">
            <v>不需要</v>
          </cell>
          <cell r="N49" t="str">
            <v>不变</v>
          </cell>
          <cell r="O49" t="str">
            <v>ZC202012150015</v>
          </cell>
        </row>
        <row r="50">
          <cell r="E50" t="str">
            <v>JMLEDZH20A274</v>
          </cell>
          <cell r="F50" t="str">
            <v>ZC202012150023</v>
          </cell>
          <cell r="G50" t="str">
            <v>F5-XZL301-01A</v>
          </cell>
          <cell r="H50" t="str">
            <v>JSLEDZH20A274</v>
          </cell>
          <cell r="I50" t="str">
            <v>F5-XZL30101</v>
          </cell>
          <cell r="J50" t="str">
            <v>包胶机</v>
          </cell>
          <cell r="K50" t="str">
            <v>HN-XZL301</v>
          </cell>
          <cell r="L50" t="str">
            <v>是</v>
          </cell>
          <cell r="M50" t="str">
            <v>不需要</v>
          </cell>
          <cell r="N50" t="str">
            <v>不变</v>
          </cell>
          <cell r="O50" t="str">
            <v>ZC202012150023</v>
          </cell>
        </row>
        <row r="51">
          <cell r="E51" t="str">
            <v>JMLEDZH20A275</v>
          </cell>
          <cell r="F51" t="str">
            <v>ZC202012150023</v>
          </cell>
          <cell r="G51" t="str">
            <v>F5-XZE308-01A</v>
          </cell>
          <cell r="H51" t="str">
            <v>JSLEDZH20A275</v>
          </cell>
          <cell r="I51" t="str">
            <v>F5-XZE30801</v>
          </cell>
          <cell r="J51" t="str">
            <v>入壳预焊机</v>
          </cell>
          <cell r="K51" t="str">
            <v>HN-XZE308</v>
          </cell>
          <cell r="L51" t="str">
            <v>是</v>
          </cell>
          <cell r="M51" t="str">
            <v>不需要</v>
          </cell>
          <cell r="N51" t="str">
            <v>入壳预焊机</v>
          </cell>
          <cell r="O51" t="str">
            <v>ZC202012150023</v>
          </cell>
        </row>
        <row r="52">
          <cell r="E52" t="str">
            <v>JMLEDZH20A276</v>
          </cell>
          <cell r="F52" t="str">
            <v>ZC202012150023</v>
          </cell>
          <cell r="G52" t="str">
            <v>F5-XHQ303-01A</v>
          </cell>
          <cell r="H52" t="str">
            <v>JSLEDZH20A276</v>
          </cell>
          <cell r="I52" t="str">
            <v>F5-XHQ30301</v>
          </cell>
          <cell r="J52" t="str">
            <v>封口焊接机</v>
          </cell>
          <cell r="K52" t="str">
            <v>HN-XHQ303</v>
          </cell>
          <cell r="L52" t="str">
            <v>是</v>
          </cell>
          <cell r="M52" t="str">
            <v>不需要</v>
          </cell>
          <cell r="N52" t="str">
            <v>封口焊接机</v>
          </cell>
          <cell r="O52" t="str">
            <v>ZC202012150023</v>
          </cell>
        </row>
        <row r="53">
          <cell r="E53" t="str">
            <v>JMLEDZH20A277</v>
          </cell>
          <cell r="F53" t="str">
            <v>ZC202012150023</v>
          </cell>
          <cell r="G53" t="str">
            <v>F5-XHE303-01A</v>
          </cell>
          <cell r="H53" t="str">
            <v>JSLEDZH20A277-X</v>
          </cell>
          <cell r="I53" t="str">
            <v>F5-XHE30301</v>
          </cell>
          <cell r="J53" t="str">
            <v>密封钉焊接机</v>
          </cell>
          <cell r="K53" t="str">
            <v>HN-XHE303</v>
          </cell>
          <cell r="L53" t="str">
            <v>是</v>
          </cell>
          <cell r="M53" t="str">
            <v>需要</v>
          </cell>
          <cell r="N53" t="str">
            <v>不变</v>
          </cell>
          <cell r="O53" t="str">
            <v>ZC202012150023</v>
          </cell>
        </row>
        <row r="54">
          <cell r="E54" t="str">
            <v>JMLEDZH20A282</v>
          </cell>
          <cell r="F54" t="str">
            <v>ZC202012150023</v>
          </cell>
          <cell r="G54" t="str">
            <v>F5-XZW305-01A</v>
          </cell>
          <cell r="H54">
            <v>0</v>
          </cell>
          <cell r="I54" t="e">
            <v>#N/A</v>
          </cell>
          <cell r="J54">
            <v>0</v>
          </cell>
          <cell r="K54" t="str">
            <v>HN-XZW305</v>
          </cell>
          <cell r="L54" t="str">
            <v>否</v>
          </cell>
          <cell r="M54" t="str">
            <v>并入JMLEDZH20A277</v>
          </cell>
          <cell r="N54" t="str">
            <v>不变</v>
          </cell>
          <cell r="O54" t="str">
            <v>ZC202012150023</v>
          </cell>
        </row>
        <row r="55">
          <cell r="E55" t="str">
            <v>JMLEDZH20A278</v>
          </cell>
          <cell r="F55" t="str">
            <v>ZC202012140014</v>
          </cell>
          <cell r="G55" t="str">
            <v>F5-XZH305-01A</v>
          </cell>
          <cell r="H55" t="str">
            <v>JSLEDZH20A278</v>
          </cell>
          <cell r="I55" t="str">
            <v>F5-XZH30501</v>
          </cell>
          <cell r="J55" t="str">
            <v>正压氦检机</v>
          </cell>
          <cell r="K55" t="str">
            <v>HN-XZH305</v>
          </cell>
          <cell r="L55" t="str">
            <v>是</v>
          </cell>
          <cell r="M55" t="str">
            <v>不需要</v>
          </cell>
          <cell r="N55" t="str">
            <v>不变</v>
          </cell>
          <cell r="O55" t="str">
            <v>ZC202012140014</v>
          </cell>
        </row>
        <row r="56">
          <cell r="E56" t="str">
            <v>JMLEDZH20A279</v>
          </cell>
          <cell r="F56" t="str">
            <v>ZC202012140014</v>
          </cell>
          <cell r="G56" t="str">
            <v>F5-XZH353-01A</v>
          </cell>
          <cell r="H56" t="str">
            <v>JSLEDZH20A279</v>
          </cell>
          <cell r="I56" t="str">
            <v>F5-XZH35301</v>
          </cell>
          <cell r="J56" t="str">
            <v>负压氦检机</v>
          </cell>
          <cell r="K56" t="str">
            <v>HN-XZH353</v>
          </cell>
          <cell r="L56" t="str">
            <v>是</v>
          </cell>
          <cell r="M56" t="str">
            <v>不需要</v>
          </cell>
          <cell r="N56" t="str">
            <v>不变</v>
          </cell>
          <cell r="O56" t="str">
            <v>ZC202012140014</v>
          </cell>
        </row>
        <row r="57">
          <cell r="E57" t="str">
            <v>JMLEDZH20A280</v>
          </cell>
          <cell r="F57" t="str">
            <v>ZC202012150038</v>
          </cell>
          <cell r="G57" t="str">
            <v>F5-XGM303-01A</v>
          </cell>
          <cell r="H57" t="str">
            <v>JSLEDZH20A280-X</v>
          </cell>
          <cell r="I57" t="str">
            <v>F5-XGM30301</v>
          </cell>
          <cell r="J57" t="str">
            <v>干燥线-调度系统</v>
          </cell>
          <cell r="K57" t="str">
            <v>HN-XGM303</v>
          </cell>
          <cell r="L57" t="str">
            <v>是</v>
          </cell>
          <cell r="M57" t="str">
            <v>需要</v>
          </cell>
          <cell r="N57" t="str">
            <v>不变</v>
          </cell>
          <cell r="O57" t="str">
            <v>ZC202012150038</v>
          </cell>
        </row>
        <row r="58">
          <cell r="E58" t="str">
            <v>JMLEDZH20A284</v>
          </cell>
          <cell r="F58" t="str">
            <v>ZC202012150038</v>
          </cell>
          <cell r="G58" t="str">
            <v>F5-XZW306-01A</v>
          </cell>
          <cell r="H58">
            <v>0</v>
          </cell>
          <cell r="I58" t="e">
            <v>#N/A</v>
          </cell>
          <cell r="J58">
            <v>0</v>
          </cell>
          <cell r="K58" t="str">
            <v>HN-XZW306</v>
          </cell>
          <cell r="L58" t="str">
            <v>否</v>
          </cell>
          <cell r="M58" t="str">
            <v>并入JMLEDZH20A280</v>
          </cell>
          <cell r="N58" t="str">
            <v>不变</v>
          </cell>
          <cell r="O58" t="str">
            <v>ZC202012150038</v>
          </cell>
        </row>
        <row r="59">
          <cell r="E59" t="str">
            <v>JMLEDZH20A281</v>
          </cell>
          <cell r="F59" t="str">
            <v>ZC202012150015</v>
          </cell>
          <cell r="G59" t="str">
            <v>F5-XHF206-01A</v>
          </cell>
          <cell r="H59" t="str">
            <v>JSLEDZH20A281</v>
          </cell>
          <cell r="I59" t="str">
            <v>F5-XHF20601</v>
          </cell>
          <cell r="J59" t="str">
            <v>填丝补焊机</v>
          </cell>
          <cell r="K59" t="str">
            <v>HN-XHF206</v>
          </cell>
          <cell r="L59" t="str">
            <v>是</v>
          </cell>
          <cell r="M59" t="str">
            <v>不需要</v>
          </cell>
          <cell r="N59" t="str">
            <v>不变</v>
          </cell>
          <cell r="O59" t="str">
            <v>ZC202012150015</v>
          </cell>
        </row>
        <row r="60">
          <cell r="E60" t="str">
            <v>JMLEDZH20A283</v>
          </cell>
          <cell r="F60" t="str">
            <v>无</v>
          </cell>
          <cell r="G60" t="str">
            <v>F5-XZN306-01A</v>
          </cell>
          <cell r="H60" t="str">
            <v>JSLEDZH20A277-X</v>
          </cell>
          <cell r="I60" t="str">
            <v>F5-XZN30601</v>
          </cell>
          <cell r="J60" t="str">
            <v>物流线</v>
          </cell>
          <cell r="K60" t="str">
            <v>HN-XZN306</v>
          </cell>
          <cell r="L60" t="str">
            <v>是</v>
          </cell>
          <cell r="M60" t="str">
            <v>不需要</v>
          </cell>
          <cell r="N60" t="str">
            <v>不变</v>
          </cell>
          <cell r="O60" t="str">
            <v>ZC202012150023</v>
          </cell>
        </row>
        <row r="61">
          <cell r="E61" t="str">
            <v>SZLEDZH20A285</v>
          </cell>
          <cell r="F61" t="str">
            <v>ZC202012150007</v>
          </cell>
          <cell r="G61" t="str">
            <v>F5-XZA30301</v>
          </cell>
          <cell r="H61" t="str">
            <v>JSLEDZH20A285</v>
          </cell>
          <cell r="I61" t="str">
            <v>F5-XZA30302</v>
          </cell>
          <cell r="J61" t="str">
            <v>热压机</v>
          </cell>
          <cell r="K61" t="str">
            <v>HN-XZA303</v>
          </cell>
          <cell r="L61" t="str">
            <v>是</v>
          </cell>
          <cell r="M61" t="str">
            <v>不需要</v>
          </cell>
          <cell r="N61" t="str">
            <v>不变</v>
          </cell>
          <cell r="O61" t="str">
            <v>ZC202012150007</v>
          </cell>
        </row>
        <row r="62">
          <cell r="E62" t="str">
            <v>SZLEDZH20A286</v>
          </cell>
          <cell r="F62" t="str">
            <v>ZC202012150038</v>
          </cell>
          <cell r="G62" t="str">
            <v>F5-XGD30301</v>
          </cell>
          <cell r="H62" t="str">
            <v>JSLEDZH20A286</v>
          </cell>
          <cell r="I62" t="str">
            <v>F5-XGD30302</v>
          </cell>
          <cell r="J62" t="str">
            <v>干燥线-干燥炉</v>
          </cell>
          <cell r="K62" t="str">
            <v>HN-XGD303</v>
          </cell>
          <cell r="L62" t="str">
            <v>是</v>
          </cell>
          <cell r="M62" t="str">
            <v>不需要</v>
          </cell>
          <cell r="N62" t="str">
            <v>不变</v>
          </cell>
          <cell r="O62" t="str">
            <v>ZC202012150038</v>
          </cell>
        </row>
        <row r="63">
          <cell r="E63" t="str">
            <v>SZLEDZH20A287</v>
          </cell>
          <cell r="F63" t="str">
            <v>ZC202012150015</v>
          </cell>
          <cell r="G63" t="str">
            <v>F5-XZM10701</v>
          </cell>
          <cell r="H63" t="str">
            <v>JSLEDZH20A287</v>
          </cell>
          <cell r="I63" t="str">
            <v>F5-XZM10702</v>
          </cell>
          <cell r="J63" t="str">
            <v>胶带刻码机</v>
          </cell>
          <cell r="K63" t="str">
            <v>HN-XZM107</v>
          </cell>
          <cell r="L63" t="str">
            <v>是</v>
          </cell>
          <cell r="M63" t="str">
            <v>不需要</v>
          </cell>
          <cell r="N63" t="str">
            <v>不变</v>
          </cell>
          <cell r="O63" t="str">
            <v>ZC202012150015</v>
          </cell>
        </row>
        <row r="65">
          <cell r="J65" t="str">
            <v>kl</v>
          </cell>
        </row>
        <row r="69">
          <cell r="H69" t="str">
            <v>jj</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设备清单"/>
      <sheetName val="Sheet1"/>
    </sheetNames>
    <sheetDataSet>
      <sheetData sheetId="0" refreshError="1">
        <row r="1">
          <cell r="E1" t="str">
            <v>项目号</v>
          </cell>
        </row>
        <row r="2">
          <cell r="E2" t="str">
            <v>JMLEDZH20A245</v>
          </cell>
          <cell r="F2" t="str">
            <v>极耳预焊机</v>
          </cell>
          <cell r="G2" t="str">
            <v>F5-XHA302-01A</v>
          </cell>
          <cell r="H2" t="str">
            <v>HN-XHA302</v>
          </cell>
          <cell r="I2" t="str">
            <v>HA302</v>
          </cell>
          <cell r="J2" t="str">
            <v>李俊斌</v>
          </cell>
          <cell r="K2">
            <v>44335</v>
          </cell>
          <cell r="L2" t="str">
            <v>罗兹澜</v>
          </cell>
          <cell r="M2" t="str">
            <v>自制</v>
          </cell>
          <cell r="N2" t="str">
            <v>≥16ppm(单电芯)</v>
          </cell>
          <cell r="O2">
            <v>2</v>
          </cell>
        </row>
        <row r="3">
          <cell r="E3" t="str">
            <v>JMLEDZH20A246</v>
          </cell>
          <cell r="F3" t="str">
            <v>极耳激光焊接机</v>
          </cell>
          <cell r="G3" t="str">
            <v>F5-XHS206-01A</v>
          </cell>
          <cell r="H3" t="str">
            <v>HN-XHS206</v>
          </cell>
          <cell r="I3" t="str">
            <v>HS206</v>
          </cell>
          <cell r="J3" t="str">
            <v>李志国</v>
          </cell>
          <cell r="K3">
            <v>44337</v>
          </cell>
          <cell r="L3" t="str">
            <v>陈伟永</v>
          </cell>
          <cell r="M3" t="str">
            <v>自制</v>
          </cell>
          <cell r="N3" t="str">
            <v>≥8ppm</v>
          </cell>
          <cell r="O3">
            <v>2</v>
          </cell>
        </row>
        <row r="4">
          <cell r="E4" t="str">
            <v>JMLEDZH20A247</v>
          </cell>
          <cell r="F4" t="str">
            <v>包胶机</v>
          </cell>
          <cell r="G4" t="str">
            <v>F5-XZL205-01A</v>
          </cell>
          <cell r="H4" t="str">
            <v>HN-XZL205</v>
          </cell>
          <cell r="I4" t="str">
            <v>ZL205</v>
          </cell>
          <cell r="J4" t="str">
            <v>卢鑫耀</v>
          </cell>
          <cell r="K4">
            <v>44335</v>
          </cell>
          <cell r="L4" t="str">
            <v>王超</v>
          </cell>
          <cell r="M4" t="str">
            <v>自制</v>
          </cell>
          <cell r="N4" t="str">
            <v>≥8ppm</v>
          </cell>
          <cell r="O4">
            <v>2</v>
          </cell>
        </row>
        <row r="5">
          <cell r="E5" t="str">
            <v>JMLEDZH20A248</v>
          </cell>
          <cell r="F5" t="str">
            <v>入壳机</v>
          </cell>
          <cell r="G5" t="str">
            <v>F5-XZE304-01A</v>
          </cell>
          <cell r="H5" t="str">
            <v>HN-XZE304</v>
          </cell>
          <cell r="I5" t="str">
            <v>ZE304</v>
          </cell>
          <cell r="J5" t="str">
            <v>张凯</v>
          </cell>
          <cell r="K5">
            <v>44335</v>
          </cell>
          <cell r="L5" t="str">
            <v>韩攀攀</v>
          </cell>
          <cell r="M5" t="str">
            <v>自制</v>
          </cell>
          <cell r="N5" t="str">
            <v>≥16ppm</v>
          </cell>
          <cell r="O5">
            <v>1</v>
          </cell>
        </row>
        <row r="6">
          <cell r="E6" t="str">
            <v>JMLEDZH20A249</v>
          </cell>
          <cell r="F6" t="str">
            <v>激光封口焊接机</v>
          </cell>
          <cell r="G6" t="str">
            <v>F5-XHQ302-01A</v>
          </cell>
          <cell r="H6" t="str">
            <v>HN-XHQ302</v>
          </cell>
          <cell r="I6" t="str">
            <v>HQ302</v>
          </cell>
          <cell r="J6" t="str">
            <v>黄穗坤</v>
          </cell>
          <cell r="K6">
            <v>44337</v>
          </cell>
          <cell r="L6" t="str">
            <v>叶威</v>
          </cell>
          <cell r="M6" t="str">
            <v>自制</v>
          </cell>
          <cell r="N6" t="str">
            <v>≥16ppm</v>
          </cell>
          <cell r="O6">
            <v>1</v>
          </cell>
        </row>
        <row r="7">
          <cell r="E7" t="str">
            <v>JMLEDZH20A250</v>
          </cell>
          <cell r="F7" t="str">
            <v>密封焊接机</v>
          </cell>
          <cell r="G7" t="str">
            <v>F5-XHE302-01A</v>
          </cell>
          <cell r="H7" t="str">
            <v>HN-XHE302</v>
          </cell>
          <cell r="I7" t="str">
            <v>HE302</v>
          </cell>
          <cell r="J7" t="str">
            <v>汤周伟</v>
          </cell>
          <cell r="K7">
            <v>44335</v>
          </cell>
          <cell r="L7" t="str">
            <v>黄后福</v>
          </cell>
          <cell r="M7" t="str">
            <v>自制</v>
          </cell>
          <cell r="N7" t="str">
            <v>≥16ppm</v>
          </cell>
          <cell r="O7">
            <v>1</v>
          </cell>
        </row>
        <row r="8">
          <cell r="E8" t="str">
            <v>JMLEDZH20A251</v>
          </cell>
          <cell r="F8" t="str">
            <v>正压氦检机</v>
          </cell>
          <cell r="G8" t="str">
            <v>F5-XZH304-01A</v>
          </cell>
          <cell r="H8" t="str">
            <v>HN-XZH304</v>
          </cell>
          <cell r="I8" t="str">
            <v>ZH304</v>
          </cell>
          <cell r="J8" t="str">
            <v>石锦</v>
          </cell>
          <cell r="K8">
            <v>44335</v>
          </cell>
          <cell r="L8" t="str">
            <v>王超</v>
          </cell>
          <cell r="M8" t="str">
            <v>自制</v>
          </cell>
          <cell r="N8" t="str">
            <v>≥16ppm</v>
          </cell>
          <cell r="O8">
            <v>1</v>
          </cell>
        </row>
        <row r="9">
          <cell r="E9" t="str">
            <v>JMLEDZH20A252</v>
          </cell>
          <cell r="F9" t="str">
            <v>负压氦检机</v>
          </cell>
          <cell r="G9" t="str">
            <v>F5-XZH352-01A</v>
          </cell>
          <cell r="H9" t="str">
            <v>HN-XZH352</v>
          </cell>
          <cell r="I9" t="str">
            <v>ZH352</v>
          </cell>
          <cell r="J9" t="str">
            <v>石锦</v>
          </cell>
          <cell r="K9">
            <v>44335</v>
          </cell>
          <cell r="L9" t="str">
            <v>王超</v>
          </cell>
          <cell r="M9" t="str">
            <v>自制</v>
          </cell>
          <cell r="N9" t="str">
            <v>≥16ppm</v>
          </cell>
          <cell r="O9">
            <v>1</v>
          </cell>
        </row>
        <row r="10">
          <cell r="E10" t="str">
            <v>JMLEDZH20A253</v>
          </cell>
          <cell r="F10" t="str">
            <v>干燥线-调度系统</v>
          </cell>
          <cell r="G10" t="str">
            <v>F5-XGM302-01A</v>
          </cell>
          <cell r="H10" t="str">
            <v>HN-XGM302</v>
          </cell>
          <cell r="I10" t="str">
            <v>GM302</v>
          </cell>
          <cell r="J10" t="str">
            <v>王球</v>
          </cell>
          <cell r="K10">
            <v>44316</v>
          </cell>
          <cell r="L10" t="str">
            <v>陈伟永</v>
          </cell>
          <cell r="M10" t="str">
            <v>自制</v>
          </cell>
          <cell r="N10" t="str">
            <v>≥15ppm</v>
          </cell>
          <cell r="O10">
            <v>1</v>
          </cell>
        </row>
        <row r="11">
          <cell r="E11" t="str">
            <v>JMLEDZH20A254</v>
          </cell>
          <cell r="F11" t="str">
            <v>填丝补焊机</v>
          </cell>
          <cell r="G11" t="str">
            <v>F5-XHF205-01A</v>
          </cell>
          <cell r="H11" t="str">
            <v>HN-XHF205</v>
          </cell>
          <cell r="I11" t="str">
            <v>HF205</v>
          </cell>
          <cell r="J11" t="str">
            <v>李进</v>
          </cell>
          <cell r="K11">
            <v>44337</v>
          </cell>
          <cell r="L11" t="str">
            <v>黄后福</v>
          </cell>
          <cell r="M11" t="str">
            <v>自制</v>
          </cell>
          <cell r="N11" t="str">
            <v>\</v>
          </cell>
          <cell r="O11">
            <v>1</v>
          </cell>
        </row>
        <row r="12">
          <cell r="E12" t="str">
            <v>JMLEDZH20A255</v>
          </cell>
          <cell r="F12" t="str">
            <v>组盘机</v>
          </cell>
          <cell r="G12" t="str">
            <v>F5-XZW302-01A</v>
          </cell>
          <cell r="H12" t="str">
            <v>HN-XZW302</v>
          </cell>
          <cell r="I12" t="str">
            <v>ZW302</v>
          </cell>
          <cell r="J12" t="str">
            <v>邓志意</v>
          </cell>
          <cell r="K12">
            <v>44335</v>
          </cell>
          <cell r="L12" t="str">
            <v>余先胜</v>
          </cell>
          <cell r="M12" t="str">
            <v>自制</v>
          </cell>
          <cell r="N12" t="str">
            <v>≥16ppm</v>
          </cell>
          <cell r="O12">
            <v>1</v>
          </cell>
        </row>
        <row r="13">
          <cell r="E13" t="str">
            <v>JMLEDZH20A264</v>
          </cell>
          <cell r="F13" t="str">
            <v>分盘机</v>
          </cell>
          <cell r="G13" t="str">
            <v>F5-XZW304-02A</v>
          </cell>
          <cell r="H13" t="str">
            <v>HN-XZW304</v>
          </cell>
          <cell r="I13" t="str">
            <v>ZW304</v>
          </cell>
          <cell r="J13" t="str">
            <v>徐玲</v>
          </cell>
          <cell r="K13">
            <v>44316</v>
          </cell>
          <cell r="L13" t="str">
            <v>余先胜</v>
          </cell>
          <cell r="M13" t="str">
            <v>自制</v>
          </cell>
          <cell r="N13" t="str">
            <v>≥16ppm</v>
          </cell>
          <cell r="O13">
            <v>1</v>
          </cell>
        </row>
        <row r="14">
          <cell r="E14" t="str">
            <v>JMLEDZH20A256</v>
          </cell>
          <cell r="F14" t="str">
            <v>物流线</v>
          </cell>
          <cell r="G14" t="str">
            <v>F5-XZN305-01A</v>
          </cell>
          <cell r="H14" t="str">
            <v>HN-XZN305</v>
          </cell>
          <cell r="I14" t="str">
            <v>ZN305</v>
          </cell>
          <cell r="J14" t="str">
            <v>任文辉</v>
          </cell>
          <cell r="K14">
            <v>44335</v>
          </cell>
          <cell r="L14" t="str">
            <v>余先胜</v>
          </cell>
          <cell r="M14" t="str">
            <v>自制</v>
          </cell>
          <cell r="N14" t="str">
            <v>≥16ppm</v>
          </cell>
          <cell r="O14">
            <v>1</v>
          </cell>
        </row>
        <row r="15">
          <cell r="E15" t="str">
            <v>SZLEDZH20A257</v>
          </cell>
          <cell r="F15" t="str">
            <v>热压机</v>
          </cell>
          <cell r="G15" t="str">
            <v>F5-XZA20701</v>
          </cell>
          <cell r="H15" t="str">
            <v>HN-XZA207</v>
          </cell>
          <cell r="I15" t="str">
            <v>无</v>
          </cell>
          <cell r="J15" t="str">
            <v>誉辰</v>
          </cell>
          <cell r="K15">
            <v>44335</v>
          </cell>
          <cell r="L15">
            <v>0</v>
          </cell>
          <cell r="M15" t="str">
            <v>外包</v>
          </cell>
          <cell r="N15" t="str">
            <v>≥16ppm(单电芯)</v>
          </cell>
          <cell r="O15">
            <v>2</v>
          </cell>
        </row>
        <row r="16">
          <cell r="E16" t="str">
            <v>SZLEDZH20A258</v>
          </cell>
          <cell r="F16" t="str">
            <v>干燥线-干燥炉</v>
          </cell>
          <cell r="G16" t="str">
            <v>F5-XGD30201</v>
          </cell>
          <cell r="H16" t="str">
            <v>HN-XGD302</v>
          </cell>
          <cell r="I16" t="str">
            <v>无</v>
          </cell>
          <cell r="J16" t="str">
            <v>时代高科</v>
          </cell>
          <cell r="K16">
            <v>44315</v>
          </cell>
          <cell r="L16">
            <v>0</v>
          </cell>
          <cell r="M16" t="str">
            <v>外包</v>
          </cell>
          <cell r="N16" t="str">
            <v>≥15ppm</v>
          </cell>
          <cell r="O16">
            <v>22</v>
          </cell>
        </row>
        <row r="17">
          <cell r="E17" t="str">
            <v>SZLEDZH20A259</v>
          </cell>
          <cell r="F17" t="str">
            <v>胶带刻码机</v>
          </cell>
          <cell r="G17" t="str">
            <v>F5-XZM10601</v>
          </cell>
          <cell r="H17" t="str">
            <v>HN-XZM106</v>
          </cell>
          <cell r="I17" t="str">
            <v>无</v>
          </cell>
          <cell r="J17" t="str">
            <v>鞍海</v>
          </cell>
          <cell r="K17">
            <v>44333</v>
          </cell>
          <cell r="L17">
            <v>0</v>
          </cell>
          <cell r="M17" t="str">
            <v>外包</v>
          </cell>
          <cell r="N17" t="str">
            <v>≥50ppm</v>
          </cell>
          <cell r="O17">
            <v>1</v>
          </cell>
        </row>
        <row r="18">
          <cell r="E18" t="str">
            <v>JMLEDZH20A212</v>
          </cell>
          <cell r="F18" t="str">
            <v>极耳预焊机</v>
          </cell>
          <cell r="G18" t="str">
            <v>F5-XHA202-02A</v>
          </cell>
          <cell r="H18" t="str">
            <v>HN-XHA202</v>
          </cell>
          <cell r="I18" t="str">
            <v>HA202</v>
          </cell>
          <cell r="J18" t="str">
            <v>李俊斌</v>
          </cell>
          <cell r="K18">
            <v>44316</v>
          </cell>
          <cell r="L18" t="str">
            <v>罗兹澜</v>
          </cell>
          <cell r="M18" t="str">
            <v>自制</v>
          </cell>
          <cell r="N18" t="str">
            <v>≥16ppm(单电芯)</v>
          </cell>
          <cell r="O18">
            <v>1</v>
          </cell>
        </row>
        <row r="19">
          <cell r="E19" t="str">
            <v>JMLEDZH20A213</v>
          </cell>
          <cell r="F19" t="str">
            <v>极耳激光焊接机</v>
          </cell>
          <cell r="G19" t="str">
            <v>F5-XHS204-01A</v>
          </cell>
          <cell r="H19" t="str">
            <v>HN-XHS204</v>
          </cell>
          <cell r="I19" t="str">
            <v>HS204</v>
          </cell>
          <cell r="J19" t="str">
            <v>李志国</v>
          </cell>
          <cell r="K19">
            <v>44316</v>
          </cell>
          <cell r="L19" t="str">
            <v>陈伟永</v>
          </cell>
          <cell r="M19" t="str">
            <v>自制</v>
          </cell>
          <cell r="N19" t="str">
            <v>≥8ppm</v>
          </cell>
          <cell r="O19">
            <v>1</v>
          </cell>
        </row>
        <row r="20">
          <cell r="E20" t="str">
            <v>JMLEDZH20A214</v>
          </cell>
          <cell r="F20" t="str">
            <v>包胶机</v>
          </cell>
          <cell r="G20" t="str">
            <v>F5-XZL203-01A</v>
          </cell>
          <cell r="H20" t="str">
            <v>HN-XZL203</v>
          </cell>
          <cell r="I20" t="str">
            <v>ZL203</v>
          </cell>
          <cell r="J20" t="str">
            <v>卢鑫耀</v>
          </cell>
          <cell r="K20">
            <v>44316</v>
          </cell>
          <cell r="L20" t="str">
            <v>王超</v>
          </cell>
          <cell r="M20" t="str">
            <v>自制</v>
          </cell>
          <cell r="N20" t="str">
            <v>≥8ppm</v>
          </cell>
          <cell r="O20">
            <v>1</v>
          </cell>
        </row>
        <row r="21">
          <cell r="E21" t="str">
            <v>JMLEDZH20A215</v>
          </cell>
          <cell r="F21" t="str">
            <v>入壳机</v>
          </cell>
          <cell r="G21" t="str">
            <v>F5-XZE204-01A</v>
          </cell>
          <cell r="H21" t="str">
            <v>HN-XZE204</v>
          </cell>
          <cell r="I21" t="str">
            <v>ZE204</v>
          </cell>
          <cell r="J21" t="str">
            <v>张凯</v>
          </cell>
          <cell r="K21">
            <v>44316</v>
          </cell>
          <cell r="L21" t="str">
            <v>韩攀攀</v>
          </cell>
          <cell r="M21" t="str">
            <v>自制</v>
          </cell>
          <cell r="N21" t="str">
            <v>≥8ppm</v>
          </cell>
          <cell r="O21">
            <v>1</v>
          </cell>
        </row>
        <row r="22">
          <cell r="E22" t="str">
            <v>JMLEDZH20A216</v>
          </cell>
          <cell r="F22" t="str">
            <v>激光封口焊接机</v>
          </cell>
          <cell r="G22" t="str">
            <v>F5-XHQ204-01A</v>
          </cell>
          <cell r="H22" t="str">
            <v>HN-XHQ204</v>
          </cell>
          <cell r="I22" t="str">
            <v>HQ204</v>
          </cell>
          <cell r="J22" t="str">
            <v>黄穗坤</v>
          </cell>
          <cell r="K22">
            <v>44316</v>
          </cell>
          <cell r="L22" t="str">
            <v>叶威</v>
          </cell>
          <cell r="M22" t="str">
            <v>自制</v>
          </cell>
          <cell r="N22" t="str">
            <v>≥8ppm</v>
          </cell>
          <cell r="O22">
            <v>1</v>
          </cell>
        </row>
        <row r="23">
          <cell r="E23" t="str">
            <v>JMLEDZH20A217</v>
          </cell>
          <cell r="F23" t="str">
            <v>密封焊接机</v>
          </cell>
          <cell r="G23" t="str">
            <v>F5-XHE201-01A</v>
          </cell>
          <cell r="H23" t="str">
            <v>HN-XHE201</v>
          </cell>
          <cell r="I23" t="str">
            <v>HE201</v>
          </cell>
          <cell r="J23" t="str">
            <v>汤周伟</v>
          </cell>
          <cell r="K23">
            <v>44316</v>
          </cell>
          <cell r="L23" t="str">
            <v>黄后福</v>
          </cell>
          <cell r="M23" t="str">
            <v>自制</v>
          </cell>
          <cell r="N23" t="str">
            <v>≥8ppm</v>
          </cell>
          <cell r="O23">
            <v>1</v>
          </cell>
        </row>
        <row r="24">
          <cell r="E24" t="str">
            <v>JMLEDZH20A218</v>
          </cell>
          <cell r="F24" t="str">
            <v>正压氦检机</v>
          </cell>
          <cell r="G24" t="str">
            <v>F5-XZH204-01A</v>
          </cell>
          <cell r="H24" t="str">
            <v>HN-XZH204</v>
          </cell>
          <cell r="I24" t="str">
            <v>ZH204</v>
          </cell>
          <cell r="J24" t="str">
            <v>石锦</v>
          </cell>
          <cell r="K24">
            <v>44316</v>
          </cell>
          <cell r="L24" t="str">
            <v>王超</v>
          </cell>
          <cell r="M24" t="str">
            <v>自制</v>
          </cell>
          <cell r="N24" t="str">
            <v>≥8ppm</v>
          </cell>
          <cell r="O24">
            <v>1</v>
          </cell>
        </row>
        <row r="25">
          <cell r="E25" t="str">
            <v>JMLEDZH20A219</v>
          </cell>
          <cell r="F25" t="str">
            <v>负压氦检机</v>
          </cell>
          <cell r="G25" t="str">
            <v>F5-XZH251-01A</v>
          </cell>
          <cell r="H25" t="str">
            <v>HN-XZH251</v>
          </cell>
          <cell r="I25" t="str">
            <v>ZH251</v>
          </cell>
          <cell r="J25" t="str">
            <v>石锦</v>
          </cell>
          <cell r="K25">
            <v>44316</v>
          </cell>
          <cell r="L25" t="str">
            <v>王超</v>
          </cell>
          <cell r="M25" t="str">
            <v>自制</v>
          </cell>
          <cell r="N25" t="str">
            <v>≥8ppm</v>
          </cell>
          <cell r="O25">
            <v>1</v>
          </cell>
        </row>
        <row r="26">
          <cell r="E26" t="str">
            <v>JMLEDZH20A220</v>
          </cell>
          <cell r="F26" t="str">
            <v>干燥线-调度系统</v>
          </cell>
          <cell r="G26" t="str">
            <v>F5-XGM202-01A</v>
          </cell>
          <cell r="H26" t="str">
            <v>HN-XGM202</v>
          </cell>
          <cell r="I26" t="str">
            <v>GM202</v>
          </cell>
          <cell r="J26" t="str">
            <v>王球</v>
          </cell>
          <cell r="K26">
            <v>44301</v>
          </cell>
          <cell r="L26" t="str">
            <v>陈伟永</v>
          </cell>
          <cell r="M26" t="str">
            <v>自制</v>
          </cell>
          <cell r="N26" t="str">
            <v>≥8ppm</v>
          </cell>
          <cell r="O26">
            <v>1</v>
          </cell>
        </row>
        <row r="27">
          <cell r="E27" t="str">
            <v>JMLEDZH20A221</v>
          </cell>
          <cell r="F27" t="str">
            <v>组盘机</v>
          </cell>
          <cell r="G27" t="str">
            <v>F5-XZW203-01A</v>
          </cell>
          <cell r="H27" t="str">
            <v>HN-XZW203</v>
          </cell>
          <cell r="I27" t="str">
            <v>ZW203</v>
          </cell>
          <cell r="J27" t="str">
            <v>邓志意</v>
          </cell>
          <cell r="K27">
            <v>44316</v>
          </cell>
          <cell r="L27" t="str">
            <v>余先胜</v>
          </cell>
          <cell r="M27" t="str">
            <v>自制</v>
          </cell>
          <cell r="N27" t="str">
            <v>≥8ppm</v>
          </cell>
          <cell r="O27">
            <v>1</v>
          </cell>
        </row>
        <row r="28">
          <cell r="E28" t="str">
            <v>JMLEDZH20A265</v>
          </cell>
          <cell r="F28" t="str">
            <v>分盘机</v>
          </cell>
          <cell r="G28" t="str">
            <v>F5-XZW204-01A</v>
          </cell>
          <cell r="H28" t="str">
            <v>HN-XZW204</v>
          </cell>
          <cell r="I28" t="str">
            <v>ZW204</v>
          </cell>
          <cell r="J28" t="str">
            <v>徐玲</v>
          </cell>
          <cell r="K28">
            <v>44316</v>
          </cell>
          <cell r="L28" t="str">
            <v>余先胜</v>
          </cell>
          <cell r="M28" t="str">
            <v>自制</v>
          </cell>
          <cell r="N28" t="str">
            <v>≥8ppm</v>
          </cell>
          <cell r="O28">
            <v>1</v>
          </cell>
        </row>
        <row r="29">
          <cell r="E29" t="str">
            <v>JMLEDZH20A222</v>
          </cell>
          <cell r="F29" t="str">
            <v>物流线</v>
          </cell>
          <cell r="G29" t="str">
            <v>F5-XZN204-01A</v>
          </cell>
          <cell r="H29" t="str">
            <v>HN-XZN204</v>
          </cell>
          <cell r="I29" t="str">
            <v>ZN204</v>
          </cell>
          <cell r="J29" t="str">
            <v>任文辉</v>
          </cell>
          <cell r="K29">
            <v>44316</v>
          </cell>
          <cell r="L29" t="str">
            <v>余先胜</v>
          </cell>
          <cell r="M29" t="str">
            <v>自制</v>
          </cell>
          <cell r="N29" t="str">
            <v>≥8ppm</v>
          </cell>
          <cell r="O29">
            <v>1</v>
          </cell>
        </row>
        <row r="30">
          <cell r="E30" t="str">
            <v>SZLEDZH20A223</v>
          </cell>
          <cell r="F30" t="str">
            <v>热压机</v>
          </cell>
          <cell r="G30" t="str">
            <v>F5-XZA20501</v>
          </cell>
          <cell r="H30" t="str">
            <v>HN-XZA205</v>
          </cell>
          <cell r="I30" t="str">
            <v>无</v>
          </cell>
          <cell r="J30" t="str">
            <v>誉辰</v>
          </cell>
          <cell r="K30">
            <v>44316</v>
          </cell>
          <cell r="L30">
            <v>0</v>
          </cell>
          <cell r="M30" t="str">
            <v>外包</v>
          </cell>
          <cell r="N30" t="str">
            <v>≥16ppm(单电芯)</v>
          </cell>
          <cell r="O30">
            <v>1</v>
          </cell>
        </row>
        <row r="31">
          <cell r="E31" t="str">
            <v>SZLEDZH20A224</v>
          </cell>
          <cell r="F31" t="str">
            <v>干燥线-干燥炉</v>
          </cell>
          <cell r="G31" t="str">
            <v>F5-XGD20201</v>
          </cell>
          <cell r="H31" t="str">
            <v>HN-XGD202</v>
          </cell>
          <cell r="I31" t="str">
            <v>无</v>
          </cell>
          <cell r="J31" t="str">
            <v>时代高科</v>
          </cell>
          <cell r="K31">
            <v>44301</v>
          </cell>
          <cell r="L31">
            <v>0</v>
          </cell>
          <cell r="M31" t="str">
            <v>外包</v>
          </cell>
          <cell r="N31" t="str">
            <v>≥8ppm</v>
          </cell>
          <cell r="O31">
            <v>10</v>
          </cell>
        </row>
        <row r="32">
          <cell r="E32" t="str">
            <v>JMLEDZH20A225</v>
          </cell>
          <cell r="F32" t="str">
            <v>极耳预焊机</v>
          </cell>
          <cell r="G32" t="str">
            <v>F5-XHA203-01A</v>
          </cell>
          <cell r="H32" t="str">
            <v>HN-XHA203</v>
          </cell>
          <cell r="I32" t="str">
            <v>HA203</v>
          </cell>
          <cell r="J32" t="str">
            <v>李俊斌</v>
          </cell>
          <cell r="K32">
            <v>44301</v>
          </cell>
          <cell r="L32" t="str">
            <v>罗兹澜</v>
          </cell>
          <cell r="M32" t="str">
            <v>自制</v>
          </cell>
          <cell r="N32" t="str">
            <v>≥16ppm(单电芯)</v>
          </cell>
          <cell r="O32">
            <v>2</v>
          </cell>
        </row>
        <row r="33">
          <cell r="E33" t="str">
            <v>JMLEDZH20A226</v>
          </cell>
          <cell r="F33" t="str">
            <v>极耳激光焊接机</v>
          </cell>
          <cell r="G33" t="str">
            <v>F5-XHS205-01A</v>
          </cell>
          <cell r="H33" t="str">
            <v>HN-XHS205</v>
          </cell>
          <cell r="I33" t="str">
            <v>HS205</v>
          </cell>
          <cell r="J33" t="str">
            <v>李志国</v>
          </cell>
          <cell r="K33">
            <v>44359</v>
          </cell>
          <cell r="L33" t="str">
            <v>陈伟永</v>
          </cell>
          <cell r="M33" t="str">
            <v>自制</v>
          </cell>
          <cell r="N33" t="str">
            <v>≥8ppm</v>
          </cell>
          <cell r="O33">
            <v>2</v>
          </cell>
        </row>
        <row r="34">
          <cell r="E34" t="str">
            <v>JMLEDZH20A227</v>
          </cell>
          <cell r="F34" t="str">
            <v>包胶机</v>
          </cell>
          <cell r="G34" t="str">
            <v>F5-XZL204-01A</v>
          </cell>
          <cell r="H34" t="str">
            <v>HN-XZL204</v>
          </cell>
          <cell r="I34" t="str">
            <v>ZL204</v>
          </cell>
          <cell r="J34" t="str">
            <v>卢鑫耀</v>
          </cell>
          <cell r="K34">
            <v>44359</v>
          </cell>
          <cell r="L34" t="str">
            <v>王超</v>
          </cell>
          <cell r="M34" t="str">
            <v>自制</v>
          </cell>
          <cell r="N34" t="str">
            <v>≥8ppm</v>
          </cell>
          <cell r="O34">
            <v>2</v>
          </cell>
        </row>
        <row r="35">
          <cell r="E35" t="str">
            <v>JMLEDZH20A228</v>
          </cell>
          <cell r="F35" t="str">
            <v>入壳机</v>
          </cell>
          <cell r="G35" t="str">
            <v>F5-XZE303-01A</v>
          </cell>
          <cell r="H35" t="str">
            <v>HN-XZE303</v>
          </cell>
          <cell r="I35" t="str">
            <v>ZE303</v>
          </cell>
          <cell r="J35" t="str">
            <v>张凯</v>
          </cell>
          <cell r="K35">
            <v>44359</v>
          </cell>
          <cell r="L35" t="str">
            <v>韩攀攀</v>
          </cell>
          <cell r="M35" t="str">
            <v>自制</v>
          </cell>
          <cell r="N35" t="str">
            <v>≥16ppm</v>
          </cell>
          <cell r="O35">
            <v>1</v>
          </cell>
        </row>
        <row r="36">
          <cell r="E36" t="str">
            <v>JMLEDZH20A229</v>
          </cell>
          <cell r="F36" t="str">
            <v>激光封口焊接机</v>
          </cell>
          <cell r="G36" t="str">
            <v>F5-XHQ301-01A</v>
          </cell>
          <cell r="H36" t="str">
            <v>HN-XHQ301</v>
          </cell>
          <cell r="I36" t="str">
            <v>HQ301</v>
          </cell>
          <cell r="J36" t="str">
            <v>黄穗坤</v>
          </cell>
          <cell r="K36">
            <v>44359</v>
          </cell>
          <cell r="L36" t="str">
            <v>叶威</v>
          </cell>
          <cell r="M36" t="str">
            <v>自制</v>
          </cell>
          <cell r="N36" t="str">
            <v>≥16ppm</v>
          </cell>
          <cell r="O36">
            <v>1</v>
          </cell>
        </row>
        <row r="37">
          <cell r="E37" t="str">
            <v>JMLEDZH20A230</v>
          </cell>
          <cell r="F37" t="str">
            <v>密封焊接机</v>
          </cell>
          <cell r="G37" t="str">
            <v>F5-XHE301-01A</v>
          </cell>
          <cell r="H37" t="str">
            <v>HN-XHE301</v>
          </cell>
          <cell r="I37" t="str">
            <v>HE301</v>
          </cell>
          <cell r="J37" t="str">
            <v>汤周伟</v>
          </cell>
          <cell r="K37">
            <v>44359</v>
          </cell>
          <cell r="L37" t="str">
            <v>黄后福</v>
          </cell>
          <cell r="M37" t="str">
            <v>自制</v>
          </cell>
          <cell r="N37" t="str">
            <v>≥16ppm</v>
          </cell>
          <cell r="O37">
            <v>1</v>
          </cell>
        </row>
        <row r="38">
          <cell r="E38" t="str">
            <v>JMLEDZH20A231</v>
          </cell>
          <cell r="F38" t="str">
            <v>正压氦检机</v>
          </cell>
          <cell r="G38" t="str">
            <v>F5-XZH303-01A</v>
          </cell>
          <cell r="H38" t="str">
            <v>HN-XZH303</v>
          </cell>
          <cell r="I38" t="str">
            <v>ZH303</v>
          </cell>
          <cell r="J38" t="str">
            <v>石锦</v>
          </cell>
          <cell r="K38">
            <v>44359</v>
          </cell>
          <cell r="L38" t="str">
            <v>王超</v>
          </cell>
          <cell r="M38" t="str">
            <v>自制</v>
          </cell>
          <cell r="N38" t="str">
            <v>≥16ppm</v>
          </cell>
          <cell r="O38">
            <v>1</v>
          </cell>
        </row>
        <row r="39">
          <cell r="E39" t="str">
            <v>JMLEDZH20A232</v>
          </cell>
          <cell r="F39" t="str">
            <v>负压氦检机</v>
          </cell>
          <cell r="G39" t="str">
            <v>F5-XZH351-01A</v>
          </cell>
          <cell r="H39" t="str">
            <v>HN-XZH351</v>
          </cell>
          <cell r="I39" t="str">
            <v>ZH351</v>
          </cell>
          <cell r="J39" t="str">
            <v>石锦</v>
          </cell>
          <cell r="K39">
            <v>44359</v>
          </cell>
          <cell r="L39" t="str">
            <v>王超</v>
          </cell>
          <cell r="M39" t="str">
            <v>自制</v>
          </cell>
          <cell r="N39" t="str">
            <v>≥16ppm</v>
          </cell>
          <cell r="O39">
            <v>1</v>
          </cell>
        </row>
        <row r="40">
          <cell r="E40" t="str">
            <v>JMLEDZH20A233</v>
          </cell>
          <cell r="F40" t="str">
            <v>干燥线-调度系统</v>
          </cell>
          <cell r="G40" t="str">
            <v>F5-XGM301-01A</v>
          </cell>
          <cell r="H40" t="str">
            <v>HN-XGM301</v>
          </cell>
          <cell r="I40" t="str">
            <v>GM301</v>
          </cell>
          <cell r="J40" t="str">
            <v>王球</v>
          </cell>
          <cell r="K40">
            <v>44335</v>
          </cell>
          <cell r="L40" t="str">
            <v>陈伟永</v>
          </cell>
          <cell r="M40" t="str">
            <v>自制</v>
          </cell>
          <cell r="N40" t="str">
            <v>≥15ppm</v>
          </cell>
          <cell r="O40">
            <v>1</v>
          </cell>
        </row>
        <row r="41">
          <cell r="E41" t="str">
            <v>JMLEDZH20A234</v>
          </cell>
          <cell r="F41" t="str">
            <v>填丝补焊机</v>
          </cell>
          <cell r="G41" t="str">
            <v>F5-XHF107-01A</v>
          </cell>
          <cell r="H41" t="str">
            <v>HN-XHF107</v>
          </cell>
          <cell r="I41" t="str">
            <v>HF107</v>
          </cell>
          <cell r="J41" t="str">
            <v>李进</v>
          </cell>
          <cell r="K41">
            <v>44359</v>
          </cell>
          <cell r="L41" t="str">
            <v>黄后福</v>
          </cell>
          <cell r="M41" t="str">
            <v>自制</v>
          </cell>
          <cell r="N41" t="str">
            <v>\</v>
          </cell>
          <cell r="O41">
            <v>1</v>
          </cell>
        </row>
        <row r="42">
          <cell r="E42" t="str">
            <v>JMLEDZH20A235</v>
          </cell>
          <cell r="F42" t="str">
            <v>组盘机</v>
          </cell>
          <cell r="G42" t="str">
            <v>F5-XZW301-01A</v>
          </cell>
          <cell r="H42" t="str">
            <v>HN-XZW301</v>
          </cell>
          <cell r="I42" t="str">
            <v>ZW301</v>
          </cell>
          <cell r="J42" t="str">
            <v>邓志意</v>
          </cell>
          <cell r="K42">
            <v>44359</v>
          </cell>
          <cell r="L42" t="str">
            <v>余先胜</v>
          </cell>
          <cell r="M42" t="str">
            <v>自制</v>
          </cell>
          <cell r="N42" t="str">
            <v>≥16ppm</v>
          </cell>
          <cell r="O42">
            <v>1</v>
          </cell>
        </row>
        <row r="43">
          <cell r="E43" t="str">
            <v>JMLEDZH20A263</v>
          </cell>
          <cell r="F43" t="str">
            <v>分盘机</v>
          </cell>
          <cell r="G43" t="str">
            <v>F5-XZW303-02A</v>
          </cell>
          <cell r="H43" t="str">
            <v>HN-XZW303</v>
          </cell>
          <cell r="I43" t="str">
            <v>ZW303</v>
          </cell>
          <cell r="J43" t="str">
            <v>徐玲</v>
          </cell>
          <cell r="K43">
            <v>44322</v>
          </cell>
          <cell r="L43" t="str">
            <v>余先胜</v>
          </cell>
          <cell r="M43" t="str">
            <v>自制</v>
          </cell>
          <cell r="N43" t="str">
            <v>≥16ppm</v>
          </cell>
          <cell r="O43">
            <v>1</v>
          </cell>
        </row>
        <row r="44">
          <cell r="E44" t="str">
            <v>JMLEDZH20A236</v>
          </cell>
          <cell r="F44" t="str">
            <v>物流线</v>
          </cell>
          <cell r="G44" t="str">
            <v>F5-XZN304-01A</v>
          </cell>
          <cell r="H44" t="str">
            <v>HN-XZN304</v>
          </cell>
          <cell r="I44" t="str">
            <v>ZN304</v>
          </cell>
          <cell r="J44" t="str">
            <v>任文辉</v>
          </cell>
          <cell r="K44">
            <v>44362</v>
          </cell>
          <cell r="L44" t="str">
            <v>余先胜</v>
          </cell>
          <cell r="M44" t="str">
            <v>自制</v>
          </cell>
          <cell r="N44" t="str">
            <v>≥16ppm</v>
          </cell>
          <cell r="O44">
            <v>1</v>
          </cell>
        </row>
        <row r="45">
          <cell r="E45" t="str">
            <v>SZLEDZH20A237</v>
          </cell>
          <cell r="F45" t="str">
            <v>热压机</v>
          </cell>
          <cell r="G45" t="str">
            <v>F5-XZA20601</v>
          </cell>
          <cell r="H45" t="str">
            <v>HN-XZA206</v>
          </cell>
          <cell r="I45" t="str">
            <v>无</v>
          </cell>
          <cell r="J45" t="str">
            <v>誉辰</v>
          </cell>
          <cell r="K45">
            <v>44352</v>
          </cell>
          <cell r="L45">
            <v>0</v>
          </cell>
          <cell r="M45" t="str">
            <v>外包</v>
          </cell>
          <cell r="N45" t="str">
            <v>≥16ppm(单电芯)</v>
          </cell>
          <cell r="O45">
            <v>2</v>
          </cell>
        </row>
        <row r="46">
          <cell r="E46" t="str">
            <v>SZLEDZH20A238</v>
          </cell>
          <cell r="F46" t="str">
            <v>干燥线-干燥炉</v>
          </cell>
          <cell r="G46" t="str">
            <v>F5-XGD30101</v>
          </cell>
          <cell r="H46" t="str">
            <v>HN-XGD301</v>
          </cell>
          <cell r="I46" t="str">
            <v>无</v>
          </cell>
          <cell r="J46" t="str">
            <v>时代高科</v>
          </cell>
          <cell r="K46">
            <v>44339</v>
          </cell>
          <cell r="L46">
            <v>0</v>
          </cell>
          <cell r="M46" t="str">
            <v>外包</v>
          </cell>
          <cell r="N46" t="str">
            <v>≥15ppm</v>
          </cell>
          <cell r="O46">
            <v>16</v>
          </cell>
        </row>
        <row r="47">
          <cell r="E47" t="str">
            <v>SZLEDZH20A239</v>
          </cell>
          <cell r="F47" t="str">
            <v>胶带刻码机</v>
          </cell>
          <cell r="G47" t="str">
            <v>F5-XZM10501</v>
          </cell>
          <cell r="H47" t="str">
            <v>HN-XZM105</v>
          </cell>
          <cell r="I47" t="str">
            <v>无</v>
          </cell>
          <cell r="J47" t="str">
            <v>鞍海</v>
          </cell>
          <cell r="K47">
            <v>44333</v>
          </cell>
          <cell r="L47">
            <v>0</v>
          </cell>
          <cell r="M47" t="str">
            <v>外包</v>
          </cell>
          <cell r="N47" t="str">
            <v>≥50ppm</v>
          </cell>
          <cell r="O47">
            <v>1</v>
          </cell>
        </row>
        <row r="48">
          <cell r="E48" t="str">
            <v>JMLEDZH20A272</v>
          </cell>
          <cell r="F48" t="str">
            <v>极耳预焊机</v>
          </cell>
          <cell r="G48" t="str">
            <v>F5-XHA204-01A</v>
          </cell>
          <cell r="H48" t="str">
            <v>HN-XHA204</v>
          </cell>
          <cell r="I48" t="str">
            <v>HA204</v>
          </cell>
          <cell r="J48" t="str">
            <v>李俊斌</v>
          </cell>
          <cell r="K48">
            <v>44374</v>
          </cell>
          <cell r="L48" t="str">
            <v>罗兹澜</v>
          </cell>
          <cell r="M48" t="str">
            <v>自制</v>
          </cell>
          <cell r="N48" t="str">
            <v>≥16ppm(单电芯)</v>
          </cell>
          <cell r="O48">
            <v>2</v>
          </cell>
        </row>
        <row r="49">
          <cell r="E49" t="str">
            <v>JMLEDZH20A273</v>
          </cell>
          <cell r="F49" t="str">
            <v>极耳激光焊接机</v>
          </cell>
          <cell r="G49" t="str">
            <v>F5-XHS303-01A</v>
          </cell>
          <cell r="H49" t="str">
            <v>HN-XHS303</v>
          </cell>
          <cell r="I49" t="str">
            <v>HS303</v>
          </cell>
          <cell r="J49" t="str">
            <v>李志国</v>
          </cell>
          <cell r="K49">
            <v>44374</v>
          </cell>
          <cell r="L49" t="str">
            <v>陈伟永</v>
          </cell>
          <cell r="M49" t="str">
            <v>自制</v>
          </cell>
          <cell r="N49" t="str">
            <v>≥8ppm</v>
          </cell>
          <cell r="O49">
            <v>2</v>
          </cell>
        </row>
        <row r="50">
          <cell r="E50" t="str">
            <v>JMLEDZH20A274</v>
          </cell>
          <cell r="F50" t="str">
            <v>包胶机</v>
          </cell>
          <cell r="G50" t="str">
            <v>F5-XZL301-01A</v>
          </cell>
          <cell r="H50" t="str">
            <v>HN-XZL301</v>
          </cell>
          <cell r="I50" t="str">
            <v>ZL301</v>
          </cell>
          <cell r="J50" t="str">
            <v>卢鑫耀</v>
          </cell>
          <cell r="K50">
            <v>44369</v>
          </cell>
          <cell r="L50" t="str">
            <v>王超</v>
          </cell>
          <cell r="M50" t="str">
            <v>自制</v>
          </cell>
          <cell r="N50" t="str">
            <v>≥8ppm</v>
          </cell>
          <cell r="O50">
            <v>2</v>
          </cell>
        </row>
        <row r="51">
          <cell r="E51" t="str">
            <v>JMLEDZH20A275</v>
          </cell>
          <cell r="F51" t="str">
            <v>入壳机</v>
          </cell>
          <cell r="G51" t="str">
            <v>F5-XZE308-01A</v>
          </cell>
          <cell r="H51" t="str">
            <v>HN-XZE308</v>
          </cell>
          <cell r="I51" t="str">
            <v>ZE308</v>
          </cell>
          <cell r="J51" t="str">
            <v>张凯</v>
          </cell>
          <cell r="K51">
            <v>44369</v>
          </cell>
          <cell r="L51" t="str">
            <v>韩攀攀</v>
          </cell>
          <cell r="M51" t="str">
            <v>自制</v>
          </cell>
          <cell r="N51" t="str">
            <v>≥16ppm</v>
          </cell>
          <cell r="O51">
            <v>1</v>
          </cell>
        </row>
        <row r="52">
          <cell r="E52" t="str">
            <v>JMLEDZH20A276</v>
          </cell>
          <cell r="F52" t="str">
            <v>激光封口焊接机</v>
          </cell>
          <cell r="G52" t="str">
            <v>F5-XHQ303-01A</v>
          </cell>
          <cell r="H52" t="str">
            <v>HN-XHQ303</v>
          </cell>
          <cell r="I52" t="str">
            <v>HQ303</v>
          </cell>
          <cell r="J52" t="str">
            <v>黄穗坤</v>
          </cell>
          <cell r="K52">
            <v>44369</v>
          </cell>
          <cell r="L52" t="str">
            <v>叶威</v>
          </cell>
          <cell r="M52" t="str">
            <v>自制</v>
          </cell>
          <cell r="N52" t="str">
            <v>≥16ppm</v>
          </cell>
          <cell r="O52">
            <v>1</v>
          </cell>
        </row>
        <row r="53">
          <cell r="E53" t="str">
            <v>JMLEDZH20A277</v>
          </cell>
          <cell r="F53" t="str">
            <v>密封焊接机</v>
          </cell>
          <cell r="G53" t="str">
            <v>F5-XHE303-01A</v>
          </cell>
          <cell r="H53" t="str">
            <v>HN-XHE303</v>
          </cell>
          <cell r="I53" t="str">
            <v>HE303</v>
          </cell>
          <cell r="J53" t="str">
            <v>汤周伟</v>
          </cell>
          <cell r="K53">
            <v>44340</v>
          </cell>
          <cell r="L53" t="str">
            <v>黄后福</v>
          </cell>
          <cell r="M53" t="str">
            <v>自制</v>
          </cell>
          <cell r="N53" t="str">
            <v>≥16ppm</v>
          </cell>
          <cell r="O53">
            <v>1</v>
          </cell>
        </row>
        <row r="54">
          <cell r="E54" t="str">
            <v>JMLEDZH20A278</v>
          </cell>
          <cell r="F54" t="str">
            <v>正压氦检机</v>
          </cell>
          <cell r="G54" t="str">
            <v>F5-XZH305-01A</v>
          </cell>
          <cell r="H54" t="str">
            <v>HN-XZH305</v>
          </cell>
          <cell r="I54" t="str">
            <v>ZH305</v>
          </cell>
          <cell r="J54" t="str">
            <v>石锦</v>
          </cell>
          <cell r="K54">
            <v>44369</v>
          </cell>
          <cell r="L54" t="str">
            <v>王超</v>
          </cell>
          <cell r="M54" t="str">
            <v>自制</v>
          </cell>
          <cell r="N54" t="str">
            <v>≥16ppm</v>
          </cell>
          <cell r="O54">
            <v>1</v>
          </cell>
        </row>
        <row r="55">
          <cell r="E55" t="str">
            <v>JMLEDZH20A279</v>
          </cell>
          <cell r="F55" t="str">
            <v>负压氦检机</v>
          </cell>
          <cell r="G55" t="str">
            <v>F5-XZH353-01A</v>
          </cell>
          <cell r="H55" t="str">
            <v>HN-XZH353</v>
          </cell>
          <cell r="I55" t="str">
            <v>ZH353</v>
          </cell>
          <cell r="J55" t="str">
            <v>石锦</v>
          </cell>
          <cell r="K55">
            <v>44340</v>
          </cell>
          <cell r="L55" t="str">
            <v>王超</v>
          </cell>
          <cell r="M55" t="str">
            <v>自制</v>
          </cell>
          <cell r="N55" t="str">
            <v>≥16ppm</v>
          </cell>
          <cell r="O55">
            <v>1</v>
          </cell>
        </row>
        <row r="56">
          <cell r="E56" t="str">
            <v>JMLEDZH20A280</v>
          </cell>
          <cell r="F56" t="str">
            <v>干燥线-调度系统</v>
          </cell>
          <cell r="G56" t="str">
            <v>F5-XGM303-01A</v>
          </cell>
          <cell r="H56" t="str">
            <v>HN-XGM303</v>
          </cell>
          <cell r="I56" t="str">
            <v>GM303</v>
          </cell>
          <cell r="J56" t="str">
            <v>王球</v>
          </cell>
          <cell r="K56" t="str">
            <v>未发货</v>
          </cell>
          <cell r="L56" t="str">
            <v>陈伟永</v>
          </cell>
          <cell r="M56" t="str">
            <v>自制</v>
          </cell>
          <cell r="N56" t="str">
            <v>≥15ppm</v>
          </cell>
          <cell r="O56">
            <v>1</v>
          </cell>
        </row>
        <row r="57">
          <cell r="E57" t="str">
            <v>JMLEDZH20A281</v>
          </cell>
          <cell r="F57" t="str">
            <v>填丝补焊机</v>
          </cell>
          <cell r="G57" t="str">
            <v>F5-XHF206-01A</v>
          </cell>
          <cell r="H57" t="str">
            <v>HN-XHF206</v>
          </cell>
          <cell r="I57" t="str">
            <v>HF206</v>
          </cell>
          <cell r="J57" t="str">
            <v>李进</v>
          </cell>
          <cell r="K57">
            <v>44369</v>
          </cell>
          <cell r="L57" t="str">
            <v>黄后福</v>
          </cell>
          <cell r="M57" t="str">
            <v>自制</v>
          </cell>
          <cell r="N57" t="str">
            <v>\</v>
          </cell>
          <cell r="O57">
            <v>1</v>
          </cell>
        </row>
        <row r="58">
          <cell r="E58" t="str">
            <v>JMLEDZH20A282</v>
          </cell>
          <cell r="F58" t="str">
            <v>组盘机</v>
          </cell>
          <cell r="G58" t="str">
            <v>F5-XZW305-01A</v>
          </cell>
          <cell r="H58" t="str">
            <v>HN-XZW305</v>
          </cell>
          <cell r="I58" t="str">
            <v>ZW305</v>
          </cell>
          <cell r="J58" t="str">
            <v>邓志意</v>
          </cell>
          <cell r="K58">
            <v>44369</v>
          </cell>
          <cell r="L58" t="str">
            <v>余先胜</v>
          </cell>
          <cell r="M58" t="str">
            <v>自制</v>
          </cell>
          <cell r="N58" t="str">
            <v>≥16ppm</v>
          </cell>
          <cell r="O58">
            <v>1</v>
          </cell>
        </row>
        <row r="59">
          <cell r="E59" t="str">
            <v>JMLEDZH20A284</v>
          </cell>
          <cell r="F59" t="str">
            <v>分盘机</v>
          </cell>
          <cell r="G59" t="str">
            <v>F5-XZW306-01A</v>
          </cell>
          <cell r="H59" t="str">
            <v>HN-XZW306</v>
          </cell>
          <cell r="I59" t="str">
            <v>ZW306</v>
          </cell>
          <cell r="J59" t="str">
            <v>徐玲</v>
          </cell>
          <cell r="K59" t="str">
            <v>未发货</v>
          </cell>
          <cell r="L59" t="str">
            <v>余先胜</v>
          </cell>
          <cell r="M59" t="str">
            <v>自制</v>
          </cell>
          <cell r="N59" t="str">
            <v>≥16ppm</v>
          </cell>
          <cell r="O59">
            <v>1</v>
          </cell>
        </row>
        <row r="60">
          <cell r="E60" t="str">
            <v>JMLEDZH20A283</v>
          </cell>
          <cell r="F60" t="str">
            <v>物流线</v>
          </cell>
          <cell r="G60" t="str">
            <v>F5-XZN306-01A</v>
          </cell>
          <cell r="H60" t="str">
            <v>HN-XZN306</v>
          </cell>
          <cell r="I60" t="str">
            <v>ZN306</v>
          </cell>
          <cell r="J60" t="str">
            <v>任文辉</v>
          </cell>
          <cell r="K60">
            <v>44369</v>
          </cell>
          <cell r="L60" t="str">
            <v>余先胜</v>
          </cell>
          <cell r="M60" t="str">
            <v>自制</v>
          </cell>
          <cell r="N60" t="str">
            <v>≥16ppm</v>
          </cell>
          <cell r="O60">
            <v>1</v>
          </cell>
        </row>
        <row r="61">
          <cell r="E61" t="str">
            <v>SZLEDZH20A285</v>
          </cell>
          <cell r="F61" t="str">
            <v>热压机</v>
          </cell>
          <cell r="G61" t="str">
            <v>F5-XZA30301</v>
          </cell>
          <cell r="H61" t="str">
            <v>HN-XZA303</v>
          </cell>
          <cell r="I61" t="str">
            <v>无</v>
          </cell>
          <cell r="J61" t="str">
            <v>誉辰</v>
          </cell>
          <cell r="K61">
            <v>44375</v>
          </cell>
          <cell r="L61">
            <v>0</v>
          </cell>
          <cell r="M61" t="str">
            <v>外包</v>
          </cell>
          <cell r="N61" t="str">
            <v>≥16ppm(单电芯)</v>
          </cell>
          <cell r="O61">
            <v>2</v>
          </cell>
        </row>
        <row r="62">
          <cell r="E62" t="str">
            <v>SZLEDZH20A286</v>
          </cell>
          <cell r="F62" t="str">
            <v>干燥线-干燥炉</v>
          </cell>
          <cell r="G62" t="str">
            <v>F5-XGD30301</v>
          </cell>
          <cell r="H62" t="str">
            <v>HN-XGD303</v>
          </cell>
          <cell r="I62" t="str">
            <v>无</v>
          </cell>
          <cell r="J62" t="str">
            <v>时代高科</v>
          </cell>
          <cell r="K62" t="str">
            <v>未发货</v>
          </cell>
          <cell r="L62">
            <v>0</v>
          </cell>
          <cell r="M62" t="str">
            <v>外包</v>
          </cell>
          <cell r="N62" t="str">
            <v>≥15ppm</v>
          </cell>
          <cell r="O62">
            <v>16</v>
          </cell>
        </row>
        <row r="63">
          <cell r="E63" t="str">
            <v>SZLEDZH20A287</v>
          </cell>
          <cell r="F63" t="str">
            <v>胶带刻码机</v>
          </cell>
          <cell r="G63" t="str">
            <v>F5-XZM10701</v>
          </cell>
          <cell r="H63" t="str">
            <v>HN-XZM107</v>
          </cell>
          <cell r="I63" t="str">
            <v>无</v>
          </cell>
          <cell r="J63" t="str">
            <v>鞍海</v>
          </cell>
          <cell r="K63">
            <v>44333</v>
          </cell>
          <cell r="L63">
            <v>0</v>
          </cell>
          <cell r="M63" t="str">
            <v>外包</v>
          </cell>
          <cell r="N63" t="str">
            <v>≥50ppm</v>
          </cell>
          <cell r="O63">
            <v>1</v>
          </cell>
        </row>
      </sheetData>
      <sheetData sheetId="1"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V149"/>
  <sheetViews>
    <sheetView zoomScale="60" zoomScaleNormal="60" workbookViewId="0">
      <pane ySplit="1" topLeftCell="A65" activePane="bottomLeft" state="frozen"/>
      <selection pane="bottomLeft" activeCell="E160" sqref="E160"/>
    </sheetView>
  </sheetViews>
  <sheetFormatPr defaultColWidth="9" defaultRowHeight="14" outlineLevelCol="1"/>
  <cols>
    <col min="1" max="1" width="6.1796875" customWidth="1"/>
    <col min="2" max="2" width="16.08984375" bestFit="1" customWidth="1"/>
    <col min="3" max="3" width="29.54296875" style="59" customWidth="1"/>
    <col min="4" max="4" width="17.6328125" customWidth="1"/>
    <col min="5" max="5" width="18.08984375" style="59" customWidth="1"/>
    <col min="6" max="6" width="17.81640625" customWidth="1"/>
    <col min="7" max="7" width="18.1796875" customWidth="1"/>
    <col min="8" max="8" width="8.1796875" customWidth="1"/>
    <col min="9" max="9" width="13.36328125" customWidth="1"/>
    <col min="10" max="10" width="26.36328125" customWidth="1" outlineLevel="1"/>
    <col min="11" max="11" width="9.26953125" customWidth="1" outlineLevel="1"/>
    <col min="12" max="12" width="13.6328125" customWidth="1" outlineLevel="1"/>
    <col min="13" max="13" width="13.453125" style="580" customWidth="1" outlineLevel="1"/>
    <col min="14" max="14" width="19.08984375" customWidth="1" outlineLevel="1"/>
    <col min="15" max="15" width="20.7265625" style="580" customWidth="1" outlineLevel="1"/>
    <col min="16" max="16" width="2.7265625" style="1278" hidden="1" customWidth="1" outlineLevel="1"/>
    <col min="17" max="17" width="16.08984375" style="580" customWidth="1" outlineLevel="1"/>
    <col min="18" max="18" width="14.6328125" bestFit="1" customWidth="1" outlineLevel="1"/>
    <col min="19" max="19" width="40" style="96" customWidth="1"/>
    <col min="20" max="20" width="47.81640625" style="1413" customWidth="1"/>
    <col min="21" max="21" width="44.54296875" style="893" customWidth="1"/>
    <col min="22" max="22" width="21.36328125" style="39" customWidth="1"/>
  </cols>
  <sheetData>
    <row r="1" spans="1:22" ht="36">
      <c r="A1" s="125" t="s">
        <v>80</v>
      </c>
      <c r="B1" s="126" t="s">
        <v>3</v>
      </c>
      <c r="C1" s="126" t="s">
        <v>4</v>
      </c>
      <c r="D1" s="126" t="s">
        <v>81</v>
      </c>
      <c r="E1" s="125" t="s">
        <v>82</v>
      </c>
      <c r="F1" s="125" t="s">
        <v>83</v>
      </c>
      <c r="G1" s="126" t="s">
        <v>84</v>
      </c>
      <c r="H1" s="125" t="s">
        <v>85</v>
      </c>
      <c r="I1" s="126" t="s">
        <v>86</v>
      </c>
      <c r="J1" s="126" t="s">
        <v>87</v>
      </c>
      <c r="K1" s="126" t="s">
        <v>1</v>
      </c>
      <c r="L1" s="126" t="s">
        <v>0</v>
      </c>
      <c r="M1" s="129" t="s">
        <v>88</v>
      </c>
      <c r="N1" s="126" t="s">
        <v>1969</v>
      </c>
      <c r="O1" s="126" t="s">
        <v>89</v>
      </c>
      <c r="P1" s="1290" t="s">
        <v>5974</v>
      </c>
      <c r="Q1" s="126" t="s">
        <v>91</v>
      </c>
      <c r="R1" s="126" t="s">
        <v>92</v>
      </c>
      <c r="S1" s="126" t="s">
        <v>93</v>
      </c>
      <c r="T1" s="128" t="s">
        <v>94</v>
      </c>
      <c r="U1" s="126" t="s">
        <v>95</v>
      </c>
      <c r="V1" s="126" t="s">
        <v>96</v>
      </c>
    </row>
    <row r="2" spans="1:22" s="75" customFormat="1" ht="36" customHeight="1">
      <c r="A2" s="326">
        <f t="shared" ref="A2:A7" si="0">ROW()-1</f>
        <v>1</v>
      </c>
      <c r="B2" s="581" t="s">
        <v>4025</v>
      </c>
      <c r="C2" s="259" t="s">
        <v>2855</v>
      </c>
      <c r="D2" s="259" t="s">
        <v>2856</v>
      </c>
      <c r="E2" s="259" t="s">
        <v>2853</v>
      </c>
      <c r="F2" s="259" t="s">
        <v>2857</v>
      </c>
      <c r="G2" s="259" t="s">
        <v>2854</v>
      </c>
      <c r="H2" s="355">
        <v>1</v>
      </c>
      <c r="I2" s="551" t="s">
        <v>4950</v>
      </c>
      <c r="J2" s="259" t="s">
        <v>2852</v>
      </c>
      <c r="K2" s="249" t="s">
        <v>4120</v>
      </c>
      <c r="L2" s="548" t="s">
        <v>2851</v>
      </c>
      <c r="M2" s="259"/>
      <c r="N2" s="304"/>
      <c r="O2" s="356">
        <v>44638</v>
      </c>
      <c r="P2" s="1291" t="str">
        <f t="shared" ref="P2" si="1">C2&amp;D2&amp;G2</f>
        <v>中航锂电(JSA4-C6)原C8JMLEDZH21A833刻码补码机</v>
      </c>
      <c r="Q2" s="259" t="s">
        <v>2498</v>
      </c>
      <c r="R2" s="358" t="s">
        <v>105</v>
      </c>
      <c r="S2" s="262" t="s">
        <v>1396</v>
      </c>
      <c r="T2" s="549" t="s">
        <v>4059</v>
      </c>
      <c r="U2" s="888" t="s">
        <v>4060</v>
      </c>
      <c r="V2" s="539" t="s">
        <v>4061</v>
      </c>
    </row>
    <row r="3" spans="1:22" ht="33.5" customHeight="1">
      <c r="A3" s="326">
        <f t="shared" si="0"/>
        <v>2</v>
      </c>
      <c r="B3" s="500" t="s">
        <v>4931</v>
      </c>
      <c r="C3" s="357" t="s">
        <v>5536</v>
      </c>
      <c r="D3" s="357" t="s">
        <v>4861</v>
      </c>
      <c r="E3" s="499" t="s">
        <v>98</v>
      </c>
      <c r="F3" s="499" t="s">
        <v>98</v>
      </c>
      <c r="G3" s="499" t="s">
        <v>4862</v>
      </c>
      <c r="H3" s="501">
        <v>2</v>
      </c>
      <c r="I3" s="254" t="s">
        <v>4933</v>
      </c>
      <c r="J3" s="502" t="s">
        <v>1596</v>
      </c>
      <c r="K3" s="505" t="s">
        <v>6</v>
      </c>
      <c r="L3" s="502" t="s">
        <v>102</v>
      </c>
      <c r="M3" s="503">
        <v>44778</v>
      </c>
      <c r="N3" s="503">
        <v>44929</v>
      </c>
      <c r="O3" s="814">
        <v>44925</v>
      </c>
      <c r="P3" s="1291" t="str">
        <f t="shared" ref="P3:P22" si="2">C3&amp;D3&amp;G3</f>
        <v>2022-ZH-合肥-A2-C9装配线JMLEDZH22A865检测预焊机（正）</v>
      </c>
      <c r="Q3" s="614" t="s">
        <v>9253</v>
      </c>
      <c r="R3" s="502" t="s">
        <v>1376</v>
      </c>
      <c r="S3" s="270" t="s">
        <v>6078</v>
      </c>
      <c r="T3" s="270"/>
      <c r="U3" s="262"/>
      <c r="V3" s="602"/>
    </row>
    <row r="4" spans="1:22" ht="33.5" customHeight="1">
      <c r="A4" s="326">
        <f t="shared" si="0"/>
        <v>3</v>
      </c>
      <c r="B4" s="500" t="s">
        <v>4931</v>
      </c>
      <c r="C4" s="357" t="s">
        <v>5536</v>
      </c>
      <c r="D4" s="357" t="s">
        <v>4863</v>
      </c>
      <c r="E4" s="499" t="s">
        <v>98</v>
      </c>
      <c r="F4" s="499" t="s">
        <v>98</v>
      </c>
      <c r="G4" s="499" t="s">
        <v>4864</v>
      </c>
      <c r="H4" s="501">
        <v>2</v>
      </c>
      <c r="I4" s="254" t="s">
        <v>4933</v>
      </c>
      <c r="J4" s="502" t="s">
        <v>1596</v>
      </c>
      <c r="K4" s="505" t="s">
        <v>6</v>
      </c>
      <c r="L4" s="502" t="s">
        <v>102</v>
      </c>
      <c r="M4" s="503">
        <v>44778</v>
      </c>
      <c r="N4" s="503">
        <v>44929</v>
      </c>
      <c r="O4" s="814">
        <v>44925</v>
      </c>
      <c r="P4" s="1291" t="str">
        <f t="shared" si="2"/>
        <v>2022-ZH-合肥-A2-C9装配线JMLEDZH22A866极耳激光焊接机（正）</v>
      </c>
      <c r="Q4" s="614" t="s">
        <v>9253</v>
      </c>
      <c r="R4" s="502" t="s">
        <v>1376</v>
      </c>
      <c r="S4" s="270" t="s">
        <v>6078</v>
      </c>
      <c r="T4" s="748"/>
      <c r="U4" s="262"/>
      <c r="V4" s="602"/>
    </row>
    <row r="5" spans="1:22" ht="33.5" customHeight="1">
      <c r="A5" s="326">
        <f t="shared" si="0"/>
        <v>4</v>
      </c>
      <c r="B5" s="500" t="s">
        <v>4931</v>
      </c>
      <c r="C5" s="357" t="s">
        <v>5536</v>
      </c>
      <c r="D5" s="357" t="s">
        <v>4865</v>
      </c>
      <c r="E5" s="499" t="s">
        <v>98</v>
      </c>
      <c r="F5" s="499" t="s">
        <v>98</v>
      </c>
      <c r="G5" s="499" t="s">
        <v>4866</v>
      </c>
      <c r="H5" s="501">
        <v>2</v>
      </c>
      <c r="I5" s="254" t="s">
        <v>4933</v>
      </c>
      <c r="J5" s="502" t="s">
        <v>1596</v>
      </c>
      <c r="K5" s="505" t="s">
        <v>6</v>
      </c>
      <c r="L5" s="502" t="s">
        <v>102</v>
      </c>
      <c r="M5" s="503">
        <v>44778</v>
      </c>
      <c r="N5" s="503">
        <v>44929</v>
      </c>
      <c r="O5" s="814">
        <v>44925</v>
      </c>
      <c r="P5" s="1291" t="str">
        <f t="shared" si="2"/>
        <v>2022-ZH-合肥-A2-C9装配线JMLEDZH22A867包胶机（正）</v>
      </c>
      <c r="Q5" s="614" t="s">
        <v>9253</v>
      </c>
      <c r="R5" s="502" t="s">
        <v>1376</v>
      </c>
      <c r="S5" s="270" t="s">
        <v>6078</v>
      </c>
      <c r="T5" s="748"/>
      <c r="U5" s="262"/>
      <c r="V5" s="602"/>
    </row>
    <row r="6" spans="1:22" ht="33.5" customHeight="1">
      <c r="A6" s="326">
        <f t="shared" si="0"/>
        <v>5</v>
      </c>
      <c r="B6" s="500" t="s">
        <v>4931</v>
      </c>
      <c r="C6" s="357" t="s">
        <v>5536</v>
      </c>
      <c r="D6" s="357" t="s">
        <v>4867</v>
      </c>
      <c r="E6" s="499" t="s">
        <v>98</v>
      </c>
      <c r="F6" s="499" t="s">
        <v>98</v>
      </c>
      <c r="G6" s="499" t="s">
        <v>4868</v>
      </c>
      <c r="H6" s="501">
        <v>1</v>
      </c>
      <c r="I6" s="254" t="s">
        <v>4933</v>
      </c>
      <c r="J6" s="502" t="s">
        <v>354</v>
      </c>
      <c r="K6" s="505" t="s">
        <v>6</v>
      </c>
      <c r="L6" s="502" t="s">
        <v>102</v>
      </c>
      <c r="M6" s="503">
        <v>44778</v>
      </c>
      <c r="N6" s="503">
        <v>44929</v>
      </c>
      <c r="O6" s="814">
        <v>44925</v>
      </c>
      <c r="P6" s="1291" t="str">
        <f t="shared" si="2"/>
        <v>2022-ZH-合肥-A2-C9装配线JMLEDZH22A868入壳预焊机（正）</v>
      </c>
      <c r="Q6" s="614" t="s">
        <v>9253</v>
      </c>
      <c r="R6" s="502" t="s">
        <v>1376</v>
      </c>
      <c r="S6" s="270" t="s">
        <v>6078</v>
      </c>
      <c r="T6" s="748"/>
      <c r="U6" s="262"/>
      <c r="V6" s="602"/>
    </row>
    <row r="7" spans="1:22" ht="33.5" customHeight="1">
      <c r="A7" s="326">
        <f t="shared" si="0"/>
        <v>6</v>
      </c>
      <c r="B7" s="500" t="s">
        <v>4931</v>
      </c>
      <c r="C7" s="357" t="s">
        <v>5536</v>
      </c>
      <c r="D7" s="357" t="s">
        <v>4869</v>
      </c>
      <c r="E7" s="499" t="s">
        <v>98</v>
      </c>
      <c r="F7" s="499" t="s">
        <v>98</v>
      </c>
      <c r="G7" s="499" t="s">
        <v>4870</v>
      </c>
      <c r="H7" s="501">
        <v>1</v>
      </c>
      <c r="I7" s="254" t="s">
        <v>4933</v>
      </c>
      <c r="J7" s="502" t="s">
        <v>354</v>
      </c>
      <c r="K7" s="505" t="s">
        <v>6</v>
      </c>
      <c r="L7" s="502" t="s">
        <v>102</v>
      </c>
      <c r="M7" s="503">
        <v>44778</v>
      </c>
      <c r="N7" s="503">
        <v>44929</v>
      </c>
      <c r="O7" s="814">
        <v>44925</v>
      </c>
      <c r="P7" s="1291" t="str">
        <f t="shared" si="2"/>
        <v>2022-ZH-合肥-A2-C9装配线JMLEDZH22A869封口焊接机（正）</v>
      </c>
      <c r="Q7" s="614" t="s">
        <v>9253</v>
      </c>
      <c r="R7" s="502" t="s">
        <v>1376</v>
      </c>
      <c r="S7" s="270" t="s">
        <v>6078</v>
      </c>
      <c r="T7" s="748"/>
      <c r="U7" s="262"/>
      <c r="V7" s="602"/>
    </row>
    <row r="8" spans="1:22" ht="33.5" customHeight="1">
      <c r="A8" s="326">
        <f t="shared" ref="A8:A22" si="3">ROW()-1</f>
        <v>7</v>
      </c>
      <c r="B8" s="500" t="s">
        <v>4931</v>
      </c>
      <c r="C8" s="357" t="s">
        <v>5536</v>
      </c>
      <c r="D8" s="357" t="s">
        <v>4871</v>
      </c>
      <c r="E8" s="499" t="s">
        <v>98</v>
      </c>
      <c r="F8" s="499" t="s">
        <v>98</v>
      </c>
      <c r="G8" s="499" t="s">
        <v>4872</v>
      </c>
      <c r="H8" s="501">
        <v>1</v>
      </c>
      <c r="I8" s="254" t="s">
        <v>4933</v>
      </c>
      <c r="J8" s="502" t="s">
        <v>354</v>
      </c>
      <c r="K8" s="505" t="s">
        <v>6</v>
      </c>
      <c r="L8" s="502" t="s">
        <v>102</v>
      </c>
      <c r="M8" s="503">
        <v>44778</v>
      </c>
      <c r="N8" s="503">
        <v>44929</v>
      </c>
      <c r="O8" s="814">
        <v>44925</v>
      </c>
      <c r="P8" s="1291" t="str">
        <f t="shared" si="2"/>
        <v>2022-ZH-合肥-A2-C9装配线JMLEDZH22A870正压氦检机（正）</v>
      </c>
      <c r="Q8" s="614" t="s">
        <v>9253</v>
      </c>
      <c r="R8" s="502" t="s">
        <v>1376</v>
      </c>
      <c r="S8" s="270" t="s">
        <v>6078</v>
      </c>
      <c r="T8" s="748"/>
      <c r="U8" s="262"/>
      <c r="V8" s="602"/>
    </row>
    <row r="9" spans="1:22" ht="33.5" customHeight="1">
      <c r="A9" s="326">
        <f t="shared" si="3"/>
        <v>8</v>
      </c>
      <c r="B9" s="500" t="s">
        <v>4931</v>
      </c>
      <c r="C9" s="357" t="s">
        <v>5536</v>
      </c>
      <c r="D9" s="357" t="s">
        <v>4873</v>
      </c>
      <c r="E9" s="499" t="s">
        <v>98</v>
      </c>
      <c r="F9" s="499" t="s">
        <v>98</v>
      </c>
      <c r="G9" s="499" t="s">
        <v>4874</v>
      </c>
      <c r="H9" s="501">
        <v>1</v>
      </c>
      <c r="I9" s="254" t="s">
        <v>4933</v>
      </c>
      <c r="J9" s="502" t="s">
        <v>354</v>
      </c>
      <c r="K9" s="505" t="s">
        <v>6</v>
      </c>
      <c r="L9" s="502" t="s">
        <v>102</v>
      </c>
      <c r="M9" s="503">
        <v>44778</v>
      </c>
      <c r="N9" s="503">
        <v>44929</v>
      </c>
      <c r="O9" s="814">
        <v>44925</v>
      </c>
      <c r="P9" s="1291" t="str">
        <f t="shared" si="2"/>
        <v>2022-ZH-合肥-A2-C9装配线JMLEDZH22A871组盘机（正）</v>
      </c>
      <c r="Q9" s="614" t="s">
        <v>9253</v>
      </c>
      <c r="R9" s="502" t="s">
        <v>1376</v>
      </c>
      <c r="S9" s="270" t="s">
        <v>6078</v>
      </c>
      <c r="T9" s="748"/>
      <c r="U9" s="262"/>
      <c r="V9" s="602"/>
    </row>
    <row r="10" spans="1:22" ht="33.5" customHeight="1">
      <c r="A10" s="326">
        <f t="shared" si="3"/>
        <v>9</v>
      </c>
      <c r="B10" s="500" t="s">
        <v>4931</v>
      </c>
      <c r="C10" s="357" t="s">
        <v>5536</v>
      </c>
      <c r="D10" s="357" t="s">
        <v>4875</v>
      </c>
      <c r="E10" s="499" t="s">
        <v>98</v>
      </c>
      <c r="F10" s="499" t="s">
        <v>98</v>
      </c>
      <c r="G10" s="499" t="s">
        <v>4876</v>
      </c>
      <c r="H10" s="501">
        <v>1</v>
      </c>
      <c r="I10" s="254" t="s">
        <v>4933</v>
      </c>
      <c r="J10" s="502" t="s">
        <v>354</v>
      </c>
      <c r="K10" s="505" t="s">
        <v>6</v>
      </c>
      <c r="L10" s="502" t="s">
        <v>102</v>
      </c>
      <c r="M10" s="503">
        <v>44778</v>
      </c>
      <c r="N10" s="503">
        <v>44929</v>
      </c>
      <c r="O10" s="814">
        <v>44925</v>
      </c>
      <c r="P10" s="1291" t="str">
        <f t="shared" si="2"/>
        <v>2022-ZH-合肥-A2-C9装配线JMLEDZH22A872装配物流系统（正）</v>
      </c>
      <c r="Q10" s="614" t="s">
        <v>9253</v>
      </c>
      <c r="R10" s="502" t="s">
        <v>1376</v>
      </c>
      <c r="S10" s="270" t="s">
        <v>6078</v>
      </c>
      <c r="T10" s="270"/>
      <c r="U10" s="262"/>
      <c r="V10" s="602"/>
    </row>
    <row r="11" spans="1:22" ht="33.5" customHeight="1">
      <c r="A11" s="326">
        <f t="shared" si="3"/>
        <v>10</v>
      </c>
      <c r="B11" s="500" t="s">
        <v>4931</v>
      </c>
      <c r="C11" s="357" t="s">
        <v>5536</v>
      </c>
      <c r="D11" s="357" t="s">
        <v>4877</v>
      </c>
      <c r="E11" s="499" t="s">
        <v>98</v>
      </c>
      <c r="F11" s="499" t="s">
        <v>98</v>
      </c>
      <c r="G11" s="499" t="s">
        <v>4878</v>
      </c>
      <c r="H11" s="501">
        <v>1</v>
      </c>
      <c r="I11" s="254" t="s">
        <v>4933</v>
      </c>
      <c r="J11" s="502" t="s">
        <v>354</v>
      </c>
      <c r="K11" s="505" t="s">
        <v>6</v>
      </c>
      <c r="L11" s="502" t="s">
        <v>102</v>
      </c>
      <c r="M11" s="503">
        <v>44778</v>
      </c>
      <c r="N11" s="503">
        <v>44929</v>
      </c>
      <c r="O11" s="814">
        <v>44925</v>
      </c>
      <c r="P11" s="1291" t="str">
        <f t="shared" si="2"/>
        <v>2022-ZH-合肥-A2-C9装配线JMLEDZH22A873负压氦检机（正）</v>
      </c>
      <c r="Q11" s="614" t="s">
        <v>9253</v>
      </c>
      <c r="R11" s="502" t="s">
        <v>1376</v>
      </c>
      <c r="S11" s="270" t="s">
        <v>6078</v>
      </c>
      <c r="T11" s="270"/>
      <c r="U11" s="262"/>
      <c r="V11" s="602"/>
    </row>
    <row r="12" spans="1:22" ht="33.5" customHeight="1">
      <c r="A12" s="326">
        <f t="shared" si="3"/>
        <v>11</v>
      </c>
      <c r="B12" s="576" t="s">
        <v>4931</v>
      </c>
      <c r="C12" s="749" t="s">
        <v>5536</v>
      </c>
      <c r="D12" s="749" t="s">
        <v>4882</v>
      </c>
      <c r="E12" s="750" t="s">
        <v>98</v>
      </c>
      <c r="F12" s="750" t="s">
        <v>98</v>
      </c>
      <c r="G12" s="750" t="s">
        <v>4883</v>
      </c>
      <c r="H12" s="278">
        <v>1</v>
      </c>
      <c r="I12" s="745" t="s">
        <v>4933</v>
      </c>
      <c r="J12" s="745" t="s">
        <v>354</v>
      </c>
      <c r="K12" s="802" t="s">
        <v>6</v>
      </c>
      <c r="L12" s="745" t="s">
        <v>102</v>
      </c>
      <c r="M12" s="634">
        <v>44778</v>
      </c>
      <c r="N12" s="634">
        <v>44929</v>
      </c>
      <c r="O12" s="815">
        <v>44925</v>
      </c>
      <c r="P12" s="1291" t="str">
        <f t="shared" si="2"/>
        <v>2022-ZH-合肥-A2-C9装配线JMLEDZH22A877密封钉（正）</v>
      </c>
      <c r="Q12" s="614" t="s">
        <v>9253</v>
      </c>
      <c r="R12" s="745" t="s">
        <v>1376</v>
      </c>
      <c r="S12" s="695" t="s">
        <v>6078</v>
      </c>
      <c r="T12" s="695"/>
      <c r="U12" s="686"/>
      <c r="V12" s="602"/>
    </row>
    <row r="13" spans="1:22" ht="33.5" customHeight="1">
      <c r="A13" s="326">
        <f t="shared" si="3"/>
        <v>12</v>
      </c>
      <c r="B13" s="500" t="s">
        <v>4931</v>
      </c>
      <c r="C13" s="357" t="s">
        <v>5537</v>
      </c>
      <c r="D13" s="357" t="s">
        <v>4884</v>
      </c>
      <c r="E13" s="499" t="s">
        <v>98</v>
      </c>
      <c r="F13" s="499" t="s">
        <v>98</v>
      </c>
      <c r="G13" s="499" t="s">
        <v>5526</v>
      </c>
      <c r="H13" s="501">
        <v>2</v>
      </c>
      <c r="I13" s="254" t="s">
        <v>4933</v>
      </c>
      <c r="J13" s="502" t="s">
        <v>1596</v>
      </c>
      <c r="K13" s="505" t="s">
        <v>6</v>
      </c>
      <c r="L13" s="502" t="s">
        <v>102</v>
      </c>
      <c r="M13" s="503">
        <v>44778</v>
      </c>
      <c r="N13" s="503">
        <v>44949</v>
      </c>
      <c r="O13" s="814">
        <v>44938</v>
      </c>
      <c r="P13" s="1291" t="str">
        <f t="shared" si="2"/>
        <v>2022-ZH-合肥-A2-C10装配线JMLEDZH22A878检测预焊机（反）</v>
      </c>
      <c r="Q13" s="614" t="s">
        <v>9253</v>
      </c>
      <c r="R13" s="502" t="s">
        <v>1376</v>
      </c>
      <c r="S13" s="270" t="s">
        <v>6078</v>
      </c>
      <c r="T13" s="270"/>
      <c r="U13" s="262"/>
      <c r="V13" s="602"/>
    </row>
    <row r="14" spans="1:22" ht="33.5" customHeight="1">
      <c r="A14" s="326">
        <f t="shared" si="3"/>
        <v>13</v>
      </c>
      <c r="B14" s="500" t="s">
        <v>4931</v>
      </c>
      <c r="C14" s="357" t="s">
        <v>5537</v>
      </c>
      <c r="D14" s="357" t="s">
        <v>4885</v>
      </c>
      <c r="E14" s="499" t="s">
        <v>98</v>
      </c>
      <c r="F14" s="499" t="s">
        <v>98</v>
      </c>
      <c r="G14" s="499" t="s">
        <v>5527</v>
      </c>
      <c r="H14" s="501">
        <v>2</v>
      </c>
      <c r="I14" s="254" t="s">
        <v>4933</v>
      </c>
      <c r="J14" s="502" t="s">
        <v>1596</v>
      </c>
      <c r="K14" s="505" t="s">
        <v>6</v>
      </c>
      <c r="L14" s="502" t="s">
        <v>102</v>
      </c>
      <c r="M14" s="503">
        <v>44778</v>
      </c>
      <c r="N14" s="503">
        <v>44949</v>
      </c>
      <c r="O14" s="814">
        <v>44938</v>
      </c>
      <c r="P14" s="1291" t="str">
        <f t="shared" si="2"/>
        <v>2022-ZH-合肥-A2-C10装配线JMLEDZH22A879极耳激光焊接机（反）</v>
      </c>
      <c r="Q14" s="614" t="s">
        <v>9253</v>
      </c>
      <c r="R14" s="502" t="s">
        <v>1376</v>
      </c>
      <c r="S14" s="270" t="s">
        <v>6078</v>
      </c>
      <c r="T14" s="270"/>
      <c r="U14" s="262"/>
      <c r="V14" s="602"/>
    </row>
    <row r="15" spans="1:22" ht="33.5" customHeight="1">
      <c r="A15" s="326">
        <f t="shared" si="3"/>
        <v>14</v>
      </c>
      <c r="B15" s="500" t="s">
        <v>4931</v>
      </c>
      <c r="C15" s="357" t="s">
        <v>5537</v>
      </c>
      <c r="D15" s="357" t="s">
        <v>4886</v>
      </c>
      <c r="E15" s="499" t="s">
        <v>98</v>
      </c>
      <c r="F15" s="499" t="s">
        <v>98</v>
      </c>
      <c r="G15" s="499" t="s">
        <v>5528</v>
      </c>
      <c r="H15" s="501">
        <v>2</v>
      </c>
      <c r="I15" s="254" t="s">
        <v>4933</v>
      </c>
      <c r="J15" s="502" t="s">
        <v>1596</v>
      </c>
      <c r="K15" s="505" t="s">
        <v>6</v>
      </c>
      <c r="L15" s="502" t="s">
        <v>102</v>
      </c>
      <c r="M15" s="503">
        <v>44778</v>
      </c>
      <c r="N15" s="503">
        <v>44949</v>
      </c>
      <c r="O15" s="814">
        <v>44938</v>
      </c>
      <c r="P15" s="1291" t="str">
        <f t="shared" si="2"/>
        <v>2022-ZH-合肥-A2-C10装配线JMLEDZH22A880包胶机（反）</v>
      </c>
      <c r="Q15" s="614" t="s">
        <v>9253</v>
      </c>
      <c r="R15" s="502" t="s">
        <v>1376</v>
      </c>
      <c r="S15" s="270" t="s">
        <v>6078</v>
      </c>
      <c r="T15" s="270"/>
      <c r="U15" s="262"/>
      <c r="V15" s="602"/>
    </row>
    <row r="16" spans="1:22" ht="33.5" customHeight="1">
      <c r="A16" s="326">
        <f t="shared" si="3"/>
        <v>15</v>
      </c>
      <c r="B16" s="500" t="s">
        <v>4931</v>
      </c>
      <c r="C16" s="357" t="s">
        <v>5537</v>
      </c>
      <c r="D16" s="357" t="s">
        <v>4887</v>
      </c>
      <c r="E16" s="499" t="s">
        <v>98</v>
      </c>
      <c r="F16" s="499" t="s">
        <v>98</v>
      </c>
      <c r="G16" s="499" t="s">
        <v>5529</v>
      </c>
      <c r="H16" s="501">
        <v>1</v>
      </c>
      <c r="I16" s="254" t="s">
        <v>4933</v>
      </c>
      <c r="J16" s="502" t="s">
        <v>354</v>
      </c>
      <c r="K16" s="505" t="s">
        <v>6</v>
      </c>
      <c r="L16" s="502" t="s">
        <v>102</v>
      </c>
      <c r="M16" s="503">
        <v>44778</v>
      </c>
      <c r="N16" s="503">
        <v>44949</v>
      </c>
      <c r="O16" s="814">
        <v>44938</v>
      </c>
      <c r="P16" s="1291" t="str">
        <f t="shared" si="2"/>
        <v>2022-ZH-合肥-A2-C10装配线JMLEDZH22A881入壳预焊机（反）</v>
      </c>
      <c r="Q16" s="614" t="s">
        <v>9253</v>
      </c>
      <c r="R16" s="502" t="s">
        <v>1376</v>
      </c>
      <c r="S16" s="270" t="s">
        <v>6078</v>
      </c>
      <c r="T16" s="270"/>
      <c r="U16" s="262"/>
      <c r="V16" s="602"/>
    </row>
    <row r="17" spans="1:22" ht="33.5" customHeight="1">
      <c r="A17" s="326">
        <f t="shared" si="3"/>
        <v>16</v>
      </c>
      <c r="B17" s="500" t="s">
        <v>4931</v>
      </c>
      <c r="C17" s="357" t="s">
        <v>5537</v>
      </c>
      <c r="D17" s="357" t="s">
        <v>4888</v>
      </c>
      <c r="E17" s="499" t="s">
        <v>98</v>
      </c>
      <c r="F17" s="499" t="s">
        <v>98</v>
      </c>
      <c r="G17" s="499" t="s">
        <v>5530</v>
      </c>
      <c r="H17" s="501">
        <v>1</v>
      </c>
      <c r="I17" s="254" t="s">
        <v>4933</v>
      </c>
      <c r="J17" s="502" t="s">
        <v>354</v>
      </c>
      <c r="K17" s="505" t="s">
        <v>6</v>
      </c>
      <c r="L17" s="502" t="s">
        <v>102</v>
      </c>
      <c r="M17" s="503">
        <v>44778</v>
      </c>
      <c r="N17" s="503">
        <v>44949</v>
      </c>
      <c r="O17" s="814">
        <v>44938</v>
      </c>
      <c r="P17" s="1291" t="str">
        <f t="shared" si="2"/>
        <v>2022-ZH-合肥-A2-C10装配线JMLEDZH22A882封口焊接机（反）</v>
      </c>
      <c r="Q17" s="614" t="s">
        <v>9253</v>
      </c>
      <c r="R17" s="502" t="s">
        <v>1376</v>
      </c>
      <c r="S17" s="270" t="s">
        <v>6078</v>
      </c>
      <c r="T17" s="270"/>
      <c r="U17" s="262"/>
      <c r="V17" s="602"/>
    </row>
    <row r="18" spans="1:22" ht="33.5" customHeight="1">
      <c r="A18" s="326">
        <f t="shared" si="3"/>
        <v>17</v>
      </c>
      <c r="B18" s="500" t="s">
        <v>4931</v>
      </c>
      <c r="C18" s="357" t="s">
        <v>5537</v>
      </c>
      <c r="D18" s="357" t="s">
        <v>4889</v>
      </c>
      <c r="E18" s="499" t="s">
        <v>98</v>
      </c>
      <c r="F18" s="499" t="s">
        <v>98</v>
      </c>
      <c r="G18" s="499" t="s">
        <v>5531</v>
      </c>
      <c r="H18" s="501">
        <v>1</v>
      </c>
      <c r="I18" s="254" t="s">
        <v>4933</v>
      </c>
      <c r="J18" s="502" t="s">
        <v>354</v>
      </c>
      <c r="K18" s="505" t="s">
        <v>6</v>
      </c>
      <c r="L18" s="502" t="s">
        <v>102</v>
      </c>
      <c r="M18" s="503">
        <v>44778</v>
      </c>
      <c r="N18" s="503">
        <v>44949</v>
      </c>
      <c r="O18" s="814">
        <v>44938</v>
      </c>
      <c r="P18" s="1291" t="str">
        <f t="shared" si="2"/>
        <v>2022-ZH-合肥-A2-C10装配线JMLEDZH22A883正压氦检机（反）</v>
      </c>
      <c r="Q18" s="614" t="s">
        <v>9253</v>
      </c>
      <c r="R18" s="502" t="s">
        <v>1376</v>
      </c>
      <c r="S18" s="270" t="s">
        <v>6078</v>
      </c>
      <c r="T18" s="270"/>
      <c r="U18" s="262"/>
      <c r="V18" s="602"/>
    </row>
    <row r="19" spans="1:22" ht="33.5" customHeight="1">
      <c r="A19" s="326">
        <f t="shared" si="3"/>
        <v>18</v>
      </c>
      <c r="B19" s="500" t="s">
        <v>4931</v>
      </c>
      <c r="C19" s="357" t="s">
        <v>5537</v>
      </c>
      <c r="D19" s="357" t="s">
        <v>4890</v>
      </c>
      <c r="E19" s="499" t="s">
        <v>98</v>
      </c>
      <c r="F19" s="499" t="s">
        <v>98</v>
      </c>
      <c r="G19" s="499" t="s">
        <v>5532</v>
      </c>
      <c r="H19" s="501">
        <v>1</v>
      </c>
      <c r="I19" s="254" t="s">
        <v>4933</v>
      </c>
      <c r="J19" s="502" t="s">
        <v>354</v>
      </c>
      <c r="K19" s="505" t="s">
        <v>6</v>
      </c>
      <c r="L19" s="502" t="s">
        <v>102</v>
      </c>
      <c r="M19" s="503">
        <v>44778</v>
      </c>
      <c r="N19" s="503">
        <v>44949</v>
      </c>
      <c r="O19" s="814">
        <v>44938</v>
      </c>
      <c r="P19" s="1291" t="str">
        <f t="shared" si="2"/>
        <v>2022-ZH-合肥-A2-C10装配线JMLEDZH22A884组盘机（反）</v>
      </c>
      <c r="Q19" s="614" t="s">
        <v>9253</v>
      </c>
      <c r="R19" s="502" t="s">
        <v>1376</v>
      </c>
      <c r="S19" s="270" t="s">
        <v>6078</v>
      </c>
      <c r="T19" s="270"/>
      <c r="U19" s="262"/>
      <c r="V19" s="602"/>
    </row>
    <row r="20" spans="1:22" ht="33.5" customHeight="1">
      <c r="A20" s="326">
        <f t="shared" si="3"/>
        <v>19</v>
      </c>
      <c r="B20" s="500" t="s">
        <v>4931</v>
      </c>
      <c r="C20" s="357" t="s">
        <v>5537</v>
      </c>
      <c r="D20" s="357" t="s">
        <v>4891</v>
      </c>
      <c r="E20" s="499" t="s">
        <v>98</v>
      </c>
      <c r="F20" s="499" t="s">
        <v>98</v>
      </c>
      <c r="G20" s="499" t="s">
        <v>5533</v>
      </c>
      <c r="H20" s="501">
        <v>1</v>
      </c>
      <c r="I20" s="254" t="s">
        <v>4933</v>
      </c>
      <c r="J20" s="502" t="s">
        <v>354</v>
      </c>
      <c r="K20" s="505" t="s">
        <v>6</v>
      </c>
      <c r="L20" s="502" t="s">
        <v>102</v>
      </c>
      <c r="M20" s="503">
        <v>44778</v>
      </c>
      <c r="N20" s="503">
        <v>44949</v>
      </c>
      <c r="O20" s="814">
        <v>44938</v>
      </c>
      <c r="P20" s="1291" t="str">
        <f t="shared" si="2"/>
        <v>2022-ZH-合肥-A2-C10装配线JMLEDZH22A885装配物流系统（反）</v>
      </c>
      <c r="Q20" s="614" t="s">
        <v>9253</v>
      </c>
      <c r="R20" s="502" t="s">
        <v>1376</v>
      </c>
      <c r="S20" s="270" t="s">
        <v>6078</v>
      </c>
      <c r="T20" s="270"/>
      <c r="U20" s="262"/>
      <c r="V20" s="602"/>
    </row>
    <row r="21" spans="1:22" ht="33.5" customHeight="1">
      <c r="A21" s="326">
        <f t="shared" si="3"/>
        <v>20</v>
      </c>
      <c r="B21" s="500" t="s">
        <v>4931</v>
      </c>
      <c r="C21" s="357" t="s">
        <v>5537</v>
      </c>
      <c r="D21" s="357" t="s">
        <v>4892</v>
      </c>
      <c r="E21" s="499" t="s">
        <v>98</v>
      </c>
      <c r="F21" s="499" t="s">
        <v>98</v>
      </c>
      <c r="G21" s="499" t="s">
        <v>5534</v>
      </c>
      <c r="H21" s="501">
        <v>1</v>
      </c>
      <c r="I21" s="254" t="s">
        <v>4933</v>
      </c>
      <c r="J21" s="502" t="s">
        <v>354</v>
      </c>
      <c r="K21" s="505" t="s">
        <v>6</v>
      </c>
      <c r="L21" s="502" t="s">
        <v>102</v>
      </c>
      <c r="M21" s="503">
        <v>44778</v>
      </c>
      <c r="N21" s="503">
        <v>44949</v>
      </c>
      <c r="O21" s="814">
        <v>44938</v>
      </c>
      <c r="P21" s="1291" t="str">
        <f t="shared" si="2"/>
        <v>2022-ZH-合肥-A2-C10装配线JMLEDZH22A886负压氦检机（反）</v>
      </c>
      <c r="Q21" s="614" t="s">
        <v>9253</v>
      </c>
      <c r="R21" s="502" t="s">
        <v>1376</v>
      </c>
      <c r="S21" s="270" t="s">
        <v>6078</v>
      </c>
      <c r="T21" s="270"/>
      <c r="U21" s="262"/>
      <c r="V21" s="602"/>
    </row>
    <row r="22" spans="1:22" ht="33.5" customHeight="1">
      <c r="A22" s="326">
        <f t="shared" si="3"/>
        <v>21</v>
      </c>
      <c r="B22" s="500" t="s">
        <v>4931</v>
      </c>
      <c r="C22" s="357" t="s">
        <v>5537</v>
      </c>
      <c r="D22" s="357" t="s">
        <v>4893</v>
      </c>
      <c r="E22" s="499" t="s">
        <v>98</v>
      </c>
      <c r="F22" s="499" t="s">
        <v>98</v>
      </c>
      <c r="G22" s="499" t="s">
        <v>5535</v>
      </c>
      <c r="H22" s="501">
        <v>1</v>
      </c>
      <c r="I22" s="254" t="s">
        <v>4933</v>
      </c>
      <c r="J22" s="502" t="s">
        <v>354</v>
      </c>
      <c r="K22" s="505" t="s">
        <v>6</v>
      </c>
      <c r="L22" s="502" t="s">
        <v>102</v>
      </c>
      <c r="M22" s="503">
        <v>44778</v>
      </c>
      <c r="N22" s="503">
        <v>44949</v>
      </c>
      <c r="O22" s="814">
        <v>44938</v>
      </c>
      <c r="P22" s="1291" t="str">
        <f t="shared" si="2"/>
        <v>2022-ZH-合肥-A2-C10装配线JMLEDZH22A887密封钉（反）</v>
      </c>
      <c r="Q22" s="614" t="s">
        <v>9253</v>
      </c>
      <c r="R22" s="502" t="s">
        <v>1376</v>
      </c>
      <c r="S22" s="270" t="s">
        <v>6078</v>
      </c>
      <c r="T22" s="270"/>
      <c r="U22" s="262"/>
      <c r="V22" s="602"/>
    </row>
    <row r="23" spans="1:22" s="38" customFormat="1" ht="37" customHeight="1">
      <c r="A23" s="326">
        <f t="shared" ref="A23:A35" si="4">ROW()-1</f>
        <v>22</v>
      </c>
      <c r="B23" s="499" t="s">
        <v>4178</v>
      </c>
      <c r="C23" s="357" t="s">
        <v>4043</v>
      </c>
      <c r="D23" s="357" t="s">
        <v>4053</v>
      </c>
      <c r="E23" s="357" t="s">
        <v>4054</v>
      </c>
      <c r="F23" s="357" t="s">
        <v>1396</v>
      </c>
      <c r="G23" s="257" t="s">
        <v>4055</v>
      </c>
      <c r="H23" s="355">
        <v>1</v>
      </c>
      <c r="I23" s="357" t="s">
        <v>4951</v>
      </c>
      <c r="J23" s="357" t="s">
        <v>4045</v>
      </c>
      <c r="K23" s="359" t="s">
        <v>4650</v>
      </c>
      <c r="L23" s="548" t="s">
        <v>4056</v>
      </c>
      <c r="M23" s="356">
        <v>44641</v>
      </c>
      <c r="N23" s="356" t="s">
        <v>4057</v>
      </c>
      <c r="O23" s="300"/>
      <c r="P23" s="1291" t="str">
        <f t="shared" ref="P23:P44" si="5">C23&amp;D23&amp;G23</f>
        <v>2022-ZH-XMA3-C4高速装配线JSLEG0022X017Demo线</v>
      </c>
      <c r="Q23" s="795" t="s">
        <v>3241</v>
      </c>
      <c r="R23" s="358" t="s">
        <v>1436</v>
      </c>
      <c r="S23" s="270" t="s">
        <v>5873</v>
      </c>
      <c r="T23" s="270" t="s">
        <v>5874</v>
      </c>
      <c r="U23" s="270" t="s">
        <v>5875</v>
      </c>
      <c r="V23" s="754" t="s">
        <v>8182</v>
      </c>
    </row>
    <row r="24" spans="1:22" s="506" customFormat="1" ht="31.5" customHeight="1">
      <c r="A24" s="326">
        <f t="shared" si="4"/>
        <v>23</v>
      </c>
      <c r="B24" s="500" t="s">
        <v>4305</v>
      </c>
      <c r="C24" s="504" t="s">
        <v>4306</v>
      </c>
      <c r="D24" s="499" t="s">
        <v>4307</v>
      </c>
      <c r="E24" s="499" t="s">
        <v>4308</v>
      </c>
      <c r="F24" s="499" t="s">
        <v>4309</v>
      </c>
      <c r="G24" s="499" t="s">
        <v>4310</v>
      </c>
      <c r="H24" s="501">
        <v>1</v>
      </c>
      <c r="I24" s="502" t="s">
        <v>2777</v>
      </c>
      <c r="J24" s="502" t="s">
        <v>4311</v>
      </c>
      <c r="K24" s="505" t="s">
        <v>4312</v>
      </c>
      <c r="L24" s="502" t="s">
        <v>4313</v>
      </c>
      <c r="M24" s="503">
        <v>44698</v>
      </c>
      <c r="N24" s="503">
        <v>44875</v>
      </c>
      <c r="O24" s="504"/>
      <c r="P24" s="1291" t="str">
        <f t="shared" si="5"/>
        <v>2022-ZH-江苏-新开发15PPM拉铆机-1台JMLEDZH22A622拉铆机</v>
      </c>
      <c r="Q24" s="614" t="s">
        <v>4095</v>
      </c>
      <c r="R24" s="502" t="s">
        <v>4314</v>
      </c>
      <c r="S24" s="889" t="s">
        <v>98</v>
      </c>
      <c r="T24" s="890" t="s">
        <v>6004</v>
      </c>
      <c r="U24" s="889" t="s">
        <v>98</v>
      </c>
      <c r="V24" s="616"/>
    </row>
    <row r="25" spans="1:22" ht="29.5" customHeight="1">
      <c r="A25" s="326">
        <f t="shared" si="4"/>
        <v>24</v>
      </c>
      <c r="B25" s="500" t="s">
        <v>4623</v>
      </c>
      <c r="C25" s="357" t="s">
        <v>4643</v>
      </c>
      <c r="D25" s="678" t="s">
        <v>4624</v>
      </c>
      <c r="E25" s="499" t="s">
        <v>4622</v>
      </c>
      <c r="F25" s="678" t="s">
        <v>5194</v>
      </c>
      <c r="G25" s="499" t="s">
        <v>4082</v>
      </c>
      <c r="H25" s="501">
        <v>1</v>
      </c>
      <c r="I25" s="502" t="s">
        <v>4760</v>
      </c>
      <c r="J25" s="502" t="s">
        <v>4633</v>
      </c>
      <c r="K25" s="505" t="s">
        <v>7</v>
      </c>
      <c r="L25" s="502" t="s">
        <v>102</v>
      </c>
      <c r="M25" s="503">
        <v>44751</v>
      </c>
      <c r="N25" s="269">
        <v>44966</v>
      </c>
      <c r="O25" s="314"/>
      <c r="P25" s="1291" t="str">
        <f t="shared" si="5"/>
        <v>2022-ZH-江门-A1-C4装配线JMLEDZH22A773包mylar机</v>
      </c>
      <c r="Q25" s="614" t="s">
        <v>8397</v>
      </c>
      <c r="R25" s="502" t="s">
        <v>1436</v>
      </c>
      <c r="S25" s="739" t="s">
        <v>98</v>
      </c>
      <c r="T25" s="739" t="s">
        <v>6658</v>
      </c>
      <c r="U25" s="739" t="s">
        <v>5847</v>
      </c>
      <c r="V25" s="695" t="s">
        <v>7943</v>
      </c>
    </row>
    <row r="26" spans="1:22" ht="29.5" customHeight="1">
      <c r="A26" s="326">
        <f t="shared" si="4"/>
        <v>25</v>
      </c>
      <c r="B26" s="500" t="s">
        <v>4623</v>
      </c>
      <c r="C26" s="357" t="s">
        <v>4643</v>
      </c>
      <c r="D26" s="678" t="s">
        <v>4625</v>
      </c>
      <c r="E26" s="499" t="s">
        <v>4622</v>
      </c>
      <c r="F26" s="678" t="s">
        <v>5195</v>
      </c>
      <c r="G26" s="499" t="s">
        <v>367</v>
      </c>
      <c r="H26" s="501">
        <v>1</v>
      </c>
      <c r="I26" s="502" t="s">
        <v>4760</v>
      </c>
      <c r="J26" s="502" t="s">
        <v>4633</v>
      </c>
      <c r="K26" s="505" t="s">
        <v>7</v>
      </c>
      <c r="L26" s="502" t="s">
        <v>102</v>
      </c>
      <c r="M26" s="503">
        <v>44751</v>
      </c>
      <c r="N26" s="269">
        <v>44966</v>
      </c>
      <c r="O26" s="314"/>
      <c r="P26" s="1291" t="str">
        <f t="shared" si="5"/>
        <v>2022-ZH-江门-A1-C4装配线JMLEDZH22A774超声波焊接机</v>
      </c>
      <c r="Q26" s="614" t="s">
        <v>8397</v>
      </c>
      <c r="R26" s="502" t="s">
        <v>1436</v>
      </c>
      <c r="S26" s="739" t="s">
        <v>98</v>
      </c>
      <c r="T26" s="739" t="s">
        <v>6658</v>
      </c>
      <c r="U26" s="739" t="s">
        <v>5847</v>
      </c>
      <c r="V26" s="695" t="s">
        <v>7943</v>
      </c>
    </row>
    <row r="27" spans="1:22" ht="29.5" customHeight="1">
      <c r="A27" s="326">
        <f t="shared" si="4"/>
        <v>26</v>
      </c>
      <c r="B27" s="500" t="s">
        <v>4623</v>
      </c>
      <c r="C27" s="357" t="s">
        <v>4644</v>
      </c>
      <c r="D27" s="678" t="s">
        <v>4626</v>
      </c>
      <c r="E27" s="499" t="s">
        <v>4622</v>
      </c>
      <c r="F27" s="678" t="s">
        <v>5196</v>
      </c>
      <c r="G27" s="499" t="s">
        <v>256</v>
      </c>
      <c r="H27" s="501">
        <v>1</v>
      </c>
      <c r="I27" s="502" t="s">
        <v>4760</v>
      </c>
      <c r="J27" s="502" t="s">
        <v>4633</v>
      </c>
      <c r="K27" s="505" t="s">
        <v>7</v>
      </c>
      <c r="L27" s="502" t="s">
        <v>102</v>
      </c>
      <c r="M27" s="503">
        <v>44751</v>
      </c>
      <c r="N27" s="269">
        <v>44966</v>
      </c>
      <c r="O27" s="314"/>
      <c r="P27" s="1291" t="str">
        <f t="shared" si="5"/>
        <v>2022-ZH-江门-A1-C4装配线JMLEDZH22A775入壳预焊机</v>
      </c>
      <c r="Q27" s="614" t="s">
        <v>8397</v>
      </c>
      <c r="R27" s="502" t="s">
        <v>1436</v>
      </c>
      <c r="S27" s="739" t="s">
        <v>98</v>
      </c>
      <c r="T27" s="739" t="s">
        <v>6659</v>
      </c>
      <c r="U27" s="739" t="s">
        <v>5847</v>
      </c>
      <c r="V27" s="695" t="s">
        <v>7943</v>
      </c>
    </row>
    <row r="28" spans="1:22" ht="29.5" customHeight="1">
      <c r="A28" s="326">
        <f t="shared" si="4"/>
        <v>27</v>
      </c>
      <c r="B28" s="500" t="s">
        <v>4623</v>
      </c>
      <c r="C28" s="357" t="s">
        <v>4644</v>
      </c>
      <c r="D28" s="678" t="s">
        <v>4627</v>
      </c>
      <c r="E28" s="499" t="s">
        <v>4622</v>
      </c>
      <c r="F28" s="678" t="s">
        <v>5197</v>
      </c>
      <c r="G28" s="499" t="s">
        <v>4087</v>
      </c>
      <c r="H28" s="501">
        <v>1</v>
      </c>
      <c r="I28" s="502" t="s">
        <v>4760</v>
      </c>
      <c r="J28" s="502" t="s">
        <v>4632</v>
      </c>
      <c r="K28" s="505" t="s">
        <v>7</v>
      </c>
      <c r="L28" s="502" t="s">
        <v>102</v>
      </c>
      <c r="M28" s="503">
        <v>44751</v>
      </c>
      <c r="N28" s="269">
        <v>44966</v>
      </c>
      <c r="O28" s="314"/>
      <c r="P28" s="1291" t="str">
        <f t="shared" si="5"/>
        <v>2022-ZH-江门-A1-C4装配线JMLEDZH22A776顶盖焊接切割一体机</v>
      </c>
      <c r="Q28" s="614" t="s">
        <v>8397</v>
      </c>
      <c r="R28" s="502" t="s">
        <v>1436</v>
      </c>
      <c r="S28" s="739" t="s">
        <v>98</v>
      </c>
      <c r="T28" s="739" t="s">
        <v>6659</v>
      </c>
      <c r="U28" s="739" t="s">
        <v>5847</v>
      </c>
      <c r="V28" s="695" t="s">
        <v>7943</v>
      </c>
    </row>
    <row r="29" spans="1:22" ht="29.5" customHeight="1">
      <c r="A29" s="326">
        <f t="shared" si="4"/>
        <v>28</v>
      </c>
      <c r="B29" s="500" t="s">
        <v>4623</v>
      </c>
      <c r="C29" s="357" t="s">
        <v>4644</v>
      </c>
      <c r="D29" s="678" t="s">
        <v>4628</v>
      </c>
      <c r="E29" s="499" t="s">
        <v>4622</v>
      </c>
      <c r="F29" s="678" t="s">
        <v>5198</v>
      </c>
      <c r="G29" s="499" t="s">
        <v>315</v>
      </c>
      <c r="H29" s="501">
        <v>1</v>
      </c>
      <c r="I29" s="502" t="s">
        <v>4760</v>
      </c>
      <c r="J29" s="502" t="s">
        <v>4633</v>
      </c>
      <c r="K29" s="505" t="s">
        <v>7</v>
      </c>
      <c r="L29" s="502" t="s">
        <v>102</v>
      </c>
      <c r="M29" s="503">
        <v>44751</v>
      </c>
      <c r="N29" s="269">
        <v>44966</v>
      </c>
      <c r="O29" s="314"/>
      <c r="P29" s="1291" t="str">
        <f t="shared" si="5"/>
        <v>2022-ZH-江门-A1-C4装配线JMLEDZH22A777正压氦检机</v>
      </c>
      <c r="Q29" s="614" t="s">
        <v>8397</v>
      </c>
      <c r="R29" s="502" t="s">
        <v>1436</v>
      </c>
      <c r="S29" s="739" t="s">
        <v>98</v>
      </c>
      <c r="T29" s="739" t="s">
        <v>6658</v>
      </c>
      <c r="U29" s="739" t="s">
        <v>5847</v>
      </c>
      <c r="V29" s="695" t="s">
        <v>7943</v>
      </c>
    </row>
    <row r="30" spans="1:22" ht="29.5" customHeight="1">
      <c r="A30" s="326">
        <f t="shared" si="4"/>
        <v>29</v>
      </c>
      <c r="B30" s="500" t="s">
        <v>4623</v>
      </c>
      <c r="C30" s="357" t="s">
        <v>4644</v>
      </c>
      <c r="D30" s="678" t="s">
        <v>4629</v>
      </c>
      <c r="E30" s="499" t="s">
        <v>4622</v>
      </c>
      <c r="F30" s="678" t="s">
        <v>5199</v>
      </c>
      <c r="G30" s="499" t="s">
        <v>328</v>
      </c>
      <c r="H30" s="501">
        <v>1</v>
      </c>
      <c r="I30" s="502" t="s">
        <v>4760</v>
      </c>
      <c r="J30" s="502" t="s">
        <v>4083</v>
      </c>
      <c r="K30" s="505" t="s">
        <v>7</v>
      </c>
      <c r="L30" s="502" t="s">
        <v>102</v>
      </c>
      <c r="M30" s="503">
        <v>44751</v>
      </c>
      <c r="N30" s="269">
        <v>44966</v>
      </c>
      <c r="O30" s="314"/>
      <c r="P30" s="1291" t="str">
        <f t="shared" si="5"/>
        <v>2022-ZH-江门-A1-C4装配线JMLEDZH22A778密封钉焊接机</v>
      </c>
      <c r="Q30" s="614" t="s">
        <v>8397</v>
      </c>
      <c r="R30" s="502" t="s">
        <v>1436</v>
      </c>
      <c r="S30" s="739" t="s">
        <v>98</v>
      </c>
      <c r="T30" s="739" t="s">
        <v>6658</v>
      </c>
      <c r="U30" s="739" t="s">
        <v>5847</v>
      </c>
      <c r="V30" s="695" t="s">
        <v>7943</v>
      </c>
    </row>
    <row r="31" spans="1:22" ht="29.5" customHeight="1">
      <c r="A31" s="326">
        <f t="shared" si="4"/>
        <v>30</v>
      </c>
      <c r="B31" s="500" t="s">
        <v>4623</v>
      </c>
      <c r="C31" s="357" t="s">
        <v>4643</v>
      </c>
      <c r="D31" s="678" t="s">
        <v>4630</v>
      </c>
      <c r="E31" s="499" t="s">
        <v>4622</v>
      </c>
      <c r="F31" s="678" t="s">
        <v>5200</v>
      </c>
      <c r="G31" s="499" t="s">
        <v>4620</v>
      </c>
      <c r="H31" s="501">
        <v>1</v>
      </c>
      <c r="I31" s="502" t="s">
        <v>4760</v>
      </c>
      <c r="J31" s="502" t="s">
        <v>4636</v>
      </c>
      <c r="K31" s="505" t="s">
        <v>7</v>
      </c>
      <c r="L31" s="502" t="s">
        <v>102</v>
      </c>
      <c r="M31" s="503">
        <v>44751</v>
      </c>
      <c r="N31" s="269">
        <v>44966</v>
      </c>
      <c r="O31" s="314"/>
      <c r="P31" s="1291" t="str">
        <f t="shared" si="5"/>
        <v>2022-ZH-江门-A1-C4装配线JMLEDZH22A779负压氦检机</v>
      </c>
      <c r="Q31" s="614" t="s">
        <v>8397</v>
      </c>
      <c r="R31" s="502" t="s">
        <v>1436</v>
      </c>
      <c r="S31" s="739" t="s">
        <v>98</v>
      </c>
      <c r="T31" s="739" t="s">
        <v>6658</v>
      </c>
      <c r="U31" s="739" t="s">
        <v>5847</v>
      </c>
      <c r="V31" s="695" t="s">
        <v>7943</v>
      </c>
    </row>
    <row r="32" spans="1:22" ht="29.5" customHeight="1">
      <c r="A32" s="326">
        <f t="shared" si="4"/>
        <v>31</v>
      </c>
      <c r="B32" s="500" t="s">
        <v>4623</v>
      </c>
      <c r="C32" s="357" t="s">
        <v>4644</v>
      </c>
      <c r="D32" s="678" t="s">
        <v>4631</v>
      </c>
      <c r="E32" s="499" t="s">
        <v>4622</v>
      </c>
      <c r="F32" s="678" t="s">
        <v>5201</v>
      </c>
      <c r="G32" s="499" t="s">
        <v>4621</v>
      </c>
      <c r="H32" s="501">
        <v>1</v>
      </c>
      <c r="I32" s="502" t="s">
        <v>4760</v>
      </c>
      <c r="J32" s="502" t="s">
        <v>4633</v>
      </c>
      <c r="K32" s="505" t="s">
        <v>7</v>
      </c>
      <c r="L32" s="502" t="s">
        <v>102</v>
      </c>
      <c r="M32" s="503">
        <v>44751</v>
      </c>
      <c r="N32" s="269">
        <v>44966</v>
      </c>
      <c r="O32" s="314"/>
      <c r="P32" s="1291" t="str">
        <f t="shared" si="5"/>
        <v>2022-ZH-江门-A1-C4装配线JMLEDZH22A780组盘机</v>
      </c>
      <c r="Q32" s="614" t="s">
        <v>8397</v>
      </c>
      <c r="R32" s="502" t="s">
        <v>1436</v>
      </c>
      <c r="S32" s="739" t="s">
        <v>98</v>
      </c>
      <c r="T32" s="739" t="s">
        <v>6658</v>
      </c>
      <c r="U32" s="739" t="s">
        <v>5847</v>
      </c>
      <c r="V32" s="695" t="s">
        <v>7943</v>
      </c>
    </row>
    <row r="33" spans="1:22" ht="29.5" customHeight="1">
      <c r="A33" s="326">
        <f t="shared" si="4"/>
        <v>32</v>
      </c>
      <c r="B33" s="500" t="s">
        <v>4623</v>
      </c>
      <c r="C33" s="357" t="s">
        <v>4644</v>
      </c>
      <c r="D33" s="678" t="s">
        <v>5080</v>
      </c>
      <c r="E33" s="499" t="s">
        <v>4622</v>
      </c>
      <c r="F33" s="678" t="s">
        <v>5202</v>
      </c>
      <c r="G33" s="499" t="s">
        <v>4618</v>
      </c>
      <c r="H33" s="501">
        <v>1</v>
      </c>
      <c r="I33" s="502" t="s">
        <v>4760</v>
      </c>
      <c r="J33" s="502" t="s">
        <v>4633</v>
      </c>
      <c r="K33" s="505" t="s">
        <v>7</v>
      </c>
      <c r="L33" s="502" t="s">
        <v>102</v>
      </c>
      <c r="M33" s="503">
        <v>44751</v>
      </c>
      <c r="N33" s="269">
        <v>44966</v>
      </c>
      <c r="O33" s="314"/>
      <c r="P33" s="1291" t="str">
        <f t="shared" si="5"/>
        <v>2022-ZH-江门-A1-C4装配线JMLEDZH22A781物流线</v>
      </c>
      <c r="Q33" s="614" t="s">
        <v>8397</v>
      </c>
      <c r="R33" s="502" t="s">
        <v>1436</v>
      </c>
      <c r="S33" s="739" t="s">
        <v>98</v>
      </c>
      <c r="T33" s="739" t="s">
        <v>6660</v>
      </c>
      <c r="U33" s="739" t="s">
        <v>5847</v>
      </c>
      <c r="V33" s="695" t="s">
        <v>7943</v>
      </c>
    </row>
    <row r="34" spans="1:22" ht="29.5" customHeight="1">
      <c r="A34" s="326">
        <f t="shared" si="4"/>
        <v>33</v>
      </c>
      <c r="B34" s="500" t="s">
        <v>4623</v>
      </c>
      <c r="C34" s="357" t="s">
        <v>4645</v>
      </c>
      <c r="D34" s="678" t="s">
        <v>4624</v>
      </c>
      <c r="E34" s="499" t="s">
        <v>4622</v>
      </c>
      <c r="F34" s="678" t="s">
        <v>5203</v>
      </c>
      <c r="G34" s="499" t="s">
        <v>4082</v>
      </c>
      <c r="H34" s="501">
        <v>1</v>
      </c>
      <c r="I34" s="502" t="s">
        <v>4760</v>
      </c>
      <c r="J34" s="502" t="s">
        <v>4633</v>
      </c>
      <c r="K34" s="505" t="s">
        <v>7</v>
      </c>
      <c r="L34" s="502" t="s">
        <v>102</v>
      </c>
      <c r="M34" s="503">
        <v>44751</v>
      </c>
      <c r="N34" s="269">
        <v>44977</v>
      </c>
      <c r="O34" s="314"/>
      <c r="P34" s="1291" t="str">
        <f t="shared" si="5"/>
        <v>2022-ZH-江门-A1-C5装配线JMLEDZH22A773包mylar机</v>
      </c>
      <c r="Q34" s="614" t="s">
        <v>8397</v>
      </c>
      <c r="R34" s="502" t="s">
        <v>1436</v>
      </c>
      <c r="S34" s="739" t="s">
        <v>98</v>
      </c>
      <c r="T34" s="739" t="s">
        <v>6658</v>
      </c>
      <c r="U34" s="739" t="s">
        <v>5847</v>
      </c>
      <c r="V34" s="695" t="s">
        <v>7943</v>
      </c>
    </row>
    <row r="35" spans="1:22" ht="29.5" customHeight="1">
      <c r="A35" s="326">
        <f t="shared" si="4"/>
        <v>34</v>
      </c>
      <c r="B35" s="500" t="s">
        <v>4623</v>
      </c>
      <c r="C35" s="357" t="s">
        <v>4646</v>
      </c>
      <c r="D35" s="678" t="s">
        <v>4625</v>
      </c>
      <c r="E35" s="499" t="s">
        <v>4622</v>
      </c>
      <c r="F35" s="678" t="s">
        <v>5204</v>
      </c>
      <c r="G35" s="499" t="s">
        <v>367</v>
      </c>
      <c r="H35" s="501">
        <v>1</v>
      </c>
      <c r="I35" s="502" t="s">
        <v>4760</v>
      </c>
      <c r="J35" s="502" t="s">
        <v>4633</v>
      </c>
      <c r="K35" s="505" t="s">
        <v>7</v>
      </c>
      <c r="L35" s="502" t="s">
        <v>102</v>
      </c>
      <c r="M35" s="503">
        <v>44751</v>
      </c>
      <c r="N35" s="269">
        <v>44977</v>
      </c>
      <c r="O35" s="314"/>
      <c r="P35" s="1291" t="str">
        <f t="shared" si="5"/>
        <v>2022-ZH-江门-A1-C5装配线JMLEDZH22A774超声波焊接机</v>
      </c>
      <c r="Q35" s="614" t="s">
        <v>8397</v>
      </c>
      <c r="R35" s="502" t="s">
        <v>1436</v>
      </c>
      <c r="S35" s="739" t="s">
        <v>98</v>
      </c>
      <c r="T35" s="739" t="s">
        <v>6659</v>
      </c>
      <c r="U35" s="739" t="s">
        <v>5847</v>
      </c>
      <c r="V35" s="695" t="s">
        <v>7943</v>
      </c>
    </row>
    <row r="36" spans="1:22" ht="29.5" customHeight="1">
      <c r="A36" s="326">
        <f t="shared" ref="A36:A44" si="6">ROW()-1</f>
        <v>35</v>
      </c>
      <c r="B36" s="500" t="s">
        <v>4623</v>
      </c>
      <c r="C36" s="357" t="s">
        <v>4646</v>
      </c>
      <c r="D36" s="678" t="s">
        <v>4626</v>
      </c>
      <c r="E36" s="499" t="s">
        <v>4622</v>
      </c>
      <c r="F36" s="678" t="s">
        <v>5205</v>
      </c>
      <c r="G36" s="499" t="s">
        <v>256</v>
      </c>
      <c r="H36" s="501">
        <v>1</v>
      </c>
      <c r="I36" s="502" t="s">
        <v>4760</v>
      </c>
      <c r="J36" s="502" t="s">
        <v>4633</v>
      </c>
      <c r="K36" s="505" t="s">
        <v>7</v>
      </c>
      <c r="L36" s="502" t="s">
        <v>102</v>
      </c>
      <c r="M36" s="503">
        <v>44751</v>
      </c>
      <c r="N36" s="269">
        <v>44977</v>
      </c>
      <c r="O36" s="314"/>
      <c r="P36" s="1291" t="str">
        <f t="shared" si="5"/>
        <v>2022-ZH-江门-A1-C5装配线JMLEDZH22A775入壳预焊机</v>
      </c>
      <c r="Q36" s="614" t="s">
        <v>8397</v>
      </c>
      <c r="R36" s="502" t="s">
        <v>1436</v>
      </c>
      <c r="S36" s="739" t="s">
        <v>98</v>
      </c>
      <c r="T36" s="739" t="s">
        <v>6661</v>
      </c>
      <c r="U36" s="739" t="s">
        <v>5847</v>
      </c>
      <c r="V36" s="695" t="s">
        <v>7943</v>
      </c>
    </row>
    <row r="37" spans="1:22" ht="29.5" customHeight="1">
      <c r="A37" s="326">
        <f t="shared" si="6"/>
        <v>36</v>
      </c>
      <c r="B37" s="500" t="s">
        <v>4623</v>
      </c>
      <c r="C37" s="357" t="s">
        <v>4646</v>
      </c>
      <c r="D37" s="678" t="s">
        <v>4627</v>
      </c>
      <c r="E37" s="499" t="s">
        <v>4622</v>
      </c>
      <c r="F37" s="678" t="s">
        <v>5206</v>
      </c>
      <c r="G37" s="499" t="s">
        <v>4087</v>
      </c>
      <c r="H37" s="501">
        <v>1</v>
      </c>
      <c r="I37" s="502" t="s">
        <v>4760</v>
      </c>
      <c r="J37" s="502" t="s">
        <v>4632</v>
      </c>
      <c r="K37" s="505" t="s">
        <v>7</v>
      </c>
      <c r="L37" s="502" t="s">
        <v>102</v>
      </c>
      <c r="M37" s="503">
        <v>44751</v>
      </c>
      <c r="N37" s="269">
        <v>44977</v>
      </c>
      <c r="O37" s="314"/>
      <c r="P37" s="1291" t="str">
        <f t="shared" si="5"/>
        <v>2022-ZH-江门-A1-C5装配线JMLEDZH22A776顶盖焊接切割一体机</v>
      </c>
      <c r="Q37" s="614" t="s">
        <v>8397</v>
      </c>
      <c r="R37" s="502" t="s">
        <v>1436</v>
      </c>
      <c r="S37" s="739" t="s">
        <v>98</v>
      </c>
      <c r="T37" s="739" t="s">
        <v>6661</v>
      </c>
      <c r="U37" s="739" t="s">
        <v>5847</v>
      </c>
      <c r="V37" s="695" t="s">
        <v>7943</v>
      </c>
    </row>
    <row r="38" spans="1:22" ht="29.5" customHeight="1">
      <c r="A38" s="326">
        <f t="shared" si="6"/>
        <v>37</v>
      </c>
      <c r="B38" s="500" t="s">
        <v>4623</v>
      </c>
      <c r="C38" s="357" t="s">
        <v>4646</v>
      </c>
      <c r="D38" s="678" t="s">
        <v>4628</v>
      </c>
      <c r="E38" s="499" t="s">
        <v>4622</v>
      </c>
      <c r="F38" s="678" t="s">
        <v>5207</v>
      </c>
      <c r="G38" s="499" t="s">
        <v>315</v>
      </c>
      <c r="H38" s="501">
        <v>1</v>
      </c>
      <c r="I38" s="502" t="s">
        <v>4760</v>
      </c>
      <c r="J38" s="502" t="s">
        <v>4632</v>
      </c>
      <c r="K38" s="505" t="s">
        <v>7</v>
      </c>
      <c r="L38" s="502" t="s">
        <v>102</v>
      </c>
      <c r="M38" s="503">
        <v>44751</v>
      </c>
      <c r="N38" s="269">
        <v>44977</v>
      </c>
      <c r="O38" s="314"/>
      <c r="P38" s="1291" t="str">
        <f t="shared" si="5"/>
        <v>2022-ZH-江门-A1-C5装配线JMLEDZH22A777正压氦检机</v>
      </c>
      <c r="Q38" s="614" t="s">
        <v>8397</v>
      </c>
      <c r="R38" s="502" t="s">
        <v>1436</v>
      </c>
      <c r="S38" s="739" t="s">
        <v>98</v>
      </c>
      <c r="T38" s="739" t="s">
        <v>6659</v>
      </c>
      <c r="U38" s="739" t="s">
        <v>5847</v>
      </c>
      <c r="V38" s="695" t="s">
        <v>7943</v>
      </c>
    </row>
    <row r="39" spans="1:22" ht="29.5" customHeight="1">
      <c r="A39" s="326">
        <f t="shared" si="6"/>
        <v>38</v>
      </c>
      <c r="B39" s="500" t="s">
        <v>4623</v>
      </c>
      <c r="C39" s="357" t="s">
        <v>4647</v>
      </c>
      <c r="D39" s="678" t="s">
        <v>4629</v>
      </c>
      <c r="E39" s="499" t="s">
        <v>4622</v>
      </c>
      <c r="F39" s="678" t="s">
        <v>5208</v>
      </c>
      <c r="G39" s="499" t="s">
        <v>328</v>
      </c>
      <c r="H39" s="501">
        <v>1</v>
      </c>
      <c r="I39" s="502" t="s">
        <v>4760</v>
      </c>
      <c r="J39" s="502" t="s">
        <v>4083</v>
      </c>
      <c r="K39" s="505" t="s">
        <v>7</v>
      </c>
      <c r="L39" s="502" t="s">
        <v>102</v>
      </c>
      <c r="M39" s="503">
        <v>44751</v>
      </c>
      <c r="N39" s="269">
        <v>44977</v>
      </c>
      <c r="O39" s="314"/>
      <c r="P39" s="1291" t="str">
        <f t="shared" si="5"/>
        <v>2022-ZH-江门-A1-C5装配线JMLEDZH22A778密封钉焊接机</v>
      </c>
      <c r="Q39" s="614" t="s">
        <v>8397</v>
      </c>
      <c r="R39" s="502" t="s">
        <v>1436</v>
      </c>
      <c r="S39" s="739" t="s">
        <v>98</v>
      </c>
      <c r="T39" s="739" t="s">
        <v>6658</v>
      </c>
      <c r="U39" s="739" t="s">
        <v>5847</v>
      </c>
      <c r="V39" s="695" t="s">
        <v>7943</v>
      </c>
    </row>
    <row r="40" spans="1:22" ht="29.5" customHeight="1">
      <c r="A40" s="326">
        <f t="shared" si="6"/>
        <v>39</v>
      </c>
      <c r="B40" s="500" t="s">
        <v>4623</v>
      </c>
      <c r="C40" s="357" t="s">
        <v>4646</v>
      </c>
      <c r="D40" s="678" t="s">
        <v>4630</v>
      </c>
      <c r="E40" s="499" t="s">
        <v>4622</v>
      </c>
      <c r="F40" s="678" t="s">
        <v>5209</v>
      </c>
      <c r="G40" s="499" t="s">
        <v>4617</v>
      </c>
      <c r="H40" s="501">
        <v>1</v>
      </c>
      <c r="I40" s="502" t="s">
        <v>4760</v>
      </c>
      <c r="J40" s="502" t="s">
        <v>4083</v>
      </c>
      <c r="K40" s="505" t="s">
        <v>7</v>
      </c>
      <c r="L40" s="502" t="s">
        <v>102</v>
      </c>
      <c r="M40" s="503">
        <v>44751</v>
      </c>
      <c r="N40" s="269">
        <v>44977</v>
      </c>
      <c r="O40" s="314"/>
      <c r="P40" s="1291" t="str">
        <f t="shared" si="5"/>
        <v>2022-ZH-江门-A1-C5装配线JMLEDZH22A779负压氦检机</v>
      </c>
      <c r="Q40" s="614" t="s">
        <v>8397</v>
      </c>
      <c r="R40" s="502" t="s">
        <v>1436</v>
      </c>
      <c r="S40" s="739" t="s">
        <v>98</v>
      </c>
      <c r="T40" s="739" t="s">
        <v>6658</v>
      </c>
      <c r="U40" s="739" t="s">
        <v>5847</v>
      </c>
      <c r="V40" s="695" t="s">
        <v>7943</v>
      </c>
    </row>
    <row r="41" spans="1:22" ht="29.5" customHeight="1">
      <c r="A41" s="326">
        <f t="shared" si="6"/>
        <v>40</v>
      </c>
      <c r="B41" s="500" t="s">
        <v>4623</v>
      </c>
      <c r="C41" s="357" t="s">
        <v>4646</v>
      </c>
      <c r="D41" s="678" t="s">
        <v>4631</v>
      </c>
      <c r="E41" s="499" t="s">
        <v>4622</v>
      </c>
      <c r="F41" s="678" t="s">
        <v>5210</v>
      </c>
      <c r="G41" s="499" t="s">
        <v>4621</v>
      </c>
      <c r="H41" s="501">
        <v>1</v>
      </c>
      <c r="I41" s="502" t="s">
        <v>4760</v>
      </c>
      <c r="J41" s="502" t="s">
        <v>4632</v>
      </c>
      <c r="K41" s="505" t="s">
        <v>7</v>
      </c>
      <c r="L41" s="502" t="s">
        <v>102</v>
      </c>
      <c r="M41" s="503">
        <v>44751</v>
      </c>
      <c r="N41" s="269">
        <v>44977</v>
      </c>
      <c r="O41" s="314"/>
      <c r="P41" s="1291" t="str">
        <f t="shared" si="5"/>
        <v>2022-ZH-江门-A1-C5装配线JMLEDZH22A780组盘机</v>
      </c>
      <c r="Q41" s="614" t="s">
        <v>8397</v>
      </c>
      <c r="R41" s="502" t="s">
        <v>1436</v>
      </c>
      <c r="S41" s="739" t="s">
        <v>98</v>
      </c>
      <c r="T41" s="739" t="s">
        <v>6658</v>
      </c>
      <c r="U41" s="739" t="s">
        <v>5847</v>
      </c>
      <c r="V41" s="695" t="s">
        <v>7943</v>
      </c>
    </row>
    <row r="42" spans="1:22" ht="29.5" customHeight="1">
      <c r="A42" s="326">
        <f t="shared" si="6"/>
        <v>41</v>
      </c>
      <c r="B42" s="500" t="s">
        <v>4623</v>
      </c>
      <c r="C42" s="357" t="s">
        <v>4647</v>
      </c>
      <c r="D42" s="678" t="s">
        <v>5080</v>
      </c>
      <c r="E42" s="499" t="s">
        <v>4622</v>
      </c>
      <c r="F42" s="678" t="s">
        <v>5211</v>
      </c>
      <c r="G42" s="499" t="s">
        <v>4619</v>
      </c>
      <c r="H42" s="501">
        <v>1</v>
      </c>
      <c r="I42" s="502" t="s">
        <v>4760</v>
      </c>
      <c r="J42" s="502" t="s">
        <v>4634</v>
      </c>
      <c r="K42" s="505" t="s">
        <v>7</v>
      </c>
      <c r="L42" s="502" t="s">
        <v>102</v>
      </c>
      <c r="M42" s="503">
        <v>44751</v>
      </c>
      <c r="N42" s="269">
        <v>44977</v>
      </c>
      <c r="O42" s="314"/>
      <c r="P42" s="1291" t="str">
        <f t="shared" si="5"/>
        <v>2022-ZH-江门-A1-C5装配线JMLEDZH22A781物流线</v>
      </c>
      <c r="Q42" s="614" t="s">
        <v>8397</v>
      </c>
      <c r="R42" s="502" t="s">
        <v>1436</v>
      </c>
      <c r="S42" s="739" t="s">
        <v>98</v>
      </c>
      <c r="T42" s="739" t="s">
        <v>6660</v>
      </c>
      <c r="U42" s="739">
        <v>0</v>
      </c>
      <c r="V42" s="695" t="s">
        <v>7943</v>
      </c>
    </row>
    <row r="43" spans="1:22" ht="29.5" customHeight="1">
      <c r="A43" s="326">
        <f t="shared" si="6"/>
        <v>42</v>
      </c>
      <c r="B43" s="499" t="s">
        <v>4637</v>
      </c>
      <c r="C43" s="357" t="s">
        <v>4648</v>
      </c>
      <c r="D43" s="357" t="s">
        <v>4638</v>
      </c>
      <c r="E43" s="499" t="s">
        <v>4622</v>
      </c>
      <c r="F43" s="357" t="s">
        <v>4639</v>
      </c>
      <c r="G43" s="257" t="s">
        <v>3032</v>
      </c>
      <c r="H43" s="355">
        <v>14</v>
      </c>
      <c r="I43" s="502" t="s">
        <v>4760</v>
      </c>
      <c r="J43" s="357" t="s">
        <v>4640</v>
      </c>
      <c r="K43" s="505" t="s">
        <v>4312</v>
      </c>
      <c r="L43" s="548" t="s">
        <v>2495</v>
      </c>
      <c r="M43" s="356">
        <v>44734</v>
      </c>
      <c r="N43" s="356">
        <v>44948</v>
      </c>
      <c r="O43" s="300"/>
      <c r="P43" s="1291" t="str">
        <f t="shared" si="5"/>
        <v>2022-ZH-江门-A1-C5真空干燥线JMLEDZH22A664干燥炉</v>
      </c>
      <c r="Q43" s="614" t="s">
        <v>8397</v>
      </c>
      <c r="R43" s="358" t="s">
        <v>1436</v>
      </c>
      <c r="S43" s="615" t="s">
        <v>5778</v>
      </c>
      <c r="T43" s="885" t="s">
        <v>6461</v>
      </c>
      <c r="U43" s="887" t="s">
        <v>6462</v>
      </c>
      <c r="V43" s="289"/>
    </row>
    <row r="44" spans="1:22" ht="29.5" customHeight="1">
      <c r="A44" s="326">
        <f t="shared" si="6"/>
        <v>43</v>
      </c>
      <c r="B44" s="499" t="s">
        <v>4623</v>
      </c>
      <c r="C44" s="357" t="s">
        <v>4648</v>
      </c>
      <c r="D44" s="499" t="s">
        <v>4641</v>
      </c>
      <c r="E44" s="499" t="s">
        <v>4622</v>
      </c>
      <c r="F44" s="499" t="s">
        <v>4642</v>
      </c>
      <c r="G44" s="499" t="s">
        <v>2543</v>
      </c>
      <c r="H44" s="501">
        <v>1</v>
      </c>
      <c r="I44" s="502" t="s">
        <v>4760</v>
      </c>
      <c r="J44" s="502" t="s">
        <v>4640</v>
      </c>
      <c r="K44" s="505" t="s">
        <v>4312</v>
      </c>
      <c r="L44" s="502" t="s">
        <v>2667</v>
      </c>
      <c r="M44" s="503">
        <v>44734</v>
      </c>
      <c r="N44" s="503">
        <v>44948</v>
      </c>
      <c r="O44" s="504"/>
      <c r="P44" s="1291" t="str">
        <f t="shared" si="5"/>
        <v>2022-ZH-江门-A1-C5真空干燥线JMLEDZH22A665干燥调度系统</v>
      </c>
      <c r="Q44" s="614" t="s">
        <v>8397</v>
      </c>
      <c r="R44" s="502" t="s">
        <v>1436</v>
      </c>
      <c r="S44" s="615" t="s">
        <v>5778</v>
      </c>
      <c r="T44" s="885" t="s">
        <v>6463</v>
      </c>
      <c r="U44" s="887" t="s">
        <v>6464</v>
      </c>
      <c r="V44" s="616"/>
    </row>
    <row r="45" spans="1:22" ht="23.5" thickBot="1">
      <c r="A45" s="326">
        <f t="shared" ref="A45:A117" si="7">ROW()-1</f>
        <v>44</v>
      </c>
      <c r="B45" s="461" t="s">
        <v>6010</v>
      </c>
      <c r="C45" s="461" t="s">
        <v>6011</v>
      </c>
      <c r="D45" s="807" t="s">
        <v>6006</v>
      </c>
      <c r="E45" s="461" t="s">
        <v>98</v>
      </c>
      <c r="F45" s="461" t="s">
        <v>6012</v>
      </c>
      <c r="G45" s="807" t="s">
        <v>6013</v>
      </c>
      <c r="H45" s="461">
        <v>1</v>
      </c>
      <c r="I45" s="461" t="s">
        <v>6014</v>
      </c>
      <c r="J45" s="808" t="s">
        <v>6015</v>
      </c>
      <c r="K45" s="801" t="s">
        <v>8075</v>
      </c>
      <c r="L45" s="801" t="s">
        <v>6007</v>
      </c>
      <c r="M45" s="809">
        <v>44861</v>
      </c>
      <c r="N45" s="809">
        <v>44921</v>
      </c>
      <c r="O45" s="809">
        <v>44972</v>
      </c>
      <c r="P45" s="1291" t="str">
        <f t="shared" ref="P45:P104" si="8">C45&amp;D45&amp;G45</f>
        <v>2022-ZH-常州-顶盖封口焊-1台JMLEG0022A038振镜顶盖封口焊手动样机</v>
      </c>
      <c r="Q45" s="461" t="s">
        <v>6009</v>
      </c>
      <c r="R45" s="461" t="s">
        <v>6016</v>
      </c>
      <c r="S45" s="891" t="s">
        <v>8072</v>
      </c>
      <c r="T45" s="891" t="s">
        <v>8073</v>
      </c>
      <c r="U45" s="891" t="s">
        <v>8074</v>
      </c>
      <c r="V45" s="1189" t="s">
        <v>8363</v>
      </c>
    </row>
    <row r="46" spans="1:22" ht="51.5" customHeight="1" thickBot="1">
      <c r="A46" s="326">
        <f t="shared" si="7"/>
        <v>45</v>
      </c>
      <c r="B46" s="299" t="s">
        <v>5538</v>
      </c>
      <c r="C46" s="1201" t="s">
        <v>5539</v>
      </c>
      <c r="D46" s="1209" t="s">
        <v>5540</v>
      </c>
      <c r="E46" s="1202" t="s">
        <v>213</v>
      </c>
      <c r="F46" s="1201" t="s">
        <v>5541</v>
      </c>
      <c r="G46" s="1201" t="s">
        <v>5254</v>
      </c>
      <c r="H46" s="1202">
        <v>1</v>
      </c>
      <c r="I46" s="1202" t="s">
        <v>5538</v>
      </c>
      <c r="J46" s="1217" t="s">
        <v>5062</v>
      </c>
      <c r="K46" s="1218" t="s">
        <v>7</v>
      </c>
      <c r="L46" s="1218" t="s">
        <v>102</v>
      </c>
      <c r="M46" s="1223">
        <v>44834</v>
      </c>
      <c r="N46" s="1224">
        <v>45036</v>
      </c>
      <c r="O46" s="299"/>
      <c r="P46" s="1291" t="str">
        <f t="shared" si="8"/>
        <v>2022-ZH-武汉-A3-C2装配线JMLEDZH22AB11蓝胶带刻码机</v>
      </c>
      <c r="Q46" s="1234" t="s">
        <v>9495</v>
      </c>
      <c r="R46" s="1202" t="s">
        <v>1775</v>
      </c>
      <c r="S46" s="1711" t="s">
        <v>98</v>
      </c>
      <c r="T46" s="1714" t="s">
        <v>9173</v>
      </c>
      <c r="U46" s="1711" t="s">
        <v>9174</v>
      </c>
      <c r="V46" s="1235"/>
    </row>
    <row r="47" spans="1:22" ht="23.5" thickBot="1">
      <c r="A47" s="326">
        <f t="shared" si="7"/>
        <v>46</v>
      </c>
      <c r="B47" s="299" t="s">
        <v>5538</v>
      </c>
      <c r="C47" s="1601" t="s">
        <v>5542</v>
      </c>
      <c r="D47" s="310" t="s">
        <v>5543</v>
      </c>
      <c r="E47" s="299" t="s">
        <v>213</v>
      </c>
      <c r="F47" s="295" t="s">
        <v>5544</v>
      </c>
      <c r="G47" s="1601" t="s">
        <v>5254</v>
      </c>
      <c r="H47" s="299">
        <v>1</v>
      </c>
      <c r="I47" s="299" t="s">
        <v>5538</v>
      </c>
      <c r="J47" s="835" t="s">
        <v>5545</v>
      </c>
      <c r="K47" s="1306" t="s">
        <v>7</v>
      </c>
      <c r="L47" s="1306" t="s">
        <v>102</v>
      </c>
      <c r="M47" s="303">
        <v>44834</v>
      </c>
      <c r="N47" s="752">
        <v>45036</v>
      </c>
      <c r="O47" s="299"/>
      <c r="P47" s="1291" t="str">
        <f t="shared" si="8"/>
        <v>2022-ZH-武汉-A3-C3装配线JMLEDZH22AB12蓝胶带刻码机</v>
      </c>
      <c r="Q47" s="1234" t="s">
        <v>9495</v>
      </c>
      <c r="R47" s="299" t="s">
        <v>1775</v>
      </c>
      <c r="S47" s="1712"/>
      <c r="T47" s="1715"/>
      <c r="U47" s="1712"/>
      <c r="V47" s="1236"/>
    </row>
    <row r="48" spans="1:22" ht="23.5" thickBot="1">
      <c r="A48" s="326">
        <f t="shared" si="7"/>
        <v>47</v>
      </c>
      <c r="B48" s="299" t="s">
        <v>5538</v>
      </c>
      <c r="C48" s="1601" t="s">
        <v>5546</v>
      </c>
      <c r="D48" s="310" t="s">
        <v>5547</v>
      </c>
      <c r="E48" s="299" t="s">
        <v>213</v>
      </c>
      <c r="F48" s="1601" t="s">
        <v>5548</v>
      </c>
      <c r="G48" s="1601" t="s">
        <v>5254</v>
      </c>
      <c r="H48" s="299">
        <v>1</v>
      </c>
      <c r="I48" s="299" t="s">
        <v>5538</v>
      </c>
      <c r="J48" s="835" t="s">
        <v>5545</v>
      </c>
      <c r="K48" s="1306" t="s">
        <v>7</v>
      </c>
      <c r="L48" s="1306" t="s">
        <v>102</v>
      </c>
      <c r="M48" s="303">
        <v>44834</v>
      </c>
      <c r="N48" s="752">
        <v>45036</v>
      </c>
      <c r="O48" s="299"/>
      <c r="P48" s="1291" t="str">
        <f t="shared" si="8"/>
        <v>2022-ZH-武汉-A3-C4装配线JMLEDZH22AB13蓝胶带刻码机</v>
      </c>
      <c r="Q48" s="1234" t="s">
        <v>9495</v>
      </c>
      <c r="R48" s="299" t="s">
        <v>1775</v>
      </c>
      <c r="S48" s="1712"/>
      <c r="T48" s="1715"/>
      <c r="U48" s="1712"/>
      <c r="V48" s="1236"/>
    </row>
    <row r="49" spans="1:22" ht="23.5" thickBot="1">
      <c r="A49" s="326">
        <f t="shared" si="7"/>
        <v>48</v>
      </c>
      <c r="B49" s="299" t="s">
        <v>5538</v>
      </c>
      <c r="C49" s="1601" t="s">
        <v>5549</v>
      </c>
      <c r="D49" s="310" t="s">
        <v>5550</v>
      </c>
      <c r="E49" s="299" t="s">
        <v>213</v>
      </c>
      <c r="F49" s="1601" t="s">
        <v>5551</v>
      </c>
      <c r="G49" s="1601" t="s">
        <v>5254</v>
      </c>
      <c r="H49" s="299">
        <v>1</v>
      </c>
      <c r="I49" s="299" t="s">
        <v>5538</v>
      </c>
      <c r="J49" s="835" t="s">
        <v>5545</v>
      </c>
      <c r="K49" s="1306" t="s">
        <v>7</v>
      </c>
      <c r="L49" s="1306" t="s">
        <v>102</v>
      </c>
      <c r="M49" s="303">
        <v>44834</v>
      </c>
      <c r="N49" s="752">
        <v>45036</v>
      </c>
      <c r="O49" s="299"/>
      <c r="P49" s="1291" t="str">
        <f t="shared" si="8"/>
        <v>2022-ZH-武汉-A3-C5装配线JMLEDZH22AB14蓝胶带刻码机</v>
      </c>
      <c r="Q49" s="1234" t="s">
        <v>9495</v>
      </c>
      <c r="R49" s="299" t="s">
        <v>1775</v>
      </c>
      <c r="S49" s="1712"/>
      <c r="T49" s="1715"/>
      <c r="U49" s="1712"/>
      <c r="V49" s="1236"/>
    </row>
    <row r="50" spans="1:22" ht="23.5" thickBot="1">
      <c r="A50" s="326">
        <f t="shared" si="7"/>
        <v>49</v>
      </c>
      <c r="B50" s="299" t="s">
        <v>5538</v>
      </c>
      <c r="C50" s="1601" t="s">
        <v>5552</v>
      </c>
      <c r="D50" s="310" t="s">
        <v>5553</v>
      </c>
      <c r="E50" s="299" t="s">
        <v>213</v>
      </c>
      <c r="F50" s="1601" t="s">
        <v>5554</v>
      </c>
      <c r="G50" s="1601" t="s">
        <v>5254</v>
      </c>
      <c r="H50" s="299">
        <v>1</v>
      </c>
      <c r="I50" s="299" t="s">
        <v>5538</v>
      </c>
      <c r="J50" s="835" t="s">
        <v>5545</v>
      </c>
      <c r="K50" s="1306" t="s">
        <v>7</v>
      </c>
      <c r="L50" s="1306" t="s">
        <v>102</v>
      </c>
      <c r="M50" s="303">
        <v>44834</v>
      </c>
      <c r="N50" s="752">
        <v>45036</v>
      </c>
      <c r="O50" s="299"/>
      <c r="P50" s="1291" t="str">
        <f t="shared" si="8"/>
        <v>2022-ZH-武汉-A3-C1装配线JMLEDZH22AB15蓝胶带刻码机</v>
      </c>
      <c r="Q50" s="1234" t="s">
        <v>9495</v>
      </c>
      <c r="R50" s="299" t="s">
        <v>1775</v>
      </c>
      <c r="S50" s="1712"/>
      <c r="T50" s="1715"/>
      <c r="U50" s="1712"/>
      <c r="V50" s="1236"/>
    </row>
    <row r="51" spans="1:22" ht="23.5" thickBot="1">
      <c r="A51" s="326">
        <f t="shared" si="7"/>
        <v>50</v>
      </c>
      <c r="B51" s="299" t="s">
        <v>5538</v>
      </c>
      <c r="C51" s="1601" t="s">
        <v>5539</v>
      </c>
      <c r="D51" s="310" t="s">
        <v>5555</v>
      </c>
      <c r="E51" s="299" t="s">
        <v>213</v>
      </c>
      <c r="F51" s="1601" t="s">
        <v>5556</v>
      </c>
      <c r="G51" s="1601" t="s">
        <v>5254</v>
      </c>
      <c r="H51" s="299">
        <v>1</v>
      </c>
      <c r="I51" s="299" t="s">
        <v>5538</v>
      </c>
      <c r="J51" s="835" t="s">
        <v>5545</v>
      </c>
      <c r="K51" s="1306" t="s">
        <v>7</v>
      </c>
      <c r="L51" s="1306" t="s">
        <v>102</v>
      </c>
      <c r="M51" s="303">
        <v>44834</v>
      </c>
      <c r="N51" s="752">
        <v>45036</v>
      </c>
      <c r="O51" s="299"/>
      <c r="P51" s="1291" t="str">
        <f t="shared" si="8"/>
        <v>2022-ZH-武汉-A3-C2装配线JMLEDZH22AB16蓝胶带刻码机</v>
      </c>
      <c r="Q51" s="1234" t="s">
        <v>9495</v>
      </c>
      <c r="R51" s="299" t="s">
        <v>1775</v>
      </c>
      <c r="S51" s="1712"/>
      <c r="T51" s="1715"/>
      <c r="U51" s="1712"/>
      <c r="V51" s="1236"/>
    </row>
    <row r="52" spans="1:22" ht="23.5" thickBot="1">
      <c r="A52" s="326">
        <f t="shared" si="7"/>
        <v>51</v>
      </c>
      <c r="B52" s="299" t="s">
        <v>5538</v>
      </c>
      <c r="C52" s="1208" t="s">
        <v>5552</v>
      </c>
      <c r="D52" s="1211" t="s">
        <v>8503</v>
      </c>
      <c r="E52" s="1207" t="s">
        <v>213</v>
      </c>
      <c r="F52" s="1612" t="s">
        <v>8504</v>
      </c>
      <c r="G52" s="1208" t="s">
        <v>5254</v>
      </c>
      <c r="H52" s="1207">
        <v>1</v>
      </c>
      <c r="I52" s="1207" t="s">
        <v>5538</v>
      </c>
      <c r="J52" s="1249" t="s">
        <v>5545</v>
      </c>
      <c r="K52" s="1220" t="s">
        <v>7</v>
      </c>
      <c r="L52" s="1220" t="s">
        <v>102</v>
      </c>
      <c r="M52" s="1230">
        <v>44851</v>
      </c>
      <c r="N52" s="1232">
        <v>45036</v>
      </c>
      <c r="O52" s="435"/>
      <c r="P52" s="1291" t="str">
        <f t="shared" si="8"/>
        <v>2022-ZH-武汉-A3-C1装配线JMLEDZH22AC32蓝胶带刻码机</v>
      </c>
      <c r="Q52" s="1234" t="s">
        <v>9495</v>
      </c>
      <c r="R52" s="1203" t="s">
        <v>1775</v>
      </c>
      <c r="S52" s="1713"/>
      <c r="T52" s="1716"/>
      <c r="U52" s="1713"/>
      <c r="V52" s="1237"/>
    </row>
    <row r="53" spans="1:22" ht="25.5" customHeight="1" thickBot="1">
      <c r="A53" s="326">
        <f t="shared" si="7"/>
        <v>52</v>
      </c>
      <c r="B53" s="1394" t="s">
        <v>5538</v>
      </c>
      <c r="C53" s="1613" t="s">
        <v>7997</v>
      </c>
      <c r="D53" s="1614" t="s">
        <v>7998</v>
      </c>
      <c r="E53" s="148" t="s">
        <v>213</v>
      </c>
      <c r="F53" s="1613" t="s">
        <v>7999</v>
      </c>
      <c r="G53" s="1613" t="s">
        <v>3591</v>
      </c>
      <c r="H53" s="1613">
        <v>2</v>
      </c>
      <c r="I53" s="148" t="s">
        <v>5538</v>
      </c>
      <c r="J53" s="1613" t="s">
        <v>1596</v>
      </c>
      <c r="K53" s="1058" t="s">
        <v>7</v>
      </c>
      <c r="L53" s="1058" t="s">
        <v>243</v>
      </c>
      <c r="M53" s="1611" t="s">
        <v>8000</v>
      </c>
      <c r="N53" s="1615">
        <v>45078</v>
      </c>
      <c r="O53" s="1308"/>
      <c r="P53" s="1291" t="str">
        <f t="shared" si="8"/>
        <v>2022-ZH-武汉-A3-C1装配线（卷绕）JMLED23H258预热炉</v>
      </c>
      <c r="Q53" s="1234" t="s">
        <v>9495</v>
      </c>
      <c r="R53" s="1202" t="s">
        <v>1775</v>
      </c>
      <c r="S53" s="1124" t="s">
        <v>8550</v>
      </c>
      <c r="T53" s="1641" t="s">
        <v>9888</v>
      </c>
      <c r="U53" s="1641" t="s">
        <v>9889</v>
      </c>
      <c r="V53" s="1239" t="s">
        <v>8551</v>
      </c>
    </row>
    <row r="54" spans="1:22" ht="25.5" customHeight="1" thickBot="1">
      <c r="A54" s="326">
        <f t="shared" si="7"/>
        <v>53</v>
      </c>
      <c r="B54" s="1395" t="s">
        <v>5538</v>
      </c>
      <c r="C54" s="1115" t="s">
        <v>7997</v>
      </c>
      <c r="D54" s="1616" t="s">
        <v>8002</v>
      </c>
      <c r="E54" s="299" t="s">
        <v>213</v>
      </c>
      <c r="F54" s="1115" t="s">
        <v>8003</v>
      </c>
      <c r="G54" s="1115" t="s">
        <v>303</v>
      </c>
      <c r="H54" s="1115">
        <v>2</v>
      </c>
      <c r="I54" s="299" t="s">
        <v>5538</v>
      </c>
      <c r="J54" s="1115" t="s">
        <v>1596</v>
      </c>
      <c r="K54" s="1306" t="s">
        <v>7</v>
      </c>
      <c r="L54" s="1306" t="s">
        <v>243</v>
      </c>
      <c r="M54" s="303" t="s">
        <v>8000</v>
      </c>
      <c r="N54" s="1228">
        <v>45078</v>
      </c>
      <c r="O54" s="435"/>
      <c r="P54" s="1291" t="str">
        <f t="shared" si="8"/>
        <v>2022-ZH-武汉-A3-C1装配线（卷绕）JMLED23F259热压机</v>
      </c>
      <c r="Q54" s="1234" t="s">
        <v>9495</v>
      </c>
      <c r="R54" s="299" t="s">
        <v>1775</v>
      </c>
      <c r="S54" s="715" t="s">
        <v>8550</v>
      </c>
      <c r="T54" s="1642" t="s">
        <v>9890</v>
      </c>
      <c r="U54" s="1642" t="s">
        <v>9891</v>
      </c>
      <c r="V54" s="1240" t="s">
        <v>8551</v>
      </c>
    </row>
    <row r="55" spans="1:22" ht="25.5" customHeight="1" thickBot="1">
      <c r="A55" s="326">
        <f t="shared" si="7"/>
        <v>54</v>
      </c>
      <c r="B55" s="1395" t="s">
        <v>5538</v>
      </c>
      <c r="C55" s="1115" t="s">
        <v>7997</v>
      </c>
      <c r="D55" s="1616" t="s">
        <v>8004</v>
      </c>
      <c r="E55" s="299" t="s">
        <v>213</v>
      </c>
      <c r="F55" s="1115" t="s">
        <v>8005</v>
      </c>
      <c r="G55" s="1115" t="s">
        <v>366</v>
      </c>
      <c r="H55" s="1115">
        <v>1</v>
      </c>
      <c r="I55" s="299" t="s">
        <v>5538</v>
      </c>
      <c r="J55" s="1115" t="s">
        <v>354</v>
      </c>
      <c r="K55" s="1306" t="s">
        <v>7</v>
      </c>
      <c r="L55" s="1306" t="s">
        <v>243</v>
      </c>
      <c r="M55" s="303" t="s">
        <v>8000</v>
      </c>
      <c r="N55" s="1228">
        <v>45078</v>
      </c>
      <c r="O55" s="435"/>
      <c r="P55" s="1291" t="str">
        <f t="shared" si="8"/>
        <v>2022-ZH-武汉-A3-C1装配线（卷绕）JMLEDZH22AF06检测配对机</v>
      </c>
      <c r="Q55" s="1234" t="s">
        <v>9495</v>
      </c>
      <c r="R55" s="299" t="s">
        <v>1775</v>
      </c>
      <c r="S55" s="715" t="s">
        <v>8550</v>
      </c>
      <c r="T55" s="1642" t="s">
        <v>9890</v>
      </c>
      <c r="U55" s="1642" t="s">
        <v>9891</v>
      </c>
      <c r="V55" s="1240"/>
    </row>
    <row r="56" spans="1:22" ht="25.5" customHeight="1" thickBot="1">
      <c r="A56" s="326">
        <f t="shared" si="7"/>
        <v>55</v>
      </c>
      <c r="B56" s="1395" t="s">
        <v>5538</v>
      </c>
      <c r="C56" s="1115" t="s">
        <v>7997</v>
      </c>
      <c r="D56" s="1616" t="s">
        <v>8006</v>
      </c>
      <c r="E56" s="299" t="s">
        <v>213</v>
      </c>
      <c r="F56" s="1115" t="s">
        <v>8007</v>
      </c>
      <c r="G56" s="1115" t="s">
        <v>776</v>
      </c>
      <c r="H56" s="1115">
        <v>2</v>
      </c>
      <c r="I56" s="299" t="s">
        <v>5538</v>
      </c>
      <c r="J56" s="1115" t="s">
        <v>1596</v>
      </c>
      <c r="K56" s="1306" t="s">
        <v>7</v>
      </c>
      <c r="L56" s="1306" t="s">
        <v>243</v>
      </c>
      <c r="M56" s="303" t="s">
        <v>8000</v>
      </c>
      <c r="N56" s="1228">
        <v>45078</v>
      </c>
      <c r="O56" s="435"/>
      <c r="P56" s="1291" t="str">
        <f t="shared" si="8"/>
        <v>2022-ZH-武汉-A3-C1装配线（卷绕）JMLEDZH22AF07超声波终焊机</v>
      </c>
      <c r="Q56" s="1234" t="s">
        <v>9495</v>
      </c>
      <c r="R56" s="299" t="s">
        <v>1775</v>
      </c>
      <c r="S56" s="715" t="s">
        <v>8550</v>
      </c>
      <c r="T56" s="1642" t="s">
        <v>9890</v>
      </c>
      <c r="U56" s="1642" t="s">
        <v>9891</v>
      </c>
      <c r="V56" s="1240"/>
    </row>
    <row r="57" spans="1:22" ht="25.5" customHeight="1" thickBot="1">
      <c r="A57" s="326">
        <f t="shared" si="7"/>
        <v>56</v>
      </c>
      <c r="B57" s="1395" t="s">
        <v>5538</v>
      </c>
      <c r="C57" s="1115" t="s">
        <v>7997</v>
      </c>
      <c r="D57" s="1616" t="s">
        <v>8008</v>
      </c>
      <c r="E57" s="299" t="s">
        <v>213</v>
      </c>
      <c r="F57" s="1115" t="s">
        <v>8009</v>
      </c>
      <c r="G57" s="1115" t="s">
        <v>4391</v>
      </c>
      <c r="H57" s="1115">
        <v>1</v>
      </c>
      <c r="I57" s="299" t="s">
        <v>5538</v>
      </c>
      <c r="J57" s="1115" t="s">
        <v>354</v>
      </c>
      <c r="K57" s="1306" t="s">
        <v>7</v>
      </c>
      <c r="L57" s="1306" t="s">
        <v>243</v>
      </c>
      <c r="M57" s="303" t="s">
        <v>8000</v>
      </c>
      <c r="N57" s="1228">
        <v>45078</v>
      </c>
      <c r="O57" s="435"/>
      <c r="P57" s="1291" t="str">
        <f t="shared" si="8"/>
        <v>2022-ZH-武汉-A3-C1装配线（卷绕）JMLEDZH22AF08转接片</v>
      </c>
      <c r="Q57" s="1234" t="s">
        <v>9495</v>
      </c>
      <c r="R57" s="299" t="s">
        <v>1775</v>
      </c>
      <c r="S57" s="715" t="s">
        <v>8550</v>
      </c>
      <c r="T57" s="1642" t="s">
        <v>9890</v>
      </c>
      <c r="U57" s="1642" t="s">
        <v>9891</v>
      </c>
      <c r="V57" s="1240"/>
    </row>
    <row r="58" spans="1:22" ht="25.5" customHeight="1" thickBot="1">
      <c r="A58" s="326">
        <f t="shared" si="7"/>
        <v>57</v>
      </c>
      <c r="B58" s="1395" t="s">
        <v>5538</v>
      </c>
      <c r="C58" s="1115" t="s">
        <v>7997</v>
      </c>
      <c r="D58" s="1616" t="s">
        <v>8010</v>
      </c>
      <c r="E58" s="299" t="s">
        <v>213</v>
      </c>
      <c r="F58" s="1115" t="s">
        <v>8011</v>
      </c>
      <c r="G58" s="1115" t="s">
        <v>368</v>
      </c>
      <c r="H58" s="1115">
        <v>2</v>
      </c>
      <c r="I58" s="299" t="s">
        <v>5538</v>
      </c>
      <c r="J58" s="1115" t="s">
        <v>1596</v>
      </c>
      <c r="K58" s="1306" t="s">
        <v>7</v>
      </c>
      <c r="L58" s="1306" t="s">
        <v>243</v>
      </c>
      <c r="M58" s="303" t="s">
        <v>8000</v>
      </c>
      <c r="N58" s="1228">
        <v>45078</v>
      </c>
      <c r="O58" s="435"/>
      <c r="P58" s="1291" t="str">
        <f t="shared" si="8"/>
        <v>2022-ZH-武汉-A3-C1装配线（卷绕）JMLEDZH22AF09包Mylar机</v>
      </c>
      <c r="Q58" s="1234" t="s">
        <v>9495</v>
      </c>
      <c r="R58" s="299" t="s">
        <v>1775</v>
      </c>
      <c r="S58" s="715" t="s">
        <v>8550</v>
      </c>
      <c r="T58" s="1642" t="s">
        <v>9890</v>
      </c>
      <c r="U58" s="1642" t="s">
        <v>9891</v>
      </c>
      <c r="V58" s="1240"/>
    </row>
    <row r="59" spans="1:22" ht="25.5" customHeight="1" thickBot="1">
      <c r="A59" s="326">
        <f t="shared" si="7"/>
        <v>58</v>
      </c>
      <c r="B59" s="1395" t="s">
        <v>5538</v>
      </c>
      <c r="C59" s="1115" t="s">
        <v>7997</v>
      </c>
      <c r="D59" s="1616" t="s">
        <v>8012</v>
      </c>
      <c r="E59" s="299" t="s">
        <v>213</v>
      </c>
      <c r="F59" s="1115" t="s">
        <v>8013</v>
      </c>
      <c r="G59" s="1115" t="s">
        <v>256</v>
      </c>
      <c r="H59" s="1115">
        <v>1</v>
      </c>
      <c r="I59" s="299" t="s">
        <v>5538</v>
      </c>
      <c r="J59" s="1115" t="s">
        <v>354</v>
      </c>
      <c r="K59" s="1306" t="s">
        <v>7</v>
      </c>
      <c r="L59" s="1306" t="s">
        <v>243</v>
      </c>
      <c r="M59" s="303" t="s">
        <v>8000</v>
      </c>
      <c r="N59" s="1228">
        <v>45078</v>
      </c>
      <c r="O59" s="435"/>
      <c r="P59" s="1291" t="str">
        <f t="shared" si="8"/>
        <v>2022-ZH-武汉-A3-C1装配线（卷绕）JMLEDZH22AF10入壳预焊机</v>
      </c>
      <c r="Q59" s="1234" t="s">
        <v>9495</v>
      </c>
      <c r="R59" s="299" t="s">
        <v>1775</v>
      </c>
      <c r="S59" s="715" t="s">
        <v>8550</v>
      </c>
      <c r="T59" s="1642" t="s">
        <v>9890</v>
      </c>
      <c r="U59" s="1642" t="s">
        <v>9891</v>
      </c>
      <c r="V59" s="1240"/>
    </row>
    <row r="60" spans="1:22" ht="25.5" customHeight="1" thickBot="1">
      <c r="A60" s="326">
        <f t="shared" si="7"/>
        <v>59</v>
      </c>
      <c r="B60" s="1395" t="s">
        <v>5538</v>
      </c>
      <c r="C60" s="1115" t="s">
        <v>7997</v>
      </c>
      <c r="D60" s="1616" t="s">
        <v>8014</v>
      </c>
      <c r="E60" s="299" t="s">
        <v>213</v>
      </c>
      <c r="F60" s="1115" t="s">
        <v>8015</v>
      </c>
      <c r="G60" s="1115" t="s">
        <v>348</v>
      </c>
      <c r="H60" s="1115">
        <v>1</v>
      </c>
      <c r="I60" s="299" t="s">
        <v>5538</v>
      </c>
      <c r="J60" s="1115" t="s">
        <v>354</v>
      </c>
      <c r="K60" s="1306" t="s">
        <v>7</v>
      </c>
      <c r="L60" s="1306" t="s">
        <v>243</v>
      </c>
      <c r="M60" s="303" t="s">
        <v>8000</v>
      </c>
      <c r="N60" s="1228">
        <v>45078</v>
      </c>
      <c r="O60" s="435"/>
      <c r="P60" s="1291" t="str">
        <f t="shared" si="8"/>
        <v>2022-ZH-武汉-A3-C1装配线（卷绕）JMLEDZH22AF11封口焊接机</v>
      </c>
      <c r="Q60" s="1234" t="s">
        <v>9495</v>
      </c>
      <c r="R60" s="299" t="s">
        <v>1775</v>
      </c>
      <c r="S60" s="715" t="s">
        <v>8550</v>
      </c>
      <c r="T60" s="1642" t="s">
        <v>9890</v>
      </c>
      <c r="U60" s="1642" t="s">
        <v>9891</v>
      </c>
      <c r="V60" s="1240"/>
    </row>
    <row r="61" spans="1:22" ht="25.5" customHeight="1" thickBot="1">
      <c r="A61" s="326">
        <f t="shared" si="7"/>
        <v>60</v>
      </c>
      <c r="B61" s="1395" t="s">
        <v>5538</v>
      </c>
      <c r="C61" s="1115" t="s">
        <v>7997</v>
      </c>
      <c r="D61" s="1616" t="s">
        <v>8016</v>
      </c>
      <c r="E61" s="299" t="s">
        <v>213</v>
      </c>
      <c r="F61" s="1115" t="s">
        <v>8017</v>
      </c>
      <c r="G61" s="1115" t="s">
        <v>315</v>
      </c>
      <c r="H61" s="1115">
        <v>1</v>
      </c>
      <c r="I61" s="299" t="s">
        <v>5538</v>
      </c>
      <c r="J61" s="1115" t="s">
        <v>354</v>
      </c>
      <c r="K61" s="1306" t="s">
        <v>7</v>
      </c>
      <c r="L61" s="1306" t="s">
        <v>243</v>
      </c>
      <c r="M61" s="303" t="s">
        <v>8000</v>
      </c>
      <c r="N61" s="1228">
        <v>45078</v>
      </c>
      <c r="O61" s="435"/>
      <c r="P61" s="1291" t="str">
        <f t="shared" si="8"/>
        <v>2022-ZH-武汉-A3-C1装配线（卷绕）JMLEDZH22AF12正压氦检机</v>
      </c>
      <c r="Q61" s="1234" t="s">
        <v>9495</v>
      </c>
      <c r="R61" s="299" t="s">
        <v>1775</v>
      </c>
      <c r="S61" s="715" t="s">
        <v>8550</v>
      </c>
      <c r="T61" s="1642" t="s">
        <v>9890</v>
      </c>
      <c r="U61" s="1642" t="s">
        <v>9891</v>
      </c>
      <c r="V61" s="1240"/>
    </row>
    <row r="62" spans="1:22" ht="25.5" customHeight="1" thickBot="1">
      <c r="A62" s="326">
        <f t="shared" si="7"/>
        <v>61</v>
      </c>
      <c r="B62" s="1395" t="s">
        <v>5538</v>
      </c>
      <c r="C62" s="1115" t="s">
        <v>8018</v>
      </c>
      <c r="D62" s="1616" t="s">
        <v>8019</v>
      </c>
      <c r="E62" s="299" t="s">
        <v>213</v>
      </c>
      <c r="F62" s="1115" t="s">
        <v>8020</v>
      </c>
      <c r="G62" s="1115" t="s">
        <v>8021</v>
      </c>
      <c r="H62" s="1115">
        <v>1</v>
      </c>
      <c r="I62" s="299" t="s">
        <v>5538</v>
      </c>
      <c r="J62" s="1115" t="s">
        <v>354</v>
      </c>
      <c r="K62" s="1306" t="s">
        <v>7</v>
      </c>
      <c r="L62" s="1306" t="s">
        <v>243</v>
      </c>
      <c r="M62" s="303" t="s">
        <v>8000</v>
      </c>
      <c r="N62" s="1228">
        <v>45078</v>
      </c>
      <c r="O62" s="435"/>
      <c r="P62" s="1291" t="str">
        <f t="shared" si="8"/>
        <v>2022-ZH-武汉-A3-C1物流线（卷绕）JMLEDZH22AF14装配物流线</v>
      </c>
      <c r="Q62" s="1234" t="s">
        <v>9495</v>
      </c>
      <c r="R62" s="299" t="s">
        <v>1775</v>
      </c>
      <c r="S62" s="715" t="s">
        <v>7415</v>
      </c>
      <c r="T62" s="1642" t="s">
        <v>9890</v>
      </c>
      <c r="U62" s="1642" t="s">
        <v>9891</v>
      </c>
      <c r="V62" s="1240"/>
    </row>
    <row r="63" spans="1:22" ht="25.5" customHeight="1" thickBot="1">
      <c r="A63" s="326">
        <f t="shared" si="7"/>
        <v>62</v>
      </c>
      <c r="B63" s="1395" t="s">
        <v>5538</v>
      </c>
      <c r="C63" s="1115" t="s">
        <v>8018</v>
      </c>
      <c r="D63" s="1616" t="s">
        <v>8022</v>
      </c>
      <c r="E63" s="299" t="s">
        <v>213</v>
      </c>
      <c r="F63" s="1115" t="s">
        <v>8023</v>
      </c>
      <c r="G63" s="1115" t="s">
        <v>323</v>
      </c>
      <c r="H63" s="1115">
        <v>1</v>
      </c>
      <c r="I63" s="299" t="s">
        <v>5538</v>
      </c>
      <c r="J63" s="1115" t="s">
        <v>354</v>
      </c>
      <c r="K63" s="1306" t="s">
        <v>7</v>
      </c>
      <c r="L63" s="1306" t="s">
        <v>243</v>
      </c>
      <c r="M63" s="303" t="s">
        <v>8000</v>
      </c>
      <c r="N63" s="1228">
        <v>45078</v>
      </c>
      <c r="O63" s="435"/>
      <c r="P63" s="1291" t="str">
        <f t="shared" si="8"/>
        <v>2022-ZH-武汉-A3-C1物流线（卷绕）JMLEDZH22AF13组盘机</v>
      </c>
      <c r="Q63" s="1234" t="s">
        <v>9495</v>
      </c>
      <c r="R63" s="299" t="s">
        <v>1775</v>
      </c>
      <c r="S63" s="715" t="s">
        <v>8550</v>
      </c>
      <c r="T63" s="1642" t="s">
        <v>9890</v>
      </c>
      <c r="U63" s="1642" t="s">
        <v>9891</v>
      </c>
      <c r="V63" s="1240"/>
    </row>
    <row r="64" spans="1:22" ht="25.5" customHeight="1" thickBot="1">
      <c r="A64" s="326">
        <f t="shared" si="7"/>
        <v>63</v>
      </c>
      <c r="B64" s="1395" t="s">
        <v>5538</v>
      </c>
      <c r="C64" s="1206" t="s">
        <v>7997</v>
      </c>
      <c r="D64" s="1617" t="s">
        <v>8025</v>
      </c>
      <c r="E64" s="1207" t="s">
        <v>213</v>
      </c>
      <c r="F64" s="1206" t="s">
        <v>8026</v>
      </c>
      <c r="G64" s="1206" t="s">
        <v>317</v>
      </c>
      <c r="H64" s="1206">
        <v>1</v>
      </c>
      <c r="I64" s="1207" t="s">
        <v>5538</v>
      </c>
      <c r="J64" s="1206" t="s">
        <v>8024</v>
      </c>
      <c r="K64" s="1220" t="s">
        <v>7</v>
      </c>
      <c r="L64" s="1220" t="s">
        <v>243</v>
      </c>
      <c r="M64" s="1230" t="s">
        <v>8000</v>
      </c>
      <c r="N64" s="1231">
        <v>45078</v>
      </c>
      <c r="O64" s="435"/>
      <c r="P64" s="1291" t="str">
        <f t="shared" si="8"/>
        <v>2022-ZH-武汉-A3-C1装配线（卷绕）JMLEDZH22AF15负压氦检机</v>
      </c>
      <c r="Q64" s="1234" t="s">
        <v>9495</v>
      </c>
      <c r="R64" s="1203" t="s">
        <v>1775</v>
      </c>
      <c r="S64" s="1243" t="s">
        <v>8550</v>
      </c>
      <c r="T64" s="1643" t="s">
        <v>9890</v>
      </c>
      <c r="U64" s="1643" t="s">
        <v>9891</v>
      </c>
      <c r="V64" s="1242"/>
    </row>
    <row r="65" spans="1:22" ht="25.5" customHeight="1" thickBot="1">
      <c r="A65" s="326">
        <f t="shared" si="7"/>
        <v>64</v>
      </c>
      <c r="B65" s="1395" t="s">
        <v>5538</v>
      </c>
      <c r="C65" s="1613" t="s">
        <v>8027</v>
      </c>
      <c r="D65" s="1614" t="s">
        <v>8028</v>
      </c>
      <c r="E65" s="148" t="s">
        <v>213</v>
      </c>
      <c r="F65" s="1613" t="s">
        <v>8029</v>
      </c>
      <c r="G65" s="1613" t="s">
        <v>3591</v>
      </c>
      <c r="H65" s="1613">
        <v>2</v>
      </c>
      <c r="I65" s="148" t="s">
        <v>5538</v>
      </c>
      <c r="J65" s="1613" t="s">
        <v>1596</v>
      </c>
      <c r="K65" s="1058" t="s">
        <v>7</v>
      </c>
      <c r="L65" s="1058" t="s">
        <v>243</v>
      </c>
      <c r="M65" s="1611" t="s">
        <v>8000</v>
      </c>
      <c r="N65" s="1615">
        <v>45078</v>
      </c>
      <c r="O65" s="435"/>
      <c r="P65" s="1291" t="str">
        <f t="shared" si="8"/>
        <v>2022-ZH-武汉-A3-C2装配线（卷绕）JMLED23H260预热炉</v>
      </c>
      <c r="Q65" s="1234" t="s">
        <v>9495</v>
      </c>
      <c r="R65" s="1202" t="s">
        <v>1775</v>
      </c>
      <c r="S65" s="1124" t="s">
        <v>8550</v>
      </c>
      <c r="T65" s="1644" t="s">
        <v>9892</v>
      </c>
      <c r="U65" s="1641" t="s">
        <v>9175</v>
      </c>
      <c r="V65" s="1239" t="s">
        <v>8551</v>
      </c>
    </row>
    <row r="66" spans="1:22" ht="25.5" customHeight="1" thickBot="1">
      <c r="A66" s="326">
        <f t="shared" si="7"/>
        <v>65</v>
      </c>
      <c r="B66" s="1395" t="s">
        <v>5538</v>
      </c>
      <c r="C66" s="1115" t="s">
        <v>8027</v>
      </c>
      <c r="D66" s="1616" t="s">
        <v>8030</v>
      </c>
      <c r="E66" s="299" t="s">
        <v>213</v>
      </c>
      <c r="F66" s="1115" t="s">
        <v>8031</v>
      </c>
      <c r="G66" s="1115" t="s">
        <v>303</v>
      </c>
      <c r="H66" s="1115">
        <v>2</v>
      </c>
      <c r="I66" s="299" t="s">
        <v>5538</v>
      </c>
      <c r="J66" s="1115" t="s">
        <v>1596</v>
      </c>
      <c r="K66" s="1306" t="s">
        <v>7</v>
      </c>
      <c r="L66" s="1306" t="s">
        <v>243</v>
      </c>
      <c r="M66" s="303" t="s">
        <v>8000</v>
      </c>
      <c r="N66" s="1228">
        <v>45078</v>
      </c>
      <c r="O66" s="435"/>
      <c r="P66" s="1291" t="str">
        <f t="shared" si="8"/>
        <v>2022-ZH-武汉-A3-C2装配线（卷绕）JMLED23F261热压机</v>
      </c>
      <c r="Q66" s="1234" t="s">
        <v>9495</v>
      </c>
      <c r="R66" s="299" t="s">
        <v>1775</v>
      </c>
      <c r="S66" s="715" t="s">
        <v>8550</v>
      </c>
      <c r="T66" s="1645" t="s">
        <v>9892</v>
      </c>
      <c r="U66" s="715" t="s">
        <v>9893</v>
      </c>
      <c r="V66" s="1240" t="s">
        <v>8551</v>
      </c>
    </row>
    <row r="67" spans="1:22" ht="25.5" customHeight="1" thickBot="1">
      <c r="A67" s="326">
        <f t="shared" si="7"/>
        <v>66</v>
      </c>
      <c r="B67" s="1395" t="s">
        <v>5538</v>
      </c>
      <c r="C67" s="1115" t="s">
        <v>8027</v>
      </c>
      <c r="D67" s="1616" t="s">
        <v>8032</v>
      </c>
      <c r="E67" s="299" t="s">
        <v>213</v>
      </c>
      <c r="F67" s="1115" t="s">
        <v>8033</v>
      </c>
      <c r="G67" s="1115" t="s">
        <v>366</v>
      </c>
      <c r="H67" s="1115">
        <v>1</v>
      </c>
      <c r="I67" s="299" t="s">
        <v>5538</v>
      </c>
      <c r="J67" s="1115" t="s">
        <v>354</v>
      </c>
      <c r="K67" s="1306" t="s">
        <v>7</v>
      </c>
      <c r="L67" s="1306" t="s">
        <v>243</v>
      </c>
      <c r="M67" s="303" t="s">
        <v>8000</v>
      </c>
      <c r="N67" s="1228">
        <v>45078</v>
      </c>
      <c r="O67" s="435"/>
      <c r="P67" s="1291" t="str">
        <f t="shared" si="8"/>
        <v>2022-ZH-武汉-A3-C2装配线（卷绕）JMLED23F262检测配对机</v>
      </c>
      <c r="Q67" s="1234" t="s">
        <v>9495</v>
      </c>
      <c r="R67" s="299" t="s">
        <v>1775</v>
      </c>
      <c r="S67" s="715" t="s">
        <v>8550</v>
      </c>
      <c r="T67" s="1645" t="s">
        <v>9892</v>
      </c>
      <c r="U67" s="715" t="s">
        <v>9893</v>
      </c>
      <c r="V67" s="1240"/>
    </row>
    <row r="68" spans="1:22" ht="25.5" customHeight="1" thickBot="1">
      <c r="A68" s="326">
        <f t="shared" si="7"/>
        <v>67</v>
      </c>
      <c r="B68" s="1395" t="s">
        <v>5538</v>
      </c>
      <c r="C68" s="1115" t="s">
        <v>8027</v>
      </c>
      <c r="D68" s="1616" t="s">
        <v>8034</v>
      </c>
      <c r="E68" s="299" t="s">
        <v>213</v>
      </c>
      <c r="F68" s="1115" t="s">
        <v>8035</v>
      </c>
      <c r="G68" s="1115" t="s">
        <v>776</v>
      </c>
      <c r="H68" s="1115">
        <v>2</v>
      </c>
      <c r="I68" s="299" t="s">
        <v>5538</v>
      </c>
      <c r="J68" s="1115" t="s">
        <v>1596</v>
      </c>
      <c r="K68" s="1306" t="s">
        <v>7</v>
      </c>
      <c r="L68" s="1306" t="s">
        <v>243</v>
      </c>
      <c r="M68" s="303" t="s">
        <v>8000</v>
      </c>
      <c r="N68" s="1228">
        <v>45078</v>
      </c>
      <c r="O68" s="435"/>
      <c r="P68" s="1291" t="str">
        <f t="shared" si="8"/>
        <v>2022-ZH-武汉-A3-C2装配线（卷绕）JMLED23G263超声波终焊机</v>
      </c>
      <c r="Q68" s="1234" t="s">
        <v>9495</v>
      </c>
      <c r="R68" s="299" t="s">
        <v>1775</v>
      </c>
      <c r="S68" s="715" t="s">
        <v>8550</v>
      </c>
      <c r="T68" s="1645" t="s">
        <v>9892</v>
      </c>
      <c r="U68" s="715" t="s">
        <v>9893</v>
      </c>
      <c r="V68" s="1240"/>
    </row>
    <row r="69" spans="1:22" ht="25.5" customHeight="1" thickBot="1">
      <c r="A69" s="326">
        <f t="shared" si="7"/>
        <v>68</v>
      </c>
      <c r="B69" s="1395" t="s">
        <v>5538</v>
      </c>
      <c r="C69" s="1115" t="s">
        <v>8027</v>
      </c>
      <c r="D69" s="1616" t="s">
        <v>8036</v>
      </c>
      <c r="E69" s="299" t="s">
        <v>213</v>
      </c>
      <c r="F69" s="1115" t="s">
        <v>8037</v>
      </c>
      <c r="G69" s="1115" t="s">
        <v>4391</v>
      </c>
      <c r="H69" s="1115">
        <v>1</v>
      </c>
      <c r="I69" s="299" t="s">
        <v>5538</v>
      </c>
      <c r="J69" s="1115" t="s">
        <v>354</v>
      </c>
      <c r="K69" s="1306" t="s">
        <v>7</v>
      </c>
      <c r="L69" s="1306" t="s">
        <v>243</v>
      </c>
      <c r="M69" s="303" t="s">
        <v>8000</v>
      </c>
      <c r="N69" s="1228">
        <v>45078</v>
      </c>
      <c r="O69" s="435"/>
      <c r="P69" s="1291" t="str">
        <f t="shared" si="8"/>
        <v>2022-ZH-武汉-A3-C2装配线（卷绕）JMLED23D264转接片</v>
      </c>
      <c r="Q69" s="1234" t="s">
        <v>9495</v>
      </c>
      <c r="R69" s="299" t="s">
        <v>1775</v>
      </c>
      <c r="S69" s="715" t="s">
        <v>8550</v>
      </c>
      <c r="T69" s="1645" t="s">
        <v>9892</v>
      </c>
      <c r="U69" s="715" t="s">
        <v>9893</v>
      </c>
      <c r="V69" s="1240"/>
    </row>
    <row r="70" spans="1:22" ht="25.5" customHeight="1" thickBot="1">
      <c r="A70" s="326">
        <f t="shared" si="7"/>
        <v>69</v>
      </c>
      <c r="B70" s="1395" t="s">
        <v>5538</v>
      </c>
      <c r="C70" s="1115" t="s">
        <v>8027</v>
      </c>
      <c r="D70" s="1616" t="s">
        <v>8038</v>
      </c>
      <c r="E70" s="299" t="s">
        <v>213</v>
      </c>
      <c r="F70" s="1115" t="s">
        <v>8039</v>
      </c>
      <c r="G70" s="1115" t="s">
        <v>368</v>
      </c>
      <c r="H70" s="1115">
        <v>2</v>
      </c>
      <c r="I70" s="299" t="s">
        <v>5538</v>
      </c>
      <c r="J70" s="1115" t="s">
        <v>1596</v>
      </c>
      <c r="K70" s="1306" t="s">
        <v>7</v>
      </c>
      <c r="L70" s="1306" t="s">
        <v>243</v>
      </c>
      <c r="M70" s="303" t="s">
        <v>8000</v>
      </c>
      <c r="N70" s="1228">
        <v>45078</v>
      </c>
      <c r="O70" s="435"/>
      <c r="P70" s="1291" t="str">
        <f t="shared" si="8"/>
        <v>2022-ZH-武汉-A3-C2装配线（卷绕）JMLED23F265包Mylar机</v>
      </c>
      <c r="Q70" s="1234" t="s">
        <v>9495</v>
      </c>
      <c r="R70" s="299" t="s">
        <v>1775</v>
      </c>
      <c r="S70" s="715" t="s">
        <v>8550</v>
      </c>
      <c r="T70" s="1645" t="s">
        <v>9892</v>
      </c>
      <c r="U70" s="715" t="s">
        <v>9893</v>
      </c>
      <c r="V70" s="1240"/>
    </row>
    <row r="71" spans="1:22" ht="25.5" customHeight="1" thickBot="1">
      <c r="A71" s="326">
        <f t="shared" si="7"/>
        <v>70</v>
      </c>
      <c r="B71" s="1395" t="s">
        <v>5538</v>
      </c>
      <c r="C71" s="1115" t="s">
        <v>8027</v>
      </c>
      <c r="D71" s="1616" t="s">
        <v>8040</v>
      </c>
      <c r="E71" s="299" t="s">
        <v>213</v>
      </c>
      <c r="F71" s="1115" t="s">
        <v>8041</v>
      </c>
      <c r="G71" s="1115" t="s">
        <v>256</v>
      </c>
      <c r="H71" s="1115">
        <v>1</v>
      </c>
      <c r="I71" s="299" t="s">
        <v>5538</v>
      </c>
      <c r="J71" s="1115" t="s">
        <v>354</v>
      </c>
      <c r="K71" s="1306" t="s">
        <v>7</v>
      </c>
      <c r="L71" s="1306" t="s">
        <v>243</v>
      </c>
      <c r="M71" s="303" t="s">
        <v>8000</v>
      </c>
      <c r="N71" s="1228">
        <v>45078</v>
      </c>
      <c r="O71" s="435"/>
      <c r="P71" s="1291" t="str">
        <f t="shared" si="8"/>
        <v>2022-ZH-武汉-A3-C2装配线（卷绕）JMLED23E266入壳预焊机</v>
      </c>
      <c r="Q71" s="1234" t="s">
        <v>9495</v>
      </c>
      <c r="R71" s="299" t="s">
        <v>1775</v>
      </c>
      <c r="S71" s="715" t="s">
        <v>8550</v>
      </c>
      <c r="T71" s="1645" t="s">
        <v>9892</v>
      </c>
      <c r="U71" s="715" t="s">
        <v>9893</v>
      </c>
      <c r="V71" s="1240"/>
    </row>
    <row r="72" spans="1:22" ht="25.5" customHeight="1" thickBot="1">
      <c r="A72" s="326">
        <f t="shared" si="7"/>
        <v>71</v>
      </c>
      <c r="B72" s="1395" t="s">
        <v>5538</v>
      </c>
      <c r="C72" s="1115" t="s">
        <v>8027</v>
      </c>
      <c r="D72" s="1616" t="s">
        <v>8042</v>
      </c>
      <c r="E72" s="299" t="s">
        <v>213</v>
      </c>
      <c r="F72" s="1115" t="s">
        <v>8043</v>
      </c>
      <c r="G72" s="1115" t="s">
        <v>348</v>
      </c>
      <c r="H72" s="1115">
        <v>1</v>
      </c>
      <c r="I72" s="299" t="s">
        <v>5538</v>
      </c>
      <c r="J72" s="1115" t="s">
        <v>354</v>
      </c>
      <c r="K72" s="1306" t="s">
        <v>7</v>
      </c>
      <c r="L72" s="1306" t="s">
        <v>243</v>
      </c>
      <c r="M72" s="303" t="s">
        <v>8000</v>
      </c>
      <c r="N72" s="1228">
        <v>45078</v>
      </c>
      <c r="O72" s="435"/>
      <c r="P72" s="1291" t="str">
        <f t="shared" si="8"/>
        <v>2022-ZH-武汉-A3-C2装配线（卷绕）JMLED23E267封口焊接机</v>
      </c>
      <c r="Q72" s="1234" t="s">
        <v>9495</v>
      </c>
      <c r="R72" s="299" t="s">
        <v>1775</v>
      </c>
      <c r="S72" s="715" t="s">
        <v>8550</v>
      </c>
      <c r="T72" s="1645" t="s">
        <v>9892</v>
      </c>
      <c r="U72" s="715" t="s">
        <v>9893</v>
      </c>
      <c r="V72" s="1240"/>
    </row>
    <row r="73" spans="1:22" ht="25.5" customHeight="1" thickBot="1">
      <c r="A73" s="326">
        <f t="shared" si="7"/>
        <v>72</v>
      </c>
      <c r="B73" s="1395" t="s">
        <v>5538</v>
      </c>
      <c r="C73" s="1115" t="s">
        <v>8027</v>
      </c>
      <c r="D73" s="1616" t="s">
        <v>8044</v>
      </c>
      <c r="E73" s="299" t="s">
        <v>213</v>
      </c>
      <c r="F73" s="1115" t="s">
        <v>8045</v>
      </c>
      <c r="G73" s="1115" t="s">
        <v>315</v>
      </c>
      <c r="H73" s="1115">
        <v>1</v>
      </c>
      <c r="I73" s="299" t="s">
        <v>5538</v>
      </c>
      <c r="J73" s="1115" t="s">
        <v>354</v>
      </c>
      <c r="K73" s="1306" t="s">
        <v>7</v>
      </c>
      <c r="L73" s="1306" t="s">
        <v>243</v>
      </c>
      <c r="M73" s="303" t="s">
        <v>8000</v>
      </c>
      <c r="N73" s="1228">
        <v>45078</v>
      </c>
      <c r="O73" s="435"/>
      <c r="P73" s="1291" t="str">
        <f t="shared" si="8"/>
        <v>2022-ZH-武汉-A3-C2装配线（卷绕）JMLED23G268正压氦检机</v>
      </c>
      <c r="Q73" s="1234" t="s">
        <v>9495</v>
      </c>
      <c r="R73" s="299" t="s">
        <v>1775</v>
      </c>
      <c r="S73" s="715" t="s">
        <v>8550</v>
      </c>
      <c r="T73" s="1645" t="s">
        <v>9892</v>
      </c>
      <c r="U73" s="715" t="s">
        <v>9893</v>
      </c>
      <c r="V73" s="1240"/>
    </row>
    <row r="74" spans="1:22" ht="25.5" customHeight="1" thickBot="1">
      <c r="A74" s="326">
        <f t="shared" si="7"/>
        <v>73</v>
      </c>
      <c r="B74" s="1395" t="s">
        <v>5538</v>
      </c>
      <c r="C74" s="1115" t="s">
        <v>8046</v>
      </c>
      <c r="D74" s="1616" t="s">
        <v>8047</v>
      </c>
      <c r="E74" s="299" t="s">
        <v>213</v>
      </c>
      <c r="F74" s="1115" t="s">
        <v>8048</v>
      </c>
      <c r="G74" s="1115" t="s">
        <v>8021</v>
      </c>
      <c r="H74" s="1115">
        <v>1</v>
      </c>
      <c r="I74" s="299" t="s">
        <v>5538</v>
      </c>
      <c r="J74" s="1115" t="s">
        <v>354</v>
      </c>
      <c r="K74" s="1306" t="s">
        <v>7</v>
      </c>
      <c r="L74" s="1306" t="s">
        <v>243</v>
      </c>
      <c r="M74" s="303" t="s">
        <v>8000</v>
      </c>
      <c r="N74" s="1228">
        <v>45078</v>
      </c>
      <c r="O74" s="435"/>
      <c r="P74" s="1291" t="str">
        <f t="shared" si="8"/>
        <v>2022-ZH-武汉-A3-C2物流线（卷绕）JMLED23H269装配物流线</v>
      </c>
      <c r="Q74" s="1234" t="s">
        <v>9495</v>
      </c>
      <c r="R74" s="299" t="s">
        <v>1775</v>
      </c>
      <c r="S74" s="715" t="s">
        <v>8550</v>
      </c>
      <c r="T74" s="1645" t="s">
        <v>9892</v>
      </c>
      <c r="U74" s="715" t="s">
        <v>8758</v>
      </c>
      <c r="V74" s="1240"/>
    </row>
    <row r="75" spans="1:22" ht="25.5" customHeight="1" thickBot="1">
      <c r="A75" s="326">
        <f t="shared" si="7"/>
        <v>74</v>
      </c>
      <c r="B75" s="1395" t="s">
        <v>5538</v>
      </c>
      <c r="C75" s="1115" t="s">
        <v>8046</v>
      </c>
      <c r="D75" s="1616" t="s">
        <v>8049</v>
      </c>
      <c r="E75" s="299" t="s">
        <v>213</v>
      </c>
      <c r="F75" s="1115" t="s">
        <v>8050</v>
      </c>
      <c r="G75" s="1115" t="s">
        <v>323</v>
      </c>
      <c r="H75" s="1115">
        <v>1</v>
      </c>
      <c r="I75" s="299" t="s">
        <v>5538</v>
      </c>
      <c r="J75" s="1115" t="s">
        <v>354</v>
      </c>
      <c r="K75" s="1306" t="s">
        <v>7</v>
      </c>
      <c r="L75" s="1306" t="s">
        <v>243</v>
      </c>
      <c r="M75" s="303" t="s">
        <v>8000</v>
      </c>
      <c r="N75" s="1228">
        <v>45078</v>
      </c>
      <c r="O75" s="435"/>
      <c r="P75" s="1291" t="str">
        <f t="shared" si="8"/>
        <v>2022-ZH-武汉-A3-C2物流线（卷绕）JMLED23H270组盘机</v>
      </c>
      <c r="Q75" s="1234" t="s">
        <v>9495</v>
      </c>
      <c r="R75" s="299" t="s">
        <v>1775</v>
      </c>
      <c r="S75" s="715" t="s">
        <v>8550</v>
      </c>
      <c r="T75" s="1645" t="s">
        <v>9892</v>
      </c>
      <c r="U75" s="715" t="s">
        <v>9893</v>
      </c>
      <c r="V75" s="1240"/>
    </row>
    <row r="76" spans="1:22" ht="25.5" customHeight="1" thickBot="1">
      <c r="A76" s="326">
        <f t="shared" si="7"/>
        <v>75</v>
      </c>
      <c r="B76" s="1395" t="s">
        <v>5538</v>
      </c>
      <c r="C76" s="1205" t="s">
        <v>8027</v>
      </c>
      <c r="D76" s="1618" t="s">
        <v>8051</v>
      </c>
      <c r="E76" s="1203" t="s">
        <v>213</v>
      </c>
      <c r="F76" s="1205" t="s">
        <v>8052</v>
      </c>
      <c r="G76" s="1205" t="s">
        <v>317</v>
      </c>
      <c r="H76" s="1205">
        <v>1</v>
      </c>
      <c r="I76" s="1203" t="s">
        <v>5538</v>
      </c>
      <c r="J76" s="1205" t="s">
        <v>8024</v>
      </c>
      <c r="K76" s="1576" t="s">
        <v>7</v>
      </c>
      <c r="L76" s="1576" t="s">
        <v>243</v>
      </c>
      <c r="M76" s="1225" t="s">
        <v>8000</v>
      </c>
      <c r="N76" s="1229">
        <v>45078</v>
      </c>
      <c r="O76" s="435"/>
      <c r="P76" s="1291" t="str">
        <f t="shared" si="8"/>
        <v>2022-ZH-武汉-A3-C2装配线（卷绕）JMLED23G272负压氦检机</v>
      </c>
      <c r="Q76" s="1234" t="s">
        <v>9495</v>
      </c>
      <c r="R76" s="1207" t="s">
        <v>1775</v>
      </c>
      <c r="S76" s="1241" t="s">
        <v>8550</v>
      </c>
      <c r="T76" s="1646" t="s">
        <v>9176</v>
      </c>
      <c r="U76" s="1241" t="s">
        <v>9893</v>
      </c>
      <c r="V76" s="1242"/>
    </row>
    <row r="77" spans="1:22" ht="19.5" thickBot="1">
      <c r="A77" s="326">
        <f t="shared" si="7"/>
        <v>76</v>
      </c>
      <c r="B77" s="1395" t="s">
        <v>5538</v>
      </c>
      <c r="C77" s="1204" t="s">
        <v>6037</v>
      </c>
      <c r="D77" s="1619" t="s">
        <v>8053</v>
      </c>
      <c r="E77" s="1202" t="s">
        <v>213</v>
      </c>
      <c r="F77" s="1204" t="s">
        <v>8054</v>
      </c>
      <c r="G77" s="1204" t="s">
        <v>3591</v>
      </c>
      <c r="H77" s="1204">
        <v>2</v>
      </c>
      <c r="I77" s="1202" t="s">
        <v>5538</v>
      </c>
      <c r="J77" s="1204" t="s">
        <v>1596</v>
      </c>
      <c r="K77" s="1218" t="s">
        <v>7</v>
      </c>
      <c r="L77" s="1218" t="s">
        <v>102</v>
      </c>
      <c r="M77" s="1223" t="s">
        <v>8000</v>
      </c>
      <c r="N77" s="1227">
        <v>45108</v>
      </c>
      <c r="O77" s="435"/>
      <c r="P77" s="1291" t="str">
        <f t="shared" si="8"/>
        <v>2022-ZH-武汉-A3-C3装配线（卷绕）JMLED23H273预热炉</v>
      </c>
      <c r="Q77" s="1234" t="s">
        <v>9495</v>
      </c>
      <c r="R77" s="1202" t="s">
        <v>1775</v>
      </c>
      <c r="S77" s="1238" t="s">
        <v>8001</v>
      </c>
      <c r="T77" s="1412" t="s">
        <v>9177</v>
      </c>
      <c r="U77" s="1238"/>
      <c r="V77" s="1239" t="s">
        <v>8551</v>
      </c>
    </row>
    <row r="78" spans="1:22" ht="29" thickBot="1">
      <c r="A78" s="326">
        <f t="shared" si="7"/>
        <v>77</v>
      </c>
      <c r="B78" s="1395" t="s">
        <v>5538</v>
      </c>
      <c r="C78" s="1115" t="s">
        <v>6037</v>
      </c>
      <c r="D78" s="1616" t="s">
        <v>8055</v>
      </c>
      <c r="E78" s="299" t="s">
        <v>213</v>
      </c>
      <c r="F78" s="1115" t="s">
        <v>8056</v>
      </c>
      <c r="G78" s="1115" t="s">
        <v>303</v>
      </c>
      <c r="H78" s="1115">
        <v>2</v>
      </c>
      <c r="I78" s="299" t="s">
        <v>5538</v>
      </c>
      <c r="J78" s="1115" t="s">
        <v>1596</v>
      </c>
      <c r="K78" s="1306" t="s">
        <v>7</v>
      </c>
      <c r="L78" s="1306" t="s">
        <v>102</v>
      </c>
      <c r="M78" s="303" t="s">
        <v>8000</v>
      </c>
      <c r="N78" s="1228">
        <v>45108</v>
      </c>
      <c r="O78" s="435"/>
      <c r="P78" s="1291" t="str">
        <f t="shared" si="8"/>
        <v>2022-ZH-武汉-A3-C3装配线（卷绕）JMLED23F274热压机</v>
      </c>
      <c r="Q78" s="1234" t="s">
        <v>9495</v>
      </c>
      <c r="R78" s="299" t="s">
        <v>1775</v>
      </c>
      <c r="S78" s="715" t="s">
        <v>8001</v>
      </c>
      <c r="T78" s="1247" t="s">
        <v>9894</v>
      </c>
      <c r="U78" s="715" t="s">
        <v>9895</v>
      </c>
      <c r="V78" s="1240" t="s">
        <v>8551</v>
      </c>
    </row>
    <row r="79" spans="1:22" ht="29" thickBot="1">
      <c r="A79" s="326">
        <f t="shared" si="7"/>
        <v>78</v>
      </c>
      <c r="B79" s="1395" t="s">
        <v>5538</v>
      </c>
      <c r="C79" s="1115" t="s">
        <v>6037</v>
      </c>
      <c r="D79" s="1616" t="s">
        <v>7588</v>
      </c>
      <c r="E79" s="299" t="s">
        <v>213</v>
      </c>
      <c r="F79" s="1115" t="s">
        <v>6038</v>
      </c>
      <c r="G79" s="1115" t="s">
        <v>366</v>
      </c>
      <c r="H79" s="1115">
        <v>1</v>
      </c>
      <c r="I79" s="299" t="s">
        <v>5538</v>
      </c>
      <c r="J79" s="1115" t="s">
        <v>354</v>
      </c>
      <c r="K79" s="1306" t="s">
        <v>7</v>
      </c>
      <c r="L79" s="1306" t="s">
        <v>102</v>
      </c>
      <c r="M79" s="303" t="s">
        <v>8000</v>
      </c>
      <c r="N79" s="1228">
        <v>45108</v>
      </c>
      <c r="O79" s="435"/>
      <c r="P79" s="1291" t="str">
        <f t="shared" si="8"/>
        <v>2022-ZH-武汉-A3-C3装配线（卷绕）JMLEDZH22AB91检测配对机</v>
      </c>
      <c r="Q79" s="1234" t="s">
        <v>9495</v>
      </c>
      <c r="R79" s="299" t="s">
        <v>1775</v>
      </c>
      <c r="S79" s="715" t="s">
        <v>8001</v>
      </c>
      <c r="T79" s="1247" t="s">
        <v>9894</v>
      </c>
      <c r="U79" s="715" t="s">
        <v>9895</v>
      </c>
      <c r="V79" s="1240"/>
    </row>
    <row r="80" spans="1:22" ht="29" thickBot="1">
      <c r="A80" s="326">
        <f t="shared" si="7"/>
        <v>79</v>
      </c>
      <c r="B80" s="1395" t="s">
        <v>5538</v>
      </c>
      <c r="C80" s="1115" t="s">
        <v>6037</v>
      </c>
      <c r="D80" s="1616" t="s">
        <v>6039</v>
      </c>
      <c r="E80" s="299" t="s">
        <v>213</v>
      </c>
      <c r="F80" s="1115" t="s">
        <v>6040</v>
      </c>
      <c r="G80" s="1115" t="s">
        <v>776</v>
      </c>
      <c r="H80" s="1115">
        <v>2</v>
      </c>
      <c r="I80" s="299" t="s">
        <v>5538</v>
      </c>
      <c r="J80" s="1115" t="s">
        <v>1596</v>
      </c>
      <c r="K80" s="1306" t="s">
        <v>7</v>
      </c>
      <c r="L80" s="1306" t="s">
        <v>102</v>
      </c>
      <c r="M80" s="303" t="s">
        <v>8000</v>
      </c>
      <c r="N80" s="1228">
        <v>45108</v>
      </c>
      <c r="O80" s="435"/>
      <c r="P80" s="1291" t="str">
        <f t="shared" si="8"/>
        <v>2022-ZH-武汉-A3-C3装配线（卷绕）JMLEDZH22AB92超声波终焊机</v>
      </c>
      <c r="Q80" s="1234" t="s">
        <v>9495</v>
      </c>
      <c r="R80" s="299" t="s">
        <v>1775</v>
      </c>
      <c r="S80" s="715" t="s">
        <v>8001</v>
      </c>
      <c r="T80" s="1247" t="s">
        <v>9894</v>
      </c>
      <c r="U80" s="715" t="s">
        <v>9895</v>
      </c>
      <c r="V80" s="1240"/>
    </row>
    <row r="81" spans="1:22" ht="29" thickBot="1">
      <c r="A81" s="326">
        <f t="shared" si="7"/>
        <v>80</v>
      </c>
      <c r="B81" s="1395" t="s">
        <v>5538</v>
      </c>
      <c r="C81" s="1115" t="s">
        <v>6037</v>
      </c>
      <c r="D81" s="1616" t="s">
        <v>6041</v>
      </c>
      <c r="E81" s="299" t="s">
        <v>213</v>
      </c>
      <c r="F81" s="1115" t="s">
        <v>6042</v>
      </c>
      <c r="G81" s="1115" t="s">
        <v>4391</v>
      </c>
      <c r="H81" s="1115">
        <v>1</v>
      </c>
      <c r="I81" s="299" t="s">
        <v>5538</v>
      </c>
      <c r="J81" s="1115" t="s">
        <v>354</v>
      </c>
      <c r="K81" s="1306" t="s">
        <v>7</v>
      </c>
      <c r="L81" s="1306" t="s">
        <v>102</v>
      </c>
      <c r="M81" s="303" t="s">
        <v>8000</v>
      </c>
      <c r="N81" s="1228">
        <v>45108</v>
      </c>
      <c r="O81" s="435"/>
      <c r="P81" s="1291" t="str">
        <f t="shared" si="8"/>
        <v>2022-ZH-武汉-A3-C3装配线（卷绕）JMLEDZH22AB93转接片</v>
      </c>
      <c r="Q81" s="1234" t="s">
        <v>9495</v>
      </c>
      <c r="R81" s="299" t="s">
        <v>1775</v>
      </c>
      <c r="S81" s="715" t="s">
        <v>8001</v>
      </c>
      <c r="T81" s="1247" t="s">
        <v>9894</v>
      </c>
      <c r="U81" s="715" t="s">
        <v>9895</v>
      </c>
      <c r="V81" s="1240"/>
    </row>
    <row r="82" spans="1:22" ht="29" thickBot="1">
      <c r="A82" s="326">
        <f t="shared" si="7"/>
        <v>81</v>
      </c>
      <c r="B82" s="1395" t="s">
        <v>5538</v>
      </c>
      <c r="C82" s="1115" t="s">
        <v>6037</v>
      </c>
      <c r="D82" s="1616" t="s">
        <v>6043</v>
      </c>
      <c r="E82" s="299" t="s">
        <v>213</v>
      </c>
      <c r="F82" s="1115" t="s">
        <v>6044</v>
      </c>
      <c r="G82" s="1115" t="s">
        <v>368</v>
      </c>
      <c r="H82" s="1115">
        <v>2</v>
      </c>
      <c r="I82" s="299" t="s">
        <v>5538</v>
      </c>
      <c r="J82" s="1115" t="s">
        <v>1596</v>
      </c>
      <c r="K82" s="1306" t="s">
        <v>7</v>
      </c>
      <c r="L82" s="1306" t="s">
        <v>102</v>
      </c>
      <c r="M82" s="303" t="s">
        <v>8000</v>
      </c>
      <c r="N82" s="1228">
        <v>45108</v>
      </c>
      <c r="O82" s="435"/>
      <c r="P82" s="1291" t="str">
        <f t="shared" si="8"/>
        <v>2022-ZH-武汉-A3-C3装配线（卷绕）JMLEDZH22AB94包Mylar机</v>
      </c>
      <c r="Q82" s="1234" t="s">
        <v>9495</v>
      </c>
      <c r="R82" s="299" t="s">
        <v>1775</v>
      </c>
      <c r="S82" s="715" t="s">
        <v>8001</v>
      </c>
      <c r="T82" s="1247" t="s">
        <v>9894</v>
      </c>
      <c r="U82" s="715" t="s">
        <v>9895</v>
      </c>
      <c r="V82" s="1240"/>
    </row>
    <row r="83" spans="1:22" ht="29" thickBot="1">
      <c r="A83" s="326">
        <f t="shared" si="7"/>
        <v>82</v>
      </c>
      <c r="B83" s="1395" t="s">
        <v>5538</v>
      </c>
      <c r="C83" s="1115" t="s">
        <v>6037</v>
      </c>
      <c r="D83" s="1616" t="s">
        <v>6045</v>
      </c>
      <c r="E83" s="299" t="s">
        <v>213</v>
      </c>
      <c r="F83" s="1115" t="s">
        <v>6046</v>
      </c>
      <c r="G83" s="1115" t="s">
        <v>256</v>
      </c>
      <c r="H83" s="1115">
        <v>1</v>
      </c>
      <c r="I83" s="299" t="s">
        <v>5538</v>
      </c>
      <c r="J83" s="1115" t="s">
        <v>354</v>
      </c>
      <c r="K83" s="435" t="s">
        <v>7</v>
      </c>
      <c r="L83" s="435" t="s">
        <v>102</v>
      </c>
      <c r="M83" s="303" t="s">
        <v>8000</v>
      </c>
      <c r="N83" s="1228">
        <v>45108</v>
      </c>
      <c r="O83" s="435"/>
      <c r="P83" s="1291" t="str">
        <f t="shared" si="8"/>
        <v>2022-ZH-武汉-A3-C3装配线（卷绕）JMLEDZH22AB95入壳预焊机</v>
      </c>
      <c r="Q83" s="1234" t="s">
        <v>9495</v>
      </c>
      <c r="R83" s="299" t="s">
        <v>1775</v>
      </c>
      <c r="S83" s="715" t="s">
        <v>8001</v>
      </c>
      <c r="T83" s="1247" t="s">
        <v>9894</v>
      </c>
      <c r="U83" s="715" t="s">
        <v>9895</v>
      </c>
      <c r="V83" s="1240"/>
    </row>
    <row r="84" spans="1:22" ht="29" thickBot="1">
      <c r="A84" s="326">
        <f t="shared" si="7"/>
        <v>83</v>
      </c>
      <c r="B84" s="1395" t="s">
        <v>5538</v>
      </c>
      <c r="C84" s="1115" t="s">
        <v>6037</v>
      </c>
      <c r="D84" s="1616" t="s">
        <v>6047</v>
      </c>
      <c r="E84" s="299" t="s">
        <v>213</v>
      </c>
      <c r="F84" s="1115" t="s">
        <v>6048</v>
      </c>
      <c r="G84" s="1115" t="s">
        <v>348</v>
      </c>
      <c r="H84" s="1115">
        <v>1</v>
      </c>
      <c r="I84" s="299" t="s">
        <v>5538</v>
      </c>
      <c r="J84" s="1115" t="s">
        <v>354</v>
      </c>
      <c r="K84" s="435" t="s">
        <v>7</v>
      </c>
      <c r="L84" s="435" t="s">
        <v>102</v>
      </c>
      <c r="M84" s="303" t="s">
        <v>8000</v>
      </c>
      <c r="N84" s="1228">
        <v>45108</v>
      </c>
      <c r="O84" s="435"/>
      <c r="P84" s="1291" t="str">
        <f t="shared" si="8"/>
        <v>2022-ZH-武汉-A3-C3装配线（卷绕）JMLEDZH22AB96封口焊接机</v>
      </c>
      <c r="Q84" s="1234" t="s">
        <v>9495</v>
      </c>
      <c r="R84" s="299" t="s">
        <v>1775</v>
      </c>
      <c r="S84" s="715" t="s">
        <v>8001</v>
      </c>
      <c r="T84" s="1247" t="s">
        <v>9894</v>
      </c>
      <c r="U84" s="715" t="s">
        <v>9895</v>
      </c>
      <c r="V84" s="1240"/>
    </row>
    <row r="85" spans="1:22" ht="29" thickBot="1">
      <c r="A85" s="326">
        <f t="shared" si="7"/>
        <v>84</v>
      </c>
      <c r="B85" s="1395" t="s">
        <v>5538</v>
      </c>
      <c r="C85" s="1115" t="s">
        <v>6037</v>
      </c>
      <c r="D85" s="1616" t="s">
        <v>6049</v>
      </c>
      <c r="E85" s="299" t="s">
        <v>213</v>
      </c>
      <c r="F85" s="1115" t="s">
        <v>6050</v>
      </c>
      <c r="G85" s="1115" t="s">
        <v>315</v>
      </c>
      <c r="H85" s="1115">
        <v>1</v>
      </c>
      <c r="I85" s="299" t="s">
        <v>5538</v>
      </c>
      <c r="J85" s="1115" t="s">
        <v>354</v>
      </c>
      <c r="K85" s="435" t="s">
        <v>7</v>
      </c>
      <c r="L85" s="435" t="s">
        <v>102</v>
      </c>
      <c r="M85" s="303" t="s">
        <v>8000</v>
      </c>
      <c r="N85" s="1228">
        <v>45108</v>
      </c>
      <c r="O85" s="435"/>
      <c r="P85" s="1291" t="str">
        <f t="shared" si="8"/>
        <v>2022-ZH-武汉-A3-C3装配线（卷绕）JMLEDZH22AB97正压氦检机</v>
      </c>
      <c r="Q85" s="1234" t="s">
        <v>9495</v>
      </c>
      <c r="R85" s="299" t="s">
        <v>1775</v>
      </c>
      <c r="S85" s="715" t="s">
        <v>8001</v>
      </c>
      <c r="T85" s="1247" t="s">
        <v>9894</v>
      </c>
      <c r="U85" s="715" t="s">
        <v>9895</v>
      </c>
      <c r="V85" s="1240"/>
    </row>
    <row r="86" spans="1:22" ht="19.5" thickBot="1">
      <c r="A86" s="326">
        <f t="shared" si="7"/>
        <v>85</v>
      </c>
      <c r="B86" s="1395" t="s">
        <v>5538</v>
      </c>
      <c r="C86" s="1115" t="s">
        <v>8057</v>
      </c>
      <c r="D86" s="1616" t="s">
        <v>6051</v>
      </c>
      <c r="E86" s="299" t="s">
        <v>213</v>
      </c>
      <c r="F86" s="1115" t="s">
        <v>6052</v>
      </c>
      <c r="G86" s="1115" t="s">
        <v>8021</v>
      </c>
      <c r="H86" s="1115">
        <v>1</v>
      </c>
      <c r="I86" s="299" t="s">
        <v>5538</v>
      </c>
      <c r="J86" s="1115" t="s">
        <v>354</v>
      </c>
      <c r="K86" s="435" t="s">
        <v>7</v>
      </c>
      <c r="L86" s="435" t="s">
        <v>102</v>
      </c>
      <c r="M86" s="303" t="s">
        <v>8000</v>
      </c>
      <c r="N86" s="1228">
        <v>45108</v>
      </c>
      <c r="O86" s="435"/>
      <c r="P86" s="1291" t="str">
        <f t="shared" si="8"/>
        <v>2022-ZH-武汉-A3-C3物流线（卷绕）JMLEDZH22AB99装配物流线</v>
      </c>
      <c r="Q86" s="1234" t="s">
        <v>9495</v>
      </c>
      <c r="R86" s="299" t="s">
        <v>1775</v>
      </c>
      <c r="S86" s="715" t="s">
        <v>8001</v>
      </c>
      <c r="T86" s="1247" t="s">
        <v>9894</v>
      </c>
      <c r="U86" s="715"/>
      <c r="V86" s="1240"/>
    </row>
    <row r="87" spans="1:22" ht="29" thickBot="1">
      <c r="A87" s="326">
        <f t="shared" si="7"/>
        <v>86</v>
      </c>
      <c r="B87" s="1395" t="s">
        <v>5538</v>
      </c>
      <c r="C87" s="1115" t="s">
        <v>8057</v>
      </c>
      <c r="D87" s="1616" t="s">
        <v>7589</v>
      </c>
      <c r="E87" s="299" t="s">
        <v>213</v>
      </c>
      <c r="F87" s="1115" t="s">
        <v>6053</v>
      </c>
      <c r="G87" s="1115" t="s">
        <v>323</v>
      </c>
      <c r="H87" s="1115">
        <v>1</v>
      </c>
      <c r="I87" s="299" t="s">
        <v>5538</v>
      </c>
      <c r="J87" s="1115" t="s">
        <v>354</v>
      </c>
      <c r="K87" s="435" t="s">
        <v>7</v>
      </c>
      <c r="L87" s="435" t="s">
        <v>102</v>
      </c>
      <c r="M87" s="303" t="s">
        <v>8000</v>
      </c>
      <c r="N87" s="1228">
        <v>45108</v>
      </c>
      <c r="O87" s="435"/>
      <c r="P87" s="1291" t="str">
        <f t="shared" si="8"/>
        <v>2022-ZH-武汉-A3-C3物流线（卷绕）JMLEDZH22AB98组盘机</v>
      </c>
      <c r="Q87" s="1234" t="s">
        <v>9495</v>
      </c>
      <c r="R87" s="299" t="s">
        <v>1775</v>
      </c>
      <c r="S87" s="715" t="s">
        <v>8001</v>
      </c>
      <c r="T87" s="1247" t="s">
        <v>9894</v>
      </c>
      <c r="U87" s="715" t="s">
        <v>9895</v>
      </c>
      <c r="V87" s="1240"/>
    </row>
    <row r="88" spans="1:22" ht="29" thickBot="1">
      <c r="A88" s="326">
        <f t="shared" si="7"/>
        <v>87</v>
      </c>
      <c r="B88" s="1395" t="s">
        <v>5538</v>
      </c>
      <c r="C88" s="1115" t="s">
        <v>6037</v>
      </c>
      <c r="D88" s="1616" t="s">
        <v>7590</v>
      </c>
      <c r="E88" s="299" t="s">
        <v>213</v>
      </c>
      <c r="F88" s="1115" t="s">
        <v>6054</v>
      </c>
      <c r="G88" s="1115" t="s">
        <v>317</v>
      </c>
      <c r="H88" s="1115">
        <v>1</v>
      </c>
      <c r="I88" s="299" t="s">
        <v>5538</v>
      </c>
      <c r="J88" s="1115" t="s">
        <v>8024</v>
      </c>
      <c r="K88" s="1306" t="s">
        <v>7</v>
      </c>
      <c r="L88" s="435" t="s">
        <v>102</v>
      </c>
      <c r="M88" s="303" t="s">
        <v>8000</v>
      </c>
      <c r="N88" s="1228">
        <v>45108</v>
      </c>
      <c r="O88" s="435"/>
      <c r="P88" s="1291" t="str">
        <f t="shared" si="8"/>
        <v>2022-ZH-武汉-A3-C3装配线（卷绕）JMLEDZH22AC01负压氦检机</v>
      </c>
      <c r="Q88" s="1234" t="s">
        <v>9495</v>
      </c>
      <c r="R88" s="1203" t="s">
        <v>1775</v>
      </c>
      <c r="S88" s="715" t="s">
        <v>8001</v>
      </c>
      <c r="T88" s="1247" t="s">
        <v>9894</v>
      </c>
      <c r="U88" s="715" t="s">
        <v>9895</v>
      </c>
      <c r="V88" s="1242"/>
    </row>
    <row r="89" spans="1:22" ht="19.5" thickBot="1">
      <c r="A89" s="326">
        <f t="shared" si="7"/>
        <v>88</v>
      </c>
      <c r="B89" s="1395" t="s">
        <v>5538</v>
      </c>
      <c r="C89" s="1125" t="s">
        <v>7348</v>
      </c>
      <c r="D89" s="1616" t="s">
        <v>8058</v>
      </c>
      <c r="E89" s="299" t="s">
        <v>213</v>
      </c>
      <c r="F89" s="1115" t="s">
        <v>8059</v>
      </c>
      <c r="G89" s="1115" t="s">
        <v>3591</v>
      </c>
      <c r="H89" s="1115">
        <v>2</v>
      </c>
      <c r="I89" s="299" t="s">
        <v>5538</v>
      </c>
      <c r="J89" s="1115" t="s">
        <v>1596</v>
      </c>
      <c r="K89" s="1306" t="s">
        <v>7</v>
      </c>
      <c r="L89" s="674" t="s">
        <v>102</v>
      </c>
      <c r="M89" s="303" t="s">
        <v>8000</v>
      </c>
      <c r="N89" s="1228">
        <v>45108</v>
      </c>
      <c r="O89" s="435"/>
      <c r="P89" s="1291" t="str">
        <f t="shared" si="8"/>
        <v>2022-ZH-武汉-A3-C4装配线（卷绕）JMLED23H275预热炉</v>
      </c>
      <c r="Q89" s="1234" t="s">
        <v>9495</v>
      </c>
      <c r="R89" s="1202" t="s">
        <v>1775</v>
      </c>
      <c r="S89" s="715" t="s">
        <v>8001</v>
      </c>
      <c r="T89" s="1647" t="s">
        <v>9177</v>
      </c>
      <c r="U89" s="715"/>
      <c r="V89" s="1239" t="s">
        <v>8551</v>
      </c>
    </row>
    <row r="90" spans="1:22" ht="29" thickBot="1">
      <c r="A90" s="326">
        <f t="shared" si="7"/>
        <v>89</v>
      </c>
      <c r="B90" s="1395" t="s">
        <v>5538</v>
      </c>
      <c r="C90" s="1125" t="s">
        <v>7348</v>
      </c>
      <c r="D90" s="1616" t="s">
        <v>8060</v>
      </c>
      <c r="E90" s="299" t="s">
        <v>213</v>
      </c>
      <c r="F90" s="1115" t="s">
        <v>8061</v>
      </c>
      <c r="G90" s="1115" t="s">
        <v>303</v>
      </c>
      <c r="H90" s="1115">
        <v>2</v>
      </c>
      <c r="I90" s="299" t="s">
        <v>5538</v>
      </c>
      <c r="J90" s="1115" t="s">
        <v>1596</v>
      </c>
      <c r="K90" s="1306" t="s">
        <v>7</v>
      </c>
      <c r="L90" s="674" t="s">
        <v>102</v>
      </c>
      <c r="M90" s="303" t="s">
        <v>8000</v>
      </c>
      <c r="N90" s="1228">
        <v>45108</v>
      </c>
      <c r="O90" s="435"/>
      <c r="P90" s="1291" t="str">
        <f t="shared" si="8"/>
        <v>2022-ZH-武汉-A3-C4装配线（卷绕）JMLED23F276热压机</v>
      </c>
      <c r="Q90" s="1234" t="s">
        <v>9495</v>
      </c>
      <c r="R90" s="299" t="s">
        <v>1775</v>
      </c>
      <c r="S90" s="715" t="s">
        <v>8001</v>
      </c>
      <c r="T90" s="1247" t="s">
        <v>9894</v>
      </c>
      <c r="U90" s="715" t="s">
        <v>9895</v>
      </c>
      <c r="V90" s="1240" t="s">
        <v>8551</v>
      </c>
    </row>
    <row r="91" spans="1:22" ht="29" thickBot="1">
      <c r="A91" s="326">
        <f t="shared" si="7"/>
        <v>90</v>
      </c>
      <c r="B91" s="1395" t="s">
        <v>5538</v>
      </c>
      <c r="C91" s="1125" t="s">
        <v>7348</v>
      </c>
      <c r="D91" s="1616" t="s">
        <v>7591</v>
      </c>
      <c r="E91" s="299" t="s">
        <v>213</v>
      </c>
      <c r="F91" s="1115" t="s">
        <v>6055</v>
      </c>
      <c r="G91" s="1115" t="s">
        <v>366</v>
      </c>
      <c r="H91" s="1115">
        <v>1</v>
      </c>
      <c r="I91" s="299" t="s">
        <v>5538</v>
      </c>
      <c r="J91" s="1115" t="s">
        <v>354</v>
      </c>
      <c r="K91" s="1306" t="s">
        <v>7</v>
      </c>
      <c r="L91" s="674" t="s">
        <v>102</v>
      </c>
      <c r="M91" s="303" t="s">
        <v>8000</v>
      </c>
      <c r="N91" s="1228">
        <v>45108</v>
      </c>
      <c r="O91" s="674"/>
      <c r="P91" s="1291" t="str">
        <f t="shared" si="8"/>
        <v>2022-ZH-武汉-A3-C4装配线（卷绕）JMLEDZH22AC02检测配对机</v>
      </c>
      <c r="Q91" s="1234" t="s">
        <v>9495</v>
      </c>
      <c r="R91" s="299" t="s">
        <v>1775</v>
      </c>
      <c r="S91" s="715" t="s">
        <v>8001</v>
      </c>
      <c r="T91" s="1247" t="s">
        <v>9894</v>
      </c>
      <c r="U91" s="715" t="s">
        <v>9895</v>
      </c>
      <c r="V91" s="1240"/>
    </row>
    <row r="92" spans="1:22" ht="29" thickBot="1">
      <c r="A92" s="326">
        <f t="shared" si="7"/>
        <v>91</v>
      </c>
      <c r="B92" s="1395" t="s">
        <v>5538</v>
      </c>
      <c r="C92" s="1125" t="s">
        <v>7348</v>
      </c>
      <c r="D92" s="1616" t="s">
        <v>7592</v>
      </c>
      <c r="E92" s="299" t="s">
        <v>213</v>
      </c>
      <c r="F92" s="1115" t="s">
        <v>6056</v>
      </c>
      <c r="G92" s="1115" t="s">
        <v>776</v>
      </c>
      <c r="H92" s="1115">
        <v>2</v>
      </c>
      <c r="I92" s="299" t="s">
        <v>5538</v>
      </c>
      <c r="J92" s="1115" t="s">
        <v>1596</v>
      </c>
      <c r="K92" s="1306" t="s">
        <v>7</v>
      </c>
      <c r="L92" s="1306" t="s">
        <v>102</v>
      </c>
      <c r="M92" s="303" t="s">
        <v>8000</v>
      </c>
      <c r="N92" s="1228">
        <v>45108</v>
      </c>
      <c r="O92" s="435"/>
      <c r="P92" s="1291" t="str">
        <f t="shared" si="8"/>
        <v>2022-ZH-武汉-A3-C4装配线（卷绕）JMLEDZH22AC04超声波终焊机</v>
      </c>
      <c r="Q92" s="1234" t="s">
        <v>9495</v>
      </c>
      <c r="R92" s="299" t="s">
        <v>1775</v>
      </c>
      <c r="S92" s="715" t="s">
        <v>8001</v>
      </c>
      <c r="T92" s="1247" t="s">
        <v>9894</v>
      </c>
      <c r="U92" s="715" t="s">
        <v>9895</v>
      </c>
      <c r="V92" s="1240"/>
    </row>
    <row r="93" spans="1:22" ht="29" thickBot="1">
      <c r="A93" s="326">
        <f t="shared" si="7"/>
        <v>92</v>
      </c>
      <c r="B93" s="1395" t="s">
        <v>5538</v>
      </c>
      <c r="C93" s="1125" t="s">
        <v>7348</v>
      </c>
      <c r="D93" s="1616" t="s">
        <v>7593</v>
      </c>
      <c r="E93" s="299" t="s">
        <v>213</v>
      </c>
      <c r="F93" s="1115" t="s">
        <v>6057</v>
      </c>
      <c r="G93" s="1115" t="s">
        <v>4391</v>
      </c>
      <c r="H93" s="1115">
        <v>1</v>
      </c>
      <c r="I93" s="299" t="s">
        <v>5538</v>
      </c>
      <c r="J93" s="1115" t="s">
        <v>354</v>
      </c>
      <c r="K93" s="1306" t="s">
        <v>7</v>
      </c>
      <c r="L93" s="674" t="s">
        <v>102</v>
      </c>
      <c r="M93" s="303" t="s">
        <v>8000</v>
      </c>
      <c r="N93" s="1228">
        <v>45108</v>
      </c>
      <c r="O93" s="435"/>
      <c r="P93" s="1291" t="str">
        <f t="shared" si="8"/>
        <v>2022-ZH-武汉-A3-C4装配线（卷绕）JMLEDZH22AC06转接片</v>
      </c>
      <c r="Q93" s="1234" t="s">
        <v>9495</v>
      </c>
      <c r="R93" s="299" t="s">
        <v>1775</v>
      </c>
      <c r="S93" s="715" t="s">
        <v>8001</v>
      </c>
      <c r="T93" s="1247" t="s">
        <v>9894</v>
      </c>
      <c r="U93" s="715" t="s">
        <v>9895</v>
      </c>
      <c r="V93" s="1240"/>
    </row>
    <row r="94" spans="1:22" ht="29" thickBot="1">
      <c r="A94" s="326">
        <f t="shared" si="7"/>
        <v>93</v>
      </c>
      <c r="B94" s="1395" t="s">
        <v>5538</v>
      </c>
      <c r="C94" s="1125" t="s">
        <v>7348</v>
      </c>
      <c r="D94" s="1616" t="s">
        <v>7594</v>
      </c>
      <c r="E94" s="299" t="s">
        <v>213</v>
      </c>
      <c r="F94" s="1115" t="s">
        <v>6058</v>
      </c>
      <c r="G94" s="1115" t="s">
        <v>368</v>
      </c>
      <c r="H94" s="1115">
        <v>2</v>
      </c>
      <c r="I94" s="299" t="s">
        <v>5538</v>
      </c>
      <c r="J94" s="1115" t="s">
        <v>1596</v>
      </c>
      <c r="K94" s="1306" t="s">
        <v>7</v>
      </c>
      <c r="L94" s="674" t="s">
        <v>102</v>
      </c>
      <c r="M94" s="303" t="s">
        <v>8000</v>
      </c>
      <c r="N94" s="1228">
        <v>45108</v>
      </c>
      <c r="O94" s="435"/>
      <c r="P94" s="1291" t="str">
        <f t="shared" si="8"/>
        <v>2022-ZH-武汉-A3-C4装配线（卷绕）JMLEDZH22AC08包Mylar机</v>
      </c>
      <c r="Q94" s="1234" t="s">
        <v>9495</v>
      </c>
      <c r="R94" s="299" t="s">
        <v>1775</v>
      </c>
      <c r="S94" s="715" t="s">
        <v>8001</v>
      </c>
      <c r="T94" s="1247" t="s">
        <v>9894</v>
      </c>
      <c r="U94" s="715" t="s">
        <v>9895</v>
      </c>
      <c r="V94" s="1240"/>
    </row>
    <row r="95" spans="1:22" ht="29" thickBot="1">
      <c r="A95" s="326">
        <f t="shared" si="7"/>
        <v>94</v>
      </c>
      <c r="B95" s="1395" t="s">
        <v>5538</v>
      </c>
      <c r="C95" s="1125" t="s">
        <v>7348</v>
      </c>
      <c r="D95" s="1616" t="s">
        <v>7595</v>
      </c>
      <c r="E95" s="299" t="s">
        <v>213</v>
      </c>
      <c r="F95" s="1115" t="s">
        <v>6059</v>
      </c>
      <c r="G95" s="1115" t="s">
        <v>256</v>
      </c>
      <c r="H95" s="1115">
        <v>1</v>
      </c>
      <c r="I95" s="299" t="s">
        <v>5538</v>
      </c>
      <c r="J95" s="1115" t="s">
        <v>354</v>
      </c>
      <c r="K95" s="1306" t="s">
        <v>7</v>
      </c>
      <c r="L95" s="674" t="s">
        <v>102</v>
      </c>
      <c r="M95" s="303" t="s">
        <v>8000</v>
      </c>
      <c r="N95" s="1228">
        <v>45108</v>
      </c>
      <c r="O95" s="435"/>
      <c r="P95" s="1291" t="str">
        <f t="shared" si="8"/>
        <v>2022-ZH-武汉-A3-C4装配线（卷绕）JMLEDZH22AC10入壳预焊机</v>
      </c>
      <c r="Q95" s="1234" t="s">
        <v>9495</v>
      </c>
      <c r="R95" s="299" t="s">
        <v>1775</v>
      </c>
      <c r="S95" s="715" t="s">
        <v>8001</v>
      </c>
      <c r="T95" s="1247" t="s">
        <v>9894</v>
      </c>
      <c r="U95" s="715" t="s">
        <v>9895</v>
      </c>
      <c r="V95" s="1240"/>
    </row>
    <row r="96" spans="1:22" ht="29" thickBot="1">
      <c r="A96" s="326">
        <f t="shared" si="7"/>
        <v>95</v>
      </c>
      <c r="B96" s="1395" t="s">
        <v>5538</v>
      </c>
      <c r="C96" s="1125" t="s">
        <v>7348</v>
      </c>
      <c r="D96" s="1616" t="s">
        <v>7596</v>
      </c>
      <c r="E96" s="299" t="s">
        <v>213</v>
      </c>
      <c r="F96" s="1115" t="s">
        <v>6060</v>
      </c>
      <c r="G96" s="1115" t="s">
        <v>348</v>
      </c>
      <c r="H96" s="1115">
        <v>1</v>
      </c>
      <c r="I96" s="299" t="s">
        <v>5538</v>
      </c>
      <c r="J96" s="1115" t="s">
        <v>354</v>
      </c>
      <c r="K96" s="1306" t="s">
        <v>7</v>
      </c>
      <c r="L96" s="674" t="s">
        <v>102</v>
      </c>
      <c r="M96" s="303" t="s">
        <v>8000</v>
      </c>
      <c r="N96" s="1228">
        <v>45108</v>
      </c>
      <c r="O96" s="435"/>
      <c r="P96" s="1291" t="str">
        <f t="shared" si="8"/>
        <v>2022-ZH-武汉-A3-C4装配线（卷绕）JMLEDZH22AC12封口焊接机</v>
      </c>
      <c r="Q96" s="1234" t="s">
        <v>9495</v>
      </c>
      <c r="R96" s="299" t="s">
        <v>1775</v>
      </c>
      <c r="S96" s="715" t="s">
        <v>8001</v>
      </c>
      <c r="T96" s="1247" t="s">
        <v>9894</v>
      </c>
      <c r="U96" s="715" t="s">
        <v>9895</v>
      </c>
      <c r="V96" s="1240"/>
    </row>
    <row r="97" spans="1:22" ht="29" thickBot="1">
      <c r="A97" s="326">
        <f t="shared" si="7"/>
        <v>96</v>
      </c>
      <c r="B97" s="1395" t="s">
        <v>5538</v>
      </c>
      <c r="C97" s="1125" t="s">
        <v>7348</v>
      </c>
      <c r="D97" s="1616" t="s">
        <v>7597</v>
      </c>
      <c r="E97" s="299" t="s">
        <v>213</v>
      </c>
      <c r="F97" s="1115" t="s">
        <v>6061</v>
      </c>
      <c r="G97" s="1115" t="s">
        <v>315</v>
      </c>
      <c r="H97" s="1115">
        <v>1</v>
      </c>
      <c r="I97" s="299" t="s">
        <v>5538</v>
      </c>
      <c r="J97" s="1115" t="s">
        <v>354</v>
      </c>
      <c r="K97" s="1306" t="s">
        <v>7</v>
      </c>
      <c r="L97" s="674" t="s">
        <v>102</v>
      </c>
      <c r="M97" s="303" t="s">
        <v>8000</v>
      </c>
      <c r="N97" s="1228">
        <v>45108</v>
      </c>
      <c r="O97" s="435"/>
      <c r="P97" s="1291" t="str">
        <f t="shared" si="8"/>
        <v>2022-ZH-武汉-A3-C4装配线（卷绕）JMLEDZH22AC14正压氦检机</v>
      </c>
      <c r="Q97" s="1234" t="s">
        <v>9495</v>
      </c>
      <c r="R97" s="299" t="s">
        <v>1775</v>
      </c>
      <c r="S97" s="715" t="s">
        <v>8001</v>
      </c>
      <c r="T97" s="1247" t="s">
        <v>9894</v>
      </c>
      <c r="U97" s="715" t="s">
        <v>9895</v>
      </c>
      <c r="V97" s="1240"/>
    </row>
    <row r="98" spans="1:22" ht="19.5" thickBot="1">
      <c r="A98" s="326">
        <f t="shared" si="7"/>
        <v>97</v>
      </c>
      <c r="B98" s="1395" t="s">
        <v>5538</v>
      </c>
      <c r="C98" s="1125" t="s">
        <v>8062</v>
      </c>
      <c r="D98" s="1616" t="s">
        <v>7598</v>
      </c>
      <c r="E98" s="299" t="s">
        <v>213</v>
      </c>
      <c r="F98" s="1115" t="s">
        <v>6062</v>
      </c>
      <c r="G98" s="1115" t="s">
        <v>8021</v>
      </c>
      <c r="H98" s="1115">
        <v>1</v>
      </c>
      <c r="I98" s="299" t="s">
        <v>5538</v>
      </c>
      <c r="J98" s="1115" t="s">
        <v>354</v>
      </c>
      <c r="K98" s="1306" t="s">
        <v>7</v>
      </c>
      <c r="L98" s="674" t="s">
        <v>102</v>
      </c>
      <c r="M98" s="303" t="s">
        <v>8000</v>
      </c>
      <c r="N98" s="1228">
        <v>45108</v>
      </c>
      <c r="O98" s="435"/>
      <c r="P98" s="1291" t="str">
        <f t="shared" si="8"/>
        <v>2022-ZH-武汉-A3-C4物流线（卷绕）JMLEDZH22AC18装配物流线</v>
      </c>
      <c r="Q98" s="1234" t="s">
        <v>9495</v>
      </c>
      <c r="R98" s="299" t="s">
        <v>1775</v>
      </c>
      <c r="S98" s="715" t="s">
        <v>8001</v>
      </c>
      <c r="T98" s="1247" t="s">
        <v>9894</v>
      </c>
      <c r="U98" s="715"/>
      <c r="V98" s="1240"/>
    </row>
    <row r="99" spans="1:22" ht="29" thickBot="1">
      <c r="A99" s="326">
        <f t="shared" si="7"/>
        <v>98</v>
      </c>
      <c r="B99" s="1395" t="s">
        <v>5538</v>
      </c>
      <c r="C99" s="1125" t="s">
        <v>8062</v>
      </c>
      <c r="D99" s="1616" t="s">
        <v>7599</v>
      </c>
      <c r="E99" s="299" t="s">
        <v>213</v>
      </c>
      <c r="F99" s="1115" t="s">
        <v>6063</v>
      </c>
      <c r="G99" s="1115" t="s">
        <v>323</v>
      </c>
      <c r="H99" s="1115">
        <v>1</v>
      </c>
      <c r="I99" s="299" t="s">
        <v>5538</v>
      </c>
      <c r="J99" s="1115" t="s">
        <v>354</v>
      </c>
      <c r="K99" s="1306" t="s">
        <v>7</v>
      </c>
      <c r="L99" s="674" t="s">
        <v>102</v>
      </c>
      <c r="M99" s="303" t="s">
        <v>8000</v>
      </c>
      <c r="N99" s="1228">
        <v>45108</v>
      </c>
      <c r="O99" s="435"/>
      <c r="P99" s="1291" t="str">
        <f t="shared" si="8"/>
        <v>2022-ZH-武汉-A3-C4物流线（卷绕）JMLEDZH22AC16组盘机</v>
      </c>
      <c r="Q99" s="1234" t="s">
        <v>9495</v>
      </c>
      <c r="R99" s="299" t="s">
        <v>1775</v>
      </c>
      <c r="S99" s="715" t="s">
        <v>8001</v>
      </c>
      <c r="T99" s="1247" t="s">
        <v>9894</v>
      </c>
      <c r="U99" s="715" t="s">
        <v>9895</v>
      </c>
      <c r="V99" s="1240"/>
    </row>
    <row r="100" spans="1:22" ht="29" thickBot="1">
      <c r="A100" s="326">
        <f t="shared" si="7"/>
        <v>99</v>
      </c>
      <c r="B100" s="1395" t="s">
        <v>5538</v>
      </c>
      <c r="C100" s="1125" t="s">
        <v>7348</v>
      </c>
      <c r="D100" s="1616" t="s">
        <v>7600</v>
      </c>
      <c r="E100" s="299" t="s">
        <v>213</v>
      </c>
      <c r="F100" s="1115" t="s">
        <v>6065</v>
      </c>
      <c r="G100" s="1115" t="s">
        <v>317</v>
      </c>
      <c r="H100" s="1115">
        <v>1</v>
      </c>
      <c r="I100" s="299" t="s">
        <v>5538</v>
      </c>
      <c r="J100" s="1115" t="s">
        <v>8024</v>
      </c>
      <c r="K100" s="1306" t="s">
        <v>7</v>
      </c>
      <c r="L100" s="674" t="s">
        <v>102</v>
      </c>
      <c r="M100" s="303" t="s">
        <v>8000</v>
      </c>
      <c r="N100" s="1228">
        <v>45108</v>
      </c>
      <c r="O100" s="435"/>
      <c r="P100" s="1291" t="str">
        <f t="shared" si="8"/>
        <v>2022-ZH-武汉-A3-C4装配线（卷绕）JMLEDZH22AC20负压氦检机</v>
      </c>
      <c r="Q100" s="1234" t="s">
        <v>9495</v>
      </c>
      <c r="R100" s="299" t="s">
        <v>1775</v>
      </c>
      <c r="S100" s="715" t="s">
        <v>8001</v>
      </c>
      <c r="T100" s="1247" t="s">
        <v>9178</v>
      </c>
      <c r="U100" s="715" t="s">
        <v>9895</v>
      </c>
      <c r="V100" s="1242"/>
    </row>
    <row r="101" spans="1:22" ht="19.5" thickBot="1">
      <c r="A101" s="326">
        <f t="shared" si="7"/>
        <v>100</v>
      </c>
      <c r="B101" s="1395" t="s">
        <v>5538</v>
      </c>
      <c r="C101" s="1125" t="s">
        <v>6064</v>
      </c>
      <c r="D101" s="1616" t="s">
        <v>8063</v>
      </c>
      <c r="E101" s="299" t="s">
        <v>213</v>
      </c>
      <c r="F101" s="1115" t="s">
        <v>8064</v>
      </c>
      <c r="G101" s="1115" t="s">
        <v>3591</v>
      </c>
      <c r="H101" s="1115">
        <v>2</v>
      </c>
      <c r="I101" s="299" t="s">
        <v>5538</v>
      </c>
      <c r="J101" s="1115" t="s">
        <v>1596</v>
      </c>
      <c r="K101" s="1306" t="s">
        <v>7</v>
      </c>
      <c r="L101" s="674" t="s">
        <v>102</v>
      </c>
      <c r="M101" s="303" t="s">
        <v>8000</v>
      </c>
      <c r="N101" s="1228">
        <v>45108</v>
      </c>
      <c r="O101" s="435"/>
      <c r="P101" s="1291" t="str">
        <f t="shared" si="8"/>
        <v>2022-ZH-武汉-A3-C5装配线（卷绕）JMLED23H277预热炉</v>
      </c>
      <c r="Q101" s="1234" t="s">
        <v>9495</v>
      </c>
      <c r="R101" s="299" t="s">
        <v>1775</v>
      </c>
      <c r="S101" s="715" t="s">
        <v>8001</v>
      </c>
      <c r="T101" s="1647" t="s">
        <v>9177</v>
      </c>
      <c r="U101" s="715"/>
      <c r="V101" s="1239" t="s">
        <v>8551</v>
      </c>
    </row>
    <row r="102" spans="1:22" ht="29" thickBot="1">
      <c r="A102" s="326">
        <f t="shared" si="7"/>
        <v>101</v>
      </c>
      <c r="B102" s="1395" t="s">
        <v>5538</v>
      </c>
      <c r="C102" s="1125" t="s">
        <v>6064</v>
      </c>
      <c r="D102" s="1616" t="s">
        <v>8065</v>
      </c>
      <c r="E102" s="299" t="s">
        <v>213</v>
      </c>
      <c r="F102" s="1115" t="s">
        <v>8066</v>
      </c>
      <c r="G102" s="1115" t="s">
        <v>303</v>
      </c>
      <c r="H102" s="1115">
        <v>2</v>
      </c>
      <c r="I102" s="299" t="s">
        <v>5538</v>
      </c>
      <c r="J102" s="1115" t="s">
        <v>1596</v>
      </c>
      <c r="K102" s="1306" t="s">
        <v>7</v>
      </c>
      <c r="L102" s="674" t="s">
        <v>102</v>
      </c>
      <c r="M102" s="303" t="s">
        <v>8000</v>
      </c>
      <c r="N102" s="1228">
        <v>45108</v>
      </c>
      <c r="O102" s="435"/>
      <c r="P102" s="1291" t="str">
        <f t="shared" si="8"/>
        <v>2022-ZH-武汉-A3-C5装配线（卷绕）JMLED23F278热压机</v>
      </c>
      <c r="Q102" s="1234" t="s">
        <v>9495</v>
      </c>
      <c r="R102" s="299" t="s">
        <v>1775</v>
      </c>
      <c r="S102" s="715" t="s">
        <v>8001</v>
      </c>
      <c r="T102" s="1247" t="s">
        <v>10125</v>
      </c>
      <c r="U102" s="715" t="s">
        <v>9895</v>
      </c>
      <c r="V102" s="1240" t="s">
        <v>8551</v>
      </c>
    </row>
    <row r="103" spans="1:22" ht="29" thickBot="1">
      <c r="A103" s="326">
        <f t="shared" si="7"/>
        <v>102</v>
      </c>
      <c r="B103" s="1395" t="s">
        <v>5538</v>
      </c>
      <c r="C103" s="1125" t="s">
        <v>6064</v>
      </c>
      <c r="D103" s="1616" t="s">
        <v>7601</v>
      </c>
      <c r="E103" s="299" t="s">
        <v>213</v>
      </c>
      <c r="F103" s="1115" t="s">
        <v>6066</v>
      </c>
      <c r="G103" s="1115" t="s">
        <v>366</v>
      </c>
      <c r="H103" s="1115">
        <v>1</v>
      </c>
      <c r="I103" s="299" t="s">
        <v>5538</v>
      </c>
      <c r="J103" s="1115" t="s">
        <v>354</v>
      </c>
      <c r="K103" s="1306" t="s">
        <v>7</v>
      </c>
      <c r="L103" s="674" t="s">
        <v>102</v>
      </c>
      <c r="M103" s="303" t="s">
        <v>8000</v>
      </c>
      <c r="N103" s="1228">
        <v>45108</v>
      </c>
      <c r="O103" s="435"/>
      <c r="P103" s="1291" t="str">
        <f t="shared" si="8"/>
        <v>2022-ZH-武汉-A3-C5装配线（卷绕）JMLEDZH22AC03检测配对机</v>
      </c>
      <c r="Q103" s="1234" t="s">
        <v>9495</v>
      </c>
      <c r="R103" s="299" t="s">
        <v>1775</v>
      </c>
      <c r="S103" s="715" t="s">
        <v>8001</v>
      </c>
      <c r="T103" s="1247" t="s">
        <v>9894</v>
      </c>
      <c r="U103" s="715" t="s">
        <v>9895</v>
      </c>
      <c r="V103" s="1240"/>
    </row>
    <row r="104" spans="1:22" ht="29" thickBot="1">
      <c r="A104" s="326">
        <f t="shared" si="7"/>
        <v>103</v>
      </c>
      <c r="B104" s="1395" t="s">
        <v>5538</v>
      </c>
      <c r="C104" s="1125" t="s">
        <v>6064</v>
      </c>
      <c r="D104" s="1616" t="s">
        <v>7602</v>
      </c>
      <c r="E104" s="299" t="s">
        <v>213</v>
      </c>
      <c r="F104" s="1115" t="s">
        <v>6067</v>
      </c>
      <c r="G104" s="1115" t="s">
        <v>776</v>
      </c>
      <c r="H104" s="1115">
        <v>2</v>
      </c>
      <c r="I104" s="299" t="s">
        <v>5538</v>
      </c>
      <c r="J104" s="1115" t="s">
        <v>1596</v>
      </c>
      <c r="K104" s="1306" t="s">
        <v>7</v>
      </c>
      <c r="L104" s="674" t="s">
        <v>102</v>
      </c>
      <c r="M104" s="303" t="s">
        <v>8000</v>
      </c>
      <c r="N104" s="1228">
        <v>45108</v>
      </c>
      <c r="O104" s="435"/>
      <c r="P104" s="1291" t="str">
        <f t="shared" si="8"/>
        <v>2022-ZH-武汉-A3-C5装配线（卷绕）JMLEDZH22AC05超声波终焊机</v>
      </c>
      <c r="Q104" s="1234" t="s">
        <v>9495</v>
      </c>
      <c r="R104" s="299" t="s">
        <v>1775</v>
      </c>
      <c r="S104" s="715" t="s">
        <v>8001</v>
      </c>
      <c r="T104" s="1247" t="s">
        <v>9894</v>
      </c>
      <c r="U104" s="715" t="s">
        <v>9895</v>
      </c>
      <c r="V104" s="1240"/>
    </row>
    <row r="105" spans="1:22" ht="29" thickBot="1">
      <c r="A105" s="326">
        <f t="shared" si="7"/>
        <v>104</v>
      </c>
      <c r="B105" s="1395" t="s">
        <v>5538</v>
      </c>
      <c r="C105" s="1125" t="s">
        <v>6064</v>
      </c>
      <c r="D105" s="1616" t="s">
        <v>7603</v>
      </c>
      <c r="E105" s="299" t="s">
        <v>213</v>
      </c>
      <c r="F105" s="1115" t="s">
        <v>6068</v>
      </c>
      <c r="G105" s="1115" t="s">
        <v>4391</v>
      </c>
      <c r="H105" s="1115">
        <v>1</v>
      </c>
      <c r="I105" s="299" t="s">
        <v>5538</v>
      </c>
      <c r="J105" s="1115" t="s">
        <v>354</v>
      </c>
      <c r="K105" s="1306" t="s">
        <v>7</v>
      </c>
      <c r="L105" s="674" t="s">
        <v>102</v>
      </c>
      <c r="M105" s="303" t="s">
        <v>8000</v>
      </c>
      <c r="N105" s="1228">
        <v>45108</v>
      </c>
      <c r="O105" s="435"/>
      <c r="P105" s="1291" t="str">
        <f t="shared" ref="P105:P144" si="9">C105&amp;D105&amp;G105</f>
        <v>2022-ZH-武汉-A3-C5装配线（卷绕）JMLEDZH22AC07转接片</v>
      </c>
      <c r="Q105" s="1234" t="s">
        <v>9495</v>
      </c>
      <c r="R105" s="299" t="s">
        <v>1775</v>
      </c>
      <c r="S105" s="715" t="s">
        <v>8001</v>
      </c>
      <c r="T105" s="1247" t="s">
        <v>9894</v>
      </c>
      <c r="U105" s="715" t="s">
        <v>9895</v>
      </c>
      <c r="V105" s="1240"/>
    </row>
    <row r="106" spans="1:22" ht="29" thickBot="1">
      <c r="A106" s="326">
        <f t="shared" si="7"/>
        <v>105</v>
      </c>
      <c r="B106" s="1395" t="s">
        <v>5538</v>
      </c>
      <c r="C106" s="1125" t="s">
        <v>6064</v>
      </c>
      <c r="D106" s="1616" t="s">
        <v>7604</v>
      </c>
      <c r="E106" s="299" t="s">
        <v>213</v>
      </c>
      <c r="F106" s="1115" t="s">
        <v>6069</v>
      </c>
      <c r="G106" s="1115" t="s">
        <v>368</v>
      </c>
      <c r="H106" s="1115">
        <v>2</v>
      </c>
      <c r="I106" s="299" t="s">
        <v>5538</v>
      </c>
      <c r="J106" s="1115" t="s">
        <v>1596</v>
      </c>
      <c r="K106" s="1306" t="s">
        <v>7</v>
      </c>
      <c r="L106" s="674" t="s">
        <v>102</v>
      </c>
      <c r="M106" s="303" t="s">
        <v>8000</v>
      </c>
      <c r="N106" s="1228">
        <v>45108</v>
      </c>
      <c r="O106" s="435"/>
      <c r="P106" s="1291" t="str">
        <f t="shared" si="9"/>
        <v>2022-ZH-武汉-A3-C5装配线（卷绕）JMLEDZH22AC09包Mylar机</v>
      </c>
      <c r="Q106" s="1234" t="s">
        <v>9495</v>
      </c>
      <c r="R106" s="299" t="s">
        <v>1775</v>
      </c>
      <c r="S106" s="715" t="s">
        <v>8001</v>
      </c>
      <c r="T106" s="1247" t="s">
        <v>9894</v>
      </c>
      <c r="U106" s="715" t="s">
        <v>9895</v>
      </c>
      <c r="V106" s="1240"/>
    </row>
    <row r="107" spans="1:22" ht="29" thickBot="1">
      <c r="A107" s="326">
        <f t="shared" si="7"/>
        <v>106</v>
      </c>
      <c r="B107" s="1395" t="s">
        <v>5538</v>
      </c>
      <c r="C107" s="1125" t="s">
        <v>6064</v>
      </c>
      <c r="D107" s="1616" t="s">
        <v>7605</v>
      </c>
      <c r="E107" s="299" t="s">
        <v>213</v>
      </c>
      <c r="F107" s="1115" t="s">
        <v>6070</v>
      </c>
      <c r="G107" s="1115" t="s">
        <v>256</v>
      </c>
      <c r="H107" s="1115">
        <v>1</v>
      </c>
      <c r="I107" s="299" t="s">
        <v>5538</v>
      </c>
      <c r="J107" s="1115" t="s">
        <v>354</v>
      </c>
      <c r="K107" s="1306" t="s">
        <v>7</v>
      </c>
      <c r="L107" s="674" t="s">
        <v>102</v>
      </c>
      <c r="M107" s="303" t="s">
        <v>8000</v>
      </c>
      <c r="N107" s="1228">
        <v>45108</v>
      </c>
      <c r="O107" s="435"/>
      <c r="P107" s="1291" t="str">
        <f t="shared" si="9"/>
        <v>2022-ZH-武汉-A3-C5装配线（卷绕）JMLEDZH22AC11入壳预焊机</v>
      </c>
      <c r="Q107" s="1234" t="s">
        <v>9495</v>
      </c>
      <c r="R107" s="299" t="s">
        <v>1775</v>
      </c>
      <c r="S107" s="715" t="s">
        <v>8001</v>
      </c>
      <c r="T107" s="1247" t="s">
        <v>9894</v>
      </c>
      <c r="U107" s="715" t="s">
        <v>9895</v>
      </c>
      <c r="V107" s="1240"/>
    </row>
    <row r="108" spans="1:22" ht="29" thickBot="1">
      <c r="A108" s="326">
        <f t="shared" si="7"/>
        <v>107</v>
      </c>
      <c r="B108" s="1395" t="s">
        <v>5538</v>
      </c>
      <c r="C108" s="1125" t="s">
        <v>6064</v>
      </c>
      <c r="D108" s="1616" t="s">
        <v>7606</v>
      </c>
      <c r="E108" s="299" t="s">
        <v>213</v>
      </c>
      <c r="F108" s="1115" t="s">
        <v>6071</v>
      </c>
      <c r="G108" s="1115" t="s">
        <v>348</v>
      </c>
      <c r="H108" s="1115">
        <v>1</v>
      </c>
      <c r="I108" s="299" t="s">
        <v>5538</v>
      </c>
      <c r="J108" s="1115" t="s">
        <v>354</v>
      </c>
      <c r="K108" s="1306" t="s">
        <v>7</v>
      </c>
      <c r="L108" s="674" t="s">
        <v>102</v>
      </c>
      <c r="M108" s="303" t="s">
        <v>8000</v>
      </c>
      <c r="N108" s="1228">
        <v>45108</v>
      </c>
      <c r="O108" s="435"/>
      <c r="P108" s="1291" t="str">
        <f t="shared" si="9"/>
        <v>2022-ZH-武汉-A3-C5装配线（卷绕）JMLEDZH22AC13封口焊接机</v>
      </c>
      <c r="Q108" s="1234" t="s">
        <v>9495</v>
      </c>
      <c r="R108" s="299" t="s">
        <v>1775</v>
      </c>
      <c r="S108" s="715" t="s">
        <v>8001</v>
      </c>
      <c r="T108" s="1247" t="s">
        <v>9894</v>
      </c>
      <c r="U108" s="715" t="s">
        <v>9895</v>
      </c>
      <c r="V108" s="1240"/>
    </row>
    <row r="109" spans="1:22" ht="29" thickBot="1">
      <c r="A109" s="326">
        <f t="shared" si="7"/>
        <v>108</v>
      </c>
      <c r="B109" s="1395" t="s">
        <v>5538</v>
      </c>
      <c r="C109" s="1125" t="s">
        <v>6064</v>
      </c>
      <c r="D109" s="1616" t="s">
        <v>7607</v>
      </c>
      <c r="E109" s="299" t="s">
        <v>213</v>
      </c>
      <c r="F109" s="1115" t="s">
        <v>6072</v>
      </c>
      <c r="G109" s="1115" t="s">
        <v>315</v>
      </c>
      <c r="H109" s="1115">
        <v>1</v>
      </c>
      <c r="I109" s="299" t="s">
        <v>5538</v>
      </c>
      <c r="J109" s="1115" t="s">
        <v>354</v>
      </c>
      <c r="K109" s="1306" t="s">
        <v>7</v>
      </c>
      <c r="L109" s="674" t="s">
        <v>102</v>
      </c>
      <c r="M109" s="303" t="s">
        <v>8000</v>
      </c>
      <c r="N109" s="1228">
        <v>45108</v>
      </c>
      <c r="O109" s="435"/>
      <c r="P109" s="1291" t="str">
        <f t="shared" si="9"/>
        <v>2022-ZH-武汉-A3-C5装配线（卷绕）JMLEDZH22AC15正压氦检机</v>
      </c>
      <c r="Q109" s="1234" t="s">
        <v>9495</v>
      </c>
      <c r="R109" s="299" t="s">
        <v>1775</v>
      </c>
      <c r="S109" s="715" t="s">
        <v>8001</v>
      </c>
      <c r="T109" s="1247" t="s">
        <v>9894</v>
      </c>
      <c r="U109" s="715" t="s">
        <v>9895</v>
      </c>
      <c r="V109" s="1240"/>
    </row>
    <row r="110" spans="1:22" ht="19.5" thickBot="1">
      <c r="A110" s="326">
        <f t="shared" si="7"/>
        <v>109</v>
      </c>
      <c r="B110" s="1395" t="s">
        <v>5538</v>
      </c>
      <c r="C110" s="1125" t="s">
        <v>8067</v>
      </c>
      <c r="D110" s="1616" t="s">
        <v>7608</v>
      </c>
      <c r="E110" s="299" t="s">
        <v>213</v>
      </c>
      <c r="F110" s="1115" t="s">
        <v>6073</v>
      </c>
      <c r="G110" s="1115" t="s">
        <v>8021</v>
      </c>
      <c r="H110" s="1115">
        <v>1</v>
      </c>
      <c r="I110" s="299" t="s">
        <v>5538</v>
      </c>
      <c r="J110" s="1115" t="s">
        <v>354</v>
      </c>
      <c r="K110" s="1306" t="s">
        <v>7</v>
      </c>
      <c r="L110" s="674" t="s">
        <v>102</v>
      </c>
      <c r="M110" s="303" t="s">
        <v>8000</v>
      </c>
      <c r="N110" s="1228">
        <v>45108</v>
      </c>
      <c r="O110" s="435"/>
      <c r="P110" s="1291" t="str">
        <f t="shared" si="9"/>
        <v>2022-ZH-武汉-A3-C5物流线（卷绕）JMLEDZH22AC19装配物流线</v>
      </c>
      <c r="Q110" s="1234" t="s">
        <v>9495</v>
      </c>
      <c r="R110" s="299" t="s">
        <v>1775</v>
      </c>
      <c r="S110" s="715" t="s">
        <v>8001</v>
      </c>
      <c r="T110" s="1247" t="s">
        <v>9894</v>
      </c>
      <c r="U110" s="715"/>
      <c r="V110" s="1240"/>
    </row>
    <row r="111" spans="1:22" ht="29" thickBot="1">
      <c r="A111" s="326">
        <f t="shared" si="7"/>
        <v>110</v>
      </c>
      <c r="B111" s="1395" t="s">
        <v>5538</v>
      </c>
      <c r="C111" s="1125" t="s">
        <v>8067</v>
      </c>
      <c r="D111" s="1616" t="s">
        <v>7609</v>
      </c>
      <c r="E111" s="299" t="s">
        <v>213</v>
      </c>
      <c r="F111" s="1115" t="s">
        <v>6074</v>
      </c>
      <c r="G111" s="1115" t="s">
        <v>323</v>
      </c>
      <c r="H111" s="1115">
        <v>1</v>
      </c>
      <c r="I111" s="299" t="s">
        <v>5538</v>
      </c>
      <c r="J111" s="1115" t="s">
        <v>354</v>
      </c>
      <c r="K111" s="1306" t="s">
        <v>7</v>
      </c>
      <c r="L111" s="674" t="s">
        <v>102</v>
      </c>
      <c r="M111" s="303" t="s">
        <v>8000</v>
      </c>
      <c r="N111" s="1228">
        <v>45108</v>
      </c>
      <c r="O111" s="435"/>
      <c r="P111" s="1291" t="str">
        <f t="shared" si="9"/>
        <v>2022-ZH-武汉-A3-C5物流线（卷绕）JMLEDZH22AC17组盘机</v>
      </c>
      <c r="Q111" s="1234" t="s">
        <v>9495</v>
      </c>
      <c r="R111" s="299" t="s">
        <v>1775</v>
      </c>
      <c r="S111" s="715" t="s">
        <v>8001</v>
      </c>
      <c r="T111" s="1247" t="s">
        <v>9894</v>
      </c>
      <c r="U111" s="715" t="s">
        <v>9895</v>
      </c>
      <c r="V111" s="1240"/>
    </row>
    <row r="112" spans="1:22" ht="29" thickBot="1">
      <c r="A112" s="326">
        <f t="shared" si="7"/>
        <v>111</v>
      </c>
      <c r="B112" s="1395" t="s">
        <v>5538</v>
      </c>
      <c r="C112" s="1125" t="s">
        <v>6064</v>
      </c>
      <c r="D112" s="1616" t="s">
        <v>7610</v>
      </c>
      <c r="E112" s="299" t="s">
        <v>213</v>
      </c>
      <c r="F112" s="1115" t="s">
        <v>6075</v>
      </c>
      <c r="G112" s="1115" t="s">
        <v>317</v>
      </c>
      <c r="H112" s="1115">
        <v>1</v>
      </c>
      <c r="I112" s="299" t="s">
        <v>5538</v>
      </c>
      <c r="J112" s="1115" t="s">
        <v>8024</v>
      </c>
      <c r="K112" s="1306" t="s">
        <v>7</v>
      </c>
      <c r="L112" s="674" t="s">
        <v>102</v>
      </c>
      <c r="M112" s="303" t="s">
        <v>8000</v>
      </c>
      <c r="N112" s="1228">
        <v>45108</v>
      </c>
      <c r="O112" s="435"/>
      <c r="P112" s="1291" t="str">
        <f t="shared" si="9"/>
        <v>2022-ZH-武汉-A3-C5装配线（卷绕）JMLEDZH22AC21负压氦检机</v>
      </c>
      <c r="Q112" s="1234" t="s">
        <v>9495</v>
      </c>
      <c r="R112" s="299" t="s">
        <v>1775</v>
      </c>
      <c r="S112" s="715" t="s">
        <v>8001</v>
      </c>
      <c r="T112" s="1247" t="s">
        <v>9894</v>
      </c>
      <c r="U112" s="715" t="s">
        <v>9895</v>
      </c>
      <c r="V112" s="1242"/>
    </row>
    <row r="113" spans="1:22" ht="28.5" thickBot="1">
      <c r="A113" s="326">
        <f t="shared" si="7"/>
        <v>112</v>
      </c>
      <c r="B113" s="1395" t="s">
        <v>5538</v>
      </c>
      <c r="C113" s="1201" t="s">
        <v>6076</v>
      </c>
      <c r="D113" s="1620" t="s">
        <v>6590</v>
      </c>
      <c r="E113" s="1202" t="s">
        <v>213</v>
      </c>
      <c r="F113" s="1621" t="s">
        <v>6077</v>
      </c>
      <c r="G113" s="1222" t="s">
        <v>6591</v>
      </c>
      <c r="H113" s="1622">
        <v>1</v>
      </c>
      <c r="I113" s="1202" t="s">
        <v>5538</v>
      </c>
      <c r="J113" s="1623" t="s">
        <v>6592</v>
      </c>
      <c r="K113" s="1306" t="s">
        <v>7</v>
      </c>
      <c r="L113" s="1624" t="s">
        <v>102</v>
      </c>
      <c r="M113" s="1625" t="s">
        <v>8068</v>
      </c>
      <c r="N113" s="1224">
        <v>44658</v>
      </c>
      <c r="O113" s="674"/>
      <c r="P113" s="1291" t="str">
        <f t="shared" si="9"/>
        <v>2022-ZH-武汉-A3-返修设备JMLEDZH22AC22激光补码</v>
      </c>
      <c r="Q113" s="1234" t="s">
        <v>9495</v>
      </c>
      <c r="R113" s="148" t="s">
        <v>1775</v>
      </c>
      <c r="S113" s="1648" t="s">
        <v>8069</v>
      </c>
      <c r="T113" s="1649" t="s">
        <v>9896</v>
      </c>
      <c r="U113" s="1238" t="s">
        <v>9897</v>
      </c>
      <c r="V113" s="1244"/>
    </row>
    <row r="114" spans="1:22" ht="28.5" thickBot="1">
      <c r="A114" s="326">
        <f t="shared" si="7"/>
        <v>113</v>
      </c>
      <c r="B114" s="1395" t="s">
        <v>5538</v>
      </c>
      <c r="C114" s="1601" t="s">
        <v>6076</v>
      </c>
      <c r="D114" s="1626" t="s">
        <v>6593</v>
      </c>
      <c r="E114" s="299" t="s">
        <v>213</v>
      </c>
      <c r="F114" s="812" t="s">
        <v>6594</v>
      </c>
      <c r="G114" s="812" t="s">
        <v>6595</v>
      </c>
      <c r="H114" s="813">
        <v>1</v>
      </c>
      <c r="I114" s="299" t="s">
        <v>5538</v>
      </c>
      <c r="J114" s="886" t="s">
        <v>6596</v>
      </c>
      <c r="K114" s="1306" t="s">
        <v>7</v>
      </c>
      <c r="L114" s="674" t="s">
        <v>102</v>
      </c>
      <c r="M114" s="1053" t="s">
        <v>8068</v>
      </c>
      <c r="N114" s="752">
        <v>44658</v>
      </c>
      <c r="O114" s="674"/>
      <c r="P114" s="1291" t="str">
        <f t="shared" si="9"/>
        <v>2022-ZH-武汉-A3-返修设备JMLEDZH22AE74填丝补焊</v>
      </c>
      <c r="Q114" s="1234" t="s">
        <v>9495</v>
      </c>
      <c r="R114" s="299" t="s">
        <v>1775</v>
      </c>
      <c r="S114" s="1054" t="s">
        <v>8069</v>
      </c>
      <c r="T114" s="1645" t="s">
        <v>9896</v>
      </c>
      <c r="U114" s="715" t="s">
        <v>9897</v>
      </c>
      <c r="V114" s="1240"/>
    </row>
    <row r="115" spans="1:22" ht="28.5" thickBot="1">
      <c r="A115" s="326">
        <f t="shared" si="7"/>
        <v>114</v>
      </c>
      <c r="B115" s="1395" t="s">
        <v>5538</v>
      </c>
      <c r="C115" s="1601" t="s">
        <v>6076</v>
      </c>
      <c r="D115" s="1626" t="s">
        <v>6597</v>
      </c>
      <c r="E115" s="299" t="s">
        <v>213</v>
      </c>
      <c r="F115" s="812" t="s">
        <v>6598</v>
      </c>
      <c r="G115" s="812" t="s">
        <v>6595</v>
      </c>
      <c r="H115" s="813">
        <v>1</v>
      </c>
      <c r="I115" s="299" t="s">
        <v>5538</v>
      </c>
      <c r="J115" s="886" t="s">
        <v>6596</v>
      </c>
      <c r="K115" s="1306" t="s">
        <v>7</v>
      </c>
      <c r="L115" s="674" t="s">
        <v>102</v>
      </c>
      <c r="M115" s="1053" t="s">
        <v>8068</v>
      </c>
      <c r="N115" s="752">
        <v>44658</v>
      </c>
      <c r="O115" s="674"/>
      <c r="P115" s="1291" t="str">
        <f t="shared" si="9"/>
        <v>2022-ZH-武汉-A3-返修设备JMLEDZH22AE75填丝补焊</v>
      </c>
      <c r="Q115" s="1234" t="s">
        <v>9495</v>
      </c>
      <c r="R115" s="299" t="s">
        <v>1775</v>
      </c>
      <c r="S115" s="1054" t="s">
        <v>8069</v>
      </c>
      <c r="T115" s="1645" t="s">
        <v>9896</v>
      </c>
      <c r="U115" s="715" t="s">
        <v>9897</v>
      </c>
      <c r="V115" s="1240"/>
    </row>
    <row r="116" spans="1:22" ht="28.5" thickBot="1">
      <c r="A116" s="326">
        <f t="shared" si="7"/>
        <v>115</v>
      </c>
      <c r="B116" s="1395" t="s">
        <v>5538</v>
      </c>
      <c r="C116" s="1601" t="s">
        <v>6076</v>
      </c>
      <c r="D116" s="1626" t="s">
        <v>6599</v>
      </c>
      <c r="E116" s="299" t="s">
        <v>213</v>
      </c>
      <c r="F116" s="812" t="s">
        <v>6600</v>
      </c>
      <c r="G116" s="812" t="s">
        <v>6601</v>
      </c>
      <c r="H116" s="813">
        <v>1</v>
      </c>
      <c r="I116" s="299" t="s">
        <v>5538</v>
      </c>
      <c r="J116" s="886" t="s">
        <v>6596</v>
      </c>
      <c r="K116" s="1306" t="s">
        <v>7</v>
      </c>
      <c r="L116" s="674" t="s">
        <v>102</v>
      </c>
      <c r="M116" s="1053" t="s">
        <v>8068</v>
      </c>
      <c r="N116" s="752">
        <v>44658</v>
      </c>
      <c r="O116" s="674"/>
      <c r="P116" s="1291" t="str">
        <f t="shared" si="9"/>
        <v>2022-ZH-武汉-A3-返修设备JMLEDZH22AE76半自动封口</v>
      </c>
      <c r="Q116" s="1234" t="s">
        <v>9495</v>
      </c>
      <c r="R116" s="299" t="s">
        <v>1775</v>
      </c>
      <c r="S116" s="1054" t="s">
        <v>8069</v>
      </c>
      <c r="T116" s="1645" t="s">
        <v>9896</v>
      </c>
      <c r="U116" s="715" t="s">
        <v>9897</v>
      </c>
      <c r="V116" s="1240"/>
    </row>
    <row r="117" spans="1:22" ht="28.5" thickBot="1">
      <c r="A117" s="326">
        <f t="shared" si="7"/>
        <v>116</v>
      </c>
      <c r="B117" s="1393" t="s">
        <v>5538</v>
      </c>
      <c r="C117" s="1600" t="s">
        <v>6076</v>
      </c>
      <c r="D117" s="1627" t="s">
        <v>6602</v>
      </c>
      <c r="E117" s="1203" t="s">
        <v>213</v>
      </c>
      <c r="F117" s="1318" t="s">
        <v>6603</v>
      </c>
      <c r="G117" s="1318" t="s">
        <v>6601</v>
      </c>
      <c r="H117" s="1319">
        <v>1</v>
      </c>
      <c r="I117" s="1203" t="s">
        <v>5538</v>
      </c>
      <c r="J117" s="1320" t="s">
        <v>6596</v>
      </c>
      <c r="K117" s="1576" t="s">
        <v>7</v>
      </c>
      <c r="L117" s="1321" t="s">
        <v>102</v>
      </c>
      <c r="M117" s="1322" t="s">
        <v>8068</v>
      </c>
      <c r="N117" s="1226">
        <v>44658</v>
      </c>
      <c r="O117" s="674"/>
      <c r="P117" s="1291" t="str">
        <f t="shared" si="9"/>
        <v>2022-ZH-武汉-A3-返修设备JMLEDZH22AE77半自动封口</v>
      </c>
      <c r="Q117" s="1234" t="s">
        <v>9495</v>
      </c>
      <c r="R117" s="1203" t="s">
        <v>1775</v>
      </c>
      <c r="S117" s="1324" t="s">
        <v>8069</v>
      </c>
      <c r="T117" s="1650" t="s">
        <v>9896</v>
      </c>
      <c r="U117" s="1241" t="s">
        <v>9897</v>
      </c>
      <c r="V117" s="1242"/>
    </row>
    <row r="118" spans="1:22" ht="29" thickBot="1">
      <c r="A118" s="326">
        <f t="shared" ref="A118:A146" si="10">ROW()-1</f>
        <v>117</v>
      </c>
      <c r="B118" s="1201" t="s">
        <v>5538</v>
      </c>
      <c r="C118" s="1209" t="s">
        <v>8505</v>
      </c>
      <c r="D118" s="1628" t="s">
        <v>8506</v>
      </c>
      <c r="E118" s="1629" t="s">
        <v>213</v>
      </c>
      <c r="F118" s="1619" t="s">
        <v>8507</v>
      </c>
      <c r="G118" s="1619" t="s">
        <v>328</v>
      </c>
      <c r="H118" s="1210">
        <v>1</v>
      </c>
      <c r="I118" s="1202" t="s">
        <v>5538</v>
      </c>
      <c r="J118" s="1222" t="s">
        <v>354</v>
      </c>
      <c r="K118" s="1218" t="s">
        <v>7</v>
      </c>
      <c r="L118" s="1222" t="s">
        <v>102</v>
      </c>
      <c r="M118" s="1233" t="s">
        <v>8549</v>
      </c>
      <c r="N118" s="1224">
        <v>45082</v>
      </c>
      <c r="O118" s="1323"/>
      <c r="P118" s="1291" t="str">
        <f t="shared" si="9"/>
        <v>2022-ZH-武汉-A3-C1装配线（卷绕JMLED23D376密封钉焊接机</v>
      </c>
      <c r="Q118" s="1234" t="s">
        <v>9495</v>
      </c>
      <c r="R118" s="1202" t="s">
        <v>1775</v>
      </c>
      <c r="S118" s="1671" t="s">
        <v>8552</v>
      </c>
      <c r="T118" s="1245" t="s">
        <v>9179</v>
      </c>
      <c r="U118" s="1245" t="s">
        <v>9898</v>
      </c>
      <c r="V118" s="1246"/>
    </row>
    <row r="119" spans="1:22" ht="29" thickBot="1">
      <c r="A119" s="326">
        <f t="shared" si="10"/>
        <v>118</v>
      </c>
      <c r="B119" s="1395" t="s">
        <v>5538</v>
      </c>
      <c r="C119" s="310" t="s">
        <v>8508</v>
      </c>
      <c r="D119" s="1630" t="s">
        <v>8509</v>
      </c>
      <c r="E119" s="461" t="s">
        <v>213</v>
      </c>
      <c r="F119" s="1616" t="s">
        <v>8510</v>
      </c>
      <c r="G119" s="1616" t="s">
        <v>328</v>
      </c>
      <c r="H119" s="316">
        <v>1</v>
      </c>
      <c r="I119" s="299" t="s">
        <v>5538</v>
      </c>
      <c r="J119" s="812" t="s">
        <v>354</v>
      </c>
      <c r="K119" s="1306" t="s">
        <v>7</v>
      </c>
      <c r="L119" s="812" t="s">
        <v>102</v>
      </c>
      <c r="M119" s="834" t="s">
        <v>8549</v>
      </c>
      <c r="N119" s="752">
        <v>45082</v>
      </c>
      <c r="O119" s="1323"/>
      <c r="P119" s="1291" t="str">
        <f t="shared" si="9"/>
        <v>2022-ZH-武汉-A3-C3装配线（卷绕JMLED23D378密封钉焊接机</v>
      </c>
      <c r="Q119" s="1234" t="s">
        <v>9495</v>
      </c>
      <c r="R119" s="299" t="s">
        <v>1775</v>
      </c>
      <c r="S119" s="976" t="s">
        <v>8552</v>
      </c>
      <c r="T119" s="1247" t="s">
        <v>9179</v>
      </c>
      <c r="U119" s="1247" t="s">
        <v>9899</v>
      </c>
      <c r="V119" s="1248"/>
    </row>
    <row r="120" spans="1:22" ht="14.5" thickBot="1">
      <c r="A120" s="326">
        <f t="shared" si="10"/>
        <v>119</v>
      </c>
      <c r="B120" s="1395" t="s">
        <v>5538</v>
      </c>
      <c r="C120" s="310" t="s">
        <v>8511</v>
      </c>
      <c r="D120" s="1630" t="s">
        <v>8512</v>
      </c>
      <c r="E120" s="461" t="s">
        <v>213</v>
      </c>
      <c r="F120" s="1616" t="s">
        <v>8513</v>
      </c>
      <c r="G120" s="1616" t="s">
        <v>328</v>
      </c>
      <c r="H120" s="316">
        <v>1</v>
      </c>
      <c r="I120" s="299" t="s">
        <v>5538</v>
      </c>
      <c r="J120" s="812" t="s">
        <v>354</v>
      </c>
      <c r="K120" s="1306" t="s">
        <v>7</v>
      </c>
      <c r="L120" s="812" t="s">
        <v>102</v>
      </c>
      <c r="M120" s="834" t="s">
        <v>8549</v>
      </c>
      <c r="N120" s="752">
        <v>45082</v>
      </c>
      <c r="O120" s="1323"/>
      <c r="P120" s="1291" t="str">
        <f t="shared" si="9"/>
        <v>2022-ZH-武汉-A3-C4装配线（卷绕JMLED23D379密封钉焊接机</v>
      </c>
      <c r="Q120" s="1234" t="s">
        <v>9495</v>
      </c>
      <c r="R120" s="299" t="s">
        <v>1775</v>
      </c>
      <c r="S120" s="976" t="s">
        <v>8552</v>
      </c>
      <c r="T120" s="1247" t="s">
        <v>9180</v>
      </c>
      <c r="U120" s="1247" t="s">
        <v>9900</v>
      </c>
      <c r="V120" s="1248"/>
    </row>
    <row r="121" spans="1:22" ht="14.5" thickBot="1">
      <c r="A121" s="326">
        <f t="shared" si="10"/>
        <v>120</v>
      </c>
      <c r="B121" s="1395" t="s">
        <v>5538</v>
      </c>
      <c r="C121" s="310" t="s">
        <v>8514</v>
      </c>
      <c r="D121" s="1630" t="s">
        <v>8515</v>
      </c>
      <c r="E121" s="461" t="s">
        <v>213</v>
      </c>
      <c r="F121" s="1616" t="s">
        <v>8516</v>
      </c>
      <c r="G121" s="1616" t="s">
        <v>328</v>
      </c>
      <c r="H121" s="316">
        <v>1</v>
      </c>
      <c r="I121" s="299" t="s">
        <v>5538</v>
      </c>
      <c r="J121" s="812" t="s">
        <v>354</v>
      </c>
      <c r="K121" s="1306" t="s">
        <v>7</v>
      </c>
      <c r="L121" s="812" t="s">
        <v>102</v>
      </c>
      <c r="M121" s="834" t="s">
        <v>8549</v>
      </c>
      <c r="N121" s="752">
        <v>45082</v>
      </c>
      <c r="O121" s="1323"/>
      <c r="P121" s="1291" t="str">
        <f t="shared" si="9"/>
        <v>2022-ZH-武汉-A3-C5装配线（卷绕JMLED23D380密封钉焊接机</v>
      </c>
      <c r="Q121" s="1234" t="s">
        <v>9495</v>
      </c>
      <c r="R121" s="299" t="s">
        <v>1775</v>
      </c>
      <c r="S121" s="976" t="s">
        <v>8552</v>
      </c>
      <c r="T121" s="1247" t="s">
        <v>9180</v>
      </c>
      <c r="U121" s="1247" t="s">
        <v>9900</v>
      </c>
      <c r="V121" s="1248"/>
    </row>
    <row r="122" spans="1:22" ht="14.5" thickBot="1">
      <c r="A122" s="326">
        <f t="shared" si="10"/>
        <v>121</v>
      </c>
      <c r="B122" s="1208" t="s">
        <v>5538</v>
      </c>
      <c r="C122" s="1631" t="s">
        <v>8514</v>
      </c>
      <c r="D122" s="1632" t="s">
        <v>8755</v>
      </c>
      <c r="E122" s="1633" t="s">
        <v>213</v>
      </c>
      <c r="F122" s="1618" t="s">
        <v>8756</v>
      </c>
      <c r="G122" s="1618" t="s">
        <v>328</v>
      </c>
      <c r="H122" s="1634">
        <v>1</v>
      </c>
      <c r="I122" s="1203" t="s">
        <v>5538</v>
      </c>
      <c r="J122" s="1318" t="s">
        <v>354</v>
      </c>
      <c r="K122" s="1576" t="s">
        <v>7</v>
      </c>
      <c r="L122" s="1318" t="s">
        <v>102</v>
      </c>
      <c r="M122" s="1635" t="s">
        <v>8757</v>
      </c>
      <c r="N122" s="1226">
        <v>45082</v>
      </c>
      <c r="O122" s="1323"/>
      <c r="P122" s="1291" t="str">
        <f t="shared" si="9"/>
        <v>2022-ZH-武汉-A3-C5装配线（卷绕JMLED23D377密封钉焊接机</v>
      </c>
      <c r="Q122" s="1234" t="s">
        <v>9495</v>
      </c>
      <c r="R122" s="1207" t="s">
        <v>1775</v>
      </c>
      <c r="S122" s="1672" t="s">
        <v>8759</v>
      </c>
      <c r="T122" s="1646" t="s">
        <v>9180</v>
      </c>
      <c r="U122" s="1646" t="s">
        <v>9900</v>
      </c>
      <c r="V122" s="1251"/>
    </row>
    <row r="123" spans="1:22" ht="23.5" thickBot="1">
      <c r="A123" s="326">
        <f t="shared" si="10"/>
        <v>122</v>
      </c>
      <c r="B123" s="1394" t="s">
        <v>5538</v>
      </c>
      <c r="C123" s="1201" t="s">
        <v>8538</v>
      </c>
      <c r="D123" s="1636" t="s">
        <v>9167</v>
      </c>
      <c r="E123" s="1201" t="s">
        <v>213</v>
      </c>
      <c r="F123" s="1637" t="s">
        <v>9887</v>
      </c>
      <c r="G123" s="1201" t="s">
        <v>1392</v>
      </c>
      <c r="H123" s="1201">
        <v>1</v>
      </c>
      <c r="I123" s="1201" t="s">
        <v>5538</v>
      </c>
      <c r="J123" s="1201" t="s">
        <v>6182</v>
      </c>
      <c r="K123" s="1218" t="s">
        <v>7</v>
      </c>
      <c r="L123" s="1201" t="s">
        <v>102</v>
      </c>
      <c r="M123" s="1223">
        <v>44849</v>
      </c>
      <c r="N123" s="1224">
        <v>44661</v>
      </c>
      <c r="O123" s="1307"/>
      <c r="P123" s="1291" t="str">
        <f t="shared" si="9"/>
        <v>2022-ZH-武汉-A3-C1干燥线JMLED23H330干燥调度系统</v>
      </c>
      <c r="Q123" s="1234" t="s">
        <v>9495</v>
      </c>
      <c r="R123" s="1252" t="s">
        <v>1775</v>
      </c>
      <c r="S123" s="1256" t="s">
        <v>98</v>
      </c>
      <c r="T123" s="1245" t="s">
        <v>9181</v>
      </c>
      <c r="U123" s="1245" t="s">
        <v>9898</v>
      </c>
      <c r="V123" s="1254"/>
    </row>
    <row r="124" spans="1:22" ht="23.5" thickBot="1">
      <c r="A124" s="326">
        <f t="shared" si="10"/>
        <v>123</v>
      </c>
      <c r="B124" s="1395" t="s">
        <v>5538</v>
      </c>
      <c r="C124" s="1601" t="s">
        <v>8538</v>
      </c>
      <c r="D124" s="1638" t="s">
        <v>9171</v>
      </c>
      <c r="E124" s="1601" t="s">
        <v>213</v>
      </c>
      <c r="F124" s="525" t="s">
        <v>6181</v>
      </c>
      <c r="G124" s="1601" t="s">
        <v>3887</v>
      </c>
      <c r="H124" s="1601">
        <v>2</v>
      </c>
      <c r="I124" s="1601" t="s">
        <v>5538</v>
      </c>
      <c r="J124" s="1601" t="s">
        <v>6182</v>
      </c>
      <c r="K124" s="1306" t="s">
        <v>7</v>
      </c>
      <c r="L124" s="1601" t="s">
        <v>102</v>
      </c>
      <c r="M124" s="303">
        <v>44849</v>
      </c>
      <c r="N124" s="752">
        <v>44661</v>
      </c>
      <c r="O124" s="1307"/>
      <c r="P124" s="1291" t="str">
        <f t="shared" si="9"/>
        <v>2022-ZH-武汉-A3-C1干燥线JMLED23H332冷却炉</v>
      </c>
      <c r="Q124" s="1234" t="s">
        <v>9495</v>
      </c>
      <c r="R124" s="1395" t="s">
        <v>1775</v>
      </c>
      <c r="S124" s="1255" t="s">
        <v>98</v>
      </c>
      <c r="T124" s="1247" t="s">
        <v>9181</v>
      </c>
      <c r="U124" s="1247" t="s">
        <v>9898</v>
      </c>
      <c r="V124" s="1055"/>
    </row>
    <row r="125" spans="1:22" ht="23.5" thickBot="1">
      <c r="A125" s="326">
        <f t="shared" si="10"/>
        <v>124</v>
      </c>
      <c r="B125" s="1395" t="s">
        <v>5538</v>
      </c>
      <c r="C125" s="1208" t="s">
        <v>8538</v>
      </c>
      <c r="D125" s="1639" t="s">
        <v>9169</v>
      </c>
      <c r="E125" s="1208" t="s">
        <v>213</v>
      </c>
      <c r="F125" s="1640" t="s">
        <v>6184</v>
      </c>
      <c r="G125" s="1208" t="s">
        <v>3886</v>
      </c>
      <c r="H125" s="1208">
        <v>1</v>
      </c>
      <c r="I125" s="1208" t="s">
        <v>5538</v>
      </c>
      <c r="J125" s="1208" t="s">
        <v>6182</v>
      </c>
      <c r="K125" s="1220" t="s">
        <v>7</v>
      </c>
      <c r="L125" s="1208" t="s">
        <v>102</v>
      </c>
      <c r="M125" s="1230">
        <v>44849</v>
      </c>
      <c r="N125" s="1232">
        <v>44661</v>
      </c>
      <c r="O125" s="1307"/>
      <c r="P125" s="1291" t="str">
        <f t="shared" si="9"/>
        <v>2022-ZH-武汉-A3-C1干燥线JMLED23H331提升机</v>
      </c>
      <c r="Q125" s="1234" t="s">
        <v>9495</v>
      </c>
      <c r="R125" s="1395" t="s">
        <v>1775</v>
      </c>
      <c r="S125" s="1261" t="s">
        <v>98</v>
      </c>
      <c r="T125" s="1250" t="s">
        <v>9181</v>
      </c>
      <c r="U125" s="1250" t="s">
        <v>9898</v>
      </c>
      <c r="V125" s="1055"/>
    </row>
    <row r="126" spans="1:22" ht="23.5" thickBot="1">
      <c r="A126" s="326">
        <f t="shared" si="10"/>
        <v>125</v>
      </c>
      <c r="B126" s="1395" t="s">
        <v>5538</v>
      </c>
      <c r="C126" s="1601" t="s">
        <v>8517</v>
      </c>
      <c r="D126" s="1601" t="s">
        <v>8518</v>
      </c>
      <c r="E126" s="1601" t="s">
        <v>213</v>
      </c>
      <c r="F126" s="1601" t="s">
        <v>8519</v>
      </c>
      <c r="G126" s="1601" t="s">
        <v>1392</v>
      </c>
      <c r="H126" s="1601">
        <v>1</v>
      </c>
      <c r="I126" s="1601" t="s">
        <v>5538</v>
      </c>
      <c r="J126" s="1601" t="s">
        <v>6182</v>
      </c>
      <c r="K126" s="1306" t="s">
        <v>7</v>
      </c>
      <c r="L126" s="1601" t="s">
        <v>102</v>
      </c>
      <c r="M126" s="303">
        <v>44849</v>
      </c>
      <c r="N126" s="752">
        <v>44661</v>
      </c>
      <c r="O126" s="1307"/>
      <c r="P126" s="1291" t="str">
        <f t="shared" si="9"/>
        <v>2022-ZH-武汉-A3-C2干燥线JMLEDZH22AB68干燥调度系统</v>
      </c>
      <c r="Q126" s="1234" t="s">
        <v>9495</v>
      </c>
      <c r="R126" s="1253" t="s">
        <v>1775</v>
      </c>
      <c r="S126" s="1255" t="s">
        <v>98</v>
      </c>
      <c r="T126" s="1247" t="s">
        <v>9181</v>
      </c>
      <c r="U126" s="1245" t="s">
        <v>9901</v>
      </c>
      <c r="V126" s="1055"/>
    </row>
    <row r="127" spans="1:22" ht="23.5" thickBot="1">
      <c r="A127" s="326">
        <f t="shared" si="10"/>
        <v>126</v>
      </c>
      <c r="B127" s="1395" t="s">
        <v>5538</v>
      </c>
      <c r="C127" s="1601" t="s">
        <v>8517</v>
      </c>
      <c r="D127" s="1601" t="s">
        <v>6180</v>
      </c>
      <c r="E127" s="1601" t="s">
        <v>213</v>
      </c>
      <c r="F127" s="1601" t="s">
        <v>6181</v>
      </c>
      <c r="G127" s="1601" t="s">
        <v>3887</v>
      </c>
      <c r="H127" s="1601">
        <v>2</v>
      </c>
      <c r="I127" s="1601" t="s">
        <v>5538</v>
      </c>
      <c r="J127" s="1601" t="s">
        <v>6182</v>
      </c>
      <c r="K127" s="1306" t="s">
        <v>7</v>
      </c>
      <c r="L127" s="1601" t="s">
        <v>102</v>
      </c>
      <c r="M127" s="303">
        <v>44849</v>
      </c>
      <c r="N127" s="752">
        <v>44661</v>
      </c>
      <c r="O127" s="1307"/>
      <c r="P127" s="1291" t="str">
        <f t="shared" si="9"/>
        <v>2022-ZH-武汉-A3-C2干燥线JMLEDZH22AB72冷却炉</v>
      </c>
      <c r="Q127" s="1234" t="s">
        <v>9495</v>
      </c>
      <c r="R127" s="1395" t="s">
        <v>1775</v>
      </c>
      <c r="S127" s="1255" t="s">
        <v>98</v>
      </c>
      <c r="T127" s="1247" t="s">
        <v>9181</v>
      </c>
      <c r="U127" s="1247" t="s">
        <v>9901</v>
      </c>
      <c r="V127" s="1055"/>
    </row>
    <row r="128" spans="1:22" ht="23.5" thickBot="1">
      <c r="A128" s="326">
        <f t="shared" si="10"/>
        <v>127</v>
      </c>
      <c r="B128" s="1395" t="s">
        <v>5538</v>
      </c>
      <c r="C128" s="1208" t="s">
        <v>8517</v>
      </c>
      <c r="D128" s="1208" t="s">
        <v>6183</v>
      </c>
      <c r="E128" s="1208" t="s">
        <v>213</v>
      </c>
      <c r="F128" s="1208" t="s">
        <v>6184</v>
      </c>
      <c r="G128" s="1208" t="s">
        <v>3886</v>
      </c>
      <c r="H128" s="1208">
        <v>1</v>
      </c>
      <c r="I128" s="1208" t="s">
        <v>5538</v>
      </c>
      <c r="J128" s="1208" t="s">
        <v>6182</v>
      </c>
      <c r="K128" s="1220" t="s">
        <v>7</v>
      </c>
      <c r="L128" s="1208" t="s">
        <v>102</v>
      </c>
      <c r="M128" s="1230">
        <v>44849</v>
      </c>
      <c r="N128" s="1232">
        <v>44661</v>
      </c>
      <c r="O128" s="1307"/>
      <c r="P128" s="1291" t="str">
        <f t="shared" si="9"/>
        <v>2022-ZH-武汉-A3-C2干燥线JMLEDZH22AB76提升机</v>
      </c>
      <c r="Q128" s="1234" t="s">
        <v>9495</v>
      </c>
      <c r="R128" s="1395" t="s">
        <v>1775</v>
      </c>
      <c r="S128" s="1261" t="s">
        <v>98</v>
      </c>
      <c r="T128" s="1250" t="s">
        <v>9181</v>
      </c>
      <c r="U128" s="1250" t="s">
        <v>9901</v>
      </c>
      <c r="V128" s="1055"/>
    </row>
    <row r="129" spans="1:22" ht="29" thickBot="1">
      <c r="A129" s="326">
        <f t="shared" si="10"/>
        <v>128</v>
      </c>
      <c r="B129" s="1395" t="s">
        <v>5538</v>
      </c>
      <c r="C129" s="1601" t="s">
        <v>6185</v>
      </c>
      <c r="D129" s="1601" t="s">
        <v>8520</v>
      </c>
      <c r="E129" s="1601" t="s">
        <v>213</v>
      </c>
      <c r="F129" s="1601" t="s">
        <v>8521</v>
      </c>
      <c r="G129" s="1601" t="s">
        <v>1392</v>
      </c>
      <c r="H129" s="1601">
        <v>1</v>
      </c>
      <c r="I129" s="1601" t="s">
        <v>5538</v>
      </c>
      <c r="J129" s="1601" t="s">
        <v>6182</v>
      </c>
      <c r="K129" s="1306" t="s">
        <v>7</v>
      </c>
      <c r="L129" s="1601" t="s">
        <v>102</v>
      </c>
      <c r="M129" s="303">
        <v>44849</v>
      </c>
      <c r="N129" s="752">
        <v>44666</v>
      </c>
      <c r="O129" s="1307"/>
      <c r="P129" s="1291" t="str">
        <f t="shared" si="9"/>
        <v>2022-ZH-武汉-A3-C3干燥线JMLEDZH22AB69干燥调度系统</v>
      </c>
      <c r="Q129" s="1234" t="s">
        <v>9495</v>
      </c>
      <c r="R129" s="1253" t="s">
        <v>1775</v>
      </c>
      <c r="S129" s="1255" t="s">
        <v>98</v>
      </c>
      <c r="T129" s="1247" t="s">
        <v>9181</v>
      </c>
      <c r="U129" s="1247" t="s">
        <v>8760</v>
      </c>
      <c r="V129" s="1055"/>
    </row>
    <row r="130" spans="1:22" ht="29" thickBot="1">
      <c r="A130" s="326">
        <f t="shared" si="10"/>
        <v>129</v>
      </c>
      <c r="B130" s="1395" t="s">
        <v>5538</v>
      </c>
      <c r="C130" s="1601" t="s">
        <v>6185</v>
      </c>
      <c r="D130" s="1601" t="s">
        <v>8522</v>
      </c>
      <c r="E130" s="1601" t="s">
        <v>213</v>
      </c>
      <c r="F130" s="1601" t="s">
        <v>8523</v>
      </c>
      <c r="G130" s="1601" t="s">
        <v>3887</v>
      </c>
      <c r="H130" s="1601">
        <v>2</v>
      </c>
      <c r="I130" s="1601" t="s">
        <v>5538</v>
      </c>
      <c r="J130" s="1601" t="s">
        <v>6182</v>
      </c>
      <c r="K130" s="1306" t="s">
        <v>7</v>
      </c>
      <c r="L130" s="1601" t="s">
        <v>102</v>
      </c>
      <c r="M130" s="303">
        <v>44849</v>
      </c>
      <c r="N130" s="752">
        <v>44666</v>
      </c>
      <c r="O130" s="1307"/>
      <c r="P130" s="1291" t="str">
        <f t="shared" si="9"/>
        <v>2022-ZH-武汉-A3-C3干燥线JMLEDZH22AB73冷却炉</v>
      </c>
      <c r="Q130" s="1234" t="s">
        <v>9495</v>
      </c>
      <c r="R130" s="1395" t="s">
        <v>1775</v>
      </c>
      <c r="S130" s="1255" t="s">
        <v>98</v>
      </c>
      <c r="T130" s="1247" t="s">
        <v>9181</v>
      </c>
      <c r="U130" s="1247" t="s">
        <v>8760</v>
      </c>
      <c r="V130" s="1055"/>
    </row>
    <row r="131" spans="1:22" ht="29" thickBot="1">
      <c r="A131" s="326">
        <f t="shared" si="10"/>
        <v>130</v>
      </c>
      <c r="B131" s="1395" t="s">
        <v>5538</v>
      </c>
      <c r="C131" s="1601" t="s">
        <v>6185</v>
      </c>
      <c r="D131" s="1601" t="s">
        <v>8524</v>
      </c>
      <c r="E131" s="1601" t="s">
        <v>213</v>
      </c>
      <c r="F131" s="1601" t="s">
        <v>8525</v>
      </c>
      <c r="G131" s="1601" t="s">
        <v>3886</v>
      </c>
      <c r="H131" s="1601">
        <v>1</v>
      </c>
      <c r="I131" s="1601" t="s">
        <v>5538</v>
      </c>
      <c r="J131" s="1601" t="s">
        <v>6182</v>
      </c>
      <c r="K131" s="1306" t="s">
        <v>7</v>
      </c>
      <c r="L131" s="1601" t="s">
        <v>102</v>
      </c>
      <c r="M131" s="303">
        <v>44849</v>
      </c>
      <c r="N131" s="752">
        <v>44666</v>
      </c>
      <c r="O131" s="1307"/>
      <c r="P131" s="1291" t="str">
        <f t="shared" si="9"/>
        <v>2022-ZH-武汉-A3-C3干燥线JMLEDZH22AB77提升机</v>
      </c>
      <c r="Q131" s="1234" t="s">
        <v>9495</v>
      </c>
      <c r="R131" s="1395" t="s">
        <v>1775</v>
      </c>
      <c r="S131" s="1255" t="s">
        <v>98</v>
      </c>
      <c r="T131" s="1247" t="s">
        <v>9181</v>
      </c>
      <c r="U131" s="1247" t="s">
        <v>8760</v>
      </c>
      <c r="V131" s="1055"/>
    </row>
    <row r="132" spans="1:22" ht="29" thickBot="1">
      <c r="A132" s="326">
        <f t="shared" si="10"/>
        <v>131</v>
      </c>
      <c r="B132" s="1395" t="s">
        <v>5538</v>
      </c>
      <c r="C132" s="1601" t="s">
        <v>6186</v>
      </c>
      <c r="D132" s="1601" t="s">
        <v>8526</v>
      </c>
      <c r="E132" s="1601" t="s">
        <v>213</v>
      </c>
      <c r="F132" s="1601" t="s">
        <v>8527</v>
      </c>
      <c r="G132" s="1601" t="s">
        <v>1392</v>
      </c>
      <c r="H132" s="1601">
        <v>1</v>
      </c>
      <c r="I132" s="1601" t="s">
        <v>5538</v>
      </c>
      <c r="J132" s="1601" t="s">
        <v>6182</v>
      </c>
      <c r="K132" s="1306" t="s">
        <v>7</v>
      </c>
      <c r="L132" s="1601" t="s">
        <v>102</v>
      </c>
      <c r="M132" s="303">
        <v>44849</v>
      </c>
      <c r="N132" s="752">
        <v>44671</v>
      </c>
      <c r="O132" s="1307"/>
      <c r="P132" s="1291" t="str">
        <f t="shared" si="9"/>
        <v>2022-ZH-武汉-A3-C4干燥线JMLEDZH22AB70干燥调度系统</v>
      </c>
      <c r="Q132" s="1234" t="s">
        <v>9495</v>
      </c>
      <c r="R132" s="1253" t="s">
        <v>1775</v>
      </c>
      <c r="S132" s="1255" t="s">
        <v>98</v>
      </c>
      <c r="T132" s="1247" t="s">
        <v>9181</v>
      </c>
      <c r="U132" s="1247" t="s">
        <v>8760</v>
      </c>
      <c r="V132" s="1055"/>
    </row>
    <row r="133" spans="1:22" ht="29" thickBot="1">
      <c r="A133" s="326">
        <f t="shared" si="10"/>
        <v>132</v>
      </c>
      <c r="B133" s="1395" t="s">
        <v>5538</v>
      </c>
      <c r="C133" s="1601" t="s">
        <v>6186</v>
      </c>
      <c r="D133" s="1601" t="s">
        <v>8528</v>
      </c>
      <c r="E133" s="1601" t="s">
        <v>213</v>
      </c>
      <c r="F133" s="1601" t="s">
        <v>8529</v>
      </c>
      <c r="G133" s="1601" t="s">
        <v>3887</v>
      </c>
      <c r="H133" s="1601">
        <v>2</v>
      </c>
      <c r="I133" s="1601" t="s">
        <v>5538</v>
      </c>
      <c r="J133" s="1601" t="s">
        <v>6182</v>
      </c>
      <c r="K133" s="1306" t="s">
        <v>7</v>
      </c>
      <c r="L133" s="1601" t="s">
        <v>102</v>
      </c>
      <c r="M133" s="303">
        <v>44849</v>
      </c>
      <c r="N133" s="752">
        <v>44671</v>
      </c>
      <c r="O133" s="1307"/>
      <c r="P133" s="1291" t="str">
        <f t="shared" si="9"/>
        <v>2022-ZH-武汉-A3-C4干燥线JMLEDZH22AB74冷却炉</v>
      </c>
      <c r="Q133" s="1234" t="s">
        <v>9495</v>
      </c>
      <c r="R133" s="1253" t="s">
        <v>1775</v>
      </c>
      <c r="S133" s="1255" t="s">
        <v>98</v>
      </c>
      <c r="T133" s="1247" t="s">
        <v>9181</v>
      </c>
      <c r="U133" s="1247" t="s">
        <v>8760</v>
      </c>
      <c r="V133" s="1055"/>
    </row>
    <row r="134" spans="1:22" ht="29" thickBot="1">
      <c r="A134" s="326">
        <f t="shared" si="10"/>
        <v>133</v>
      </c>
      <c r="B134" s="1395" t="s">
        <v>5538</v>
      </c>
      <c r="C134" s="1601" t="s">
        <v>6186</v>
      </c>
      <c r="D134" s="1601" t="s">
        <v>8530</v>
      </c>
      <c r="E134" s="1601" t="s">
        <v>213</v>
      </c>
      <c r="F134" s="1601" t="s">
        <v>8531</v>
      </c>
      <c r="G134" s="1601" t="s">
        <v>3886</v>
      </c>
      <c r="H134" s="1601">
        <v>1</v>
      </c>
      <c r="I134" s="1601" t="s">
        <v>5538</v>
      </c>
      <c r="J134" s="1601" t="s">
        <v>6182</v>
      </c>
      <c r="K134" s="1306" t="s">
        <v>7</v>
      </c>
      <c r="L134" s="1601" t="s">
        <v>102</v>
      </c>
      <c r="M134" s="303">
        <v>44849</v>
      </c>
      <c r="N134" s="752">
        <v>44671</v>
      </c>
      <c r="O134" s="1307"/>
      <c r="P134" s="1291" t="str">
        <f t="shared" si="9"/>
        <v>2022-ZH-武汉-A3-C4干燥线JMLEDZH22AB78提升机</v>
      </c>
      <c r="Q134" s="1234" t="s">
        <v>9495</v>
      </c>
      <c r="R134" s="1253" t="s">
        <v>1775</v>
      </c>
      <c r="S134" s="1255" t="s">
        <v>98</v>
      </c>
      <c r="T134" s="1247" t="s">
        <v>9181</v>
      </c>
      <c r="U134" s="1247" t="s">
        <v>8760</v>
      </c>
      <c r="V134" s="1055"/>
    </row>
    <row r="135" spans="1:22" ht="29" thickBot="1">
      <c r="A135" s="326">
        <f t="shared" si="10"/>
        <v>134</v>
      </c>
      <c r="B135" s="1395" t="s">
        <v>5538</v>
      </c>
      <c r="C135" s="1601" t="s">
        <v>9166</v>
      </c>
      <c r="D135" s="1214" t="s">
        <v>9167</v>
      </c>
      <c r="E135" s="310" t="s">
        <v>213</v>
      </c>
      <c r="F135" s="1411" t="s">
        <v>9168</v>
      </c>
      <c r="G135" s="310" t="s">
        <v>1392</v>
      </c>
      <c r="H135" s="1601">
        <v>1</v>
      </c>
      <c r="I135" s="1601" t="s">
        <v>5538</v>
      </c>
      <c r="J135" s="1601" t="s">
        <v>6182</v>
      </c>
      <c r="K135" s="1306" t="s">
        <v>7</v>
      </c>
      <c r="L135" s="1601" t="s">
        <v>102</v>
      </c>
      <c r="M135" s="303">
        <v>45026</v>
      </c>
      <c r="N135" s="752">
        <v>44676</v>
      </c>
      <c r="O135" s="1395"/>
      <c r="P135" s="1291" t="str">
        <f t="shared" si="9"/>
        <v>2022-ZH-武汉-A3-C51干燥线JMLED23H330干燥调度系统</v>
      </c>
      <c r="Q135" s="1234" t="s">
        <v>9495</v>
      </c>
      <c r="R135" s="1395" t="s">
        <v>1775</v>
      </c>
      <c r="S135" s="1255" t="s">
        <v>9182</v>
      </c>
      <c r="T135" s="1247" t="s">
        <v>9181</v>
      </c>
      <c r="U135" s="1247" t="s">
        <v>8760</v>
      </c>
      <c r="V135" s="1410"/>
    </row>
    <row r="136" spans="1:22" ht="29" thickBot="1">
      <c r="A136" s="326">
        <f t="shared" si="10"/>
        <v>135</v>
      </c>
      <c r="B136" s="1395" t="s">
        <v>5538</v>
      </c>
      <c r="C136" s="1601" t="s">
        <v>9166</v>
      </c>
      <c r="D136" s="1214" t="s">
        <v>9169</v>
      </c>
      <c r="E136" s="310" t="s">
        <v>213</v>
      </c>
      <c r="F136" s="775" t="s">
        <v>9170</v>
      </c>
      <c r="G136" s="310" t="s">
        <v>3887</v>
      </c>
      <c r="H136" s="1601">
        <v>2</v>
      </c>
      <c r="I136" s="1601" t="s">
        <v>5538</v>
      </c>
      <c r="J136" s="1601" t="s">
        <v>6182</v>
      </c>
      <c r="K136" s="1306" t="s">
        <v>7</v>
      </c>
      <c r="L136" s="1601" t="s">
        <v>102</v>
      </c>
      <c r="M136" s="303">
        <v>44849</v>
      </c>
      <c r="N136" s="752">
        <v>44676</v>
      </c>
      <c r="O136" s="1395"/>
      <c r="P136" s="1291" t="str">
        <f t="shared" si="9"/>
        <v>2022-ZH-武汉-A3-C51干燥线JMLED23H331冷却炉</v>
      </c>
      <c r="Q136" s="1234" t="s">
        <v>9495</v>
      </c>
      <c r="R136" s="1395" t="s">
        <v>1775</v>
      </c>
      <c r="S136" s="1255" t="s">
        <v>9182</v>
      </c>
      <c r="T136" s="1247" t="s">
        <v>9181</v>
      </c>
      <c r="U136" s="1247" t="s">
        <v>8760</v>
      </c>
      <c r="V136" s="1410"/>
    </row>
    <row r="137" spans="1:22" ht="29" thickBot="1">
      <c r="A137" s="326">
        <f t="shared" si="10"/>
        <v>136</v>
      </c>
      <c r="B137" s="1395" t="s">
        <v>5538</v>
      </c>
      <c r="C137" s="1601" t="s">
        <v>9166</v>
      </c>
      <c r="D137" s="1214" t="s">
        <v>9171</v>
      </c>
      <c r="E137" s="310" t="s">
        <v>213</v>
      </c>
      <c r="F137" s="1411" t="s">
        <v>9172</v>
      </c>
      <c r="G137" s="310" t="s">
        <v>3886</v>
      </c>
      <c r="H137" s="1601">
        <v>1</v>
      </c>
      <c r="I137" s="1601" t="s">
        <v>5538</v>
      </c>
      <c r="J137" s="1601" t="s">
        <v>6182</v>
      </c>
      <c r="K137" s="1306" t="s">
        <v>7</v>
      </c>
      <c r="L137" s="1601" t="s">
        <v>102</v>
      </c>
      <c r="M137" s="303">
        <v>44849</v>
      </c>
      <c r="N137" s="752">
        <v>44676</v>
      </c>
      <c r="O137" s="1395"/>
      <c r="P137" s="1291" t="str">
        <f t="shared" si="9"/>
        <v>2022-ZH-武汉-A3-C51干燥线JMLED23H332提升机</v>
      </c>
      <c r="Q137" s="1234" t="s">
        <v>9495</v>
      </c>
      <c r="R137" s="1601" t="s">
        <v>1775</v>
      </c>
      <c r="S137" s="1255" t="s">
        <v>9182</v>
      </c>
      <c r="T137" s="1247" t="s">
        <v>9181</v>
      </c>
      <c r="U137" s="1247" t="s">
        <v>8760</v>
      </c>
      <c r="V137" s="1410"/>
    </row>
    <row r="138" spans="1:22" ht="29" thickBot="1">
      <c r="A138" s="326">
        <f t="shared" si="10"/>
        <v>137</v>
      </c>
      <c r="B138" s="1601" t="s">
        <v>5538</v>
      </c>
      <c r="C138" s="1601" t="s">
        <v>6187</v>
      </c>
      <c r="D138" s="310" t="s">
        <v>8532</v>
      </c>
      <c r="E138" s="310" t="s">
        <v>213</v>
      </c>
      <c r="F138" s="310" t="s">
        <v>8533</v>
      </c>
      <c r="G138" s="310" t="s">
        <v>1392</v>
      </c>
      <c r="H138" s="1601">
        <v>1</v>
      </c>
      <c r="I138" s="1601" t="s">
        <v>5538</v>
      </c>
      <c r="J138" s="1601" t="s">
        <v>6182</v>
      </c>
      <c r="K138" s="1306" t="s">
        <v>7</v>
      </c>
      <c r="L138" s="1601" t="s">
        <v>102</v>
      </c>
      <c r="M138" s="303">
        <v>44849</v>
      </c>
      <c r="N138" s="752">
        <v>44676</v>
      </c>
      <c r="O138" s="1601"/>
      <c r="P138" s="1291" t="str">
        <f t="shared" si="9"/>
        <v>2022-ZH-武汉-A3-C5干燥线JMLEDZH22AB71干燥调度系统</v>
      </c>
      <c r="Q138" s="1234" t="s">
        <v>9495</v>
      </c>
      <c r="R138" s="1601" t="s">
        <v>1775</v>
      </c>
      <c r="S138" s="1255" t="s">
        <v>98</v>
      </c>
      <c r="T138" s="1247" t="s">
        <v>8553</v>
      </c>
      <c r="U138" s="1247" t="s">
        <v>8760</v>
      </c>
      <c r="V138" s="1410"/>
    </row>
    <row r="139" spans="1:22" ht="29" thickBot="1">
      <c r="A139" s="326">
        <f t="shared" si="10"/>
        <v>138</v>
      </c>
      <c r="B139" s="1601" t="s">
        <v>5538</v>
      </c>
      <c r="C139" s="1601" t="s">
        <v>6187</v>
      </c>
      <c r="D139" s="310" t="s">
        <v>8534</v>
      </c>
      <c r="E139" s="310" t="s">
        <v>213</v>
      </c>
      <c r="F139" s="310" t="s">
        <v>8535</v>
      </c>
      <c r="G139" s="310" t="s">
        <v>3887</v>
      </c>
      <c r="H139" s="1601">
        <v>2</v>
      </c>
      <c r="I139" s="1601" t="s">
        <v>5538</v>
      </c>
      <c r="J139" s="1601" t="s">
        <v>6182</v>
      </c>
      <c r="K139" s="1306" t="s">
        <v>7</v>
      </c>
      <c r="L139" s="1601" t="s">
        <v>102</v>
      </c>
      <c r="M139" s="303">
        <v>44849</v>
      </c>
      <c r="N139" s="752">
        <v>44676</v>
      </c>
      <c r="O139" s="1601"/>
      <c r="P139" s="1291" t="str">
        <f t="shared" si="9"/>
        <v>2022-ZH-武汉-A3-C5干燥线JMLEDZH22AB75冷却炉</v>
      </c>
      <c r="Q139" s="1234" t="s">
        <v>9495</v>
      </c>
      <c r="R139" s="1601" t="s">
        <v>1775</v>
      </c>
      <c r="S139" s="1255" t="s">
        <v>98</v>
      </c>
      <c r="T139" s="1247" t="s">
        <v>8553</v>
      </c>
      <c r="U139" s="1247" t="s">
        <v>8760</v>
      </c>
      <c r="V139" s="1410"/>
    </row>
    <row r="140" spans="1:22" ht="29" thickBot="1">
      <c r="A140" s="326">
        <f t="shared" si="10"/>
        <v>139</v>
      </c>
      <c r="B140" s="1601" t="s">
        <v>5538</v>
      </c>
      <c r="C140" s="1208" t="s">
        <v>6187</v>
      </c>
      <c r="D140" s="1211" t="s">
        <v>8536</v>
      </c>
      <c r="E140" s="1211" t="s">
        <v>213</v>
      </c>
      <c r="F140" s="1211" t="s">
        <v>8537</v>
      </c>
      <c r="G140" s="1211" t="s">
        <v>3886</v>
      </c>
      <c r="H140" s="1208">
        <v>1</v>
      </c>
      <c r="I140" s="1208" t="s">
        <v>5538</v>
      </c>
      <c r="J140" s="1208" t="s">
        <v>6182</v>
      </c>
      <c r="K140" s="1220" t="s">
        <v>7</v>
      </c>
      <c r="L140" s="1208" t="s">
        <v>102</v>
      </c>
      <c r="M140" s="1230">
        <v>44849</v>
      </c>
      <c r="N140" s="1232">
        <v>44676</v>
      </c>
      <c r="O140" s="1601"/>
      <c r="P140" s="1291" t="str">
        <f t="shared" si="9"/>
        <v>2022-ZH-武汉-A3-C5干燥线JMLEDZH22AB79提升机</v>
      </c>
      <c r="Q140" s="1234" t="s">
        <v>9495</v>
      </c>
      <c r="R140" s="1601" t="s">
        <v>1775</v>
      </c>
      <c r="S140" s="1261" t="s">
        <v>98</v>
      </c>
      <c r="T140" s="1250" t="s">
        <v>8553</v>
      </c>
      <c r="U140" s="1250" t="s">
        <v>8760</v>
      </c>
      <c r="V140" s="1410"/>
    </row>
    <row r="141" spans="1:22" ht="23.5" thickBot="1">
      <c r="A141" s="326">
        <f t="shared" si="10"/>
        <v>140</v>
      </c>
      <c r="B141" s="1395" t="s">
        <v>5538</v>
      </c>
      <c r="C141" s="1212" t="s">
        <v>8538</v>
      </c>
      <c r="D141" s="1212" t="s">
        <v>8539</v>
      </c>
      <c r="E141" s="1209" t="s">
        <v>213</v>
      </c>
      <c r="F141" s="1213" t="s">
        <v>8540</v>
      </c>
      <c r="G141" s="1212" t="s">
        <v>377</v>
      </c>
      <c r="H141" s="1212">
        <v>16</v>
      </c>
      <c r="I141" s="1201" t="s">
        <v>5538</v>
      </c>
      <c r="J141" s="1201" t="s">
        <v>6182</v>
      </c>
      <c r="K141" s="1218" t="s">
        <v>7</v>
      </c>
      <c r="L141" s="1201" t="s">
        <v>102</v>
      </c>
      <c r="M141" s="1223">
        <v>45019</v>
      </c>
      <c r="N141" s="1224">
        <v>45106</v>
      </c>
      <c r="O141" s="1307"/>
      <c r="P141" s="1291" t="str">
        <f t="shared" si="9"/>
        <v>2022-ZH-武汉-A3-C1干燥线JMLED23H351干燥炉</v>
      </c>
      <c r="Q141" s="1234" t="s">
        <v>9495</v>
      </c>
      <c r="R141" s="1201" t="s">
        <v>1775</v>
      </c>
      <c r="S141" s="1256" t="s">
        <v>8554</v>
      </c>
      <c r="T141" s="1245" t="s">
        <v>9183</v>
      </c>
      <c r="U141" s="1257" t="s">
        <v>9902</v>
      </c>
      <c r="V141" s="1258"/>
    </row>
    <row r="142" spans="1:22" ht="23.5" thickBot="1">
      <c r="A142" s="326">
        <f t="shared" si="10"/>
        <v>141</v>
      </c>
      <c r="B142" s="1395" t="s">
        <v>5538</v>
      </c>
      <c r="C142" s="1214" t="s">
        <v>8517</v>
      </c>
      <c r="D142" s="1214" t="s">
        <v>8541</v>
      </c>
      <c r="E142" s="310" t="s">
        <v>213</v>
      </c>
      <c r="F142" s="775" t="s">
        <v>8542</v>
      </c>
      <c r="G142" s="1214" t="s">
        <v>377</v>
      </c>
      <c r="H142" s="1214">
        <v>16</v>
      </c>
      <c r="I142" s="1601" t="s">
        <v>5538</v>
      </c>
      <c r="J142" s="1601" t="s">
        <v>6182</v>
      </c>
      <c r="K142" s="1306" t="s">
        <v>7</v>
      </c>
      <c r="L142" s="1601" t="s">
        <v>102</v>
      </c>
      <c r="M142" s="303">
        <v>45019</v>
      </c>
      <c r="N142" s="752">
        <v>45106</v>
      </c>
      <c r="O142" s="1307"/>
      <c r="P142" s="1291" t="str">
        <f t="shared" si="9"/>
        <v>2022-ZH-武汉-A3-C2干燥线JMLED23H352干燥炉</v>
      </c>
      <c r="Q142" s="1234" t="s">
        <v>9495</v>
      </c>
      <c r="R142" s="1395" t="s">
        <v>1775</v>
      </c>
      <c r="S142" s="1255" t="s">
        <v>8554</v>
      </c>
      <c r="T142" s="1247" t="s">
        <v>9183</v>
      </c>
      <c r="U142" s="1259" t="s">
        <v>9903</v>
      </c>
      <c r="V142" s="1260"/>
    </row>
    <row r="143" spans="1:22" ht="23.5" thickBot="1">
      <c r="A143" s="326">
        <f t="shared" si="10"/>
        <v>142</v>
      </c>
      <c r="B143" s="1395" t="s">
        <v>5538</v>
      </c>
      <c r="C143" s="1214" t="s">
        <v>6185</v>
      </c>
      <c r="D143" s="1214" t="s">
        <v>8543</v>
      </c>
      <c r="E143" s="310" t="s">
        <v>213</v>
      </c>
      <c r="F143" s="775" t="s">
        <v>8544</v>
      </c>
      <c r="G143" s="1214" t="s">
        <v>377</v>
      </c>
      <c r="H143" s="1214">
        <v>16</v>
      </c>
      <c r="I143" s="1601" t="s">
        <v>5538</v>
      </c>
      <c r="J143" s="1601" t="s">
        <v>6182</v>
      </c>
      <c r="K143" s="1306" t="s">
        <v>7</v>
      </c>
      <c r="L143" s="1601" t="s">
        <v>102</v>
      </c>
      <c r="M143" s="303">
        <v>45019</v>
      </c>
      <c r="N143" s="752">
        <v>45136</v>
      </c>
      <c r="O143" s="1307"/>
      <c r="P143" s="1291" t="str">
        <f t="shared" si="9"/>
        <v>2022-ZH-武汉-A3-C3干燥线JMLED23H353干燥炉</v>
      </c>
      <c r="Q143" s="1234" t="s">
        <v>9495</v>
      </c>
      <c r="R143" s="1395" t="s">
        <v>1775</v>
      </c>
      <c r="S143" s="1255" t="s">
        <v>8554</v>
      </c>
      <c r="T143" s="1247" t="s">
        <v>8555</v>
      </c>
      <c r="U143" s="1259" t="s">
        <v>9904</v>
      </c>
      <c r="V143" s="1260"/>
    </row>
    <row r="144" spans="1:22" ht="23.5" thickBot="1">
      <c r="A144" s="326">
        <f t="shared" si="10"/>
        <v>143</v>
      </c>
      <c r="B144" s="1395" t="s">
        <v>5538</v>
      </c>
      <c r="C144" s="1214" t="s">
        <v>6186</v>
      </c>
      <c r="D144" s="1214" t="s">
        <v>8545</v>
      </c>
      <c r="E144" s="310" t="s">
        <v>213</v>
      </c>
      <c r="F144" s="775" t="s">
        <v>8546</v>
      </c>
      <c r="G144" s="1214" t="s">
        <v>377</v>
      </c>
      <c r="H144" s="1214">
        <v>16</v>
      </c>
      <c r="I144" s="1601" t="s">
        <v>5538</v>
      </c>
      <c r="J144" s="1601" t="s">
        <v>6182</v>
      </c>
      <c r="K144" s="1306" t="s">
        <v>7</v>
      </c>
      <c r="L144" s="1601" t="s">
        <v>102</v>
      </c>
      <c r="M144" s="303">
        <v>45019</v>
      </c>
      <c r="N144" s="752">
        <v>45136</v>
      </c>
      <c r="O144" s="1307"/>
      <c r="P144" s="1291" t="str">
        <f t="shared" si="9"/>
        <v>2022-ZH-武汉-A3-C4干燥线JMLED23H354干燥炉</v>
      </c>
      <c r="Q144" s="1234" t="s">
        <v>9495</v>
      </c>
      <c r="R144" s="1395" t="s">
        <v>1775</v>
      </c>
      <c r="S144" s="1255" t="s">
        <v>8554</v>
      </c>
      <c r="T144" s="1247" t="s">
        <v>8555</v>
      </c>
      <c r="U144" s="1259" t="s">
        <v>9904</v>
      </c>
      <c r="V144" s="1260"/>
    </row>
    <row r="145" spans="1:22" ht="23.5" thickBot="1">
      <c r="A145" s="326">
        <f t="shared" si="10"/>
        <v>144</v>
      </c>
      <c r="B145" s="1395" t="s">
        <v>5538</v>
      </c>
      <c r="C145" s="1215" t="s">
        <v>6187</v>
      </c>
      <c r="D145" s="1215" t="s">
        <v>8547</v>
      </c>
      <c r="E145" s="1211" t="s">
        <v>213</v>
      </c>
      <c r="F145" s="1216" t="s">
        <v>8548</v>
      </c>
      <c r="G145" s="1215" t="s">
        <v>377</v>
      </c>
      <c r="H145" s="1215">
        <v>16</v>
      </c>
      <c r="I145" s="1208" t="s">
        <v>5538</v>
      </c>
      <c r="J145" s="1208" t="s">
        <v>6182</v>
      </c>
      <c r="K145" s="1220" t="s">
        <v>7</v>
      </c>
      <c r="L145" s="1208" t="s">
        <v>102</v>
      </c>
      <c r="M145" s="1230">
        <v>45019</v>
      </c>
      <c r="N145" s="1232">
        <v>45136</v>
      </c>
      <c r="O145" s="1307"/>
      <c r="P145" s="1291"/>
      <c r="Q145" s="1234" t="s">
        <v>9495</v>
      </c>
      <c r="R145" s="1208" t="s">
        <v>1775</v>
      </c>
      <c r="S145" s="1261" t="s">
        <v>8554</v>
      </c>
      <c r="T145" s="1250" t="s">
        <v>8555</v>
      </c>
      <c r="U145" s="1262" t="s">
        <v>9904</v>
      </c>
      <c r="V145" s="1263"/>
    </row>
    <row r="146" spans="1:22" ht="28" customHeight="1">
      <c r="A146" s="326">
        <f t="shared" si="10"/>
        <v>145</v>
      </c>
      <c r="B146" s="576" t="s">
        <v>1613</v>
      </c>
      <c r="C146" s="696" t="s">
        <v>6289</v>
      </c>
      <c r="D146" s="296" t="s">
        <v>6290</v>
      </c>
      <c r="E146" s="750" t="s">
        <v>2302</v>
      </c>
      <c r="F146" s="613" t="s">
        <v>6291</v>
      </c>
      <c r="G146" s="613" t="s">
        <v>311</v>
      </c>
      <c r="H146" s="278">
        <v>1</v>
      </c>
      <c r="I146" s="786" t="s">
        <v>6292</v>
      </c>
      <c r="J146" s="786" t="s">
        <v>6293</v>
      </c>
      <c r="K146" s="786" t="s">
        <v>3525</v>
      </c>
      <c r="L146" s="786" t="s">
        <v>6294</v>
      </c>
      <c r="M146" s="634">
        <v>44892</v>
      </c>
      <c r="N146" s="634">
        <v>44946</v>
      </c>
      <c r="O146" s="744"/>
      <c r="P146" s="1280"/>
      <c r="Q146" s="905" t="s">
        <v>6301</v>
      </c>
      <c r="R146" s="905" t="s">
        <v>1376</v>
      </c>
      <c r="S146" s="1717" t="s">
        <v>9185</v>
      </c>
      <c r="T146" s="1718"/>
      <c r="U146" s="1719"/>
      <c r="V146" s="792"/>
    </row>
    <row r="147" spans="1:22" ht="28" customHeight="1">
      <c r="A147" s="326">
        <f t="shared" ref="A147" si="11">ROW()-1</f>
        <v>146</v>
      </c>
      <c r="B147" s="576" t="s">
        <v>6295</v>
      </c>
      <c r="C147" s="696" t="s">
        <v>6289</v>
      </c>
      <c r="D147" s="296" t="s">
        <v>6296</v>
      </c>
      <c r="E147" s="750" t="s">
        <v>6297</v>
      </c>
      <c r="F147" s="613" t="s">
        <v>6298</v>
      </c>
      <c r="G147" s="613" t="s">
        <v>6299</v>
      </c>
      <c r="H147" s="278">
        <v>1</v>
      </c>
      <c r="I147" s="786" t="s">
        <v>6300</v>
      </c>
      <c r="J147" s="786" t="s">
        <v>6293</v>
      </c>
      <c r="K147" s="786" t="s">
        <v>8070</v>
      </c>
      <c r="L147" s="786" t="s">
        <v>6294</v>
      </c>
      <c r="M147" s="634">
        <v>44892</v>
      </c>
      <c r="N147" s="634">
        <v>44946</v>
      </c>
      <c r="O147" s="744"/>
      <c r="P147" s="1280"/>
      <c r="Q147" s="905" t="s">
        <v>2822</v>
      </c>
      <c r="R147" s="905" t="s">
        <v>1376</v>
      </c>
      <c r="S147" s="1720"/>
      <c r="T147" s="1721"/>
      <c r="U147" s="1722"/>
      <c r="V147" s="792"/>
    </row>
    <row r="148" spans="1:22">
      <c r="D148" s="35"/>
      <c r="E148" s="307"/>
      <c r="F148" s="35"/>
      <c r="G148" s="35"/>
    </row>
    <row r="149" spans="1:22">
      <c r="N149" s="51" t="s">
        <v>7932</v>
      </c>
    </row>
  </sheetData>
  <mergeCells count="4">
    <mergeCell ref="S46:S52"/>
    <mergeCell ref="T46:T52"/>
    <mergeCell ref="U46:U52"/>
    <mergeCell ref="S146:U147"/>
  </mergeCells>
  <phoneticPr fontId="39" type="noConversion"/>
  <conditionalFormatting sqref="K1">
    <cfRule type="cellIs" dxfId="2577" priority="6206" operator="equal">
      <formula>"M1开拓立项"</formula>
    </cfRule>
    <cfRule type="cellIs" dxfId="2576" priority="6207" operator="equal">
      <formula>"M1开拓立项;M2设计验证;M3生产准备;M4装配调试;M5安装验收;M6售后质保"</formula>
    </cfRule>
  </conditionalFormatting>
  <conditionalFormatting sqref="K148:K1048576">
    <cfRule type="cellIs" priority="6117" operator="equal">
      <formula>"M6售后质保"</formula>
    </cfRule>
    <cfRule type="cellIs" priority="6125" operator="equal">
      <formula>"M5安装验收"</formula>
    </cfRule>
    <cfRule type="cellIs" priority="6133" operator="equal">
      <formula>"M4装配调试"</formula>
    </cfRule>
    <cfRule type="cellIs" priority="6141" operator="equal">
      <formula>"M3生产准备"</formula>
    </cfRule>
    <cfRule type="cellIs" dxfId="2575" priority="6149" operator="equal">
      <formula>"M2设计验证"</formula>
    </cfRule>
    <cfRule type="cellIs" dxfId="2574" priority="6157" operator="equal">
      <formula>"M1开拓立项"</formula>
    </cfRule>
  </conditionalFormatting>
  <conditionalFormatting sqref="L148:L1048576">
    <cfRule type="cellIs" dxfId="2573" priority="6104" operator="equal">
      <formula>"延迟"</formula>
    </cfRule>
  </conditionalFormatting>
  <conditionalFormatting sqref="D148:D1048576 D1">
    <cfRule type="duplicateValues" dxfId="2572" priority="6076"/>
    <cfRule type="duplicateValues" dxfId="2571" priority="6077"/>
  </conditionalFormatting>
  <conditionalFormatting sqref="D148:D1048576 D1">
    <cfRule type="duplicateValues" dxfId="2570" priority="6208"/>
  </conditionalFormatting>
  <conditionalFormatting sqref="D148:D1048576">
    <cfRule type="duplicateValues" dxfId="2569" priority="6209"/>
  </conditionalFormatting>
  <conditionalFormatting sqref="D148:D1048576 D1">
    <cfRule type="duplicateValues" dxfId="2568" priority="5937"/>
  </conditionalFormatting>
  <conditionalFormatting sqref="D148:D1048576">
    <cfRule type="duplicateValues" dxfId="2567" priority="5928"/>
  </conditionalFormatting>
  <conditionalFormatting sqref="D148:D1048576 D1">
    <cfRule type="duplicateValues" dxfId="2566" priority="5897"/>
    <cfRule type="duplicateValues" dxfId="2565" priority="5898"/>
  </conditionalFormatting>
  <conditionalFormatting sqref="D24">
    <cfRule type="duplicateValues" dxfId="2564" priority="1094"/>
    <cfRule type="duplicateValues" dxfId="2563" priority="1095"/>
  </conditionalFormatting>
  <conditionalFormatting sqref="D24">
    <cfRule type="duplicateValues" dxfId="2562" priority="1096"/>
  </conditionalFormatting>
  <conditionalFormatting sqref="D24">
    <cfRule type="duplicateValues" dxfId="2561" priority="1093"/>
  </conditionalFormatting>
  <conditionalFormatting sqref="D24">
    <cfRule type="duplicateValues" dxfId="2560" priority="1090"/>
    <cfRule type="duplicateValues" dxfId="2559" priority="1091"/>
  </conditionalFormatting>
  <conditionalFormatting sqref="K23">
    <cfRule type="cellIs" priority="1064" operator="equal">
      <formula>"M6售后质保"</formula>
    </cfRule>
    <cfRule type="cellIs" priority="1065" operator="equal">
      <formula>"M5安装验收"</formula>
    </cfRule>
    <cfRule type="cellIs" priority="1066" operator="equal">
      <formula>"M4装配调试"</formula>
    </cfRule>
    <cfRule type="cellIs" priority="1067" operator="equal">
      <formula>"M3生产准备"</formula>
    </cfRule>
    <cfRule type="cellIs" dxfId="2558" priority="1068" operator="equal">
      <formula>"M2设计验证"</formula>
    </cfRule>
    <cfRule type="cellIs" dxfId="2557" priority="1069" operator="equal">
      <formula>"M1开拓立项"</formula>
    </cfRule>
    <cfRule type="cellIs" dxfId="2556" priority="1070" operator="equal">
      <formula>"延迟"</formula>
    </cfRule>
  </conditionalFormatting>
  <conditionalFormatting sqref="D44">
    <cfRule type="duplicateValues" dxfId="2555" priority="15884"/>
    <cfRule type="duplicateValues" dxfId="2554" priority="15885"/>
  </conditionalFormatting>
  <conditionalFormatting sqref="D44">
    <cfRule type="duplicateValues" dxfId="2553" priority="15886"/>
  </conditionalFormatting>
  <conditionalFormatting sqref="D44">
    <cfRule type="duplicateValues" dxfId="2552" priority="15887"/>
  </conditionalFormatting>
  <conditionalFormatting sqref="D44">
    <cfRule type="duplicateValues" dxfId="2551" priority="15888"/>
    <cfRule type="duplicateValues" dxfId="2550" priority="15889"/>
  </conditionalFormatting>
  <conditionalFormatting sqref="K45">
    <cfRule type="cellIs" priority="823" operator="equal">
      <formula>"M6售后质保"</formula>
    </cfRule>
    <cfRule type="cellIs" priority="824" operator="equal">
      <formula>"M5安装验收"</formula>
    </cfRule>
    <cfRule type="cellIs" priority="825" operator="equal">
      <formula>"M4装配调试"</formula>
    </cfRule>
    <cfRule type="cellIs" priority="826" operator="equal">
      <formula>"M3生产准备"</formula>
    </cfRule>
    <cfRule type="cellIs" dxfId="2549" priority="827" operator="equal">
      <formula>"M2设计验证"</formula>
    </cfRule>
    <cfRule type="cellIs" dxfId="2548" priority="828" operator="equal">
      <formula>"M1开拓立项"</formula>
    </cfRule>
  </conditionalFormatting>
  <conditionalFormatting sqref="L45">
    <cfRule type="cellIs" dxfId="2547" priority="822" operator="equal">
      <formula>"延迟"</formula>
    </cfRule>
  </conditionalFormatting>
  <conditionalFormatting sqref="K146:K147">
    <cfRule type="cellIs" priority="715" operator="equal">
      <formula>"M6售后质保"</formula>
    </cfRule>
    <cfRule type="cellIs" priority="716" operator="equal">
      <formula>"M5安装验收"</formula>
    </cfRule>
    <cfRule type="cellIs" priority="717" operator="equal">
      <formula>"M4装配调试"</formula>
    </cfRule>
    <cfRule type="cellIs" priority="718" operator="equal">
      <formula>"M3生产准备"</formula>
    </cfRule>
    <cfRule type="cellIs" dxfId="2546" priority="719" operator="equal">
      <formula>"M2设计验证"</formula>
    </cfRule>
    <cfRule type="cellIs" dxfId="2545" priority="720" operator="equal">
      <formula>"M1开拓立项"</formula>
    </cfRule>
  </conditionalFormatting>
  <conditionalFormatting sqref="L146:L147">
    <cfRule type="cellIs" dxfId="2544" priority="714" operator="equal">
      <formula>"延迟"</formula>
    </cfRule>
  </conditionalFormatting>
  <conditionalFormatting sqref="D146:D147">
    <cfRule type="duplicateValues" dxfId="2543" priority="712"/>
    <cfRule type="duplicateValues" dxfId="2542" priority="713"/>
  </conditionalFormatting>
  <conditionalFormatting sqref="D146:D147">
    <cfRule type="duplicateValues" dxfId="2541" priority="721"/>
  </conditionalFormatting>
  <conditionalFormatting sqref="D146:D147">
    <cfRule type="duplicateValues" dxfId="2540" priority="722"/>
  </conditionalFormatting>
  <conditionalFormatting sqref="D146:D147">
    <cfRule type="duplicateValues" dxfId="2539" priority="711"/>
  </conditionalFormatting>
  <conditionalFormatting sqref="D146:D147">
    <cfRule type="duplicateValues" dxfId="2538" priority="710"/>
  </conditionalFormatting>
  <conditionalFormatting sqref="D146:D147">
    <cfRule type="duplicateValues" dxfId="2537" priority="708"/>
    <cfRule type="duplicateValues" dxfId="2536" priority="709"/>
  </conditionalFormatting>
  <conditionalFormatting sqref="D46">
    <cfRule type="duplicateValues" dxfId="2535" priority="154"/>
    <cfRule type="duplicateValues" dxfId="2534" priority="155"/>
    <cfRule type="duplicateValues" dxfId="2533" priority="156"/>
    <cfRule type="duplicateValues" dxfId="2532" priority="157"/>
    <cfRule type="duplicateValues" dxfId="2531" priority="158"/>
    <cfRule type="duplicateValues" dxfId="2530" priority="159"/>
    <cfRule type="duplicateValues" dxfId="2529" priority="160"/>
  </conditionalFormatting>
  <conditionalFormatting sqref="K46">
    <cfRule type="cellIs" priority="147" operator="equal">
      <formula>"M6售后质保"</formula>
    </cfRule>
    <cfRule type="cellIs" priority="148" operator="equal">
      <formula>"M5安装验收"</formula>
    </cfRule>
    <cfRule type="cellIs" priority="149" operator="equal">
      <formula>"M4装配调试"</formula>
    </cfRule>
    <cfRule type="cellIs" priority="150" operator="equal">
      <formula>"M3生产准备"</formula>
    </cfRule>
    <cfRule type="cellIs" dxfId="2528" priority="151" operator="equal">
      <formula>"M2设计验证"</formula>
    </cfRule>
    <cfRule type="cellIs" dxfId="2527" priority="152" operator="equal">
      <formula>"M1开拓立项"</formula>
    </cfRule>
  </conditionalFormatting>
  <conditionalFormatting sqref="L52">
    <cfRule type="cellIs" dxfId="2526" priority="145" operator="equal">
      <formula>"延迟"</formula>
    </cfRule>
  </conditionalFormatting>
  <conditionalFormatting sqref="K53">
    <cfRule type="cellIs" priority="133" operator="equal">
      <formula>"M6售后质保"</formula>
    </cfRule>
    <cfRule type="cellIs" priority="134" operator="equal">
      <formula>"M5安装验收"</formula>
    </cfRule>
    <cfRule type="cellIs" priority="135" operator="equal">
      <formula>"M4装配调试"</formula>
    </cfRule>
    <cfRule type="cellIs" priority="136" operator="equal">
      <formula>"M3生产准备"</formula>
    </cfRule>
    <cfRule type="cellIs" dxfId="2525" priority="137" operator="equal">
      <formula>"M2设计验证"</formula>
    </cfRule>
    <cfRule type="cellIs" dxfId="2524" priority="138" operator="equal">
      <formula>"M1开拓立项"</formula>
    </cfRule>
  </conditionalFormatting>
  <conditionalFormatting sqref="L53">
    <cfRule type="cellIs" dxfId="2523" priority="132" operator="equal">
      <formula>"延迟"</formula>
    </cfRule>
  </conditionalFormatting>
  <conditionalFormatting sqref="L63">
    <cfRule type="cellIs" dxfId="2522" priority="130" operator="equal">
      <formula>"延迟"</formula>
    </cfRule>
  </conditionalFormatting>
  <conditionalFormatting sqref="K64">
    <cfRule type="cellIs" priority="79" operator="equal">
      <formula>"M6售后质保"</formula>
    </cfRule>
    <cfRule type="cellIs" priority="80" operator="equal">
      <formula>"M5安装验收"</formula>
    </cfRule>
    <cfRule type="cellIs" priority="81" operator="equal">
      <formula>"M4装配调试"</formula>
    </cfRule>
    <cfRule type="cellIs" priority="82" operator="equal">
      <formula>"M3生产准备"</formula>
    </cfRule>
    <cfRule type="cellIs" dxfId="2521" priority="83" operator="equal">
      <formula>"M2设计验证"</formula>
    </cfRule>
    <cfRule type="cellIs" dxfId="2520" priority="84" operator="equal">
      <formula>"M1开拓立项"</formula>
    </cfRule>
  </conditionalFormatting>
  <conditionalFormatting sqref="L64">
    <cfRule type="cellIs" dxfId="2519" priority="107" operator="equal">
      <formula>"延迟"</formula>
    </cfRule>
  </conditionalFormatting>
  <conditionalFormatting sqref="K65">
    <cfRule type="cellIs" priority="73" operator="equal">
      <formula>"M6售后质保"</formula>
    </cfRule>
    <cfRule type="cellIs" priority="74" operator="equal">
      <formula>"M5安装验收"</formula>
    </cfRule>
    <cfRule type="cellIs" priority="75" operator="equal">
      <formula>"M4装配调试"</formula>
    </cfRule>
    <cfRule type="cellIs" priority="76" operator="equal">
      <formula>"M3生产准备"</formula>
    </cfRule>
    <cfRule type="cellIs" dxfId="2518" priority="77" operator="equal">
      <formula>"M2设计验证"</formula>
    </cfRule>
    <cfRule type="cellIs" dxfId="2517" priority="78" operator="equal">
      <formula>"M1开拓立项"</formula>
    </cfRule>
  </conditionalFormatting>
  <conditionalFormatting sqref="K76">
    <cfRule type="cellIs" priority="61" operator="equal">
      <formula>"M6售后质保"</formula>
    </cfRule>
    <cfRule type="cellIs" priority="62" operator="equal">
      <formula>"M5安装验收"</formula>
    </cfRule>
    <cfRule type="cellIs" priority="63" operator="equal">
      <formula>"M4装配调试"</formula>
    </cfRule>
    <cfRule type="cellIs" priority="64" operator="equal">
      <formula>"M3生产准备"</formula>
    </cfRule>
    <cfRule type="cellIs" dxfId="2516" priority="65" operator="equal">
      <formula>"M2设计验证"</formula>
    </cfRule>
    <cfRule type="cellIs" dxfId="2515" priority="66" operator="equal">
      <formula>"M1开拓立项"</formula>
    </cfRule>
  </conditionalFormatting>
  <conditionalFormatting sqref="L76">
    <cfRule type="cellIs" dxfId="2514" priority="105" operator="equal">
      <formula>"延迟"</formula>
    </cfRule>
  </conditionalFormatting>
  <conditionalFormatting sqref="K82">
    <cfRule type="cellIs" priority="117" operator="equal">
      <formula>"M6售后质保"</formula>
    </cfRule>
    <cfRule type="cellIs" priority="118" operator="equal">
      <formula>"M5安装验收"</formula>
    </cfRule>
    <cfRule type="cellIs" priority="119" operator="equal">
      <formula>"M4装配调试"</formula>
    </cfRule>
    <cfRule type="cellIs" priority="120" operator="equal">
      <formula>"M3生产准备"</formula>
    </cfRule>
    <cfRule type="cellIs" dxfId="2513" priority="121" operator="equal">
      <formula>"M2设计验证"</formula>
    </cfRule>
    <cfRule type="cellIs" dxfId="2512" priority="122" operator="equal">
      <formula>"M1开拓立项"</formula>
    </cfRule>
  </conditionalFormatting>
  <conditionalFormatting sqref="L82">
    <cfRule type="cellIs" dxfId="2511" priority="116" operator="equal">
      <formula>"延迟"</formula>
    </cfRule>
  </conditionalFormatting>
  <conditionalFormatting sqref="L92">
    <cfRule type="cellIs" dxfId="2510" priority="115" operator="equal">
      <formula>"延迟"</formula>
    </cfRule>
  </conditionalFormatting>
  <conditionalFormatting sqref="K112">
    <cfRule type="cellIs" priority="43" operator="equal">
      <formula>"M6售后质保"</formula>
    </cfRule>
    <cfRule type="cellIs" priority="44" operator="equal">
      <formula>"M5安装验收"</formula>
    </cfRule>
    <cfRule type="cellIs" priority="45" operator="equal">
      <formula>"M4装配调试"</formula>
    </cfRule>
    <cfRule type="cellIs" priority="46" operator="equal">
      <formula>"M3生产准备"</formula>
    </cfRule>
    <cfRule type="cellIs" dxfId="2509" priority="47" operator="equal">
      <formula>"M2设计验证"</formula>
    </cfRule>
    <cfRule type="cellIs" dxfId="2508" priority="48" operator="equal">
      <formula>"M1开拓立项"</formula>
    </cfRule>
  </conditionalFormatting>
  <conditionalFormatting sqref="D141:D145">
    <cfRule type="cellIs" dxfId="2507" priority="153" operator="equal">
      <formula>"延迟"</formula>
    </cfRule>
  </conditionalFormatting>
  <conditionalFormatting sqref="K47:K52">
    <cfRule type="cellIs" priority="139" operator="equal">
      <formula>"M6售后质保"</formula>
    </cfRule>
    <cfRule type="cellIs" priority="140" operator="equal">
      <formula>"M5安装验收"</formula>
    </cfRule>
    <cfRule type="cellIs" priority="141" operator="equal">
      <formula>"M4装配调试"</formula>
    </cfRule>
    <cfRule type="cellIs" priority="142" operator="equal">
      <formula>"M3生产准备"</formula>
    </cfRule>
    <cfRule type="cellIs" dxfId="2506" priority="143" operator="equal">
      <formula>"M2设计验证"</formula>
    </cfRule>
    <cfRule type="cellIs" dxfId="2505" priority="144" operator="equal">
      <formula>"M1开拓立项"</formula>
    </cfRule>
  </conditionalFormatting>
  <conditionalFormatting sqref="K54:K63">
    <cfRule type="cellIs" priority="85" operator="equal">
      <formula>"M6售后质保"</formula>
    </cfRule>
    <cfRule type="cellIs" priority="86" operator="equal">
      <formula>"M5安装验收"</formula>
    </cfRule>
    <cfRule type="cellIs" priority="87" operator="equal">
      <formula>"M4装配调试"</formula>
    </cfRule>
    <cfRule type="cellIs" priority="88" operator="equal">
      <formula>"M3生产准备"</formula>
    </cfRule>
    <cfRule type="cellIs" dxfId="2504" priority="89" operator="equal">
      <formula>"M2设计验证"</formula>
    </cfRule>
    <cfRule type="cellIs" dxfId="2503" priority="90" operator="equal">
      <formula>"M1开拓立项"</formula>
    </cfRule>
  </conditionalFormatting>
  <conditionalFormatting sqref="K66:K75">
    <cfRule type="cellIs" priority="67" operator="equal">
      <formula>"M6售后质保"</formula>
    </cfRule>
    <cfRule type="cellIs" priority="68" operator="equal">
      <formula>"M5安装验收"</formula>
    </cfRule>
    <cfRule type="cellIs" priority="69" operator="equal">
      <formula>"M4装配调试"</formula>
    </cfRule>
    <cfRule type="cellIs" priority="70" operator="equal">
      <formula>"M3生产准备"</formula>
    </cfRule>
    <cfRule type="cellIs" dxfId="2502" priority="71" operator="equal">
      <formula>"M2设计验证"</formula>
    </cfRule>
    <cfRule type="cellIs" dxfId="2501" priority="72" operator="equal">
      <formula>"M1开拓立项"</formula>
    </cfRule>
  </conditionalFormatting>
  <conditionalFormatting sqref="K77:K81">
    <cfRule type="cellIs" priority="124" operator="equal">
      <formula>"M6售后质保"</formula>
    </cfRule>
    <cfRule type="cellIs" priority="125" operator="equal">
      <formula>"M5安装验收"</formula>
    </cfRule>
    <cfRule type="cellIs" priority="126" operator="equal">
      <formula>"M4装配调试"</formula>
    </cfRule>
    <cfRule type="cellIs" priority="127" operator="equal">
      <formula>"M3生产准备"</formula>
    </cfRule>
    <cfRule type="cellIs" dxfId="2500" priority="128" operator="equal">
      <formula>"M2设计验证"</formula>
    </cfRule>
    <cfRule type="cellIs" dxfId="2499" priority="129" operator="equal">
      <formula>"M1开拓立项"</formula>
    </cfRule>
  </conditionalFormatting>
  <conditionalFormatting sqref="K88:K99">
    <cfRule type="cellIs" priority="55" operator="equal">
      <formula>"M6售后质保"</formula>
    </cfRule>
    <cfRule type="cellIs" priority="56" operator="equal">
      <formula>"M5安装验收"</formula>
    </cfRule>
    <cfRule type="cellIs" priority="57" operator="equal">
      <formula>"M4装配调试"</formula>
    </cfRule>
    <cfRule type="cellIs" priority="58" operator="equal">
      <formula>"M3生产准备"</formula>
    </cfRule>
    <cfRule type="cellIs" dxfId="2498" priority="59" operator="equal">
      <formula>"M2设计验证"</formula>
    </cfRule>
    <cfRule type="cellIs" dxfId="2497" priority="60" operator="equal">
      <formula>"M1开拓立项"</formula>
    </cfRule>
  </conditionalFormatting>
  <conditionalFormatting sqref="K100:K111">
    <cfRule type="cellIs" priority="49" operator="equal">
      <formula>"M6售后质保"</formula>
    </cfRule>
    <cfRule type="cellIs" priority="50" operator="equal">
      <formula>"M5安装验收"</formula>
    </cfRule>
    <cfRule type="cellIs" priority="51" operator="equal">
      <formula>"M4装配调试"</formula>
    </cfRule>
    <cfRule type="cellIs" priority="52" operator="equal">
      <formula>"M3生产准备"</formula>
    </cfRule>
    <cfRule type="cellIs" dxfId="2496" priority="53" operator="equal">
      <formula>"M2设计验证"</formula>
    </cfRule>
    <cfRule type="cellIs" dxfId="2495" priority="54" operator="equal">
      <formula>"M1开拓立项"</formula>
    </cfRule>
  </conditionalFormatting>
  <conditionalFormatting sqref="K113:K117">
    <cfRule type="cellIs" priority="37" operator="equal">
      <formula>"M6售后质保"</formula>
    </cfRule>
    <cfRule type="cellIs" priority="38" operator="equal">
      <formula>"M5安装验收"</formula>
    </cfRule>
    <cfRule type="cellIs" priority="39" operator="equal">
      <formula>"M4装配调试"</formula>
    </cfRule>
    <cfRule type="cellIs" priority="40" operator="equal">
      <formula>"M3生产准备"</formula>
    </cfRule>
    <cfRule type="cellIs" dxfId="2494" priority="41" operator="equal">
      <formula>"M2设计验证"</formula>
    </cfRule>
    <cfRule type="cellIs" dxfId="2493" priority="42" operator="equal">
      <formula>"M1开拓立项"</formula>
    </cfRule>
  </conditionalFormatting>
  <conditionalFormatting sqref="K118:K122">
    <cfRule type="cellIs" priority="31" operator="equal">
      <formula>"M6售后质保"</formula>
    </cfRule>
    <cfRule type="cellIs" priority="32" operator="equal">
      <formula>"M5安装验收"</formula>
    </cfRule>
    <cfRule type="cellIs" priority="33" operator="equal">
      <formula>"M4装配调试"</formula>
    </cfRule>
    <cfRule type="cellIs" priority="34" operator="equal">
      <formula>"M3生产准备"</formula>
    </cfRule>
    <cfRule type="cellIs" dxfId="2492" priority="35" operator="equal">
      <formula>"M2设计验证"</formula>
    </cfRule>
    <cfRule type="cellIs" dxfId="2491" priority="36" operator="equal">
      <formula>"M1开拓立项"</formula>
    </cfRule>
  </conditionalFormatting>
  <conditionalFormatting sqref="K123:K125">
    <cfRule type="cellIs" priority="1" operator="equal">
      <formula>"M6售后质保"</formula>
    </cfRule>
    <cfRule type="cellIs" priority="2" operator="equal">
      <formula>"M5安装验收"</formula>
    </cfRule>
    <cfRule type="cellIs" priority="3" operator="equal">
      <formula>"M4装配调试"</formula>
    </cfRule>
    <cfRule type="cellIs" priority="4" operator="equal">
      <formula>"M3生产准备"</formula>
    </cfRule>
    <cfRule type="cellIs" dxfId="2490" priority="5" operator="equal">
      <formula>"M2设计验证"</formula>
    </cfRule>
    <cfRule type="cellIs" dxfId="2489" priority="6" operator="equal">
      <formula>"M1开拓立项"</formula>
    </cfRule>
  </conditionalFormatting>
  <conditionalFormatting sqref="K126:K128">
    <cfRule type="cellIs" priority="25" operator="equal">
      <formula>"M6售后质保"</formula>
    </cfRule>
    <cfRule type="cellIs" priority="26" operator="equal">
      <formula>"M5安装验收"</formula>
    </cfRule>
    <cfRule type="cellIs" priority="27" operator="equal">
      <formula>"M4装配调试"</formula>
    </cfRule>
    <cfRule type="cellIs" priority="28" operator="equal">
      <formula>"M3生产准备"</formula>
    </cfRule>
    <cfRule type="cellIs" dxfId="2488" priority="29" operator="equal">
      <formula>"M2设计验证"</formula>
    </cfRule>
    <cfRule type="cellIs" dxfId="2487" priority="30" operator="equal">
      <formula>"M1开拓立项"</formula>
    </cfRule>
  </conditionalFormatting>
  <conditionalFormatting sqref="K129:K131">
    <cfRule type="cellIs" priority="19" operator="equal">
      <formula>"M6售后质保"</formula>
    </cfRule>
    <cfRule type="cellIs" priority="20" operator="equal">
      <formula>"M5安装验收"</formula>
    </cfRule>
    <cfRule type="cellIs" priority="21" operator="equal">
      <formula>"M4装配调试"</formula>
    </cfRule>
    <cfRule type="cellIs" priority="22" operator="equal">
      <formula>"M3生产准备"</formula>
    </cfRule>
    <cfRule type="cellIs" dxfId="2486" priority="23" operator="equal">
      <formula>"M2设计验证"</formula>
    </cfRule>
    <cfRule type="cellIs" dxfId="2485" priority="24" operator="equal">
      <formula>"M1开拓立项"</formula>
    </cfRule>
  </conditionalFormatting>
  <conditionalFormatting sqref="K132:K134">
    <cfRule type="cellIs" priority="13" operator="equal">
      <formula>"M6售后质保"</formula>
    </cfRule>
    <cfRule type="cellIs" priority="14" operator="equal">
      <formula>"M5安装验收"</formula>
    </cfRule>
    <cfRule type="cellIs" priority="15" operator="equal">
      <formula>"M4装配调试"</formula>
    </cfRule>
    <cfRule type="cellIs" priority="16" operator="equal">
      <formula>"M3生产准备"</formula>
    </cfRule>
    <cfRule type="cellIs" dxfId="2484" priority="17" operator="equal">
      <formula>"M2设计验证"</formula>
    </cfRule>
    <cfRule type="cellIs" dxfId="2483" priority="18" operator="equal">
      <formula>"M1开拓立项"</formula>
    </cfRule>
  </conditionalFormatting>
  <conditionalFormatting sqref="K135:K145">
    <cfRule type="cellIs" priority="7" operator="equal">
      <formula>"M6售后质保"</formula>
    </cfRule>
    <cfRule type="cellIs" priority="8" operator="equal">
      <formula>"M5安装验收"</formula>
    </cfRule>
    <cfRule type="cellIs" priority="9" operator="equal">
      <formula>"M4装配调试"</formula>
    </cfRule>
    <cfRule type="cellIs" priority="10" operator="equal">
      <formula>"M3生产准备"</formula>
    </cfRule>
    <cfRule type="cellIs" dxfId="2482" priority="11" operator="equal">
      <formula>"M2设计验证"</formula>
    </cfRule>
    <cfRule type="cellIs" dxfId="2481" priority="12" operator="equal">
      <formula>"M1开拓立项"</formula>
    </cfRule>
  </conditionalFormatting>
  <conditionalFormatting sqref="L46:L51">
    <cfRule type="cellIs" dxfId="2480" priority="146" operator="equal">
      <formula>"延迟"</formula>
    </cfRule>
  </conditionalFormatting>
  <conditionalFormatting sqref="L54:L62">
    <cfRule type="cellIs" dxfId="2479" priority="131" operator="equal">
      <formula>"延迟"</formula>
    </cfRule>
  </conditionalFormatting>
  <conditionalFormatting sqref="L65:L75">
    <cfRule type="cellIs" dxfId="2478" priority="106" operator="equal">
      <formula>"延迟"</formula>
    </cfRule>
  </conditionalFormatting>
  <conditionalFormatting sqref="L77:L81">
    <cfRule type="cellIs" dxfId="2477" priority="123" operator="equal">
      <formula>"延迟"</formula>
    </cfRule>
  </conditionalFormatting>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V25"/>
  <sheetViews>
    <sheetView topLeftCell="F1" zoomScale="60" zoomScaleNormal="60" workbookViewId="0">
      <selection activeCell="S9" sqref="S9"/>
    </sheetView>
  </sheetViews>
  <sheetFormatPr defaultColWidth="9" defaultRowHeight="14"/>
  <cols>
    <col min="1" max="1" width="6.1796875" customWidth="1"/>
    <col min="2" max="2" width="9.81640625" customWidth="1"/>
    <col min="3" max="3" width="28.26953125" customWidth="1"/>
    <col min="4" max="4" width="21.7265625" customWidth="1"/>
    <col min="5" max="5" width="18.81640625" style="59" customWidth="1"/>
    <col min="6" max="6" width="14.54296875" customWidth="1"/>
    <col min="7" max="7" width="25.26953125" customWidth="1"/>
    <col min="8" max="8" width="7.08984375" customWidth="1"/>
    <col min="9" max="9" width="7.6328125" customWidth="1"/>
    <col min="10" max="10" width="19.26953125" customWidth="1"/>
    <col min="11" max="11" width="7.90625" customWidth="1"/>
    <col min="12" max="12" width="7.7265625" customWidth="1"/>
    <col min="13" max="13" width="11.36328125" customWidth="1"/>
    <col min="14" max="14" width="15.1796875" customWidth="1"/>
    <col min="15" max="15" width="15.90625" customWidth="1"/>
    <col min="16" max="16" width="15.90625" hidden="1" customWidth="1"/>
    <col min="17" max="17" width="10.7265625" style="580" customWidth="1"/>
    <col min="18" max="18" width="10.08984375" customWidth="1"/>
    <col min="19" max="19" width="34.81640625" style="96" customWidth="1"/>
    <col min="20" max="20" width="38.81640625" customWidth="1"/>
    <col min="21" max="21" width="29.26953125" customWidth="1"/>
    <col min="22" max="22" width="25.54296875" customWidth="1"/>
  </cols>
  <sheetData>
    <row r="1" spans="1:22" ht="36">
      <c r="A1" s="125" t="s">
        <v>80</v>
      </c>
      <c r="B1" s="126" t="s">
        <v>3</v>
      </c>
      <c r="C1" s="126" t="s">
        <v>4</v>
      </c>
      <c r="D1" s="126" t="s">
        <v>81</v>
      </c>
      <c r="E1" s="125" t="s">
        <v>82</v>
      </c>
      <c r="F1" s="125" t="s">
        <v>83</v>
      </c>
      <c r="G1" s="126" t="s">
        <v>84</v>
      </c>
      <c r="H1" s="125" t="s">
        <v>85</v>
      </c>
      <c r="I1" s="126" t="s">
        <v>86</v>
      </c>
      <c r="J1" s="126" t="s">
        <v>87</v>
      </c>
      <c r="K1" s="126" t="s">
        <v>1</v>
      </c>
      <c r="L1" s="126" t="s">
        <v>0</v>
      </c>
      <c r="M1" s="129" t="s">
        <v>88</v>
      </c>
      <c r="N1" s="126" t="s">
        <v>1969</v>
      </c>
      <c r="O1" s="126" t="s">
        <v>89</v>
      </c>
      <c r="P1" s="757" t="s">
        <v>5572</v>
      </c>
      <c r="Q1" s="126" t="s">
        <v>91</v>
      </c>
      <c r="R1" s="126" t="s">
        <v>92</v>
      </c>
      <c r="S1" s="126" t="s">
        <v>93</v>
      </c>
      <c r="T1" s="126" t="s">
        <v>94</v>
      </c>
      <c r="U1" s="126" t="s">
        <v>95</v>
      </c>
      <c r="V1" s="126" t="s">
        <v>96</v>
      </c>
    </row>
    <row r="2" spans="1:22" s="91" customFormat="1" ht="31.5" customHeight="1">
      <c r="A2" s="254">
        <f t="shared" ref="A2:A25" si="0">ROW()-1</f>
        <v>1</v>
      </c>
      <c r="B2" s="249" t="s">
        <v>2487</v>
      </c>
      <c r="C2" s="255" t="s">
        <v>4830</v>
      </c>
      <c r="D2" s="249" t="s">
        <v>4831</v>
      </c>
      <c r="E2" s="258" t="s">
        <v>4851</v>
      </c>
      <c r="F2" s="258" t="s">
        <v>4851</v>
      </c>
      <c r="G2" s="255" t="s">
        <v>4832</v>
      </c>
      <c r="H2" s="299">
        <v>1</v>
      </c>
      <c r="I2" s="255" t="s">
        <v>4833</v>
      </c>
      <c r="J2" s="259" t="s">
        <v>2294</v>
      </c>
      <c r="K2" s="259" t="s">
        <v>2485</v>
      </c>
      <c r="L2" s="259" t="s">
        <v>4834</v>
      </c>
      <c r="M2" s="252">
        <v>44778</v>
      </c>
      <c r="N2" s="252">
        <v>44600</v>
      </c>
      <c r="O2" s="249" t="s">
        <v>4835</v>
      </c>
      <c r="P2" s="249" t="s">
        <v>5574</v>
      </c>
      <c r="Q2" s="249" t="s">
        <v>10563</v>
      </c>
      <c r="R2" s="249" t="s">
        <v>5838</v>
      </c>
      <c r="S2" s="756" t="s">
        <v>98</v>
      </c>
      <c r="T2" s="533" t="s">
        <v>5923</v>
      </c>
      <c r="U2" s="533" t="s">
        <v>5924</v>
      </c>
      <c r="V2" s="244"/>
    </row>
    <row r="3" spans="1:22" s="91" customFormat="1" ht="31.5" customHeight="1">
      <c r="A3" s="254">
        <f t="shared" si="0"/>
        <v>2</v>
      </c>
      <c r="B3" s="249" t="s">
        <v>4836</v>
      </c>
      <c r="C3" s="255" t="s">
        <v>4830</v>
      </c>
      <c r="D3" s="249" t="s">
        <v>4837</v>
      </c>
      <c r="E3" s="258" t="s">
        <v>4851</v>
      </c>
      <c r="F3" s="258" t="s">
        <v>4851</v>
      </c>
      <c r="G3" s="255" t="s">
        <v>4838</v>
      </c>
      <c r="H3" s="299">
        <v>1</v>
      </c>
      <c r="I3" s="255" t="s">
        <v>2486</v>
      </c>
      <c r="J3" s="259" t="s">
        <v>2294</v>
      </c>
      <c r="K3" s="259" t="s">
        <v>4839</v>
      </c>
      <c r="L3" s="259" t="s">
        <v>4834</v>
      </c>
      <c r="M3" s="252">
        <v>44778</v>
      </c>
      <c r="N3" s="252">
        <v>44600</v>
      </c>
      <c r="O3" s="249" t="s">
        <v>4835</v>
      </c>
      <c r="P3" s="249" t="s">
        <v>5575</v>
      </c>
      <c r="Q3" s="249" t="s">
        <v>10563</v>
      </c>
      <c r="R3" s="249" t="s">
        <v>5838</v>
      </c>
      <c r="S3" s="756" t="s">
        <v>98</v>
      </c>
      <c r="T3" s="533" t="s">
        <v>5923</v>
      </c>
      <c r="U3" s="533" t="s">
        <v>5924</v>
      </c>
      <c r="V3" s="244"/>
    </row>
    <row r="4" spans="1:22" s="91" customFormat="1" ht="31.5" customHeight="1">
      <c r="A4" s="254">
        <f t="shared" si="0"/>
        <v>3</v>
      </c>
      <c r="B4" s="249" t="s">
        <v>2487</v>
      </c>
      <c r="C4" s="255" t="s">
        <v>4840</v>
      </c>
      <c r="D4" s="249" t="s">
        <v>4841</v>
      </c>
      <c r="E4" s="258" t="s">
        <v>4851</v>
      </c>
      <c r="F4" s="258" t="s">
        <v>4851</v>
      </c>
      <c r="G4" s="255" t="s">
        <v>4842</v>
      </c>
      <c r="H4" s="299">
        <v>1</v>
      </c>
      <c r="I4" s="255" t="s">
        <v>4833</v>
      </c>
      <c r="J4" s="259" t="s">
        <v>2228</v>
      </c>
      <c r="K4" s="259" t="s">
        <v>2485</v>
      </c>
      <c r="L4" s="259" t="s">
        <v>2449</v>
      </c>
      <c r="M4" s="252">
        <v>44778</v>
      </c>
      <c r="N4" s="252">
        <v>44600</v>
      </c>
      <c r="O4" s="249" t="s">
        <v>2157</v>
      </c>
      <c r="P4" s="249" t="s">
        <v>5576</v>
      </c>
      <c r="Q4" s="249" t="s">
        <v>10563</v>
      </c>
      <c r="R4" s="249" t="s">
        <v>2693</v>
      </c>
      <c r="S4" s="756" t="s">
        <v>98</v>
      </c>
      <c r="T4" s="533" t="s">
        <v>5923</v>
      </c>
      <c r="U4" s="533" t="s">
        <v>5924</v>
      </c>
      <c r="V4" s="244"/>
    </row>
    <row r="5" spans="1:22" s="91" customFormat="1" ht="31.5" customHeight="1">
      <c r="A5" s="254">
        <f t="shared" si="0"/>
        <v>4</v>
      </c>
      <c r="B5" s="249" t="s">
        <v>4836</v>
      </c>
      <c r="C5" s="255" t="s">
        <v>4840</v>
      </c>
      <c r="D5" s="249" t="s">
        <v>4843</v>
      </c>
      <c r="E5" s="258" t="s">
        <v>4851</v>
      </c>
      <c r="F5" s="258" t="s">
        <v>4851</v>
      </c>
      <c r="G5" s="255" t="s">
        <v>4844</v>
      </c>
      <c r="H5" s="299">
        <v>1</v>
      </c>
      <c r="I5" s="255" t="s">
        <v>4833</v>
      </c>
      <c r="J5" s="259" t="s">
        <v>2228</v>
      </c>
      <c r="K5" s="259" t="s">
        <v>4839</v>
      </c>
      <c r="L5" s="259" t="s">
        <v>4834</v>
      </c>
      <c r="M5" s="252">
        <v>44778</v>
      </c>
      <c r="N5" s="252">
        <v>44600</v>
      </c>
      <c r="O5" s="249" t="s">
        <v>4835</v>
      </c>
      <c r="P5" s="249" t="s">
        <v>5577</v>
      </c>
      <c r="Q5" s="249" t="s">
        <v>10563</v>
      </c>
      <c r="R5" s="249" t="s">
        <v>2693</v>
      </c>
      <c r="S5" s="756" t="s">
        <v>98</v>
      </c>
      <c r="T5" s="533" t="s">
        <v>5923</v>
      </c>
      <c r="U5" s="533" t="s">
        <v>5924</v>
      </c>
      <c r="V5" s="244"/>
    </row>
    <row r="6" spans="1:22" s="91" customFormat="1" ht="31.5" customHeight="1">
      <c r="A6" s="254">
        <f t="shared" si="0"/>
        <v>5</v>
      </c>
      <c r="B6" s="249" t="s">
        <v>2487</v>
      </c>
      <c r="C6" s="255" t="s">
        <v>4840</v>
      </c>
      <c r="D6" s="249" t="s">
        <v>4845</v>
      </c>
      <c r="E6" s="258" t="s">
        <v>4851</v>
      </c>
      <c r="F6" s="258" t="s">
        <v>4851</v>
      </c>
      <c r="G6" s="255" t="s">
        <v>2488</v>
      </c>
      <c r="H6" s="299">
        <v>1</v>
      </c>
      <c r="I6" s="255" t="s">
        <v>4833</v>
      </c>
      <c r="J6" s="259" t="s">
        <v>2249</v>
      </c>
      <c r="K6" s="259" t="s">
        <v>4839</v>
      </c>
      <c r="L6" s="259" t="s">
        <v>4834</v>
      </c>
      <c r="M6" s="252">
        <v>44778</v>
      </c>
      <c r="N6" s="252">
        <v>44600</v>
      </c>
      <c r="O6" s="249" t="s">
        <v>4835</v>
      </c>
      <c r="P6" s="249" t="s">
        <v>5578</v>
      </c>
      <c r="Q6" s="249" t="s">
        <v>10563</v>
      </c>
      <c r="R6" s="249" t="s">
        <v>5838</v>
      </c>
      <c r="S6" s="756" t="s">
        <v>98</v>
      </c>
      <c r="T6" s="533" t="s">
        <v>5923</v>
      </c>
      <c r="U6" s="533" t="s">
        <v>5924</v>
      </c>
      <c r="V6" s="244"/>
    </row>
    <row r="7" spans="1:22" s="91" customFormat="1" ht="31.5" customHeight="1">
      <c r="A7" s="254">
        <f t="shared" si="0"/>
        <v>6</v>
      </c>
      <c r="B7" s="249" t="s">
        <v>4836</v>
      </c>
      <c r="C7" s="255" t="s">
        <v>4840</v>
      </c>
      <c r="D7" s="249" t="s">
        <v>4846</v>
      </c>
      <c r="E7" s="258" t="s">
        <v>4851</v>
      </c>
      <c r="F7" s="258" t="s">
        <v>4851</v>
      </c>
      <c r="G7" s="255" t="s">
        <v>2489</v>
      </c>
      <c r="H7" s="299">
        <v>1</v>
      </c>
      <c r="I7" s="255" t="s">
        <v>2486</v>
      </c>
      <c r="J7" s="259" t="s">
        <v>2249</v>
      </c>
      <c r="K7" s="259" t="s">
        <v>4839</v>
      </c>
      <c r="L7" s="259" t="s">
        <v>4834</v>
      </c>
      <c r="M7" s="252">
        <v>44778</v>
      </c>
      <c r="N7" s="252">
        <v>44600</v>
      </c>
      <c r="O7" s="249" t="s">
        <v>2157</v>
      </c>
      <c r="P7" s="249" t="s">
        <v>5579</v>
      </c>
      <c r="Q7" s="249" t="s">
        <v>10563</v>
      </c>
      <c r="R7" s="249" t="s">
        <v>5838</v>
      </c>
      <c r="S7" s="756" t="s">
        <v>98</v>
      </c>
      <c r="T7" s="533" t="s">
        <v>5923</v>
      </c>
      <c r="U7" s="533" t="s">
        <v>5924</v>
      </c>
      <c r="V7" s="244"/>
    </row>
    <row r="8" spans="1:22" s="91" customFormat="1" ht="31.5" customHeight="1">
      <c r="A8" s="254">
        <f t="shared" si="0"/>
        <v>7</v>
      </c>
      <c r="B8" s="249" t="s">
        <v>4836</v>
      </c>
      <c r="C8" s="255" t="s">
        <v>4840</v>
      </c>
      <c r="D8" s="249" t="s">
        <v>4847</v>
      </c>
      <c r="E8" s="258" t="s">
        <v>4851</v>
      </c>
      <c r="F8" s="258" t="s">
        <v>4851</v>
      </c>
      <c r="G8" s="255" t="s">
        <v>4848</v>
      </c>
      <c r="H8" s="299">
        <v>1</v>
      </c>
      <c r="I8" s="255" t="s">
        <v>4833</v>
      </c>
      <c r="J8" s="259" t="s">
        <v>2271</v>
      </c>
      <c r="K8" s="259" t="s">
        <v>4839</v>
      </c>
      <c r="L8" s="259" t="s">
        <v>4834</v>
      </c>
      <c r="M8" s="252">
        <v>44778</v>
      </c>
      <c r="N8" s="252">
        <v>44600</v>
      </c>
      <c r="O8" s="249" t="s">
        <v>4835</v>
      </c>
      <c r="P8" s="249" t="s">
        <v>5580</v>
      </c>
      <c r="Q8" s="249" t="s">
        <v>10563</v>
      </c>
      <c r="R8" s="249" t="s">
        <v>5838</v>
      </c>
      <c r="S8" s="756" t="s">
        <v>98</v>
      </c>
      <c r="T8" s="533" t="s">
        <v>5923</v>
      </c>
      <c r="U8" s="533" t="s">
        <v>5924</v>
      </c>
      <c r="V8" s="244"/>
    </row>
    <row r="9" spans="1:22" s="91" customFormat="1" ht="31.5" customHeight="1">
      <c r="A9" s="254">
        <f t="shared" si="0"/>
        <v>8</v>
      </c>
      <c r="B9" s="249" t="s">
        <v>4836</v>
      </c>
      <c r="C9" s="255" t="s">
        <v>4840</v>
      </c>
      <c r="D9" s="249" t="s">
        <v>4849</v>
      </c>
      <c r="E9" s="258" t="s">
        <v>2302</v>
      </c>
      <c r="F9" s="258" t="s">
        <v>4851</v>
      </c>
      <c r="G9" s="255" t="s">
        <v>4850</v>
      </c>
      <c r="H9" s="299">
        <v>1</v>
      </c>
      <c r="I9" s="255" t="s">
        <v>4833</v>
      </c>
      <c r="J9" s="259" t="s">
        <v>2271</v>
      </c>
      <c r="K9" s="259" t="s">
        <v>4839</v>
      </c>
      <c r="L9" s="259" t="s">
        <v>2449</v>
      </c>
      <c r="M9" s="252">
        <v>44778</v>
      </c>
      <c r="N9" s="252">
        <v>44600</v>
      </c>
      <c r="O9" s="249" t="s">
        <v>4835</v>
      </c>
      <c r="P9" s="249" t="s">
        <v>5581</v>
      </c>
      <c r="Q9" s="249" t="s">
        <v>10563</v>
      </c>
      <c r="R9" s="249" t="s">
        <v>5838</v>
      </c>
      <c r="S9" s="756" t="s">
        <v>98</v>
      </c>
      <c r="T9" s="533" t="s">
        <v>5923</v>
      </c>
      <c r="U9" s="533" t="s">
        <v>5924</v>
      </c>
      <c r="V9" s="244"/>
    </row>
    <row r="10" spans="1:22" ht="34.5">
      <c r="A10" s="254">
        <f t="shared" si="0"/>
        <v>9</v>
      </c>
      <c r="B10" s="255" t="s">
        <v>5798</v>
      </c>
      <c r="C10" s="298" t="s">
        <v>5799</v>
      </c>
      <c r="D10" s="298" t="s">
        <v>5800</v>
      </c>
      <c r="E10" s="299" t="s">
        <v>3133</v>
      </c>
      <c r="F10" s="255" t="s">
        <v>5801</v>
      </c>
      <c r="G10" s="298" t="s">
        <v>1392</v>
      </c>
      <c r="H10" s="299">
        <v>1</v>
      </c>
      <c r="I10" s="298" t="s">
        <v>5802</v>
      </c>
      <c r="J10" s="317" t="s">
        <v>5803</v>
      </c>
      <c r="K10" s="305" t="s">
        <v>5804</v>
      </c>
      <c r="L10" s="255" t="s">
        <v>102</v>
      </c>
      <c r="M10" s="257">
        <v>44819</v>
      </c>
      <c r="N10" s="257">
        <v>44962</v>
      </c>
      <c r="O10" s="255" t="s">
        <v>5805</v>
      </c>
      <c r="P10" s="255"/>
      <c r="Q10" s="255" t="s">
        <v>5834</v>
      </c>
      <c r="R10" s="255" t="s">
        <v>5806</v>
      </c>
      <c r="S10" s="724" t="s">
        <v>213</v>
      </c>
      <c r="T10" s="762" t="s">
        <v>5900</v>
      </c>
      <c r="U10" s="762" t="s">
        <v>213</v>
      </c>
      <c r="V10" s="317"/>
    </row>
    <row r="11" spans="1:22" ht="34.5">
      <c r="A11" s="254">
        <f t="shared" si="0"/>
        <v>10</v>
      </c>
      <c r="B11" s="255" t="s">
        <v>5798</v>
      </c>
      <c r="C11" s="298" t="s">
        <v>5799</v>
      </c>
      <c r="D11" s="298" t="s">
        <v>5807</v>
      </c>
      <c r="E11" s="299" t="s">
        <v>3133</v>
      </c>
      <c r="F11" s="255" t="s">
        <v>5808</v>
      </c>
      <c r="G11" s="298" t="s">
        <v>1392</v>
      </c>
      <c r="H11" s="299">
        <v>1</v>
      </c>
      <c r="I11" s="298" t="s">
        <v>5802</v>
      </c>
      <c r="J11" s="317" t="s">
        <v>5803</v>
      </c>
      <c r="K11" s="305" t="s">
        <v>5804</v>
      </c>
      <c r="L11" s="255" t="s">
        <v>102</v>
      </c>
      <c r="M11" s="257">
        <v>44819</v>
      </c>
      <c r="N11" s="257">
        <v>44962</v>
      </c>
      <c r="O11" s="255" t="s">
        <v>5805</v>
      </c>
      <c r="P11" s="255"/>
      <c r="Q11" s="255" t="s">
        <v>5834</v>
      </c>
      <c r="R11" s="255" t="s">
        <v>5806</v>
      </c>
      <c r="S11" s="724" t="s">
        <v>213</v>
      </c>
      <c r="T11" s="762" t="s">
        <v>5900</v>
      </c>
      <c r="U11" s="762" t="s">
        <v>213</v>
      </c>
      <c r="V11" s="317"/>
    </row>
    <row r="12" spans="1:22" ht="34.5">
      <c r="A12" s="254">
        <f t="shared" si="0"/>
        <v>11</v>
      </c>
      <c r="B12" s="255" t="s">
        <v>5798</v>
      </c>
      <c r="C12" s="298" t="s">
        <v>6914</v>
      </c>
      <c r="D12" s="298" t="s">
        <v>5810</v>
      </c>
      <c r="E12" s="299" t="s">
        <v>3133</v>
      </c>
      <c r="F12" s="255" t="s">
        <v>5811</v>
      </c>
      <c r="G12" s="298" t="s">
        <v>1392</v>
      </c>
      <c r="H12" s="299">
        <v>1</v>
      </c>
      <c r="I12" s="298" t="s">
        <v>5802</v>
      </c>
      <c r="J12" s="317" t="s">
        <v>5803</v>
      </c>
      <c r="K12" s="305" t="s">
        <v>5804</v>
      </c>
      <c r="L12" s="255" t="s">
        <v>102</v>
      </c>
      <c r="M12" s="257">
        <v>44819</v>
      </c>
      <c r="N12" s="257">
        <v>44962</v>
      </c>
      <c r="O12" s="255" t="s">
        <v>5805</v>
      </c>
      <c r="P12" s="255"/>
      <c r="Q12" s="255" t="s">
        <v>5834</v>
      </c>
      <c r="R12" s="255" t="s">
        <v>5806</v>
      </c>
      <c r="S12" s="724" t="s">
        <v>213</v>
      </c>
      <c r="T12" s="762" t="s">
        <v>5900</v>
      </c>
      <c r="U12" s="762" t="s">
        <v>213</v>
      </c>
      <c r="V12" s="317"/>
    </row>
    <row r="13" spans="1:22" ht="34.5">
      <c r="A13" s="254">
        <f t="shared" si="0"/>
        <v>12</v>
      </c>
      <c r="B13" s="255" t="s">
        <v>5798</v>
      </c>
      <c r="C13" s="298" t="s">
        <v>5809</v>
      </c>
      <c r="D13" s="298" t="s">
        <v>5812</v>
      </c>
      <c r="E13" s="299" t="s">
        <v>3133</v>
      </c>
      <c r="F13" s="255" t="s">
        <v>5813</v>
      </c>
      <c r="G13" s="298" t="s">
        <v>1392</v>
      </c>
      <c r="H13" s="299">
        <v>1</v>
      </c>
      <c r="I13" s="298" t="s">
        <v>5802</v>
      </c>
      <c r="J13" s="317" t="s">
        <v>5803</v>
      </c>
      <c r="K13" s="305" t="s">
        <v>5804</v>
      </c>
      <c r="L13" s="255" t="s">
        <v>102</v>
      </c>
      <c r="M13" s="257">
        <v>44819</v>
      </c>
      <c r="N13" s="257">
        <v>44962</v>
      </c>
      <c r="O13" s="255" t="s">
        <v>5805</v>
      </c>
      <c r="P13" s="255"/>
      <c r="Q13" s="255" t="s">
        <v>5834</v>
      </c>
      <c r="R13" s="255" t="s">
        <v>5806</v>
      </c>
      <c r="S13" s="724" t="s">
        <v>213</v>
      </c>
      <c r="T13" s="762" t="s">
        <v>5900</v>
      </c>
      <c r="U13" s="762" t="s">
        <v>213</v>
      </c>
      <c r="V13" s="317"/>
    </row>
    <row r="14" spans="1:22" s="484" customFormat="1" ht="186.5" customHeight="1">
      <c r="A14" s="254">
        <f t="shared" si="0"/>
        <v>13</v>
      </c>
      <c r="B14" s="602" t="s">
        <v>2487</v>
      </c>
      <c r="C14" s="602" t="s">
        <v>5862</v>
      </c>
      <c r="D14" s="602" t="s">
        <v>5863</v>
      </c>
      <c r="E14" s="1040" t="s">
        <v>5850</v>
      </c>
      <c r="F14" s="1042"/>
      <c r="G14" s="1033" t="s">
        <v>3996</v>
      </c>
      <c r="H14" s="285">
        <v>1</v>
      </c>
      <c r="I14" s="602" t="s">
        <v>5851</v>
      </c>
      <c r="J14" s="1032" t="s">
        <v>5856</v>
      </c>
      <c r="K14" s="1062" t="s">
        <v>7</v>
      </c>
      <c r="L14" s="1033" t="s">
        <v>5867</v>
      </c>
      <c r="M14" s="1041">
        <v>44844</v>
      </c>
      <c r="N14" s="288">
        <v>45017</v>
      </c>
      <c r="O14" s="737"/>
      <c r="P14" s="737"/>
      <c r="Q14" s="802" t="s">
        <v>5870</v>
      </c>
      <c r="R14" s="737" t="s">
        <v>1622</v>
      </c>
      <c r="S14" s="1328" t="s">
        <v>8798</v>
      </c>
      <c r="T14" s="1329" t="s">
        <v>9267</v>
      </c>
      <c r="U14" s="1330" t="s">
        <v>9268</v>
      </c>
      <c r="V14" s="1031"/>
    </row>
    <row r="15" spans="1:22" s="484" customFormat="1" ht="195" customHeight="1">
      <c r="A15" s="254">
        <f t="shared" si="0"/>
        <v>14</v>
      </c>
      <c r="B15" s="602" t="s">
        <v>2487</v>
      </c>
      <c r="C15" s="602" t="s">
        <v>5864</v>
      </c>
      <c r="D15" s="602" t="s">
        <v>5865</v>
      </c>
      <c r="E15" s="1040" t="s">
        <v>5866</v>
      </c>
      <c r="F15" s="1042"/>
      <c r="G15" s="1033" t="s">
        <v>3996</v>
      </c>
      <c r="H15" s="285">
        <v>1</v>
      </c>
      <c r="I15" s="602" t="s">
        <v>5851</v>
      </c>
      <c r="J15" s="1032" t="s">
        <v>5852</v>
      </c>
      <c r="K15" s="1062" t="s">
        <v>7</v>
      </c>
      <c r="L15" s="1033" t="s">
        <v>5867</v>
      </c>
      <c r="M15" s="1041">
        <v>44844</v>
      </c>
      <c r="N15" s="288">
        <v>45017</v>
      </c>
      <c r="O15" s="737"/>
      <c r="P15" s="737"/>
      <c r="Q15" s="802" t="s">
        <v>5868</v>
      </c>
      <c r="R15" s="737" t="s">
        <v>5869</v>
      </c>
      <c r="S15" s="1328" t="s">
        <v>9269</v>
      </c>
      <c r="T15" s="1329" t="s">
        <v>9270</v>
      </c>
      <c r="U15" s="1330" t="s">
        <v>9271</v>
      </c>
      <c r="V15" s="1031"/>
    </row>
    <row r="16" spans="1:22" ht="28" customHeight="1">
      <c r="A16" s="254">
        <f t="shared" si="0"/>
        <v>15</v>
      </c>
      <c r="B16" s="249" t="s">
        <v>10</v>
      </c>
      <c r="C16" s="249" t="s">
        <v>8650</v>
      </c>
      <c r="D16" s="249" t="s">
        <v>8651</v>
      </c>
      <c r="E16" s="258">
        <v>4301182384</v>
      </c>
      <c r="F16" s="314"/>
      <c r="G16" s="249" t="s">
        <v>8220</v>
      </c>
      <c r="H16" s="299">
        <v>1</v>
      </c>
      <c r="I16" s="249" t="s">
        <v>8652</v>
      </c>
      <c r="J16" s="259" t="s">
        <v>8653</v>
      </c>
      <c r="K16" s="259" t="s">
        <v>9104</v>
      </c>
      <c r="L16" s="314" t="s">
        <v>243</v>
      </c>
      <c r="M16" s="252">
        <v>45012</v>
      </c>
      <c r="N16" s="252">
        <v>45112</v>
      </c>
      <c r="O16" s="249" t="s">
        <v>8662</v>
      </c>
      <c r="P16" s="314"/>
      <c r="Q16" s="249" t="s">
        <v>8663</v>
      </c>
      <c r="R16" s="249" t="s">
        <v>8664</v>
      </c>
      <c r="S16" s="1289" t="s">
        <v>9099</v>
      </c>
      <c r="T16" s="249" t="s">
        <v>9208</v>
      </c>
      <c r="U16" s="249" t="s">
        <v>9100</v>
      </c>
    </row>
    <row r="17" spans="1:21" ht="28" customHeight="1">
      <c r="A17" s="254">
        <f t="shared" si="0"/>
        <v>16</v>
      </c>
      <c r="B17" s="249" t="s">
        <v>10</v>
      </c>
      <c r="C17" s="249" t="s">
        <v>8654</v>
      </c>
      <c r="D17" s="249" t="s">
        <v>8655</v>
      </c>
      <c r="E17" s="258">
        <v>4301182384</v>
      </c>
      <c r="F17" s="314"/>
      <c r="G17" s="249" t="s">
        <v>8222</v>
      </c>
      <c r="H17" s="299">
        <v>1</v>
      </c>
      <c r="I17" s="249" t="s">
        <v>8652</v>
      </c>
      <c r="J17" s="259" t="s">
        <v>8653</v>
      </c>
      <c r="K17" s="259" t="s">
        <v>9105</v>
      </c>
      <c r="L17" s="314" t="s">
        <v>243</v>
      </c>
      <c r="M17" s="252">
        <v>45012</v>
      </c>
      <c r="N17" s="252">
        <v>45112</v>
      </c>
      <c r="O17" s="249" t="s">
        <v>8662</v>
      </c>
      <c r="P17" s="314"/>
      <c r="Q17" s="249" t="s">
        <v>8663</v>
      </c>
      <c r="R17" s="249" t="s">
        <v>8664</v>
      </c>
      <c r="S17" s="1289" t="s">
        <v>9101</v>
      </c>
      <c r="T17" s="249" t="s">
        <v>9208</v>
      </c>
      <c r="U17" s="249" t="s">
        <v>9100</v>
      </c>
    </row>
    <row r="18" spans="1:21" ht="28" customHeight="1">
      <c r="A18" s="254">
        <f t="shared" si="0"/>
        <v>17</v>
      </c>
      <c r="B18" s="249" t="s">
        <v>10</v>
      </c>
      <c r="C18" s="249" t="s">
        <v>8656</v>
      </c>
      <c r="D18" s="249" t="s">
        <v>8657</v>
      </c>
      <c r="E18" s="258">
        <v>4301182384</v>
      </c>
      <c r="F18" s="314"/>
      <c r="G18" s="249" t="s">
        <v>8658</v>
      </c>
      <c r="H18" s="299">
        <v>1</v>
      </c>
      <c r="I18" s="249" t="s">
        <v>8652</v>
      </c>
      <c r="J18" s="259" t="s">
        <v>8653</v>
      </c>
      <c r="K18" s="259" t="s">
        <v>5</v>
      </c>
      <c r="L18" s="314" t="s">
        <v>243</v>
      </c>
      <c r="M18" s="252">
        <v>45012</v>
      </c>
      <c r="N18" s="252">
        <v>45112</v>
      </c>
      <c r="O18" s="249" t="s">
        <v>8662</v>
      </c>
      <c r="P18" s="314"/>
      <c r="Q18" s="249" t="s">
        <v>8663</v>
      </c>
      <c r="R18" s="249" t="s">
        <v>8664</v>
      </c>
      <c r="S18" s="1289" t="s">
        <v>9102</v>
      </c>
      <c r="T18" s="249" t="s">
        <v>9103</v>
      </c>
      <c r="U18" s="249" t="s">
        <v>9100</v>
      </c>
    </row>
    <row r="19" spans="1:21" ht="28" customHeight="1">
      <c r="A19" s="254">
        <f t="shared" si="0"/>
        <v>18</v>
      </c>
      <c r="B19" s="249" t="s">
        <v>10</v>
      </c>
      <c r="C19" s="249" t="s">
        <v>8659</v>
      </c>
      <c r="D19" s="249" t="s">
        <v>8660</v>
      </c>
      <c r="E19" s="258">
        <v>4301182384</v>
      </c>
      <c r="F19" s="314"/>
      <c r="G19" s="249" t="s">
        <v>8661</v>
      </c>
      <c r="H19" s="299">
        <v>1</v>
      </c>
      <c r="I19" s="249" t="s">
        <v>8652</v>
      </c>
      <c r="J19" s="259" t="s">
        <v>8653</v>
      </c>
      <c r="K19" s="259" t="s">
        <v>5</v>
      </c>
      <c r="L19" s="314" t="s">
        <v>243</v>
      </c>
      <c r="M19" s="252">
        <v>45012</v>
      </c>
      <c r="N19" s="252">
        <v>45112</v>
      </c>
      <c r="O19" s="249" t="s">
        <v>8662</v>
      </c>
      <c r="P19" s="314"/>
      <c r="Q19" s="249" t="s">
        <v>8663</v>
      </c>
      <c r="R19" s="249" t="s">
        <v>8664</v>
      </c>
      <c r="S19" s="1289" t="s">
        <v>9102</v>
      </c>
      <c r="T19" s="249" t="s">
        <v>9103</v>
      </c>
      <c r="U19" s="249" t="s">
        <v>9100</v>
      </c>
    </row>
    <row r="20" spans="1:21" ht="26.5" customHeight="1">
      <c r="A20" s="254">
        <f t="shared" si="0"/>
        <v>19</v>
      </c>
      <c r="B20" s="249" t="s">
        <v>10</v>
      </c>
      <c r="C20" s="255" t="s">
        <v>9084</v>
      </c>
      <c r="D20" s="249" t="s">
        <v>9083</v>
      </c>
      <c r="E20" s="258" t="s">
        <v>2683</v>
      </c>
      <c r="F20" s="258" t="s">
        <v>2683</v>
      </c>
      <c r="G20" s="255" t="s">
        <v>9082</v>
      </c>
      <c r="H20" s="299">
        <v>1</v>
      </c>
      <c r="I20" s="255" t="s">
        <v>9086</v>
      </c>
      <c r="J20" s="259" t="s">
        <v>9087</v>
      </c>
      <c r="K20" s="259" t="s">
        <v>3135</v>
      </c>
      <c r="L20" s="259" t="s">
        <v>9088</v>
      </c>
      <c r="M20" s="252">
        <v>45061</v>
      </c>
      <c r="N20" s="252">
        <v>45153</v>
      </c>
      <c r="O20" s="249" t="s">
        <v>9085</v>
      </c>
      <c r="Q20" s="249" t="s">
        <v>9089</v>
      </c>
      <c r="R20" s="249" t="s">
        <v>9090</v>
      </c>
      <c r="S20" s="1597" t="s">
        <v>9780</v>
      </c>
      <c r="T20" s="270" t="s">
        <v>9781</v>
      </c>
      <c r="U20" s="533"/>
    </row>
    <row r="21" spans="1:21">
      <c r="A21" s="254">
        <f t="shared" si="0"/>
        <v>20</v>
      </c>
    </row>
    <row r="22" spans="1:21">
      <c r="A22" s="254">
        <f t="shared" si="0"/>
        <v>21</v>
      </c>
    </row>
    <row r="23" spans="1:21">
      <c r="A23" s="254">
        <f t="shared" si="0"/>
        <v>22</v>
      </c>
    </row>
    <row r="24" spans="1:21">
      <c r="A24" s="254">
        <f t="shared" si="0"/>
        <v>23</v>
      </c>
    </row>
    <row r="25" spans="1:21">
      <c r="A25" s="254">
        <f t="shared" si="0"/>
        <v>24</v>
      </c>
    </row>
  </sheetData>
  <phoneticPr fontId="39" type="noConversion"/>
  <conditionalFormatting sqref="K1">
    <cfRule type="cellIs" dxfId="2476" priority="1300" operator="equal">
      <formula>"M1开拓立项"</formula>
    </cfRule>
    <cfRule type="cellIs" dxfId="2475" priority="1301" operator="equal">
      <formula>"M1开拓立项;M2设计验证;M3生产准备;M4装配调试;M5安装验收;M6售后质保"</formula>
    </cfRule>
  </conditionalFormatting>
  <conditionalFormatting sqref="K21:K1048576 K14:K15">
    <cfRule type="cellIs" priority="1211" operator="equal">
      <formula>"M6售后质保"</formula>
    </cfRule>
    <cfRule type="cellIs" priority="1219" operator="equal">
      <formula>"M5安装验收"</formula>
    </cfRule>
    <cfRule type="cellIs" priority="1227" operator="equal">
      <formula>"M4装配调试"</formula>
    </cfRule>
    <cfRule type="cellIs" priority="1235" operator="equal">
      <formula>"M3生产准备"</formula>
    </cfRule>
    <cfRule type="cellIs" dxfId="2474" priority="1243" operator="equal">
      <formula>"M2设计验证"</formula>
    </cfRule>
    <cfRule type="cellIs" dxfId="2473" priority="1251" operator="equal">
      <formula>"M1开拓立项"</formula>
    </cfRule>
  </conditionalFormatting>
  <conditionalFormatting sqref="L21:L1048576">
    <cfRule type="cellIs" dxfId="2472" priority="1198" operator="equal">
      <formula>"延迟"</formula>
    </cfRule>
  </conditionalFormatting>
  <conditionalFormatting sqref="D21:D1048576 D1">
    <cfRule type="duplicateValues" dxfId="2471" priority="1170"/>
    <cfRule type="duplicateValues" dxfId="2470" priority="1171"/>
  </conditionalFormatting>
  <conditionalFormatting sqref="D21:D1048576 D1">
    <cfRule type="duplicateValues" dxfId="2469" priority="1302"/>
  </conditionalFormatting>
  <conditionalFormatting sqref="D21:D1048576">
    <cfRule type="duplicateValues" dxfId="2468" priority="1146"/>
  </conditionalFormatting>
  <conditionalFormatting sqref="D21:D1048576 D1">
    <cfRule type="duplicateValues" dxfId="2467" priority="1031"/>
  </conditionalFormatting>
  <conditionalFormatting sqref="D21:D1048576 D1">
    <cfRule type="duplicateValues" dxfId="2466" priority="991"/>
    <cfRule type="duplicateValues" dxfId="2465" priority="992"/>
  </conditionalFormatting>
  <conditionalFormatting sqref="L10:L13">
    <cfRule type="cellIs" dxfId="2464" priority="38" operator="equal">
      <formula>"延迟"</formula>
    </cfRule>
    <cfRule type="cellIs" dxfId="2463" priority="39" operator="equal">
      <formula>"延迟"</formula>
    </cfRule>
    <cfRule type="cellIs" dxfId="2462" priority="40" operator="equal">
      <formula>"延迟"</formula>
    </cfRule>
    <cfRule type="cellIs" dxfId="2461" priority="41" operator="equal">
      <formula>"延迟"</formula>
    </cfRule>
  </conditionalFormatting>
  <conditionalFormatting sqref="L16:L19">
    <cfRule type="cellIs" dxfId="2460" priority="1" operator="equal">
      <formula>"延迟"</formula>
    </cfRule>
  </conditionalFormatting>
  <pageMargins left="0.69930555555555596" right="0.69930555555555596"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W158"/>
  <sheetViews>
    <sheetView topLeftCell="K1" zoomScale="70" zoomScaleNormal="70" workbookViewId="0">
      <pane ySplit="1" topLeftCell="A29" activePane="bottomLeft" state="frozen"/>
      <selection pane="bottomLeft" activeCell="Q19" sqref="Q19:Q20"/>
    </sheetView>
  </sheetViews>
  <sheetFormatPr defaultColWidth="9" defaultRowHeight="14"/>
  <cols>
    <col min="1" max="1" width="6.1796875" style="35" customWidth="1"/>
    <col min="2" max="2" width="9.81640625" style="35" customWidth="1"/>
    <col min="3" max="3" width="25.36328125" style="35" customWidth="1"/>
    <col min="4" max="4" width="21.7265625" style="35" customWidth="1"/>
    <col min="5" max="5" width="18.81640625" style="307" customWidth="1"/>
    <col min="6" max="6" width="21.26953125" style="35" customWidth="1"/>
    <col min="7" max="7" width="25.26953125" style="307" customWidth="1"/>
    <col min="8" max="8" width="7.08984375" style="35" customWidth="1"/>
    <col min="9" max="9" width="13.1796875" style="35" customWidth="1"/>
    <col min="10" max="10" width="19.26953125" style="35" customWidth="1"/>
    <col min="11" max="11" width="7.90625" style="35" customWidth="1"/>
    <col min="12" max="12" width="7.7265625" style="35" customWidth="1"/>
    <col min="13" max="13" width="11.36328125" style="35" customWidth="1"/>
    <col min="14" max="14" width="15.1796875" style="35" customWidth="1"/>
    <col min="15" max="15" width="15.90625" style="35" customWidth="1"/>
    <col min="16" max="16" width="8.7265625" style="35" hidden="1" customWidth="1"/>
    <col min="17" max="17" width="10.7265625" style="35" customWidth="1"/>
    <col min="18" max="18" width="10.08984375" style="35" customWidth="1"/>
    <col min="19" max="19" width="40.54296875" style="308" customWidth="1"/>
    <col min="20" max="20" width="45.6328125" style="308" customWidth="1"/>
    <col min="21" max="21" width="30.90625" style="35" customWidth="1"/>
    <col min="22" max="22" width="21.36328125" style="35" customWidth="1"/>
    <col min="23" max="16384" width="9" style="35"/>
  </cols>
  <sheetData>
    <row r="1" spans="1:23" customFormat="1" ht="36">
      <c r="A1" s="125" t="s">
        <v>80</v>
      </c>
      <c r="B1" s="126" t="s">
        <v>3</v>
      </c>
      <c r="C1" s="126" t="s">
        <v>4</v>
      </c>
      <c r="D1" s="126" t="s">
        <v>81</v>
      </c>
      <c r="E1" s="125" t="s">
        <v>82</v>
      </c>
      <c r="F1" s="125" t="s">
        <v>83</v>
      </c>
      <c r="G1" s="125" t="s">
        <v>84</v>
      </c>
      <c r="H1" s="125" t="s">
        <v>85</v>
      </c>
      <c r="I1" s="126" t="s">
        <v>86</v>
      </c>
      <c r="J1" s="126" t="s">
        <v>87</v>
      </c>
      <c r="K1" s="126" t="s">
        <v>1</v>
      </c>
      <c r="L1" s="126" t="s">
        <v>0</v>
      </c>
      <c r="M1" s="129" t="s">
        <v>88</v>
      </c>
      <c r="N1" s="126" t="s">
        <v>1969</v>
      </c>
      <c r="O1" s="126" t="s">
        <v>89</v>
      </c>
      <c r="P1" s="757" t="s">
        <v>5573</v>
      </c>
      <c r="Q1" s="126" t="s">
        <v>91</v>
      </c>
      <c r="R1" s="126" t="s">
        <v>92</v>
      </c>
      <c r="S1" s="127" t="s">
        <v>93</v>
      </c>
      <c r="T1" s="127" t="s">
        <v>94</v>
      </c>
      <c r="U1" s="128" t="s">
        <v>95</v>
      </c>
      <c r="V1" s="126" t="s">
        <v>96</v>
      </c>
    </row>
    <row r="2" spans="1:23" s="676" customFormat="1" ht="32" customHeight="1">
      <c r="A2" s="254">
        <f t="shared" ref="A2:A24" si="0">ROW()-1</f>
        <v>1</v>
      </c>
      <c r="B2" s="498" t="s">
        <v>5277</v>
      </c>
      <c r="C2" s="259" t="s">
        <v>5271</v>
      </c>
      <c r="D2" s="249" t="s">
        <v>5272</v>
      </c>
      <c r="E2" s="372"/>
      <c r="F2" s="372" t="s">
        <v>5273</v>
      </c>
      <c r="G2" s="372" t="s">
        <v>210</v>
      </c>
      <c r="H2" s="258">
        <v>1</v>
      </c>
      <c r="I2" s="249" t="s">
        <v>3976</v>
      </c>
      <c r="J2" s="249" t="s">
        <v>5274</v>
      </c>
      <c r="K2" s="713" t="s">
        <v>7</v>
      </c>
      <c r="L2" s="249" t="s">
        <v>5278</v>
      </c>
      <c r="M2" s="543">
        <v>44823</v>
      </c>
      <c r="N2" s="543">
        <v>44915</v>
      </c>
      <c r="O2" s="543">
        <v>45016</v>
      </c>
      <c r="P2" s="543" t="str">
        <f t="shared" ref="P2:P22" si="1">C2&amp;D2&amp;G2</f>
        <v>蜂巢盐城-L4-CL08JMLEDCC22AA57干燥线调度系统</v>
      </c>
      <c r="Q2" s="714" t="s">
        <v>7492</v>
      </c>
      <c r="R2" s="721" t="s">
        <v>215</v>
      </c>
      <c r="S2" s="670" t="s">
        <v>9238</v>
      </c>
      <c r="T2" s="670" t="s">
        <v>9239</v>
      </c>
      <c r="U2" s="670" t="s">
        <v>9240</v>
      </c>
      <c r="V2" s="670"/>
    </row>
    <row r="3" spans="1:23" s="676" customFormat="1" ht="29.5" customHeight="1">
      <c r="A3" s="254">
        <f t="shared" si="0"/>
        <v>2</v>
      </c>
      <c r="B3" s="498" t="s">
        <v>2991</v>
      </c>
      <c r="C3" s="259" t="s">
        <v>5271</v>
      </c>
      <c r="D3" s="249" t="s">
        <v>5275</v>
      </c>
      <c r="E3" s="372"/>
      <c r="F3" s="372" t="s">
        <v>5276</v>
      </c>
      <c r="G3" s="372" t="s">
        <v>210</v>
      </c>
      <c r="H3" s="258">
        <v>1</v>
      </c>
      <c r="I3" s="249" t="s">
        <v>5279</v>
      </c>
      <c r="J3" s="249" t="s">
        <v>5274</v>
      </c>
      <c r="K3" s="713" t="s">
        <v>7</v>
      </c>
      <c r="L3" s="249" t="s">
        <v>2449</v>
      </c>
      <c r="M3" s="543">
        <v>44458</v>
      </c>
      <c r="N3" s="543">
        <v>44915</v>
      </c>
      <c r="O3" s="543">
        <v>45016</v>
      </c>
      <c r="P3" s="543" t="str">
        <f t="shared" si="1"/>
        <v>蜂巢盐城-L4-CL08JMLEDCC22AA58干燥线调度系统</v>
      </c>
      <c r="Q3" s="714" t="s">
        <v>7491</v>
      </c>
      <c r="R3" s="721" t="s">
        <v>215</v>
      </c>
      <c r="S3" s="670" t="s">
        <v>9238</v>
      </c>
      <c r="T3" s="670" t="s">
        <v>9239</v>
      </c>
      <c r="U3" s="670" t="s">
        <v>9240</v>
      </c>
      <c r="V3" s="670"/>
    </row>
    <row r="4" spans="1:23" s="38" customFormat="1" ht="28.5" customHeight="1">
      <c r="A4" s="254">
        <f t="shared" si="0"/>
        <v>3</v>
      </c>
      <c r="B4" s="498" t="s">
        <v>48</v>
      </c>
      <c r="C4" s="249" t="s">
        <v>2993</v>
      </c>
      <c r="D4" s="249" t="s">
        <v>222</v>
      </c>
      <c r="E4" s="372" t="s">
        <v>2791</v>
      </c>
      <c r="F4" s="372" t="s">
        <v>223</v>
      </c>
      <c r="G4" s="372" t="s">
        <v>210</v>
      </c>
      <c r="H4" s="258">
        <v>1</v>
      </c>
      <c r="I4" s="249" t="s">
        <v>224</v>
      </c>
      <c r="J4" s="249" t="s">
        <v>212</v>
      </c>
      <c r="K4" s="713" t="s">
        <v>7</v>
      </c>
      <c r="L4" s="249" t="s">
        <v>2449</v>
      </c>
      <c r="M4" s="543">
        <v>44446</v>
      </c>
      <c r="N4" s="543">
        <v>44878</v>
      </c>
      <c r="O4" s="543">
        <v>45000</v>
      </c>
      <c r="P4" s="543" t="str">
        <f t="shared" si="1"/>
        <v>马鞍山二期软包HEV-CY09JMLEDCC21A426干燥线调度系统</v>
      </c>
      <c r="Q4" s="714" t="s">
        <v>7491</v>
      </c>
      <c r="R4" s="721" t="s">
        <v>215</v>
      </c>
      <c r="S4" s="670" t="s">
        <v>98</v>
      </c>
      <c r="T4" s="670" t="s">
        <v>9241</v>
      </c>
      <c r="U4" s="670" t="s">
        <v>9240</v>
      </c>
      <c r="V4" s="670"/>
      <c r="W4" s="676"/>
    </row>
    <row r="5" spans="1:23" s="38" customFormat="1" ht="27" customHeight="1">
      <c r="A5" s="254">
        <f t="shared" si="0"/>
        <v>4</v>
      </c>
      <c r="B5" s="498" t="s">
        <v>48</v>
      </c>
      <c r="C5" s="249" t="s">
        <v>2993</v>
      </c>
      <c r="D5" s="249" t="s">
        <v>3310</v>
      </c>
      <c r="E5" s="372" t="s">
        <v>2791</v>
      </c>
      <c r="F5" s="372" t="s">
        <v>3311</v>
      </c>
      <c r="G5" s="372" t="s">
        <v>210</v>
      </c>
      <c r="H5" s="258">
        <v>1</v>
      </c>
      <c r="I5" s="249" t="s">
        <v>224</v>
      </c>
      <c r="J5" s="249" t="s">
        <v>212</v>
      </c>
      <c r="K5" s="713" t="s">
        <v>7</v>
      </c>
      <c r="L5" s="249" t="s">
        <v>2449</v>
      </c>
      <c r="M5" s="543">
        <v>44446</v>
      </c>
      <c r="N5" s="543">
        <v>44878</v>
      </c>
      <c r="O5" s="543">
        <v>45000</v>
      </c>
      <c r="P5" s="543" t="str">
        <f t="shared" si="1"/>
        <v>马鞍山二期软包HEV-CY09JMLEDCC22A415干燥线调度系统</v>
      </c>
      <c r="Q5" s="714" t="s">
        <v>7491</v>
      </c>
      <c r="R5" s="721" t="s">
        <v>215</v>
      </c>
      <c r="S5" s="670" t="s">
        <v>98</v>
      </c>
      <c r="T5" s="670" t="s">
        <v>9241</v>
      </c>
      <c r="U5" s="670" t="s">
        <v>9240</v>
      </c>
      <c r="V5" s="670"/>
      <c r="W5" s="676"/>
    </row>
    <row r="6" spans="1:23" s="38" customFormat="1" ht="27" customHeight="1">
      <c r="A6" s="254">
        <f t="shared" si="0"/>
        <v>5</v>
      </c>
      <c r="B6" s="498" t="s">
        <v>48</v>
      </c>
      <c r="C6" s="249" t="s">
        <v>2994</v>
      </c>
      <c r="D6" s="249" t="s">
        <v>225</v>
      </c>
      <c r="E6" s="372" t="s">
        <v>2791</v>
      </c>
      <c r="F6" s="372" t="s">
        <v>226</v>
      </c>
      <c r="G6" s="372" t="s">
        <v>210</v>
      </c>
      <c r="H6" s="258">
        <v>1</v>
      </c>
      <c r="I6" s="249" t="s">
        <v>224</v>
      </c>
      <c r="J6" s="249" t="s">
        <v>212</v>
      </c>
      <c r="K6" s="713" t="s">
        <v>7</v>
      </c>
      <c r="L6" s="249" t="s">
        <v>4240</v>
      </c>
      <c r="M6" s="543">
        <v>44446</v>
      </c>
      <c r="N6" s="543">
        <v>44915</v>
      </c>
      <c r="O6" s="543">
        <v>45016</v>
      </c>
      <c r="P6" s="543" t="str">
        <f t="shared" si="1"/>
        <v>马鞍山二期软包HEV-PHEVJMLEDCC21A427干燥线调度系统</v>
      </c>
      <c r="Q6" s="714" t="s">
        <v>7491</v>
      </c>
      <c r="R6" s="721" t="s">
        <v>215</v>
      </c>
      <c r="S6" s="670" t="s">
        <v>98</v>
      </c>
      <c r="T6" s="670" t="s">
        <v>9241</v>
      </c>
      <c r="U6" s="670" t="s">
        <v>9240</v>
      </c>
      <c r="V6" s="670"/>
      <c r="W6" s="676"/>
    </row>
    <row r="7" spans="1:23" s="38" customFormat="1" ht="27" customHeight="1">
      <c r="A7" s="254">
        <f t="shared" si="0"/>
        <v>6</v>
      </c>
      <c r="B7" s="498" t="s">
        <v>48</v>
      </c>
      <c r="C7" s="249" t="s">
        <v>2994</v>
      </c>
      <c r="D7" s="249" t="s">
        <v>2995</v>
      </c>
      <c r="E7" s="372" t="s">
        <v>2791</v>
      </c>
      <c r="F7" s="372" t="s">
        <v>2996</v>
      </c>
      <c r="G7" s="372" t="s">
        <v>210</v>
      </c>
      <c r="H7" s="258">
        <v>1</v>
      </c>
      <c r="I7" s="249" t="s">
        <v>224</v>
      </c>
      <c r="J7" s="249" t="s">
        <v>212</v>
      </c>
      <c r="K7" s="713" t="s">
        <v>7</v>
      </c>
      <c r="L7" s="249" t="s">
        <v>2449</v>
      </c>
      <c r="M7" s="543">
        <v>44446</v>
      </c>
      <c r="N7" s="543">
        <v>44915</v>
      </c>
      <c r="O7" s="543">
        <v>45016</v>
      </c>
      <c r="P7" s="543" t="str">
        <f t="shared" si="1"/>
        <v>马鞍山二期软包HEV-PHEVJMLEDCC22A246干燥线调度系统</v>
      </c>
      <c r="Q7" s="714" t="s">
        <v>7491</v>
      </c>
      <c r="R7" s="721" t="s">
        <v>215</v>
      </c>
      <c r="S7" s="670" t="s">
        <v>98</v>
      </c>
      <c r="T7" s="670" t="s">
        <v>9241</v>
      </c>
      <c r="U7" s="670" t="s">
        <v>9240</v>
      </c>
      <c r="V7" s="670"/>
      <c r="W7" s="676"/>
    </row>
    <row r="8" spans="1:23" s="38" customFormat="1" ht="21.5" customHeight="1">
      <c r="A8" s="254">
        <f t="shared" si="0"/>
        <v>7</v>
      </c>
      <c r="B8" s="498" t="s">
        <v>48</v>
      </c>
      <c r="C8" s="249" t="s">
        <v>2997</v>
      </c>
      <c r="D8" s="249" t="s">
        <v>227</v>
      </c>
      <c r="E8" s="372" t="s">
        <v>2685</v>
      </c>
      <c r="F8" s="372" t="s">
        <v>228</v>
      </c>
      <c r="G8" s="372" t="s">
        <v>210</v>
      </c>
      <c r="H8" s="258">
        <v>1</v>
      </c>
      <c r="I8" s="249" t="s">
        <v>211</v>
      </c>
      <c r="J8" s="249" t="s">
        <v>219</v>
      </c>
      <c r="K8" s="713" t="s">
        <v>7</v>
      </c>
      <c r="L8" s="249" t="s">
        <v>2449</v>
      </c>
      <c r="M8" s="543">
        <v>44446</v>
      </c>
      <c r="N8" s="543">
        <v>44786</v>
      </c>
      <c r="O8" s="543">
        <v>44948</v>
      </c>
      <c r="P8" s="543" t="str">
        <f t="shared" si="1"/>
        <v>遂宁二期VDAMEB-CV05JMLEDCC21A428干燥线调度系统</v>
      </c>
      <c r="Q8" s="714" t="s">
        <v>7491</v>
      </c>
      <c r="R8" s="721" t="s">
        <v>215</v>
      </c>
      <c r="S8" s="670" t="s">
        <v>98</v>
      </c>
      <c r="T8" s="670" t="s">
        <v>9862</v>
      </c>
      <c r="U8" s="670" t="s">
        <v>9863</v>
      </c>
      <c r="V8" s="670" t="s">
        <v>9864</v>
      </c>
      <c r="W8" s="676"/>
    </row>
    <row r="9" spans="1:23" s="38" customFormat="1" ht="21.5" customHeight="1">
      <c r="A9" s="254">
        <f t="shared" si="0"/>
        <v>8</v>
      </c>
      <c r="B9" s="498" t="s">
        <v>48</v>
      </c>
      <c r="C9" s="249" t="s">
        <v>2792</v>
      </c>
      <c r="D9" s="249" t="s">
        <v>229</v>
      </c>
      <c r="E9" s="372" t="s">
        <v>2685</v>
      </c>
      <c r="F9" s="372" t="s">
        <v>230</v>
      </c>
      <c r="G9" s="372" t="s">
        <v>210</v>
      </c>
      <c r="H9" s="258">
        <v>1</v>
      </c>
      <c r="I9" s="249" t="s">
        <v>211</v>
      </c>
      <c r="J9" s="249" t="s">
        <v>231</v>
      </c>
      <c r="K9" s="713" t="s">
        <v>7</v>
      </c>
      <c r="L9" s="249" t="s">
        <v>102</v>
      </c>
      <c r="M9" s="543">
        <v>44446</v>
      </c>
      <c r="N9" s="543">
        <v>44806</v>
      </c>
      <c r="O9" s="543">
        <v>44948</v>
      </c>
      <c r="P9" s="543" t="str">
        <f t="shared" si="1"/>
        <v>遂宁二期VDAMEB-CV01JMLEDCC21A429干燥线调度系统</v>
      </c>
      <c r="Q9" s="714" t="s">
        <v>7491</v>
      </c>
      <c r="R9" s="721" t="s">
        <v>215</v>
      </c>
      <c r="S9" s="670" t="s">
        <v>98</v>
      </c>
      <c r="T9" s="670" t="s">
        <v>9865</v>
      </c>
      <c r="U9" s="670" t="s">
        <v>9866</v>
      </c>
      <c r="V9" s="670" t="s">
        <v>9867</v>
      </c>
      <c r="W9" s="676"/>
    </row>
    <row r="10" spans="1:23" s="38" customFormat="1" ht="21.5" customHeight="1">
      <c r="A10" s="254">
        <f t="shared" si="0"/>
        <v>9</v>
      </c>
      <c r="B10" s="498" t="s">
        <v>48</v>
      </c>
      <c r="C10" s="249" t="s">
        <v>2301</v>
      </c>
      <c r="D10" s="249" t="s">
        <v>2998</v>
      </c>
      <c r="E10" s="372" t="s">
        <v>1961</v>
      </c>
      <c r="F10" s="372" t="s">
        <v>2793</v>
      </c>
      <c r="G10" s="372" t="s">
        <v>2466</v>
      </c>
      <c r="H10" s="258">
        <v>1</v>
      </c>
      <c r="I10" s="249" t="s">
        <v>211</v>
      </c>
      <c r="J10" s="249" t="s">
        <v>231</v>
      </c>
      <c r="K10" s="713" t="s">
        <v>7</v>
      </c>
      <c r="L10" s="249" t="s">
        <v>102</v>
      </c>
      <c r="M10" s="543">
        <v>44561</v>
      </c>
      <c r="N10" s="543">
        <v>44827</v>
      </c>
      <c r="O10" s="543">
        <v>44948</v>
      </c>
      <c r="P10" s="543" t="str">
        <f t="shared" si="1"/>
        <v>遂宁二期VDAMEB-CV01JMLEDCC21A839干燥线调度系统</v>
      </c>
      <c r="Q10" s="714" t="s">
        <v>7491</v>
      </c>
      <c r="R10" s="721" t="s">
        <v>215</v>
      </c>
      <c r="S10" s="670" t="s">
        <v>98</v>
      </c>
      <c r="T10" s="670" t="s">
        <v>9868</v>
      </c>
      <c r="U10" s="670" t="s">
        <v>9866</v>
      </c>
      <c r="V10" s="670" t="s">
        <v>9869</v>
      </c>
      <c r="W10" s="676"/>
    </row>
    <row r="11" spans="1:23" s="38" customFormat="1" ht="21.5" customHeight="1">
      <c r="A11" s="254">
        <f t="shared" si="0"/>
        <v>10</v>
      </c>
      <c r="B11" s="498" t="s">
        <v>48</v>
      </c>
      <c r="C11" s="249" t="s">
        <v>2794</v>
      </c>
      <c r="D11" s="249" t="s">
        <v>233</v>
      </c>
      <c r="E11" s="372" t="s">
        <v>2685</v>
      </c>
      <c r="F11" s="372" t="s">
        <v>234</v>
      </c>
      <c r="G11" s="372" t="s">
        <v>2466</v>
      </c>
      <c r="H11" s="258">
        <v>1</v>
      </c>
      <c r="I11" s="249" t="s">
        <v>211</v>
      </c>
      <c r="J11" s="249" t="s">
        <v>231</v>
      </c>
      <c r="K11" s="713" t="s">
        <v>7</v>
      </c>
      <c r="L11" s="249" t="s">
        <v>102</v>
      </c>
      <c r="M11" s="543">
        <v>44446</v>
      </c>
      <c r="N11" s="543">
        <v>44833</v>
      </c>
      <c r="O11" s="543">
        <v>44948</v>
      </c>
      <c r="P11" s="543" t="str">
        <f t="shared" si="1"/>
        <v>遂宁二期L3MEB-CE12JMLEDCC21A430干燥线调度系统</v>
      </c>
      <c r="Q11" s="714" t="s">
        <v>7491</v>
      </c>
      <c r="R11" s="721" t="s">
        <v>215</v>
      </c>
      <c r="S11" s="670" t="s">
        <v>98</v>
      </c>
      <c r="T11" s="670" t="s">
        <v>9870</v>
      </c>
      <c r="U11" s="670" t="s">
        <v>9866</v>
      </c>
      <c r="V11" s="670" t="s">
        <v>9871</v>
      </c>
      <c r="W11" s="676"/>
    </row>
    <row r="12" spans="1:23" s="38" customFormat="1" ht="21.5" customHeight="1">
      <c r="A12" s="254">
        <f t="shared" si="0"/>
        <v>11</v>
      </c>
      <c r="B12" s="498" t="s">
        <v>48</v>
      </c>
      <c r="C12" s="498" t="s">
        <v>3562</v>
      </c>
      <c r="D12" s="249" t="s">
        <v>1960</v>
      </c>
      <c r="E12" s="372" t="s">
        <v>1961</v>
      </c>
      <c r="F12" s="372" t="s">
        <v>2999</v>
      </c>
      <c r="G12" s="372" t="s">
        <v>2466</v>
      </c>
      <c r="H12" s="258">
        <v>1</v>
      </c>
      <c r="I12" s="249" t="s">
        <v>211</v>
      </c>
      <c r="J12" s="249" t="s">
        <v>231</v>
      </c>
      <c r="K12" s="713" t="s">
        <v>7</v>
      </c>
      <c r="L12" s="249" t="s">
        <v>102</v>
      </c>
      <c r="M12" s="543">
        <v>44561</v>
      </c>
      <c r="N12" s="543">
        <v>44786</v>
      </c>
      <c r="O12" s="543">
        <v>44948</v>
      </c>
      <c r="P12" s="543" t="str">
        <f t="shared" si="1"/>
        <v>遂宁二期CM10MEB-CM10JMLEDCC21A840干燥线调度系统</v>
      </c>
      <c r="Q12" s="714" t="s">
        <v>7491</v>
      </c>
      <c r="R12" s="721" t="s">
        <v>215</v>
      </c>
      <c r="S12" s="670" t="s">
        <v>98</v>
      </c>
      <c r="T12" s="670" t="s">
        <v>9242</v>
      </c>
      <c r="U12" s="670" t="s">
        <v>9866</v>
      </c>
      <c r="V12" s="670" t="s">
        <v>9872</v>
      </c>
      <c r="W12" s="676"/>
    </row>
    <row r="13" spans="1:23" s="38" customFormat="1" ht="21.5" customHeight="1">
      <c r="A13" s="254">
        <f t="shared" si="0"/>
        <v>12</v>
      </c>
      <c r="B13" s="498" t="s">
        <v>48</v>
      </c>
      <c r="C13" s="249" t="s">
        <v>232</v>
      </c>
      <c r="D13" s="249" t="s">
        <v>1962</v>
      </c>
      <c r="E13" s="372" t="s">
        <v>1961</v>
      </c>
      <c r="F13" s="372" t="s">
        <v>2795</v>
      </c>
      <c r="G13" s="372" t="s">
        <v>3559</v>
      </c>
      <c r="H13" s="258">
        <v>1</v>
      </c>
      <c r="I13" s="249" t="s">
        <v>211</v>
      </c>
      <c r="J13" s="249" t="s">
        <v>231</v>
      </c>
      <c r="K13" s="713" t="s">
        <v>7</v>
      </c>
      <c r="L13" s="249" t="s">
        <v>102</v>
      </c>
      <c r="M13" s="543">
        <v>44561</v>
      </c>
      <c r="N13" s="543">
        <v>44818</v>
      </c>
      <c r="O13" s="543">
        <v>44948</v>
      </c>
      <c r="P13" s="543" t="str">
        <f t="shared" si="1"/>
        <v>遂宁二期L3MEB-CE12JMLEDCC21A841干燥线调度系统</v>
      </c>
      <c r="Q13" s="714" t="s">
        <v>7491</v>
      </c>
      <c r="R13" s="721" t="s">
        <v>215</v>
      </c>
      <c r="S13" s="670" t="s">
        <v>98</v>
      </c>
      <c r="T13" s="670" t="s">
        <v>9873</v>
      </c>
      <c r="U13" s="670" t="s">
        <v>9866</v>
      </c>
      <c r="V13" s="670" t="s">
        <v>9874</v>
      </c>
      <c r="W13" s="676"/>
    </row>
    <row r="14" spans="1:23" s="38" customFormat="1" ht="21.5" customHeight="1">
      <c r="A14" s="254">
        <f t="shared" si="0"/>
        <v>13</v>
      </c>
      <c r="B14" s="498" t="s">
        <v>48</v>
      </c>
      <c r="C14" s="249" t="s">
        <v>3000</v>
      </c>
      <c r="D14" s="249" t="s">
        <v>238</v>
      </c>
      <c r="E14" s="372" t="s">
        <v>2687</v>
      </c>
      <c r="F14" s="372" t="s">
        <v>239</v>
      </c>
      <c r="G14" s="372" t="s">
        <v>210</v>
      </c>
      <c r="H14" s="258">
        <v>1</v>
      </c>
      <c r="I14" s="249" t="s">
        <v>235</v>
      </c>
      <c r="J14" s="249" t="s">
        <v>212</v>
      </c>
      <c r="K14" s="713" t="s">
        <v>7690</v>
      </c>
      <c r="L14" s="249" t="s">
        <v>102</v>
      </c>
      <c r="M14" s="543">
        <v>44446</v>
      </c>
      <c r="N14" s="543">
        <v>44967</v>
      </c>
      <c r="O14" s="543" t="s">
        <v>213</v>
      </c>
      <c r="P14" s="543" t="str">
        <f t="shared" si="1"/>
        <v>湖州二期刀片L6-CL01JMLEDCC21A433干燥线调度系统</v>
      </c>
      <c r="Q14" s="714" t="s">
        <v>5570</v>
      </c>
      <c r="R14" s="721" t="s">
        <v>215</v>
      </c>
      <c r="S14" s="670" t="s">
        <v>4663</v>
      </c>
      <c r="T14" s="1438" t="s">
        <v>4661</v>
      </c>
      <c r="U14" s="670" t="s">
        <v>6002</v>
      </c>
      <c r="V14" s="1726" t="s">
        <v>5265</v>
      </c>
      <c r="W14" s="676"/>
    </row>
    <row r="15" spans="1:23" s="38" customFormat="1" ht="21.5" customHeight="1">
      <c r="A15" s="254">
        <f t="shared" si="0"/>
        <v>14</v>
      </c>
      <c r="B15" s="498" t="s">
        <v>48</v>
      </c>
      <c r="C15" s="249" t="s">
        <v>3560</v>
      </c>
      <c r="D15" s="249" t="s">
        <v>3558</v>
      </c>
      <c r="E15" s="372" t="s">
        <v>2687</v>
      </c>
      <c r="F15" s="372" t="s">
        <v>3561</v>
      </c>
      <c r="G15" s="372" t="s">
        <v>210</v>
      </c>
      <c r="H15" s="258">
        <v>1</v>
      </c>
      <c r="I15" s="249" t="s">
        <v>235</v>
      </c>
      <c r="J15" s="249" t="s">
        <v>212</v>
      </c>
      <c r="K15" s="713" t="s">
        <v>7690</v>
      </c>
      <c r="L15" s="249" t="s">
        <v>102</v>
      </c>
      <c r="M15" s="543">
        <v>44446</v>
      </c>
      <c r="N15" s="543">
        <v>44967</v>
      </c>
      <c r="O15" s="543" t="s">
        <v>213</v>
      </c>
      <c r="P15" s="543" t="str">
        <f t="shared" si="1"/>
        <v>湖州二期刀片L6-CL01JMLEDCC22A416干燥线调度系统</v>
      </c>
      <c r="Q15" s="714" t="s">
        <v>5570</v>
      </c>
      <c r="R15" s="721" t="s">
        <v>215</v>
      </c>
      <c r="S15" s="670" t="s">
        <v>4663</v>
      </c>
      <c r="T15" s="1438" t="s">
        <v>4661</v>
      </c>
      <c r="U15" s="670" t="s">
        <v>6002</v>
      </c>
      <c r="V15" s="1727"/>
      <c r="W15" s="676"/>
    </row>
    <row r="16" spans="1:23" s="38" customFormat="1" ht="21.5" customHeight="1">
      <c r="A16" s="254">
        <f t="shared" si="0"/>
        <v>15</v>
      </c>
      <c r="B16" s="498" t="s">
        <v>48</v>
      </c>
      <c r="C16" s="249" t="s">
        <v>3001</v>
      </c>
      <c r="D16" s="249" t="s">
        <v>240</v>
      </c>
      <c r="E16" s="372" t="s">
        <v>2687</v>
      </c>
      <c r="F16" s="372" t="s">
        <v>241</v>
      </c>
      <c r="G16" s="372" t="s">
        <v>210</v>
      </c>
      <c r="H16" s="258">
        <v>1</v>
      </c>
      <c r="I16" s="249" t="s">
        <v>235</v>
      </c>
      <c r="J16" s="249" t="s">
        <v>231</v>
      </c>
      <c r="K16" s="713" t="s">
        <v>7690</v>
      </c>
      <c r="L16" s="249" t="s">
        <v>102</v>
      </c>
      <c r="M16" s="543">
        <v>44446</v>
      </c>
      <c r="N16" s="543">
        <v>44967</v>
      </c>
      <c r="O16" s="543" t="s">
        <v>213</v>
      </c>
      <c r="P16" s="543" t="str">
        <f t="shared" si="1"/>
        <v>湖州二期L3MEB-L3JMLEDCC21A434干燥线调度系统</v>
      </c>
      <c r="Q16" s="714" t="s">
        <v>5570</v>
      </c>
      <c r="R16" s="721" t="s">
        <v>215</v>
      </c>
      <c r="S16" s="670" t="s">
        <v>4663</v>
      </c>
      <c r="T16" s="1438" t="s">
        <v>4661</v>
      </c>
      <c r="U16" s="670" t="s">
        <v>6002</v>
      </c>
      <c r="V16" s="1727"/>
      <c r="W16" s="676"/>
    </row>
    <row r="17" spans="1:23" s="38" customFormat="1" ht="21.5" customHeight="1">
      <c r="A17" s="254">
        <f t="shared" si="0"/>
        <v>16</v>
      </c>
      <c r="B17" s="498" t="s">
        <v>48</v>
      </c>
      <c r="C17" s="249" t="s">
        <v>3001</v>
      </c>
      <c r="D17" s="249" t="s">
        <v>3308</v>
      </c>
      <c r="E17" s="372" t="s">
        <v>2687</v>
      </c>
      <c r="F17" s="372" t="s">
        <v>3312</v>
      </c>
      <c r="G17" s="372" t="s">
        <v>210</v>
      </c>
      <c r="H17" s="258">
        <v>1</v>
      </c>
      <c r="I17" s="249" t="s">
        <v>235</v>
      </c>
      <c r="J17" s="249" t="s">
        <v>231</v>
      </c>
      <c r="K17" s="713" t="s">
        <v>7690</v>
      </c>
      <c r="L17" s="249" t="s">
        <v>102</v>
      </c>
      <c r="M17" s="543">
        <v>44446</v>
      </c>
      <c r="N17" s="543">
        <v>44967</v>
      </c>
      <c r="O17" s="543" t="s">
        <v>213</v>
      </c>
      <c r="P17" s="543" t="str">
        <f t="shared" si="1"/>
        <v>湖州二期L3MEB-L3JMLEDCC22A417干燥线调度系统</v>
      </c>
      <c r="Q17" s="714" t="s">
        <v>5570</v>
      </c>
      <c r="R17" s="721" t="s">
        <v>215</v>
      </c>
      <c r="S17" s="670" t="s">
        <v>4663</v>
      </c>
      <c r="T17" s="1438" t="s">
        <v>4661</v>
      </c>
      <c r="U17" s="670" t="s">
        <v>6002</v>
      </c>
      <c r="V17" s="1727"/>
      <c r="W17" s="676"/>
    </row>
    <row r="18" spans="1:23" s="38" customFormat="1" ht="21.5" customHeight="1">
      <c r="A18" s="254">
        <f t="shared" si="0"/>
        <v>17</v>
      </c>
      <c r="B18" s="498" t="s">
        <v>48</v>
      </c>
      <c r="C18" s="249" t="s">
        <v>3001</v>
      </c>
      <c r="D18" s="249" t="s">
        <v>3309</v>
      </c>
      <c r="E18" s="372" t="s">
        <v>2687</v>
      </c>
      <c r="F18" s="372" t="s">
        <v>3313</v>
      </c>
      <c r="G18" s="372" t="s">
        <v>210</v>
      </c>
      <c r="H18" s="258">
        <v>1</v>
      </c>
      <c r="I18" s="249" t="s">
        <v>235</v>
      </c>
      <c r="J18" s="249" t="s">
        <v>231</v>
      </c>
      <c r="K18" s="713" t="s">
        <v>7690</v>
      </c>
      <c r="L18" s="249" t="s">
        <v>102</v>
      </c>
      <c r="M18" s="543">
        <v>44446</v>
      </c>
      <c r="N18" s="543">
        <v>44967</v>
      </c>
      <c r="O18" s="543" t="s">
        <v>213</v>
      </c>
      <c r="P18" s="543" t="str">
        <f t="shared" si="1"/>
        <v>湖州二期L3MEB-L3JMLEDCC22A418干燥线调度系统</v>
      </c>
      <c r="Q18" s="714" t="s">
        <v>5570</v>
      </c>
      <c r="R18" s="721" t="s">
        <v>215</v>
      </c>
      <c r="S18" s="670" t="s">
        <v>4663</v>
      </c>
      <c r="T18" s="1438" t="s">
        <v>4661</v>
      </c>
      <c r="U18" s="670" t="s">
        <v>6002</v>
      </c>
      <c r="V18" s="1728"/>
      <c r="W18" s="676"/>
    </row>
    <row r="19" spans="1:23" ht="40" customHeight="1">
      <c r="A19" s="254">
        <f t="shared" si="0"/>
        <v>18</v>
      </c>
      <c r="B19" s="498" t="s">
        <v>4802</v>
      </c>
      <c r="C19" s="498" t="s">
        <v>4804</v>
      </c>
      <c r="D19" s="249" t="s">
        <v>5214</v>
      </c>
      <c r="E19" s="249" t="s">
        <v>5233</v>
      </c>
      <c r="F19" s="249" t="s">
        <v>4803</v>
      </c>
      <c r="G19" s="249" t="s">
        <v>319</v>
      </c>
      <c r="H19" s="258">
        <v>2</v>
      </c>
      <c r="I19" s="498" t="s">
        <v>4805</v>
      </c>
      <c r="J19" s="498" t="s">
        <v>4806</v>
      </c>
      <c r="K19" s="713" t="s">
        <v>7</v>
      </c>
      <c r="L19" s="249" t="s">
        <v>102</v>
      </c>
      <c r="M19" s="251">
        <v>44761</v>
      </c>
      <c r="N19" s="543">
        <v>44895</v>
      </c>
      <c r="O19" s="960" t="s">
        <v>7011</v>
      </c>
      <c r="P19" s="543" t="str">
        <f t="shared" si="1"/>
        <v>蜂巢金坛1PPM装配线JMLEDCC22A753填丝补焊机</v>
      </c>
      <c r="Q19" s="714" t="s">
        <v>7491</v>
      </c>
      <c r="R19" s="722" t="s">
        <v>215</v>
      </c>
      <c r="S19" s="670" t="s">
        <v>98</v>
      </c>
      <c r="T19" s="1438" t="s">
        <v>7754</v>
      </c>
      <c r="U19" s="670" t="s">
        <v>8349</v>
      </c>
      <c r="V19" s="723"/>
    </row>
    <row r="20" spans="1:23" ht="40" customHeight="1">
      <c r="A20" s="254">
        <f t="shared" si="0"/>
        <v>19</v>
      </c>
      <c r="B20" s="498" t="s">
        <v>4807</v>
      </c>
      <c r="C20" s="498" t="s">
        <v>4810</v>
      </c>
      <c r="D20" s="249" t="s">
        <v>4812</v>
      </c>
      <c r="E20" s="249" t="s">
        <v>5233</v>
      </c>
      <c r="F20" s="249" t="s">
        <v>4813</v>
      </c>
      <c r="G20" s="249" t="s">
        <v>319</v>
      </c>
      <c r="H20" s="258">
        <v>1</v>
      </c>
      <c r="I20" s="498" t="s">
        <v>4811</v>
      </c>
      <c r="J20" s="498" t="s">
        <v>4806</v>
      </c>
      <c r="K20" s="713" t="s">
        <v>8940</v>
      </c>
      <c r="L20" s="249" t="s">
        <v>102</v>
      </c>
      <c r="M20" s="251">
        <v>44761</v>
      </c>
      <c r="N20" s="543">
        <v>44895</v>
      </c>
      <c r="O20" s="960" t="s">
        <v>7012</v>
      </c>
      <c r="P20" s="543" t="str">
        <f t="shared" si="1"/>
        <v>蜂巢盐城1PPM装配线JMLEDCC22A757填丝补焊机</v>
      </c>
      <c r="Q20" s="714" t="s">
        <v>7491</v>
      </c>
      <c r="R20" s="722" t="s">
        <v>215</v>
      </c>
      <c r="S20" s="670" t="s">
        <v>98</v>
      </c>
      <c r="T20" s="1438" t="s">
        <v>7754</v>
      </c>
      <c r="U20" s="670" t="s">
        <v>8349</v>
      </c>
      <c r="V20" s="723"/>
    </row>
    <row r="21" spans="1:23" ht="40" customHeight="1">
      <c r="A21" s="254">
        <f t="shared" si="0"/>
        <v>20</v>
      </c>
      <c r="B21" s="498" t="s">
        <v>4814</v>
      </c>
      <c r="C21" s="498" t="s">
        <v>4817</v>
      </c>
      <c r="D21" s="249" t="s">
        <v>4815</v>
      </c>
      <c r="E21" s="249" t="s">
        <v>5233</v>
      </c>
      <c r="F21" s="249" t="s">
        <v>4816</v>
      </c>
      <c r="G21" s="249" t="s">
        <v>319</v>
      </c>
      <c r="H21" s="258">
        <v>1</v>
      </c>
      <c r="I21" s="498" t="s">
        <v>4818</v>
      </c>
      <c r="J21" s="498" t="s">
        <v>4806</v>
      </c>
      <c r="K21" s="713" t="s">
        <v>7</v>
      </c>
      <c r="L21" s="249" t="s">
        <v>102</v>
      </c>
      <c r="M21" s="251">
        <v>44761</v>
      </c>
      <c r="N21" s="543">
        <v>44895</v>
      </c>
      <c r="O21" s="543"/>
      <c r="P21" s="543" t="str">
        <f t="shared" si="1"/>
        <v>蜂巢上饶1PPM装配线JMLEDCC22A755填丝补焊机</v>
      </c>
      <c r="Q21" s="714" t="s">
        <v>7755</v>
      </c>
      <c r="R21" s="722" t="s">
        <v>215</v>
      </c>
      <c r="S21" s="833"/>
      <c r="T21" s="1439" t="s">
        <v>6524</v>
      </c>
      <c r="U21" s="833" t="s">
        <v>6525</v>
      </c>
      <c r="V21" s="723"/>
    </row>
    <row r="22" spans="1:23" ht="40" customHeight="1">
      <c r="A22" s="254">
        <f t="shared" si="0"/>
        <v>21</v>
      </c>
      <c r="B22" s="498" t="s">
        <v>4814</v>
      </c>
      <c r="C22" s="498" t="s">
        <v>4817</v>
      </c>
      <c r="D22" s="249" t="s">
        <v>4819</v>
      </c>
      <c r="E22" s="249" t="s">
        <v>5233</v>
      </c>
      <c r="F22" s="249" t="s">
        <v>4820</v>
      </c>
      <c r="G22" s="249" t="s">
        <v>319</v>
      </c>
      <c r="H22" s="258">
        <v>1</v>
      </c>
      <c r="I22" s="498" t="s">
        <v>4818</v>
      </c>
      <c r="J22" s="498" t="s">
        <v>4806</v>
      </c>
      <c r="K22" s="713" t="s">
        <v>7</v>
      </c>
      <c r="L22" s="249" t="s">
        <v>102</v>
      </c>
      <c r="M22" s="251">
        <v>44761</v>
      </c>
      <c r="N22" s="543">
        <v>44895</v>
      </c>
      <c r="O22" s="543"/>
      <c r="P22" s="543" t="str">
        <f t="shared" si="1"/>
        <v>蜂巢上饶1PPM装配线JMLEDCC22A756填丝补焊机</v>
      </c>
      <c r="Q22" s="714" t="s">
        <v>7755</v>
      </c>
      <c r="R22" s="722" t="s">
        <v>215</v>
      </c>
      <c r="S22" s="833"/>
      <c r="T22" s="1439" t="s">
        <v>6003</v>
      </c>
      <c r="U22" s="833" t="s">
        <v>6256</v>
      </c>
      <c r="V22" s="723"/>
    </row>
    <row r="23" spans="1:23" ht="40" customHeight="1">
      <c r="A23" s="1138">
        <f t="shared" si="0"/>
        <v>22</v>
      </c>
      <c r="B23" s="1128" t="s">
        <v>7015</v>
      </c>
      <c r="C23" s="1129" t="s">
        <v>1652</v>
      </c>
      <c r="D23" s="1129" t="s">
        <v>1682</v>
      </c>
      <c r="E23" s="1130" t="s">
        <v>2644</v>
      </c>
      <c r="F23" s="1129" t="s">
        <v>1695</v>
      </c>
      <c r="G23" s="1131" t="s">
        <v>1661</v>
      </c>
      <c r="H23" s="1132">
        <v>1</v>
      </c>
      <c r="I23" s="1128" t="s">
        <v>1653</v>
      </c>
      <c r="J23" s="1128" t="s">
        <v>1660</v>
      </c>
      <c r="K23" s="1129" t="s">
        <v>7</v>
      </c>
      <c r="L23" s="1129" t="s">
        <v>102</v>
      </c>
      <c r="M23" s="1133">
        <v>44532</v>
      </c>
      <c r="N23" s="1134">
        <v>44671</v>
      </c>
      <c r="O23" s="1135" t="s">
        <v>7016</v>
      </c>
      <c r="P23" s="1129" t="s">
        <v>7017</v>
      </c>
      <c r="Q23" s="1136" t="s">
        <v>7491</v>
      </c>
      <c r="R23" s="1130" t="s">
        <v>215</v>
      </c>
      <c r="S23" s="1729" t="s">
        <v>8149</v>
      </c>
      <c r="T23" s="1730"/>
      <c r="U23" s="1731"/>
      <c r="V23" s="723"/>
    </row>
    <row r="24" spans="1:23" ht="40" customHeight="1">
      <c r="A24" s="1138">
        <f t="shared" si="0"/>
        <v>23</v>
      </c>
      <c r="B24" s="1128" t="s">
        <v>7015</v>
      </c>
      <c r="C24" s="1129" t="s">
        <v>8145</v>
      </c>
      <c r="D24" s="1129" t="s">
        <v>1686</v>
      </c>
      <c r="E24" s="1130" t="s">
        <v>2644</v>
      </c>
      <c r="F24" s="1129" t="s">
        <v>1699</v>
      </c>
      <c r="G24" s="1131" t="s">
        <v>1664</v>
      </c>
      <c r="H24" s="1132">
        <v>1</v>
      </c>
      <c r="I24" s="1128" t="s">
        <v>1653</v>
      </c>
      <c r="J24" s="1128" t="s">
        <v>1660</v>
      </c>
      <c r="K24" s="1129" t="s">
        <v>7</v>
      </c>
      <c r="L24" s="1129" t="s">
        <v>102</v>
      </c>
      <c r="M24" s="1133">
        <v>44532</v>
      </c>
      <c r="N24" s="1134">
        <v>44671</v>
      </c>
      <c r="O24" s="1137" t="s">
        <v>7018</v>
      </c>
      <c r="P24" s="1129" t="s">
        <v>7019</v>
      </c>
      <c r="Q24" s="1136" t="s">
        <v>7491</v>
      </c>
      <c r="R24" s="1130" t="s">
        <v>215</v>
      </c>
      <c r="S24" s="1732"/>
      <c r="T24" s="1733"/>
      <c r="U24" s="1734"/>
      <c r="V24" s="723"/>
    </row>
    <row r="25" spans="1:23" s="488" customFormat="1" ht="34.5">
      <c r="A25" s="254">
        <f t="shared" ref="A25:A30" si="2">ROW()-1</f>
        <v>24</v>
      </c>
      <c r="B25" s="498" t="s">
        <v>48</v>
      </c>
      <c r="C25" s="249" t="s">
        <v>4508</v>
      </c>
      <c r="D25" s="249" t="s">
        <v>4539</v>
      </c>
      <c r="E25" s="497" t="s">
        <v>213</v>
      </c>
      <c r="F25" s="249" t="s">
        <v>3068</v>
      </c>
      <c r="G25" s="498" t="s">
        <v>4538</v>
      </c>
      <c r="H25" s="258">
        <v>1</v>
      </c>
      <c r="I25" s="498" t="s">
        <v>3976</v>
      </c>
      <c r="J25" s="498" t="s">
        <v>3047</v>
      </c>
      <c r="K25" s="249" t="s">
        <v>5166</v>
      </c>
      <c r="L25" s="249" t="s">
        <v>102</v>
      </c>
      <c r="M25" s="251">
        <v>44700</v>
      </c>
      <c r="N25" s="543">
        <v>44859</v>
      </c>
      <c r="O25" s="252">
        <v>44925</v>
      </c>
      <c r="P25" s="543" t="str">
        <f t="shared" ref="P25:P58" si="3">C25&amp;D25&amp;G25</f>
        <v>蜂巢盐城24ppm装配线JMLEDCC22A599二次氦检机（正）</v>
      </c>
      <c r="Q25" s="268" t="s">
        <v>4288</v>
      </c>
      <c r="R25" s="252" t="s">
        <v>215</v>
      </c>
      <c r="S25" s="733" t="s">
        <v>7354</v>
      </c>
      <c r="T25" s="1440" t="s">
        <v>8310</v>
      </c>
      <c r="U25" s="733" t="s">
        <v>8309</v>
      </c>
      <c r="V25" s="605"/>
    </row>
    <row r="26" spans="1:23" s="488" customFormat="1" ht="34.5">
      <c r="A26" s="254">
        <f t="shared" si="2"/>
        <v>25</v>
      </c>
      <c r="B26" s="498" t="s">
        <v>48</v>
      </c>
      <c r="C26" s="249" t="s">
        <v>4508</v>
      </c>
      <c r="D26" s="249" t="s">
        <v>4540</v>
      </c>
      <c r="E26" s="497" t="s">
        <v>213</v>
      </c>
      <c r="F26" s="249" t="s">
        <v>3069</v>
      </c>
      <c r="G26" s="498" t="s">
        <v>3076</v>
      </c>
      <c r="H26" s="258">
        <v>1</v>
      </c>
      <c r="I26" s="498" t="s">
        <v>3976</v>
      </c>
      <c r="J26" s="498" t="s">
        <v>3047</v>
      </c>
      <c r="K26" s="249" t="s">
        <v>5166</v>
      </c>
      <c r="L26" s="249" t="s">
        <v>102</v>
      </c>
      <c r="M26" s="251">
        <v>44700</v>
      </c>
      <c r="N26" s="543">
        <v>44859</v>
      </c>
      <c r="O26" s="252">
        <v>44925</v>
      </c>
      <c r="P26" s="543" t="str">
        <f t="shared" si="3"/>
        <v>蜂巢盐城24ppm装配线 JMLEDCC22A600二次氦检机（反）</v>
      </c>
      <c r="Q26" s="268" t="s">
        <v>4560</v>
      </c>
      <c r="R26" s="252" t="s">
        <v>215</v>
      </c>
      <c r="S26" s="733" t="s">
        <v>7354</v>
      </c>
      <c r="T26" s="1440" t="s">
        <v>8310</v>
      </c>
      <c r="U26" s="733" t="s">
        <v>8309</v>
      </c>
      <c r="V26" s="605"/>
    </row>
    <row r="27" spans="1:23" s="488" customFormat="1" ht="34.5">
      <c r="A27" s="254">
        <f t="shared" si="2"/>
        <v>26</v>
      </c>
      <c r="B27" s="498" t="s">
        <v>48</v>
      </c>
      <c r="C27" s="249" t="s">
        <v>4508</v>
      </c>
      <c r="D27" s="249" t="s">
        <v>4545</v>
      </c>
      <c r="E27" s="497" t="s">
        <v>213</v>
      </c>
      <c r="F27" s="249" t="s">
        <v>3072</v>
      </c>
      <c r="G27" s="498" t="s">
        <v>4544</v>
      </c>
      <c r="H27" s="258">
        <v>1</v>
      </c>
      <c r="I27" s="498" t="s">
        <v>3976</v>
      </c>
      <c r="J27" s="498" t="s">
        <v>3050</v>
      </c>
      <c r="K27" s="249" t="s">
        <v>5166</v>
      </c>
      <c r="L27" s="249" t="s">
        <v>102</v>
      </c>
      <c r="M27" s="251">
        <v>44700</v>
      </c>
      <c r="N27" s="543">
        <v>44859</v>
      </c>
      <c r="O27" s="252">
        <v>44925</v>
      </c>
      <c r="P27" s="543" t="str">
        <f t="shared" si="3"/>
        <v>蜂巢盐城24ppm装配线JMLEDCC22A603三次氦检机（正）</v>
      </c>
      <c r="Q27" s="268" t="s">
        <v>4288</v>
      </c>
      <c r="R27" s="252" t="s">
        <v>215</v>
      </c>
      <c r="S27" s="733" t="s">
        <v>7354</v>
      </c>
      <c r="T27" s="1440" t="s">
        <v>8310</v>
      </c>
      <c r="U27" s="733" t="s">
        <v>8309</v>
      </c>
      <c r="V27" s="605"/>
    </row>
    <row r="28" spans="1:23" s="488" customFormat="1" ht="34.5">
      <c r="A28" s="254">
        <f t="shared" si="2"/>
        <v>27</v>
      </c>
      <c r="B28" s="498" t="s">
        <v>48</v>
      </c>
      <c r="C28" s="249" t="s">
        <v>4508</v>
      </c>
      <c r="D28" s="249" t="s">
        <v>4546</v>
      </c>
      <c r="E28" s="497" t="s">
        <v>213</v>
      </c>
      <c r="F28" s="249" t="s">
        <v>3073</v>
      </c>
      <c r="G28" s="498" t="s">
        <v>3080</v>
      </c>
      <c r="H28" s="258">
        <v>1</v>
      </c>
      <c r="I28" s="498" t="s">
        <v>3976</v>
      </c>
      <c r="J28" s="498" t="s">
        <v>3054</v>
      </c>
      <c r="K28" s="249" t="s">
        <v>5166</v>
      </c>
      <c r="L28" s="249" t="s">
        <v>102</v>
      </c>
      <c r="M28" s="251">
        <v>44700</v>
      </c>
      <c r="N28" s="543">
        <v>44859</v>
      </c>
      <c r="O28" s="252">
        <v>44925</v>
      </c>
      <c r="P28" s="543" t="str">
        <f t="shared" si="3"/>
        <v>蜂巢盐城24ppm装配线JMLEDCC22A604三次氦检机（反）</v>
      </c>
      <c r="Q28" s="268" t="s">
        <v>4288</v>
      </c>
      <c r="R28" s="252" t="s">
        <v>215</v>
      </c>
      <c r="S28" s="733" t="s">
        <v>7354</v>
      </c>
      <c r="T28" s="1440" t="s">
        <v>8310</v>
      </c>
      <c r="U28" s="733" t="s">
        <v>8309</v>
      </c>
      <c r="V28" s="605"/>
    </row>
    <row r="29" spans="1:23" s="95" customFormat="1" ht="116">
      <c r="A29" s="254">
        <f t="shared" si="2"/>
        <v>28</v>
      </c>
      <c r="B29" s="498" t="s">
        <v>654</v>
      </c>
      <c r="C29" s="249" t="s">
        <v>4382</v>
      </c>
      <c r="D29" s="631" t="s">
        <v>4380</v>
      </c>
      <c r="E29" s="249" t="s">
        <v>213</v>
      </c>
      <c r="F29" s="249" t="s">
        <v>4381</v>
      </c>
      <c r="G29" s="631" t="s">
        <v>687</v>
      </c>
      <c r="H29" s="631">
        <v>2</v>
      </c>
      <c r="I29" s="249" t="s">
        <v>654</v>
      </c>
      <c r="J29" s="498" t="s">
        <v>4383</v>
      </c>
      <c r="K29" s="249" t="s">
        <v>5</v>
      </c>
      <c r="L29" s="881" t="s">
        <v>102</v>
      </c>
      <c r="M29" s="251">
        <v>44753</v>
      </c>
      <c r="N29" s="543">
        <v>45026</v>
      </c>
      <c r="O29" s="252" t="s">
        <v>213</v>
      </c>
      <c r="P29" s="543" t="str">
        <f t="shared" si="3"/>
        <v>常州蜂巢四期 CZ-C48装配线JMLEDCC22A725超声波预焊机</v>
      </c>
      <c r="Q29" s="249" t="s">
        <v>104</v>
      </c>
      <c r="R29" s="252" t="s">
        <v>215</v>
      </c>
      <c r="S29" s="617" t="s">
        <v>6924</v>
      </c>
      <c r="T29" s="695" t="s">
        <v>6925</v>
      </c>
      <c r="U29" s="617" t="s">
        <v>6303</v>
      </c>
      <c r="V29" s="249"/>
    </row>
    <row r="30" spans="1:23" s="95" customFormat="1" ht="116">
      <c r="A30" s="254">
        <f t="shared" si="2"/>
        <v>29</v>
      </c>
      <c r="B30" s="498" t="s">
        <v>654</v>
      </c>
      <c r="C30" s="249" t="s">
        <v>4382</v>
      </c>
      <c r="D30" s="631" t="s">
        <v>4384</v>
      </c>
      <c r="E30" s="249" t="s">
        <v>213</v>
      </c>
      <c r="F30" s="249" t="s">
        <v>4385</v>
      </c>
      <c r="G30" s="631" t="s">
        <v>329</v>
      </c>
      <c r="H30" s="631">
        <v>1</v>
      </c>
      <c r="I30" s="249" t="s">
        <v>654</v>
      </c>
      <c r="J30" s="498" t="s">
        <v>4383</v>
      </c>
      <c r="K30" s="249" t="s">
        <v>5</v>
      </c>
      <c r="L30" s="881" t="s">
        <v>102</v>
      </c>
      <c r="M30" s="251">
        <v>44753</v>
      </c>
      <c r="N30" s="543">
        <v>45026</v>
      </c>
      <c r="O30" s="252" t="s">
        <v>213</v>
      </c>
      <c r="P30" s="543" t="str">
        <f t="shared" si="3"/>
        <v>常州蜂巢四期 CZ-C48装配线JMLEDCC22A728配对机</v>
      </c>
      <c r="Q30" s="249" t="s">
        <v>104</v>
      </c>
      <c r="R30" s="252" t="s">
        <v>215</v>
      </c>
      <c r="S30" s="617" t="s">
        <v>6924</v>
      </c>
      <c r="T30" s="695" t="s">
        <v>6925</v>
      </c>
      <c r="U30" s="617" t="s">
        <v>6303</v>
      </c>
      <c r="V30" s="249"/>
    </row>
    <row r="31" spans="1:23" s="95" customFormat="1" ht="116">
      <c r="A31" s="254">
        <f t="shared" ref="A31:A83" si="4">ROW()-1</f>
        <v>30</v>
      </c>
      <c r="B31" s="498" t="s">
        <v>654</v>
      </c>
      <c r="C31" s="249" t="s">
        <v>4382</v>
      </c>
      <c r="D31" s="631" t="s">
        <v>4386</v>
      </c>
      <c r="E31" s="249" t="s">
        <v>213</v>
      </c>
      <c r="F31" s="249" t="s">
        <v>4387</v>
      </c>
      <c r="G31" s="631" t="s">
        <v>776</v>
      </c>
      <c r="H31" s="631">
        <v>2</v>
      </c>
      <c r="I31" s="249" t="s">
        <v>654</v>
      </c>
      <c r="J31" s="498" t="s">
        <v>4383</v>
      </c>
      <c r="K31" s="249" t="s">
        <v>5</v>
      </c>
      <c r="L31" s="881" t="s">
        <v>102</v>
      </c>
      <c r="M31" s="251">
        <v>44753</v>
      </c>
      <c r="N31" s="543">
        <v>45026</v>
      </c>
      <c r="O31" s="252" t="s">
        <v>213</v>
      </c>
      <c r="P31" s="543" t="str">
        <f t="shared" si="3"/>
        <v>常州蜂巢四期 CZ-C48装配线JMLEDCC22A731超声波终焊机</v>
      </c>
      <c r="Q31" s="249" t="s">
        <v>104</v>
      </c>
      <c r="R31" s="252" t="s">
        <v>215</v>
      </c>
      <c r="S31" s="617" t="s">
        <v>6924</v>
      </c>
      <c r="T31" s="695" t="s">
        <v>6925</v>
      </c>
      <c r="U31" s="617" t="s">
        <v>6303</v>
      </c>
      <c r="V31" s="249"/>
    </row>
    <row r="32" spans="1:23" s="95" customFormat="1" ht="116">
      <c r="A32" s="254">
        <f t="shared" si="4"/>
        <v>31</v>
      </c>
      <c r="B32" s="498" t="s">
        <v>654</v>
      </c>
      <c r="C32" s="249" t="s">
        <v>4382</v>
      </c>
      <c r="D32" s="631" t="s">
        <v>4389</v>
      </c>
      <c r="E32" s="249" t="s">
        <v>213</v>
      </c>
      <c r="F32" s="249" t="s">
        <v>4390</v>
      </c>
      <c r="G32" s="631" t="s">
        <v>4388</v>
      </c>
      <c r="H32" s="631">
        <v>2</v>
      </c>
      <c r="I32" s="249" t="s">
        <v>654</v>
      </c>
      <c r="J32" s="498" t="s">
        <v>4383</v>
      </c>
      <c r="K32" s="249" t="s">
        <v>5</v>
      </c>
      <c r="L32" s="881" t="s">
        <v>102</v>
      </c>
      <c r="M32" s="251">
        <v>44753</v>
      </c>
      <c r="N32" s="543">
        <v>45047</v>
      </c>
      <c r="O32" s="252" t="s">
        <v>213</v>
      </c>
      <c r="P32" s="543" t="str">
        <f t="shared" si="3"/>
        <v>常州蜂巢四期 CZ-C48装配线JMLEDCC22A734配对机-一次合芯机</v>
      </c>
      <c r="Q32" s="249" t="s">
        <v>104</v>
      </c>
      <c r="R32" s="252" t="s">
        <v>215</v>
      </c>
      <c r="S32" s="617" t="s">
        <v>6924</v>
      </c>
      <c r="T32" s="695" t="s">
        <v>6925</v>
      </c>
      <c r="U32" s="617" t="s">
        <v>6303</v>
      </c>
      <c r="V32" s="249"/>
    </row>
    <row r="33" spans="1:22" s="95" customFormat="1" ht="116">
      <c r="A33" s="254">
        <f t="shared" si="4"/>
        <v>32</v>
      </c>
      <c r="B33" s="498" t="s">
        <v>654</v>
      </c>
      <c r="C33" s="249" t="s">
        <v>4382</v>
      </c>
      <c r="D33" s="631" t="s">
        <v>4392</v>
      </c>
      <c r="E33" s="249" t="s">
        <v>213</v>
      </c>
      <c r="F33" s="249" t="s">
        <v>4393</v>
      </c>
      <c r="G33" s="631" t="s">
        <v>4391</v>
      </c>
      <c r="H33" s="631">
        <v>1</v>
      </c>
      <c r="I33" s="249" t="s">
        <v>654</v>
      </c>
      <c r="J33" s="498" t="s">
        <v>4383</v>
      </c>
      <c r="K33" s="249" t="s">
        <v>5</v>
      </c>
      <c r="L33" s="881" t="s">
        <v>102</v>
      </c>
      <c r="M33" s="251">
        <v>44753</v>
      </c>
      <c r="N33" s="673">
        <v>45047</v>
      </c>
      <c r="O33" s="252" t="s">
        <v>213</v>
      </c>
      <c r="P33" s="543" t="str">
        <f t="shared" si="3"/>
        <v>常州蜂巢四期 CZ-C48装配线JMLEDCC22A737转接片</v>
      </c>
      <c r="Q33" s="249" t="s">
        <v>5571</v>
      </c>
      <c r="R33" s="252" t="s">
        <v>215</v>
      </c>
      <c r="S33" s="617" t="s">
        <v>6924</v>
      </c>
      <c r="T33" s="695" t="s">
        <v>6925</v>
      </c>
      <c r="U33" s="617" t="s">
        <v>6304</v>
      </c>
      <c r="V33" s="249"/>
    </row>
    <row r="34" spans="1:22" s="95" customFormat="1" ht="116">
      <c r="A34" s="254">
        <f t="shared" si="4"/>
        <v>33</v>
      </c>
      <c r="B34" s="498" t="s">
        <v>654</v>
      </c>
      <c r="C34" s="249" t="s">
        <v>4382</v>
      </c>
      <c r="D34" s="631" t="s">
        <v>4394</v>
      </c>
      <c r="E34" s="249" t="s">
        <v>213</v>
      </c>
      <c r="F34" s="249" t="s">
        <v>4395</v>
      </c>
      <c r="G34" s="631" t="s">
        <v>679</v>
      </c>
      <c r="H34" s="631">
        <v>1</v>
      </c>
      <c r="I34" s="249" t="s">
        <v>654</v>
      </c>
      <c r="J34" s="498" t="s">
        <v>4383</v>
      </c>
      <c r="K34" s="249" t="s">
        <v>5</v>
      </c>
      <c r="L34" s="881" t="s">
        <v>102</v>
      </c>
      <c r="M34" s="251">
        <v>44753</v>
      </c>
      <c r="N34" s="673">
        <v>45047</v>
      </c>
      <c r="O34" s="252" t="s">
        <v>213</v>
      </c>
      <c r="P34" s="543" t="str">
        <f t="shared" si="3"/>
        <v>常州蜂巢四期 CZ-C48装配线JMLEDCC22A740包膜机</v>
      </c>
      <c r="Q34" s="249" t="s">
        <v>104</v>
      </c>
      <c r="R34" s="252" t="s">
        <v>215</v>
      </c>
      <c r="S34" s="617" t="s">
        <v>6924</v>
      </c>
      <c r="T34" s="695" t="s">
        <v>6925</v>
      </c>
      <c r="U34" s="617" t="s">
        <v>6303</v>
      </c>
      <c r="V34" s="249"/>
    </row>
    <row r="35" spans="1:22" s="95" customFormat="1" ht="116">
      <c r="A35" s="254">
        <f t="shared" si="4"/>
        <v>34</v>
      </c>
      <c r="B35" s="498" t="s">
        <v>654</v>
      </c>
      <c r="C35" s="249" t="s">
        <v>4382</v>
      </c>
      <c r="D35" s="631" t="s">
        <v>4396</v>
      </c>
      <c r="E35" s="249" t="s">
        <v>213</v>
      </c>
      <c r="F35" s="249" t="s">
        <v>4397</v>
      </c>
      <c r="G35" s="631" t="s">
        <v>311</v>
      </c>
      <c r="H35" s="631">
        <v>1</v>
      </c>
      <c r="I35" s="249" t="s">
        <v>654</v>
      </c>
      <c r="J35" s="498" t="s">
        <v>4383</v>
      </c>
      <c r="K35" s="249" t="s">
        <v>5</v>
      </c>
      <c r="L35" s="881" t="s">
        <v>102</v>
      </c>
      <c r="M35" s="251">
        <v>44753</v>
      </c>
      <c r="N35" s="673">
        <v>45047</v>
      </c>
      <c r="O35" s="252" t="s">
        <v>213</v>
      </c>
      <c r="P35" s="543" t="str">
        <f t="shared" si="3"/>
        <v>常州蜂巢四期 CZ-C48装配线JMLEDCC22A743入壳机</v>
      </c>
      <c r="Q35" s="249" t="s">
        <v>104</v>
      </c>
      <c r="R35" s="252" t="s">
        <v>215</v>
      </c>
      <c r="S35" s="617" t="s">
        <v>6924</v>
      </c>
      <c r="T35" s="695" t="s">
        <v>6926</v>
      </c>
      <c r="U35" s="617" t="s">
        <v>6303</v>
      </c>
      <c r="V35" s="249"/>
    </row>
    <row r="36" spans="1:22" s="95" customFormat="1" ht="116">
      <c r="A36" s="254">
        <f t="shared" si="4"/>
        <v>35</v>
      </c>
      <c r="B36" s="498" t="s">
        <v>654</v>
      </c>
      <c r="C36" s="249" t="s">
        <v>4382</v>
      </c>
      <c r="D36" s="631" t="s">
        <v>4398</v>
      </c>
      <c r="E36" s="249" t="s">
        <v>213</v>
      </c>
      <c r="F36" s="249" t="s">
        <v>4399</v>
      </c>
      <c r="G36" s="631" t="s">
        <v>550</v>
      </c>
      <c r="H36" s="631">
        <v>1</v>
      </c>
      <c r="I36" s="249" t="s">
        <v>654</v>
      </c>
      <c r="J36" s="498" t="s">
        <v>4383</v>
      </c>
      <c r="K36" s="249" t="s">
        <v>5</v>
      </c>
      <c r="L36" s="881" t="s">
        <v>102</v>
      </c>
      <c r="M36" s="251">
        <v>44753</v>
      </c>
      <c r="N36" s="673">
        <v>45047</v>
      </c>
      <c r="O36" s="252" t="s">
        <v>213</v>
      </c>
      <c r="P36" s="543" t="str">
        <f t="shared" si="3"/>
        <v>常州蜂巢四期 CZ-C48装配线JMLEDCC22A746顶盖焊</v>
      </c>
      <c r="Q36" s="249" t="s">
        <v>104</v>
      </c>
      <c r="R36" s="252" t="s">
        <v>215</v>
      </c>
      <c r="S36" s="617" t="s">
        <v>6924</v>
      </c>
      <c r="T36" s="695" t="s">
        <v>6926</v>
      </c>
      <c r="U36" s="617" t="s">
        <v>6303</v>
      </c>
      <c r="V36" s="249"/>
    </row>
    <row r="37" spans="1:22" s="95" customFormat="1" ht="116">
      <c r="A37" s="254">
        <f t="shared" si="4"/>
        <v>36</v>
      </c>
      <c r="B37" s="498" t="s">
        <v>654</v>
      </c>
      <c r="C37" s="249" t="s">
        <v>4382</v>
      </c>
      <c r="D37" s="631" t="s">
        <v>4400</v>
      </c>
      <c r="E37" s="249" t="s">
        <v>213</v>
      </c>
      <c r="F37" s="249" t="s">
        <v>4401</v>
      </c>
      <c r="G37" s="631" t="s">
        <v>554</v>
      </c>
      <c r="H37" s="631">
        <v>1</v>
      </c>
      <c r="I37" s="249" t="s">
        <v>654</v>
      </c>
      <c r="J37" s="498" t="s">
        <v>4383</v>
      </c>
      <c r="K37" s="249" t="s">
        <v>5</v>
      </c>
      <c r="L37" s="881" t="s">
        <v>102</v>
      </c>
      <c r="M37" s="251">
        <v>44753</v>
      </c>
      <c r="N37" s="673">
        <v>45047</v>
      </c>
      <c r="O37" s="252" t="s">
        <v>213</v>
      </c>
      <c r="P37" s="543" t="str">
        <f t="shared" si="3"/>
        <v>常州蜂巢四期 CZ-C48装配线JMLEDCC22A749密封钉</v>
      </c>
      <c r="Q37" s="249" t="s">
        <v>104</v>
      </c>
      <c r="R37" s="252" t="s">
        <v>215</v>
      </c>
      <c r="S37" s="617" t="s">
        <v>6924</v>
      </c>
      <c r="T37" s="695" t="s">
        <v>6926</v>
      </c>
      <c r="U37" s="617" t="s">
        <v>6303</v>
      </c>
      <c r="V37" s="249"/>
    </row>
    <row r="38" spans="1:22" s="95" customFormat="1" ht="116">
      <c r="A38" s="254">
        <f t="shared" si="4"/>
        <v>37</v>
      </c>
      <c r="B38" s="498" t="s">
        <v>654</v>
      </c>
      <c r="C38" s="249" t="s">
        <v>4382</v>
      </c>
      <c r="D38" s="631" t="s">
        <v>4402</v>
      </c>
      <c r="E38" s="249" t="s">
        <v>213</v>
      </c>
      <c r="F38" s="249" t="s">
        <v>4403</v>
      </c>
      <c r="G38" s="631" t="s">
        <v>321</v>
      </c>
      <c r="H38" s="631">
        <v>1</v>
      </c>
      <c r="I38" s="249" t="s">
        <v>654</v>
      </c>
      <c r="J38" s="498" t="s">
        <v>4383</v>
      </c>
      <c r="K38" s="249" t="s">
        <v>5</v>
      </c>
      <c r="L38" s="881" t="s">
        <v>102</v>
      </c>
      <c r="M38" s="251">
        <v>44753</v>
      </c>
      <c r="N38" s="673">
        <v>45047</v>
      </c>
      <c r="O38" s="252" t="s">
        <v>213</v>
      </c>
      <c r="P38" s="543" t="str">
        <f t="shared" si="3"/>
        <v>常州蜂巢四期 CZ-C48装配线JMLEDCC22A752物流线</v>
      </c>
      <c r="Q38" s="249" t="s">
        <v>104</v>
      </c>
      <c r="R38" s="252" t="s">
        <v>215</v>
      </c>
      <c r="S38" s="617" t="s">
        <v>6924</v>
      </c>
      <c r="T38" s="695" t="s">
        <v>6927</v>
      </c>
      <c r="U38" s="617" t="s">
        <v>6303</v>
      </c>
      <c r="V38" s="249"/>
    </row>
    <row r="39" spans="1:22" s="95" customFormat="1" ht="116">
      <c r="A39" s="254">
        <f t="shared" si="4"/>
        <v>38</v>
      </c>
      <c r="B39" s="498" t="s">
        <v>654</v>
      </c>
      <c r="C39" s="249" t="s">
        <v>4406</v>
      </c>
      <c r="D39" s="631" t="s">
        <v>4404</v>
      </c>
      <c r="E39" s="249" t="s">
        <v>213</v>
      </c>
      <c r="F39" s="249" t="s">
        <v>4405</v>
      </c>
      <c r="G39" s="631" t="s">
        <v>687</v>
      </c>
      <c r="H39" s="631">
        <v>2</v>
      </c>
      <c r="I39" s="249" t="s">
        <v>654</v>
      </c>
      <c r="J39" s="498" t="s">
        <v>4383</v>
      </c>
      <c r="K39" s="249" t="s">
        <v>5</v>
      </c>
      <c r="L39" s="881" t="s">
        <v>102</v>
      </c>
      <c r="M39" s="251">
        <v>44753</v>
      </c>
      <c r="N39" s="673">
        <v>45047</v>
      </c>
      <c r="O39" s="252" t="s">
        <v>213</v>
      </c>
      <c r="P39" s="543" t="str">
        <f t="shared" si="3"/>
        <v>常州蜂巢四期 CZ-C41装配线JMLEDCC22A724超声波预焊机</v>
      </c>
      <c r="Q39" s="249" t="s">
        <v>104</v>
      </c>
      <c r="R39" s="252" t="s">
        <v>215</v>
      </c>
      <c r="S39" s="617" t="s">
        <v>6924</v>
      </c>
      <c r="T39" s="695" t="s">
        <v>6926</v>
      </c>
      <c r="U39" s="617" t="s">
        <v>6303</v>
      </c>
      <c r="V39" s="249"/>
    </row>
    <row r="40" spans="1:22" s="95" customFormat="1" ht="116">
      <c r="A40" s="254">
        <f t="shared" si="4"/>
        <v>39</v>
      </c>
      <c r="B40" s="498" t="s">
        <v>654</v>
      </c>
      <c r="C40" s="249" t="s">
        <v>4406</v>
      </c>
      <c r="D40" s="631" t="s">
        <v>4407</v>
      </c>
      <c r="E40" s="249" t="s">
        <v>213</v>
      </c>
      <c r="F40" s="249" t="s">
        <v>4408</v>
      </c>
      <c r="G40" s="631" t="s">
        <v>329</v>
      </c>
      <c r="H40" s="631">
        <v>1</v>
      </c>
      <c r="I40" s="249" t="s">
        <v>654</v>
      </c>
      <c r="J40" s="498" t="s">
        <v>4383</v>
      </c>
      <c r="K40" s="249" t="s">
        <v>5</v>
      </c>
      <c r="L40" s="881" t="s">
        <v>102</v>
      </c>
      <c r="M40" s="251">
        <v>44753</v>
      </c>
      <c r="N40" s="673">
        <v>45047</v>
      </c>
      <c r="O40" s="252" t="s">
        <v>213</v>
      </c>
      <c r="P40" s="543" t="str">
        <f t="shared" si="3"/>
        <v>常州蜂巢四期 CZ-C41装配线JMLEDCC22A727配对机</v>
      </c>
      <c r="Q40" s="249" t="s">
        <v>104</v>
      </c>
      <c r="R40" s="252" t="s">
        <v>215</v>
      </c>
      <c r="S40" s="617" t="s">
        <v>6924</v>
      </c>
      <c r="T40" s="695" t="s">
        <v>6926</v>
      </c>
      <c r="U40" s="617" t="s">
        <v>6303</v>
      </c>
      <c r="V40" s="249"/>
    </row>
    <row r="41" spans="1:22" s="95" customFormat="1" ht="116">
      <c r="A41" s="254">
        <f t="shared" si="4"/>
        <v>40</v>
      </c>
      <c r="B41" s="498" t="s">
        <v>654</v>
      </c>
      <c r="C41" s="249" t="s">
        <v>4406</v>
      </c>
      <c r="D41" s="631" t="s">
        <v>4409</v>
      </c>
      <c r="E41" s="249" t="s">
        <v>213</v>
      </c>
      <c r="F41" s="249" t="s">
        <v>4410</v>
      </c>
      <c r="G41" s="631" t="s">
        <v>776</v>
      </c>
      <c r="H41" s="631">
        <v>2</v>
      </c>
      <c r="I41" s="249" t="s">
        <v>654</v>
      </c>
      <c r="J41" s="498" t="s">
        <v>4383</v>
      </c>
      <c r="K41" s="249" t="s">
        <v>5</v>
      </c>
      <c r="L41" s="881" t="s">
        <v>102</v>
      </c>
      <c r="M41" s="251">
        <v>44753</v>
      </c>
      <c r="N41" s="673">
        <v>45047</v>
      </c>
      <c r="O41" s="252" t="s">
        <v>213</v>
      </c>
      <c r="P41" s="543" t="str">
        <f t="shared" si="3"/>
        <v>常州蜂巢四期 CZ-C41装配线JMLEDCC22A730超声波终焊机</v>
      </c>
      <c r="Q41" s="249" t="s">
        <v>104</v>
      </c>
      <c r="R41" s="252" t="s">
        <v>215</v>
      </c>
      <c r="S41" s="617" t="s">
        <v>6924</v>
      </c>
      <c r="T41" s="695" t="s">
        <v>6926</v>
      </c>
      <c r="U41" s="617" t="s">
        <v>6303</v>
      </c>
      <c r="V41" s="249"/>
    </row>
    <row r="42" spans="1:22" s="95" customFormat="1" ht="116">
      <c r="A42" s="254">
        <f t="shared" si="4"/>
        <v>41</v>
      </c>
      <c r="B42" s="498" t="s">
        <v>654</v>
      </c>
      <c r="C42" s="249" t="s">
        <v>4406</v>
      </c>
      <c r="D42" s="631" t="s">
        <v>4411</v>
      </c>
      <c r="E42" s="249" t="s">
        <v>213</v>
      </c>
      <c r="F42" s="249" t="s">
        <v>4412</v>
      </c>
      <c r="G42" s="631" t="s">
        <v>4388</v>
      </c>
      <c r="H42" s="631">
        <v>2</v>
      </c>
      <c r="I42" s="249" t="s">
        <v>654</v>
      </c>
      <c r="J42" s="498" t="s">
        <v>4383</v>
      </c>
      <c r="K42" s="249" t="s">
        <v>5</v>
      </c>
      <c r="L42" s="881" t="s">
        <v>102</v>
      </c>
      <c r="M42" s="251">
        <v>44753</v>
      </c>
      <c r="N42" s="673">
        <v>45047</v>
      </c>
      <c r="O42" s="252" t="s">
        <v>213</v>
      </c>
      <c r="P42" s="543" t="str">
        <f t="shared" si="3"/>
        <v>常州蜂巢四期 CZ-C41装配线JMLEDCC22A733配对机-一次合芯机</v>
      </c>
      <c r="Q42" s="249" t="s">
        <v>104</v>
      </c>
      <c r="R42" s="252" t="s">
        <v>215</v>
      </c>
      <c r="S42" s="617" t="s">
        <v>6924</v>
      </c>
      <c r="T42" s="695" t="s">
        <v>6926</v>
      </c>
      <c r="U42" s="617" t="s">
        <v>6305</v>
      </c>
      <c r="V42" s="249"/>
    </row>
    <row r="43" spans="1:22" s="95" customFormat="1" ht="116">
      <c r="A43" s="254">
        <f t="shared" si="4"/>
        <v>42</v>
      </c>
      <c r="B43" s="498" t="s">
        <v>654</v>
      </c>
      <c r="C43" s="249" t="s">
        <v>4406</v>
      </c>
      <c r="D43" s="631" t="s">
        <v>4414</v>
      </c>
      <c r="E43" s="249" t="s">
        <v>213</v>
      </c>
      <c r="F43" s="249" t="s">
        <v>4415</v>
      </c>
      <c r="G43" s="498" t="s">
        <v>4413</v>
      </c>
      <c r="H43" s="631">
        <v>1</v>
      </c>
      <c r="I43" s="249" t="s">
        <v>654</v>
      </c>
      <c r="J43" s="498" t="s">
        <v>4383</v>
      </c>
      <c r="K43" s="249" t="s">
        <v>5</v>
      </c>
      <c r="L43" s="881" t="s">
        <v>102</v>
      </c>
      <c r="M43" s="251">
        <v>44753</v>
      </c>
      <c r="N43" s="673">
        <v>45047</v>
      </c>
      <c r="O43" s="252" t="s">
        <v>213</v>
      </c>
      <c r="P43" s="543" t="str">
        <f t="shared" si="3"/>
        <v>常州蜂巢四期 CZ-C41装配线JMLEDCC22A736转接片焊接机</v>
      </c>
      <c r="Q43" s="249" t="s">
        <v>104</v>
      </c>
      <c r="R43" s="252" t="s">
        <v>215</v>
      </c>
      <c r="S43" s="617" t="s">
        <v>6924</v>
      </c>
      <c r="T43" s="695" t="s">
        <v>6926</v>
      </c>
      <c r="U43" s="617" t="s">
        <v>6303</v>
      </c>
      <c r="V43" s="249"/>
    </row>
    <row r="44" spans="1:22" s="95" customFormat="1" ht="116">
      <c r="A44" s="254">
        <f t="shared" si="4"/>
        <v>43</v>
      </c>
      <c r="B44" s="498" t="s">
        <v>654</v>
      </c>
      <c r="C44" s="249" t="s">
        <v>4406</v>
      </c>
      <c r="D44" s="631" t="s">
        <v>4416</v>
      </c>
      <c r="E44" s="249" t="s">
        <v>213</v>
      </c>
      <c r="F44" s="249" t="s">
        <v>4417</v>
      </c>
      <c r="G44" s="498" t="s">
        <v>679</v>
      </c>
      <c r="H44" s="631">
        <v>1</v>
      </c>
      <c r="I44" s="249" t="s">
        <v>654</v>
      </c>
      <c r="J44" s="498" t="s">
        <v>4383</v>
      </c>
      <c r="K44" s="249" t="s">
        <v>5</v>
      </c>
      <c r="L44" s="881" t="s">
        <v>102</v>
      </c>
      <c r="M44" s="251">
        <v>44753</v>
      </c>
      <c r="N44" s="673">
        <v>45047</v>
      </c>
      <c r="O44" s="252" t="s">
        <v>213</v>
      </c>
      <c r="P44" s="543" t="str">
        <f t="shared" si="3"/>
        <v>常州蜂巢四期 CZ-C41装配线JMLEDCC22A739包膜机</v>
      </c>
      <c r="Q44" s="249" t="s">
        <v>104</v>
      </c>
      <c r="R44" s="252" t="s">
        <v>215</v>
      </c>
      <c r="S44" s="617" t="s">
        <v>6924</v>
      </c>
      <c r="T44" s="695" t="s">
        <v>6926</v>
      </c>
      <c r="U44" s="617" t="s">
        <v>6303</v>
      </c>
      <c r="V44" s="249"/>
    </row>
    <row r="45" spans="1:22" s="95" customFormat="1" ht="116">
      <c r="A45" s="254">
        <f t="shared" si="4"/>
        <v>44</v>
      </c>
      <c r="B45" s="498" t="s">
        <v>654</v>
      </c>
      <c r="C45" s="249" t="s">
        <v>4406</v>
      </c>
      <c r="D45" s="631" t="s">
        <v>4418</v>
      </c>
      <c r="E45" s="249" t="s">
        <v>213</v>
      </c>
      <c r="F45" s="249" t="s">
        <v>4419</v>
      </c>
      <c r="G45" s="498" t="s">
        <v>311</v>
      </c>
      <c r="H45" s="631">
        <v>1</v>
      </c>
      <c r="I45" s="249" t="s">
        <v>654</v>
      </c>
      <c r="J45" s="498" t="s">
        <v>4383</v>
      </c>
      <c r="K45" s="249" t="s">
        <v>5</v>
      </c>
      <c r="L45" s="881" t="s">
        <v>102</v>
      </c>
      <c r="M45" s="251">
        <v>44753</v>
      </c>
      <c r="N45" s="673">
        <v>45047</v>
      </c>
      <c r="O45" s="252" t="s">
        <v>213</v>
      </c>
      <c r="P45" s="543" t="str">
        <f t="shared" si="3"/>
        <v>常州蜂巢四期 CZ-C41装配线JMLEDCC22A742入壳机</v>
      </c>
      <c r="Q45" s="249" t="s">
        <v>104</v>
      </c>
      <c r="R45" s="252" t="s">
        <v>215</v>
      </c>
      <c r="S45" s="617" t="s">
        <v>6924</v>
      </c>
      <c r="T45" s="695" t="s">
        <v>6926</v>
      </c>
      <c r="U45" s="617" t="s">
        <v>6303</v>
      </c>
      <c r="V45" s="249"/>
    </row>
    <row r="46" spans="1:22" s="95" customFormat="1" ht="116">
      <c r="A46" s="254">
        <f t="shared" si="4"/>
        <v>45</v>
      </c>
      <c r="B46" s="498" t="s">
        <v>654</v>
      </c>
      <c r="C46" s="249" t="s">
        <v>4406</v>
      </c>
      <c r="D46" s="631" t="s">
        <v>4420</v>
      </c>
      <c r="E46" s="249" t="s">
        <v>213</v>
      </c>
      <c r="F46" s="249" t="s">
        <v>4421</v>
      </c>
      <c r="G46" s="498" t="s">
        <v>278</v>
      </c>
      <c r="H46" s="631">
        <v>1</v>
      </c>
      <c r="I46" s="249" t="s">
        <v>654</v>
      </c>
      <c r="J46" s="498" t="s">
        <v>4383</v>
      </c>
      <c r="K46" s="249" t="s">
        <v>5</v>
      </c>
      <c r="L46" s="881" t="s">
        <v>102</v>
      </c>
      <c r="M46" s="251">
        <v>44753</v>
      </c>
      <c r="N46" s="673">
        <v>45047</v>
      </c>
      <c r="O46" s="252" t="s">
        <v>213</v>
      </c>
      <c r="P46" s="543" t="str">
        <f t="shared" si="3"/>
        <v>常州蜂巢四期 CZ-C41装配线JMLEDCC22A745顶盖焊接机</v>
      </c>
      <c r="Q46" s="249" t="s">
        <v>104</v>
      </c>
      <c r="R46" s="252" t="s">
        <v>215</v>
      </c>
      <c r="S46" s="617" t="s">
        <v>6924</v>
      </c>
      <c r="T46" s="695" t="s">
        <v>6926</v>
      </c>
      <c r="U46" s="617" t="s">
        <v>6303</v>
      </c>
      <c r="V46" s="249"/>
    </row>
    <row r="47" spans="1:22" s="95" customFormat="1" ht="116">
      <c r="A47" s="254">
        <f t="shared" si="4"/>
        <v>46</v>
      </c>
      <c r="B47" s="498" t="s">
        <v>654</v>
      </c>
      <c r="C47" s="249" t="s">
        <v>4406</v>
      </c>
      <c r="D47" s="631" t="s">
        <v>4422</v>
      </c>
      <c r="E47" s="249" t="s">
        <v>213</v>
      </c>
      <c r="F47" s="249" t="s">
        <v>4423</v>
      </c>
      <c r="G47" s="498" t="s">
        <v>328</v>
      </c>
      <c r="H47" s="631">
        <v>1</v>
      </c>
      <c r="I47" s="249" t="s">
        <v>654</v>
      </c>
      <c r="J47" s="498" t="s">
        <v>4383</v>
      </c>
      <c r="K47" s="249" t="s">
        <v>5</v>
      </c>
      <c r="L47" s="881" t="s">
        <v>102</v>
      </c>
      <c r="M47" s="251">
        <v>44753</v>
      </c>
      <c r="N47" s="673">
        <v>45047</v>
      </c>
      <c r="O47" s="252" t="s">
        <v>213</v>
      </c>
      <c r="P47" s="543" t="str">
        <f t="shared" si="3"/>
        <v>常州蜂巢四期 CZ-C41装配线JMLEDCC22A748密封钉焊接机</v>
      </c>
      <c r="Q47" s="249" t="s">
        <v>104</v>
      </c>
      <c r="R47" s="252" t="s">
        <v>215</v>
      </c>
      <c r="S47" s="617" t="s">
        <v>6924</v>
      </c>
      <c r="T47" s="695" t="s">
        <v>6926</v>
      </c>
      <c r="U47" s="617" t="s">
        <v>6303</v>
      </c>
      <c r="V47" s="249"/>
    </row>
    <row r="48" spans="1:22" s="95" customFormat="1" ht="116">
      <c r="A48" s="254">
        <f t="shared" si="4"/>
        <v>47</v>
      </c>
      <c r="B48" s="498" t="s">
        <v>654</v>
      </c>
      <c r="C48" s="249" t="s">
        <v>4406</v>
      </c>
      <c r="D48" s="631" t="s">
        <v>4425</v>
      </c>
      <c r="E48" s="249" t="s">
        <v>213</v>
      </c>
      <c r="F48" s="249" t="s">
        <v>4426</v>
      </c>
      <c r="G48" s="498" t="s">
        <v>4424</v>
      </c>
      <c r="H48" s="631">
        <v>1</v>
      </c>
      <c r="I48" s="249" t="s">
        <v>654</v>
      </c>
      <c r="J48" s="498" t="s">
        <v>4383</v>
      </c>
      <c r="K48" s="249" t="s">
        <v>5</v>
      </c>
      <c r="L48" s="881" t="s">
        <v>102</v>
      </c>
      <c r="M48" s="251">
        <v>44753</v>
      </c>
      <c r="N48" s="673">
        <v>45047</v>
      </c>
      <c r="O48" s="252" t="s">
        <v>213</v>
      </c>
      <c r="P48" s="543" t="str">
        <f t="shared" si="3"/>
        <v>常州蜂巢四期 CZ-C41装配线JMLEDCC22A751干燥物流线</v>
      </c>
      <c r="Q48" s="249" t="s">
        <v>104</v>
      </c>
      <c r="R48" s="252" t="s">
        <v>215</v>
      </c>
      <c r="S48" s="617" t="s">
        <v>6924</v>
      </c>
      <c r="T48" s="695" t="s">
        <v>6927</v>
      </c>
      <c r="U48" s="617" t="s">
        <v>6303</v>
      </c>
      <c r="V48" s="249"/>
    </row>
    <row r="49" spans="1:22" s="95" customFormat="1" ht="116">
      <c r="A49" s="254">
        <f t="shared" si="4"/>
        <v>48</v>
      </c>
      <c r="B49" s="498" t="s">
        <v>654</v>
      </c>
      <c r="C49" s="249" t="s">
        <v>4429</v>
      </c>
      <c r="D49" s="631" t="s">
        <v>4427</v>
      </c>
      <c r="E49" s="249" t="s">
        <v>213</v>
      </c>
      <c r="F49" s="249" t="s">
        <v>4428</v>
      </c>
      <c r="G49" s="498" t="s">
        <v>687</v>
      </c>
      <c r="H49" s="631">
        <v>2</v>
      </c>
      <c r="I49" s="249" t="s">
        <v>654</v>
      </c>
      <c r="J49" s="498" t="s">
        <v>4383</v>
      </c>
      <c r="K49" s="249" t="s">
        <v>5</v>
      </c>
      <c r="L49" s="881" t="s">
        <v>102</v>
      </c>
      <c r="M49" s="251">
        <v>44753</v>
      </c>
      <c r="N49" s="673">
        <v>45047</v>
      </c>
      <c r="O49" s="252" t="s">
        <v>213</v>
      </c>
      <c r="P49" s="543" t="str">
        <f t="shared" si="3"/>
        <v>常州蜂巢四期 CZ-C42装配线JMLEDCC22A723超声波预焊机</v>
      </c>
      <c r="Q49" s="249" t="s">
        <v>104</v>
      </c>
      <c r="R49" s="252" t="s">
        <v>215</v>
      </c>
      <c r="S49" s="617" t="s">
        <v>6924</v>
      </c>
      <c r="T49" s="695" t="s">
        <v>6926</v>
      </c>
      <c r="U49" s="617" t="s">
        <v>6303</v>
      </c>
      <c r="V49" s="249"/>
    </row>
    <row r="50" spans="1:22" s="95" customFormat="1" ht="116">
      <c r="A50" s="254">
        <f t="shared" si="4"/>
        <v>49</v>
      </c>
      <c r="B50" s="498" t="s">
        <v>654</v>
      </c>
      <c r="C50" s="249" t="s">
        <v>4429</v>
      </c>
      <c r="D50" s="631" t="s">
        <v>4430</v>
      </c>
      <c r="E50" s="249" t="s">
        <v>213</v>
      </c>
      <c r="F50" s="249" t="s">
        <v>4431</v>
      </c>
      <c r="G50" s="498" t="s">
        <v>329</v>
      </c>
      <c r="H50" s="631">
        <v>1</v>
      </c>
      <c r="I50" s="249" t="s">
        <v>654</v>
      </c>
      <c r="J50" s="498" t="s">
        <v>4383</v>
      </c>
      <c r="K50" s="249" t="s">
        <v>5</v>
      </c>
      <c r="L50" s="881" t="s">
        <v>102</v>
      </c>
      <c r="M50" s="251">
        <v>44753</v>
      </c>
      <c r="N50" s="673">
        <v>45047</v>
      </c>
      <c r="O50" s="252" t="s">
        <v>213</v>
      </c>
      <c r="P50" s="543" t="str">
        <f t="shared" si="3"/>
        <v>常州蜂巢四期 CZ-C42装配线JMLEDCC22A726配对机</v>
      </c>
      <c r="Q50" s="249" t="s">
        <v>104</v>
      </c>
      <c r="R50" s="252" t="s">
        <v>215</v>
      </c>
      <c r="S50" s="617" t="s">
        <v>6924</v>
      </c>
      <c r="T50" s="695" t="s">
        <v>6926</v>
      </c>
      <c r="U50" s="617" t="s">
        <v>6303</v>
      </c>
      <c r="V50" s="249"/>
    </row>
    <row r="51" spans="1:22" s="95" customFormat="1" ht="116">
      <c r="A51" s="254">
        <f t="shared" si="4"/>
        <v>50</v>
      </c>
      <c r="B51" s="498" t="s">
        <v>654</v>
      </c>
      <c r="C51" s="249" t="s">
        <v>4429</v>
      </c>
      <c r="D51" s="631" t="s">
        <v>4432</v>
      </c>
      <c r="E51" s="249" t="s">
        <v>213</v>
      </c>
      <c r="F51" s="249" t="s">
        <v>4433</v>
      </c>
      <c r="G51" s="498" t="s">
        <v>776</v>
      </c>
      <c r="H51" s="631">
        <v>2</v>
      </c>
      <c r="I51" s="249" t="s">
        <v>654</v>
      </c>
      <c r="J51" s="498" t="s">
        <v>4383</v>
      </c>
      <c r="K51" s="249" t="s">
        <v>5</v>
      </c>
      <c r="L51" s="881" t="s">
        <v>102</v>
      </c>
      <c r="M51" s="251">
        <v>44753</v>
      </c>
      <c r="N51" s="673">
        <v>45047</v>
      </c>
      <c r="O51" s="252" t="s">
        <v>213</v>
      </c>
      <c r="P51" s="543" t="str">
        <f t="shared" si="3"/>
        <v>常州蜂巢四期 CZ-C42装配线JMLEDCC22A729超声波终焊机</v>
      </c>
      <c r="Q51" s="249" t="s">
        <v>104</v>
      </c>
      <c r="R51" s="252" t="s">
        <v>215</v>
      </c>
      <c r="S51" s="617" t="s">
        <v>6924</v>
      </c>
      <c r="T51" s="695" t="s">
        <v>6928</v>
      </c>
      <c r="U51" s="617" t="s">
        <v>6303</v>
      </c>
      <c r="V51" s="249"/>
    </row>
    <row r="52" spans="1:22" s="95" customFormat="1" ht="116">
      <c r="A52" s="254">
        <f t="shared" si="4"/>
        <v>51</v>
      </c>
      <c r="B52" s="498" t="s">
        <v>654</v>
      </c>
      <c r="C52" s="249" t="s">
        <v>4429</v>
      </c>
      <c r="D52" s="631" t="s">
        <v>4434</v>
      </c>
      <c r="E52" s="249" t="s">
        <v>213</v>
      </c>
      <c r="F52" s="249" t="s">
        <v>4435</v>
      </c>
      <c r="G52" s="498" t="s">
        <v>4388</v>
      </c>
      <c r="H52" s="631">
        <v>2</v>
      </c>
      <c r="I52" s="249" t="s">
        <v>654</v>
      </c>
      <c r="J52" s="498" t="s">
        <v>4383</v>
      </c>
      <c r="K52" s="249" t="s">
        <v>5</v>
      </c>
      <c r="L52" s="881" t="s">
        <v>102</v>
      </c>
      <c r="M52" s="251">
        <v>44753</v>
      </c>
      <c r="N52" s="673">
        <v>45047</v>
      </c>
      <c r="O52" s="252" t="s">
        <v>213</v>
      </c>
      <c r="P52" s="543" t="str">
        <f t="shared" si="3"/>
        <v>常州蜂巢四期 CZ-C42装配线JMLEDCC22A732配对机-一次合芯机</v>
      </c>
      <c r="Q52" s="249" t="s">
        <v>104</v>
      </c>
      <c r="R52" s="252" t="s">
        <v>215</v>
      </c>
      <c r="S52" s="617" t="s">
        <v>6924</v>
      </c>
      <c r="T52" s="695" t="s">
        <v>6926</v>
      </c>
      <c r="U52" s="617" t="s">
        <v>6303</v>
      </c>
      <c r="V52" s="249"/>
    </row>
    <row r="53" spans="1:22" s="95" customFormat="1" ht="116">
      <c r="A53" s="254">
        <f t="shared" si="4"/>
        <v>52</v>
      </c>
      <c r="B53" s="498" t="s">
        <v>654</v>
      </c>
      <c r="C53" s="249" t="s">
        <v>4429</v>
      </c>
      <c r="D53" s="631" t="s">
        <v>4436</v>
      </c>
      <c r="E53" s="249" t="s">
        <v>213</v>
      </c>
      <c r="F53" s="249" t="s">
        <v>4437</v>
      </c>
      <c r="G53" s="498" t="s">
        <v>4391</v>
      </c>
      <c r="H53" s="631">
        <v>1</v>
      </c>
      <c r="I53" s="249" t="s">
        <v>654</v>
      </c>
      <c r="J53" s="498" t="s">
        <v>4383</v>
      </c>
      <c r="K53" s="249" t="s">
        <v>5</v>
      </c>
      <c r="L53" s="881" t="s">
        <v>102</v>
      </c>
      <c r="M53" s="251">
        <v>44753</v>
      </c>
      <c r="N53" s="673">
        <v>45047</v>
      </c>
      <c r="O53" s="252" t="s">
        <v>213</v>
      </c>
      <c r="P53" s="543" t="str">
        <f t="shared" si="3"/>
        <v>常州蜂巢四期 CZ-C42装配线JMLEDCC22A735转接片</v>
      </c>
      <c r="Q53" s="249" t="s">
        <v>104</v>
      </c>
      <c r="R53" s="252" t="s">
        <v>215</v>
      </c>
      <c r="S53" s="617" t="s">
        <v>6924</v>
      </c>
      <c r="T53" s="695" t="s">
        <v>6926</v>
      </c>
      <c r="U53" s="617" t="s">
        <v>6303</v>
      </c>
      <c r="V53" s="249"/>
    </row>
    <row r="54" spans="1:22" s="95" customFormat="1" ht="116">
      <c r="A54" s="254">
        <f t="shared" si="4"/>
        <v>53</v>
      </c>
      <c r="B54" s="498" t="s">
        <v>654</v>
      </c>
      <c r="C54" s="249" t="s">
        <v>4429</v>
      </c>
      <c r="D54" s="631" t="s">
        <v>4438</v>
      </c>
      <c r="E54" s="249" t="s">
        <v>213</v>
      </c>
      <c r="F54" s="249" t="s">
        <v>4439</v>
      </c>
      <c r="G54" s="498" t="s">
        <v>679</v>
      </c>
      <c r="H54" s="631">
        <v>1</v>
      </c>
      <c r="I54" s="249" t="s">
        <v>654</v>
      </c>
      <c r="J54" s="498" t="s">
        <v>4383</v>
      </c>
      <c r="K54" s="249" t="s">
        <v>5</v>
      </c>
      <c r="L54" s="881" t="s">
        <v>102</v>
      </c>
      <c r="M54" s="251">
        <v>44753</v>
      </c>
      <c r="N54" s="673">
        <v>45047</v>
      </c>
      <c r="O54" s="252" t="s">
        <v>213</v>
      </c>
      <c r="P54" s="543" t="str">
        <f t="shared" si="3"/>
        <v>常州蜂巢四期 CZ-C42装配线JMLEDCC22A738包膜机</v>
      </c>
      <c r="Q54" s="249" t="s">
        <v>104</v>
      </c>
      <c r="R54" s="252" t="s">
        <v>215</v>
      </c>
      <c r="S54" s="617" t="s">
        <v>6924</v>
      </c>
      <c r="T54" s="695" t="s">
        <v>6926</v>
      </c>
      <c r="U54" s="617" t="s">
        <v>6303</v>
      </c>
      <c r="V54" s="249"/>
    </row>
    <row r="55" spans="1:22" s="95" customFormat="1" ht="116">
      <c r="A55" s="254">
        <f t="shared" si="4"/>
        <v>54</v>
      </c>
      <c r="B55" s="498" t="s">
        <v>654</v>
      </c>
      <c r="C55" s="249" t="s">
        <v>4429</v>
      </c>
      <c r="D55" s="631" t="s">
        <v>4440</v>
      </c>
      <c r="E55" s="249" t="s">
        <v>213</v>
      </c>
      <c r="F55" s="249" t="s">
        <v>4441</v>
      </c>
      <c r="G55" s="498" t="s">
        <v>311</v>
      </c>
      <c r="H55" s="631">
        <v>1</v>
      </c>
      <c r="I55" s="249" t="s">
        <v>654</v>
      </c>
      <c r="J55" s="498" t="s">
        <v>4383</v>
      </c>
      <c r="K55" s="249" t="s">
        <v>5</v>
      </c>
      <c r="L55" s="881" t="s">
        <v>102</v>
      </c>
      <c r="M55" s="251">
        <v>44753</v>
      </c>
      <c r="N55" s="673">
        <v>45047</v>
      </c>
      <c r="O55" s="252" t="s">
        <v>213</v>
      </c>
      <c r="P55" s="543" t="str">
        <f t="shared" si="3"/>
        <v>常州蜂巢四期 CZ-C42装配线JMLEDCC22A741入壳机</v>
      </c>
      <c r="Q55" s="249" t="s">
        <v>104</v>
      </c>
      <c r="R55" s="252" t="s">
        <v>215</v>
      </c>
      <c r="S55" s="617" t="s">
        <v>6924</v>
      </c>
      <c r="T55" s="695" t="s">
        <v>6929</v>
      </c>
      <c r="U55" s="617" t="s">
        <v>6303</v>
      </c>
      <c r="V55" s="249"/>
    </row>
    <row r="56" spans="1:22" s="95" customFormat="1" ht="116">
      <c r="A56" s="254">
        <f t="shared" si="4"/>
        <v>55</v>
      </c>
      <c r="B56" s="498" t="s">
        <v>654</v>
      </c>
      <c r="C56" s="249" t="s">
        <v>4429</v>
      </c>
      <c r="D56" s="631" t="s">
        <v>4442</v>
      </c>
      <c r="E56" s="249" t="s">
        <v>213</v>
      </c>
      <c r="F56" s="249" t="s">
        <v>4443</v>
      </c>
      <c r="G56" s="498" t="s">
        <v>550</v>
      </c>
      <c r="H56" s="631">
        <v>1</v>
      </c>
      <c r="I56" s="249" t="s">
        <v>654</v>
      </c>
      <c r="J56" s="498" t="s">
        <v>4383</v>
      </c>
      <c r="K56" s="249" t="s">
        <v>5</v>
      </c>
      <c r="L56" s="881" t="s">
        <v>102</v>
      </c>
      <c r="M56" s="251">
        <v>44753</v>
      </c>
      <c r="N56" s="673">
        <v>45047</v>
      </c>
      <c r="O56" s="252" t="s">
        <v>213</v>
      </c>
      <c r="P56" s="543" t="str">
        <f t="shared" si="3"/>
        <v>常州蜂巢四期 CZ-C42装配线JMLEDCC22A744顶盖焊</v>
      </c>
      <c r="Q56" s="249" t="s">
        <v>104</v>
      </c>
      <c r="R56" s="252" t="s">
        <v>215</v>
      </c>
      <c r="S56" s="617" t="s">
        <v>6924</v>
      </c>
      <c r="T56" s="695" t="s">
        <v>6926</v>
      </c>
      <c r="U56" s="617" t="s">
        <v>6303</v>
      </c>
      <c r="V56" s="249"/>
    </row>
    <row r="57" spans="1:22" s="95" customFormat="1" ht="116">
      <c r="A57" s="254">
        <f t="shared" si="4"/>
        <v>56</v>
      </c>
      <c r="B57" s="498" t="s">
        <v>654</v>
      </c>
      <c r="C57" s="249" t="s">
        <v>4429</v>
      </c>
      <c r="D57" s="631" t="s">
        <v>4444</v>
      </c>
      <c r="E57" s="249" t="s">
        <v>213</v>
      </c>
      <c r="F57" s="249" t="s">
        <v>4445</v>
      </c>
      <c r="G57" s="498" t="s">
        <v>554</v>
      </c>
      <c r="H57" s="631">
        <v>1</v>
      </c>
      <c r="I57" s="249" t="s">
        <v>654</v>
      </c>
      <c r="J57" s="498" t="s">
        <v>4383</v>
      </c>
      <c r="K57" s="249" t="s">
        <v>5</v>
      </c>
      <c r="L57" s="881" t="s">
        <v>102</v>
      </c>
      <c r="M57" s="251">
        <v>44753</v>
      </c>
      <c r="N57" s="673">
        <v>45047</v>
      </c>
      <c r="O57" s="252" t="s">
        <v>213</v>
      </c>
      <c r="P57" s="543" t="str">
        <f t="shared" si="3"/>
        <v>常州蜂巢四期 CZ-C42装配线JMLEDCC22A747密封钉</v>
      </c>
      <c r="Q57" s="249" t="s">
        <v>104</v>
      </c>
      <c r="R57" s="252" t="s">
        <v>215</v>
      </c>
      <c r="S57" s="617" t="s">
        <v>6924</v>
      </c>
      <c r="T57" s="695" t="s">
        <v>7346</v>
      </c>
      <c r="U57" s="617" t="s">
        <v>6303</v>
      </c>
      <c r="V57" s="249"/>
    </row>
    <row r="58" spans="1:22" s="95" customFormat="1" ht="116">
      <c r="A58" s="254">
        <f t="shared" si="4"/>
        <v>57</v>
      </c>
      <c r="B58" s="498" t="s">
        <v>654</v>
      </c>
      <c r="C58" s="249" t="s">
        <v>4429</v>
      </c>
      <c r="D58" s="631" t="s">
        <v>4446</v>
      </c>
      <c r="E58" s="249" t="s">
        <v>213</v>
      </c>
      <c r="F58" s="249" t="s">
        <v>4447</v>
      </c>
      <c r="G58" s="498" t="s">
        <v>321</v>
      </c>
      <c r="H58" s="631">
        <v>1</v>
      </c>
      <c r="I58" s="249" t="s">
        <v>654</v>
      </c>
      <c r="J58" s="498" t="s">
        <v>4383</v>
      </c>
      <c r="K58" s="249" t="s">
        <v>5</v>
      </c>
      <c r="L58" s="881" t="s">
        <v>102</v>
      </c>
      <c r="M58" s="251">
        <v>44753</v>
      </c>
      <c r="N58" s="673">
        <v>45047</v>
      </c>
      <c r="O58" s="252" t="s">
        <v>213</v>
      </c>
      <c r="P58" s="543" t="str">
        <f t="shared" si="3"/>
        <v>常州蜂巢四期 CZ-C42装配线JMLEDCC22A750物流线</v>
      </c>
      <c r="Q58" s="249" t="s">
        <v>104</v>
      </c>
      <c r="R58" s="252" t="s">
        <v>215</v>
      </c>
      <c r="S58" s="617" t="s">
        <v>6924</v>
      </c>
      <c r="T58" s="695" t="s">
        <v>6927</v>
      </c>
      <c r="U58" s="617" t="s">
        <v>6303</v>
      </c>
      <c r="V58" s="249"/>
    </row>
    <row r="59" spans="1:22" customFormat="1" ht="53" customHeight="1">
      <c r="A59" s="745">
        <v>128</v>
      </c>
      <c r="B59" s="877" t="s">
        <v>2889</v>
      </c>
      <c r="C59" s="877" t="s">
        <v>6528</v>
      </c>
      <c r="D59" s="878" t="s">
        <v>8558</v>
      </c>
      <c r="E59" s="878" t="s">
        <v>98</v>
      </c>
      <c r="F59" s="878" t="s">
        <v>6527</v>
      </c>
      <c r="G59" s="877" t="s">
        <v>321</v>
      </c>
      <c r="H59" s="879">
        <v>1</v>
      </c>
      <c r="I59" s="878" t="s">
        <v>6529</v>
      </c>
      <c r="J59" s="297" t="s">
        <v>4383</v>
      </c>
      <c r="K59" s="878" t="s">
        <v>7370</v>
      </c>
      <c r="L59" s="878" t="s">
        <v>102</v>
      </c>
      <c r="M59" s="880">
        <v>44762</v>
      </c>
      <c r="N59" s="673">
        <v>45041</v>
      </c>
      <c r="O59" s="673" t="s">
        <v>213</v>
      </c>
      <c r="P59" s="802" t="s">
        <v>6492</v>
      </c>
      <c r="Q59" s="802" t="s">
        <v>104</v>
      </c>
      <c r="R59" s="673" t="s">
        <v>215</v>
      </c>
      <c r="S59" s="1575" t="s">
        <v>8623</v>
      </c>
      <c r="T59" s="1575" t="s">
        <v>8955</v>
      </c>
      <c r="U59" s="1575" t="s">
        <v>9616</v>
      </c>
      <c r="V59" s="1595"/>
    </row>
    <row r="60" spans="1:22" customFormat="1" ht="53" customHeight="1">
      <c r="A60" s="745">
        <v>129</v>
      </c>
      <c r="B60" s="877" t="s">
        <v>2889</v>
      </c>
      <c r="C60" s="877" t="s">
        <v>6528</v>
      </c>
      <c r="D60" s="878" t="s">
        <v>6531</v>
      </c>
      <c r="E60" s="878" t="s">
        <v>98</v>
      </c>
      <c r="F60" s="878" t="s">
        <v>6532</v>
      </c>
      <c r="G60" s="877" t="s">
        <v>687</v>
      </c>
      <c r="H60" s="879">
        <v>1</v>
      </c>
      <c r="I60" s="878" t="s">
        <v>6529</v>
      </c>
      <c r="J60" s="297" t="s">
        <v>4383</v>
      </c>
      <c r="K60" s="878" t="s">
        <v>7371</v>
      </c>
      <c r="L60" s="878" t="s">
        <v>102</v>
      </c>
      <c r="M60" s="880">
        <v>44762</v>
      </c>
      <c r="N60" s="673">
        <v>45041</v>
      </c>
      <c r="O60" s="673" t="s">
        <v>213</v>
      </c>
      <c r="P60" s="802" t="s">
        <v>6492</v>
      </c>
      <c r="Q60" s="802" t="s">
        <v>104</v>
      </c>
      <c r="R60" s="673" t="s">
        <v>215</v>
      </c>
      <c r="S60" s="1575" t="s">
        <v>9233</v>
      </c>
      <c r="T60" s="1575" t="s">
        <v>9290</v>
      </c>
      <c r="U60" s="1575" t="s">
        <v>9616</v>
      </c>
      <c r="V60" s="878"/>
    </row>
    <row r="61" spans="1:22" customFormat="1" ht="64.5" customHeight="1">
      <c r="A61" s="745">
        <v>130</v>
      </c>
      <c r="B61" s="877" t="s">
        <v>2889</v>
      </c>
      <c r="C61" s="877" t="s">
        <v>6528</v>
      </c>
      <c r="D61" s="878" t="s">
        <v>6534</v>
      </c>
      <c r="E61" s="878" t="s">
        <v>98</v>
      </c>
      <c r="F61" s="878" t="s">
        <v>6535</v>
      </c>
      <c r="G61" s="877" t="s">
        <v>6533</v>
      </c>
      <c r="H61" s="879">
        <v>1</v>
      </c>
      <c r="I61" s="878" t="s">
        <v>6529</v>
      </c>
      <c r="J61" s="297" t="s">
        <v>4383</v>
      </c>
      <c r="K61" s="878" t="s">
        <v>7</v>
      </c>
      <c r="L61" s="878" t="s">
        <v>102</v>
      </c>
      <c r="M61" s="880">
        <v>44762</v>
      </c>
      <c r="N61" s="673">
        <v>45041</v>
      </c>
      <c r="O61" s="673" t="s">
        <v>213</v>
      </c>
      <c r="P61" s="802" t="s">
        <v>6492</v>
      </c>
      <c r="Q61" s="802" t="s">
        <v>104</v>
      </c>
      <c r="R61" s="673" t="s">
        <v>215</v>
      </c>
      <c r="S61" s="1575" t="s">
        <v>8956</v>
      </c>
      <c r="T61" s="1575" t="s">
        <v>9756</v>
      </c>
      <c r="U61" s="1575" t="s">
        <v>8829</v>
      </c>
      <c r="V61" s="877"/>
    </row>
    <row r="62" spans="1:22" customFormat="1" ht="82.5" customHeight="1">
      <c r="A62" s="745">
        <v>131</v>
      </c>
      <c r="B62" s="877" t="s">
        <v>2889</v>
      </c>
      <c r="C62" s="877" t="s">
        <v>6528</v>
      </c>
      <c r="D62" s="878" t="s">
        <v>6537</v>
      </c>
      <c r="E62" s="878" t="s">
        <v>98</v>
      </c>
      <c r="F62" s="878" t="s">
        <v>6538</v>
      </c>
      <c r="G62" s="877" t="s">
        <v>6536</v>
      </c>
      <c r="H62" s="879">
        <v>1</v>
      </c>
      <c r="I62" s="878" t="s">
        <v>6529</v>
      </c>
      <c r="J62" s="297" t="s">
        <v>4383</v>
      </c>
      <c r="K62" s="878" t="s">
        <v>7</v>
      </c>
      <c r="L62" s="878" t="s">
        <v>102</v>
      </c>
      <c r="M62" s="880">
        <v>44762</v>
      </c>
      <c r="N62" s="673">
        <v>45041</v>
      </c>
      <c r="O62" s="673" t="s">
        <v>213</v>
      </c>
      <c r="P62" s="802" t="s">
        <v>6492</v>
      </c>
      <c r="Q62" s="802" t="s">
        <v>104</v>
      </c>
      <c r="R62" s="673" t="s">
        <v>215</v>
      </c>
      <c r="S62" s="1575" t="s">
        <v>9295</v>
      </c>
      <c r="T62" s="1575" t="s">
        <v>9617</v>
      </c>
      <c r="U62" s="1575" t="s">
        <v>9616</v>
      </c>
      <c r="V62" s="1595"/>
    </row>
    <row r="63" spans="1:22" customFormat="1" ht="53" customHeight="1">
      <c r="A63" s="745">
        <v>132</v>
      </c>
      <c r="B63" s="877" t="s">
        <v>2889</v>
      </c>
      <c r="C63" s="877" t="s">
        <v>6528</v>
      </c>
      <c r="D63" s="878" t="s">
        <v>6539</v>
      </c>
      <c r="E63" s="878" t="s">
        <v>98</v>
      </c>
      <c r="F63" s="878" t="s">
        <v>6540</v>
      </c>
      <c r="G63" s="877" t="s">
        <v>368</v>
      </c>
      <c r="H63" s="879">
        <v>2</v>
      </c>
      <c r="I63" s="878" t="s">
        <v>6529</v>
      </c>
      <c r="J63" s="297" t="s">
        <v>4383</v>
      </c>
      <c r="K63" s="878" t="s">
        <v>7</v>
      </c>
      <c r="L63" s="878" t="s">
        <v>102</v>
      </c>
      <c r="M63" s="880">
        <v>44762</v>
      </c>
      <c r="N63" s="673">
        <v>45041</v>
      </c>
      <c r="O63" s="673" t="s">
        <v>213</v>
      </c>
      <c r="P63" s="802" t="s">
        <v>6492</v>
      </c>
      <c r="Q63" s="802" t="s">
        <v>104</v>
      </c>
      <c r="R63" s="673" t="s">
        <v>215</v>
      </c>
      <c r="S63" s="1575" t="s">
        <v>8957</v>
      </c>
      <c r="T63" s="1575" t="s">
        <v>9291</v>
      </c>
      <c r="U63" s="1575" t="s">
        <v>9616</v>
      </c>
      <c r="V63" s="877"/>
    </row>
    <row r="64" spans="1:22" customFormat="1" ht="63.5" customHeight="1">
      <c r="A64" s="745">
        <v>133</v>
      </c>
      <c r="B64" s="877" t="s">
        <v>2889</v>
      </c>
      <c r="C64" s="877" t="s">
        <v>6528</v>
      </c>
      <c r="D64" s="878" t="s">
        <v>6542</v>
      </c>
      <c r="E64" s="878" t="s">
        <v>98</v>
      </c>
      <c r="F64" s="878" t="s">
        <v>6543</v>
      </c>
      <c r="G64" s="877" t="s">
        <v>6541</v>
      </c>
      <c r="H64" s="879">
        <v>1</v>
      </c>
      <c r="I64" s="878" t="s">
        <v>6529</v>
      </c>
      <c r="J64" s="297" t="s">
        <v>4383</v>
      </c>
      <c r="K64" s="878" t="s">
        <v>7</v>
      </c>
      <c r="L64" s="878" t="s">
        <v>102</v>
      </c>
      <c r="M64" s="880">
        <v>44762</v>
      </c>
      <c r="N64" s="673">
        <v>45041</v>
      </c>
      <c r="O64" s="673" t="s">
        <v>213</v>
      </c>
      <c r="P64" s="802" t="s">
        <v>6492</v>
      </c>
      <c r="Q64" s="802" t="s">
        <v>104</v>
      </c>
      <c r="R64" s="673" t="s">
        <v>215</v>
      </c>
      <c r="S64" s="1575" t="s">
        <v>9292</v>
      </c>
      <c r="T64" s="1575" t="s">
        <v>9618</v>
      </c>
      <c r="U64" s="1575" t="s">
        <v>9616</v>
      </c>
      <c r="V64" s="877"/>
    </row>
    <row r="65" spans="1:22" customFormat="1" ht="66" customHeight="1">
      <c r="A65" s="745">
        <v>134</v>
      </c>
      <c r="B65" s="877" t="s">
        <v>2889</v>
      </c>
      <c r="C65" s="877" t="s">
        <v>6528</v>
      </c>
      <c r="D65" s="878" t="s">
        <v>6544</v>
      </c>
      <c r="E65" s="878" t="s">
        <v>98</v>
      </c>
      <c r="F65" s="878" t="s">
        <v>6545</v>
      </c>
      <c r="G65" s="877" t="s">
        <v>256</v>
      </c>
      <c r="H65" s="879">
        <v>2</v>
      </c>
      <c r="I65" s="878" t="s">
        <v>6529</v>
      </c>
      <c r="J65" s="297" t="s">
        <v>4383</v>
      </c>
      <c r="K65" s="878" t="s">
        <v>7</v>
      </c>
      <c r="L65" s="878" t="s">
        <v>102</v>
      </c>
      <c r="M65" s="880">
        <v>44762</v>
      </c>
      <c r="N65" s="673">
        <v>45041</v>
      </c>
      <c r="O65" s="673" t="s">
        <v>213</v>
      </c>
      <c r="P65" s="802" t="s">
        <v>6492</v>
      </c>
      <c r="Q65" s="802" t="s">
        <v>104</v>
      </c>
      <c r="R65" s="673" t="s">
        <v>215</v>
      </c>
      <c r="S65" s="1575" t="s">
        <v>8623</v>
      </c>
      <c r="T65" s="1575" t="s">
        <v>9438</v>
      </c>
      <c r="U65" s="1575" t="s">
        <v>9616</v>
      </c>
      <c r="V65" s="1595"/>
    </row>
    <row r="66" spans="1:22" customFormat="1" ht="53" customHeight="1">
      <c r="A66" s="745">
        <v>135</v>
      </c>
      <c r="B66" s="877" t="s">
        <v>2889</v>
      </c>
      <c r="C66" s="877" t="s">
        <v>6528</v>
      </c>
      <c r="D66" s="878" t="s">
        <v>6547</v>
      </c>
      <c r="E66" s="878" t="s">
        <v>98</v>
      </c>
      <c r="F66" s="878" t="s">
        <v>6548</v>
      </c>
      <c r="G66" s="877" t="s">
        <v>6546</v>
      </c>
      <c r="H66" s="879">
        <v>1</v>
      </c>
      <c r="I66" s="878" t="s">
        <v>6529</v>
      </c>
      <c r="J66" s="297" t="s">
        <v>4383</v>
      </c>
      <c r="K66" s="878" t="s">
        <v>7</v>
      </c>
      <c r="L66" s="878" t="s">
        <v>102</v>
      </c>
      <c r="M66" s="880">
        <v>44762</v>
      </c>
      <c r="N66" s="673">
        <v>45041</v>
      </c>
      <c r="O66" s="673" t="s">
        <v>213</v>
      </c>
      <c r="P66" s="802" t="s">
        <v>6492</v>
      </c>
      <c r="Q66" s="802" t="s">
        <v>104</v>
      </c>
      <c r="R66" s="673" t="s">
        <v>215</v>
      </c>
      <c r="S66" s="1575" t="s">
        <v>9757</v>
      </c>
      <c r="T66" s="1575" t="s">
        <v>9758</v>
      </c>
      <c r="U66" s="1575" t="s">
        <v>9293</v>
      </c>
      <c r="V66" s="1595"/>
    </row>
    <row r="67" spans="1:22" customFormat="1" ht="53" customHeight="1">
      <c r="A67" s="745">
        <v>136</v>
      </c>
      <c r="B67" s="877" t="s">
        <v>2889</v>
      </c>
      <c r="C67" s="877" t="s">
        <v>6551</v>
      </c>
      <c r="D67" s="878" t="s">
        <v>6549</v>
      </c>
      <c r="E67" s="878" t="s">
        <v>98</v>
      </c>
      <c r="F67" s="878" t="s">
        <v>6550</v>
      </c>
      <c r="G67" s="877" t="s">
        <v>687</v>
      </c>
      <c r="H67" s="790">
        <v>1</v>
      </c>
      <c r="I67" s="878" t="s">
        <v>6529</v>
      </c>
      <c r="J67" s="297" t="s">
        <v>4383</v>
      </c>
      <c r="K67" s="878" t="s">
        <v>7</v>
      </c>
      <c r="L67" s="878" t="s">
        <v>102</v>
      </c>
      <c r="M67" s="880">
        <v>44893</v>
      </c>
      <c r="N67" s="673">
        <v>45052</v>
      </c>
      <c r="O67" s="673" t="s">
        <v>213</v>
      </c>
      <c r="P67" s="802" t="s">
        <v>6492</v>
      </c>
      <c r="Q67" s="802" t="s">
        <v>104</v>
      </c>
      <c r="R67" s="673" t="s">
        <v>215</v>
      </c>
      <c r="S67" s="1723" t="s">
        <v>6930</v>
      </c>
      <c r="T67" s="1575" t="s">
        <v>7006</v>
      </c>
      <c r="U67" s="1575" t="s">
        <v>6530</v>
      </c>
      <c r="V67" s="1595"/>
    </row>
    <row r="68" spans="1:22" customFormat="1" ht="53" customHeight="1">
      <c r="A68" s="745">
        <v>137</v>
      </c>
      <c r="B68" s="877" t="s">
        <v>2889</v>
      </c>
      <c r="C68" s="877" t="s">
        <v>6551</v>
      </c>
      <c r="D68" s="878" t="s">
        <v>6552</v>
      </c>
      <c r="E68" s="878" t="s">
        <v>98</v>
      </c>
      <c r="F68" s="878" t="s">
        <v>6553</v>
      </c>
      <c r="G68" s="877" t="s">
        <v>4901</v>
      </c>
      <c r="H68" s="790">
        <v>1</v>
      </c>
      <c r="I68" s="878" t="s">
        <v>6529</v>
      </c>
      <c r="J68" s="297" t="s">
        <v>4383</v>
      </c>
      <c r="K68" s="878" t="s">
        <v>7</v>
      </c>
      <c r="L68" s="878" t="s">
        <v>102</v>
      </c>
      <c r="M68" s="880">
        <v>44893</v>
      </c>
      <c r="N68" s="673">
        <v>45052</v>
      </c>
      <c r="O68" s="673" t="s">
        <v>213</v>
      </c>
      <c r="P68" s="802" t="s">
        <v>6492</v>
      </c>
      <c r="Q68" s="802" t="s">
        <v>104</v>
      </c>
      <c r="R68" s="673" t="s">
        <v>215</v>
      </c>
      <c r="S68" s="1724"/>
      <c r="T68" s="1575" t="s">
        <v>7006</v>
      </c>
      <c r="U68" s="1575" t="s">
        <v>6530</v>
      </c>
      <c r="V68" s="1595"/>
    </row>
    <row r="69" spans="1:22" customFormat="1" ht="53" customHeight="1">
      <c r="A69" s="745">
        <v>138</v>
      </c>
      <c r="B69" s="877" t="s">
        <v>2889</v>
      </c>
      <c r="C69" s="877" t="s">
        <v>6551</v>
      </c>
      <c r="D69" s="878" t="s">
        <v>6554</v>
      </c>
      <c r="E69" s="878" t="s">
        <v>98</v>
      </c>
      <c r="F69" s="878" t="s">
        <v>6555</v>
      </c>
      <c r="G69" s="877" t="s">
        <v>679</v>
      </c>
      <c r="H69" s="790">
        <v>2</v>
      </c>
      <c r="I69" s="878" t="s">
        <v>6529</v>
      </c>
      <c r="J69" s="297" t="s">
        <v>4383</v>
      </c>
      <c r="K69" s="878" t="s">
        <v>7</v>
      </c>
      <c r="L69" s="878" t="s">
        <v>102</v>
      </c>
      <c r="M69" s="880">
        <v>44893</v>
      </c>
      <c r="N69" s="673">
        <v>45052</v>
      </c>
      <c r="O69" s="673" t="s">
        <v>213</v>
      </c>
      <c r="P69" s="802" t="s">
        <v>6492</v>
      </c>
      <c r="Q69" s="802" t="s">
        <v>104</v>
      </c>
      <c r="R69" s="673" t="s">
        <v>215</v>
      </c>
      <c r="S69" s="1724"/>
      <c r="T69" s="1575" t="s">
        <v>7006</v>
      </c>
      <c r="U69" s="1575" t="s">
        <v>6530</v>
      </c>
      <c r="V69" s="1595"/>
    </row>
    <row r="70" spans="1:22" customFormat="1" ht="53" customHeight="1">
      <c r="A70" s="745">
        <v>139</v>
      </c>
      <c r="B70" s="877" t="s">
        <v>2889</v>
      </c>
      <c r="C70" s="877" t="s">
        <v>6551</v>
      </c>
      <c r="D70" s="878" t="s">
        <v>6556</v>
      </c>
      <c r="E70" s="878" t="s">
        <v>98</v>
      </c>
      <c r="F70" s="878" t="s">
        <v>6557</v>
      </c>
      <c r="G70" s="877" t="s">
        <v>311</v>
      </c>
      <c r="H70" s="790">
        <v>2</v>
      </c>
      <c r="I70" s="878" t="s">
        <v>6529</v>
      </c>
      <c r="J70" s="297" t="s">
        <v>4383</v>
      </c>
      <c r="K70" s="878" t="s">
        <v>7</v>
      </c>
      <c r="L70" s="878" t="s">
        <v>102</v>
      </c>
      <c r="M70" s="880">
        <v>44893</v>
      </c>
      <c r="N70" s="673">
        <v>45052</v>
      </c>
      <c r="O70" s="673" t="s">
        <v>213</v>
      </c>
      <c r="P70" s="802" t="s">
        <v>6492</v>
      </c>
      <c r="Q70" s="802" t="s">
        <v>104</v>
      </c>
      <c r="R70" s="673" t="s">
        <v>215</v>
      </c>
      <c r="S70" s="1724"/>
      <c r="T70" s="1575" t="s">
        <v>7006</v>
      </c>
      <c r="U70" s="1575" t="s">
        <v>6530</v>
      </c>
      <c r="V70" s="1595"/>
    </row>
    <row r="71" spans="1:22" customFormat="1" ht="53" customHeight="1">
      <c r="A71" s="745">
        <v>140</v>
      </c>
      <c r="B71" s="877" t="s">
        <v>2889</v>
      </c>
      <c r="C71" s="877" t="s">
        <v>6551</v>
      </c>
      <c r="D71" s="878" t="s">
        <v>6558</v>
      </c>
      <c r="E71" s="878" t="s">
        <v>98</v>
      </c>
      <c r="F71" s="878" t="s">
        <v>6559</v>
      </c>
      <c r="G71" s="877" t="s">
        <v>4901</v>
      </c>
      <c r="H71" s="790">
        <v>1</v>
      </c>
      <c r="I71" s="878" t="s">
        <v>6529</v>
      </c>
      <c r="J71" s="297" t="s">
        <v>4383</v>
      </c>
      <c r="K71" s="878" t="s">
        <v>7</v>
      </c>
      <c r="L71" s="878" t="s">
        <v>102</v>
      </c>
      <c r="M71" s="880">
        <v>44893</v>
      </c>
      <c r="N71" s="673">
        <v>45052</v>
      </c>
      <c r="O71" s="673" t="s">
        <v>213</v>
      </c>
      <c r="P71" s="802" t="s">
        <v>6492</v>
      </c>
      <c r="Q71" s="802" t="s">
        <v>104</v>
      </c>
      <c r="R71" s="673" t="s">
        <v>215</v>
      </c>
      <c r="S71" s="1724"/>
      <c r="T71" s="1575" t="s">
        <v>7006</v>
      </c>
      <c r="U71" s="1575" t="s">
        <v>6530</v>
      </c>
      <c r="V71" s="1595"/>
    </row>
    <row r="72" spans="1:22" customFormat="1" ht="53" customHeight="1">
      <c r="A72" s="745">
        <v>141</v>
      </c>
      <c r="B72" s="877" t="s">
        <v>2889</v>
      </c>
      <c r="C72" s="877" t="s">
        <v>6551</v>
      </c>
      <c r="D72" s="878" t="s">
        <v>6560</v>
      </c>
      <c r="E72" s="878" t="s">
        <v>98</v>
      </c>
      <c r="F72" s="878" t="s">
        <v>6561</v>
      </c>
      <c r="G72" s="877" t="s">
        <v>311</v>
      </c>
      <c r="H72" s="790">
        <v>1</v>
      </c>
      <c r="I72" s="878" t="s">
        <v>6529</v>
      </c>
      <c r="J72" s="297" t="s">
        <v>4383</v>
      </c>
      <c r="K72" s="878" t="s">
        <v>7</v>
      </c>
      <c r="L72" s="878" t="s">
        <v>102</v>
      </c>
      <c r="M72" s="880">
        <v>44893</v>
      </c>
      <c r="N72" s="673">
        <v>45052</v>
      </c>
      <c r="O72" s="673" t="s">
        <v>213</v>
      </c>
      <c r="P72" s="802" t="s">
        <v>6492</v>
      </c>
      <c r="Q72" s="802" t="s">
        <v>104</v>
      </c>
      <c r="R72" s="673" t="s">
        <v>215</v>
      </c>
      <c r="S72" s="1724"/>
      <c r="T72" s="1575" t="s">
        <v>7006</v>
      </c>
      <c r="U72" s="1575" t="s">
        <v>6530</v>
      </c>
      <c r="V72" s="1595"/>
    </row>
    <row r="73" spans="1:22" customFormat="1" ht="53" customHeight="1">
      <c r="A73" s="745">
        <v>142</v>
      </c>
      <c r="B73" s="877" t="s">
        <v>2889</v>
      </c>
      <c r="C73" s="877" t="s">
        <v>6551</v>
      </c>
      <c r="D73" s="878" t="s">
        <v>6562</v>
      </c>
      <c r="E73" s="878" t="s">
        <v>98</v>
      </c>
      <c r="F73" s="878" t="s">
        <v>6563</v>
      </c>
      <c r="G73" s="877" t="s">
        <v>550</v>
      </c>
      <c r="H73" s="790">
        <v>1</v>
      </c>
      <c r="I73" s="878" t="s">
        <v>6529</v>
      </c>
      <c r="J73" s="297" t="s">
        <v>4383</v>
      </c>
      <c r="K73" s="878" t="s">
        <v>7</v>
      </c>
      <c r="L73" s="878" t="s">
        <v>102</v>
      </c>
      <c r="M73" s="880">
        <v>44893</v>
      </c>
      <c r="N73" s="673">
        <v>45052</v>
      </c>
      <c r="O73" s="673" t="s">
        <v>213</v>
      </c>
      <c r="P73" s="802" t="s">
        <v>6492</v>
      </c>
      <c r="Q73" s="802" t="s">
        <v>104</v>
      </c>
      <c r="R73" s="673" t="s">
        <v>215</v>
      </c>
      <c r="S73" s="1724"/>
      <c r="T73" s="1575" t="s">
        <v>7006</v>
      </c>
      <c r="U73" s="1575" t="s">
        <v>6530</v>
      </c>
      <c r="V73" s="1595"/>
    </row>
    <row r="74" spans="1:22" customFormat="1" ht="53" customHeight="1">
      <c r="A74" s="745">
        <v>143</v>
      </c>
      <c r="B74" s="877" t="s">
        <v>2889</v>
      </c>
      <c r="C74" s="877" t="s">
        <v>6551</v>
      </c>
      <c r="D74" s="878" t="s">
        <v>6564</v>
      </c>
      <c r="E74" s="878" t="s">
        <v>98</v>
      </c>
      <c r="F74" s="878" t="s">
        <v>6565</v>
      </c>
      <c r="G74" s="877" t="s">
        <v>321</v>
      </c>
      <c r="H74" s="790">
        <v>1</v>
      </c>
      <c r="I74" s="878" t="s">
        <v>6529</v>
      </c>
      <c r="J74" s="297" t="s">
        <v>4383</v>
      </c>
      <c r="K74" s="878" t="s">
        <v>7</v>
      </c>
      <c r="L74" s="878" t="s">
        <v>102</v>
      </c>
      <c r="M74" s="880">
        <v>44893</v>
      </c>
      <c r="N74" s="673">
        <v>45052</v>
      </c>
      <c r="O74" s="673" t="s">
        <v>213</v>
      </c>
      <c r="P74" s="802" t="s">
        <v>6492</v>
      </c>
      <c r="Q74" s="802" t="s">
        <v>104</v>
      </c>
      <c r="R74" s="673" t="s">
        <v>215</v>
      </c>
      <c r="S74" s="1725"/>
      <c r="T74" s="1575" t="s">
        <v>7006</v>
      </c>
      <c r="U74" s="1575" t="s">
        <v>6530</v>
      </c>
      <c r="V74" s="1595"/>
    </row>
    <row r="75" spans="1:22" customFormat="1" ht="68.5" customHeight="1">
      <c r="A75" s="745">
        <v>144</v>
      </c>
      <c r="B75" s="877" t="s">
        <v>2889</v>
      </c>
      <c r="C75" s="877" t="s">
        <v>6568</v>
      </c>
      <c r="D75" s="878" t="s">
        <v>6566</v>
      </c>
      <c r="E75" s="878" t="s">
        <v>98</v>
      </c>
      <c r="F75" s="878" t="s">
        <v>6567</v>
      </c>
      <c r="G75" s="877" t="s">
        <v>321</v>
      </c>
      <c r="H75" s="879">
        <v>1</v>
      </c>
      <c r="I75" s="878" t="s">
        <v>6529</v>
      </c>
      <c r="J75" s="297" t="s">
        <v>4383</v>
      </c>
      <c r="K75" s="878" t="s">
        <v>7</v>
      </c>
      <c r="L75" s="878" t="s">
        <v>102</v>
      </c>
      <c r="M75" s="880">
        <v>44762</v>
      </c>
      <c r="N75" s="673">
        <v>45041</v>
      </c>
      <c r="O75" s="673" t="s">
        <v>213</v>
      </c>
      <c r="P75" s="802" t="s">
        <v>6492</v>
      </c>
      <c r="Q75" s="802" t="s">
        <v>104</v>
      </c>
      <c r="R75" s="673" t="s">
        <v>215</v>
      </c>
      <c r="S75" s="1575" t="s">
        <v>8623</v>
      </c>
      <c r="T75" s="1575" t="s">
        <v>8955</v>
      </c>
      <c r="U75" s="1575" t="s">
        <v>9616</v>
      </c>
      <c r="V75" s="1595"/>
    </row>
    <row r="76" spans="1:22" customFormat="1" ht="65" customHeight="1">
      <c r="A76" s="745">
        <v>145</v>
      </c>
      <c r="B76" s="877" t="s">
        <v>2889</v>
      </c>
      <c r="C76" s="877" t="s">
        <v>6568</v>
      </c>
      <c r="D76" s="878" t="s">
        <v>6569</v>
      </c>
      <c r="E76" s="878" t="s">
        <v>98</v>
      </c>
      <c r="F76" s="878" t="s">
        <v>6570</v>
      </c>
      <c r="G76" s="877" t="s">
        <v>687</v>
      </c>
      <c r="H76" s="879">
        <v>1</v>
      </c>
      <c r="I76" s="878" t="s">
        <v>6529</v>
      </c>
      <c r="J76" s="297" t="s">
        <v>4383</v>
      </c>
      <c r="K76" s="878" t="s">
        <v>7</v>
      </c>
      <c r="L76" s="878" t="s">
        <v>102</v>
      </c>
      <c r="M76" s="880">
        <v>44762</v>
      </c>
      <c r="N76" s="673">
        <v>45041</v>
      </c>
      <c r="O76" s="673" t="s">
        <v>213</v>
      </c>
      <c r="P76" s="802" t="s">
        <v>6492</v>
      </c>
      <c r="Q76" s="802" t="s">
        <v>104</v>
      </c>
      <c r="R76" s="673" t="s">
        <v>215</v>
      </c>
      <c r="S76" s="1575" t="s">
        <v>9439</v>
      </c>
      <c r="T76" s="1575" t="s">
        <v>9290</v>
      </c>
      <c r="U76" s="1575" t="s">
        <v>9616</v>
      </c>
      <c r="V76" s="1595"/>
    </row>
    <row r="77" spans="1:22" customFormat="1" ht="75" customHeight="1">
      <c r="A77" s="745">
        <v>146</v>
      </c>
      <c r="B77" s="877" t="s">
        <v>2889</v>
      </c>
      <c r="C77" s="877" t="s">
        <v>6568</v>
      </c>
      <c r="D77" s="878" t="s">
        <v>6571</v>
      </c>
      <c r="E77" s="878" t="s">
        <v>98</v>
      </c>
      <c r="F77" s="878" t="s">
        <v>6572</v>
      </c>
      <c r="G77" s="877" t="s">
        <v>6533</v>
      </c>
      <c r="H77" s="879">
        <v>1</v>
      </c>
      <c r="I77" s="878" t="s">
        <v>6529</v>
      </c>
      <c r="J77" s="297" t="s">
        <v>4383</v>
      </c>
      <c r="K77" s="878" t="s">
        <v>7</v>
      </c>
      <c r="L77" s="878" t="s">
        <v>102</v>
      </c>
      <c r="M77" s="880">
        <v>44762</v>
      </c>
      <c r="N77" s="673">
        <v>45041</v>
      </c>
      <c r="O77" s="673" t="s">
        <v>213</v>
      </c>
      <c r="P77" s="802" t="s">
        <v>6492</v>
      </c>
      <c r="Q77" s="802" t="s">
        <v>104</v>
      </c>
      <c r="R77" s="673" t="s">
        <v>215</v>
      </c>
      <c r="S77" s="1575" t="s">
        <v>8956</v>
      </c>
      <c r="T77" s="1575" t="s">
        <v>9756</v>
      </c>
      <c r="U77" s="1575" t="s">
        <v>9294</v>
      </c>
      <c r="V77" s="1595"/>
    </row>
    <row r="78" spans="1:22" customFormat="1" ht="67.5" customHeight="1">
      <c r="A78" s="745">
        <v>147</v>
      </c>
      <c r="B78" s="877" t="s">
        <v>2889</v>
      </c>
      <c r="C78" s="877" t="s">
        <v>6568</v>
      </c>
      <c r="D78" s="878" t="s">
        <v>6573</v>
      </c>
      <c r="E78" s="878" t="s">
        <v>98</v>
      </c>
      <c r="F78" s="878" t="s">
        <v>6574</v>
      </c>
      <c r="G78" s="877" t="s">
        <v>6536</v>
      </c>
      <c r="H78" s="879">
        <v>1</v>
      </c>
      <c r="I78" s="878" t="s">
        <v>6529</v>
      </c>
      <c r="J78" s="297" t="s">
        <v>4383</v>
      </c>
      <c r="K78" s="878" t="s">
        <v>7</v>
      </c>
      <c r="L78" s="878" t="s">
        <v>102</v>
      </c>
      <c r="M78" s="880">
        <v>44762</v>
      </c>
      <c r="N78" s="673">
        <v>45041</v>
      </c>
      <c r="O78" s="673" t="s">
        <v>213</v>
      </c>
      <c r="P78" s="802" t="s">
        <v>6492</v>
      </c>
      <c r="Q78" s="802" t="s">
        <v>104</v>
      </c>
      <c r="R78" s="673" t="s">
        <v>215</v>
      </c>
      <c r="S78" s="1575" t="s">
        <v>9295</v>
      </c>
      <c r="T78" s="1575" t="s">
        <v>9617</v>
      </c>
      <c r="U78" s="1575" t="s">
        <v>9616</v>
      </c>
      <c r="V78" s="1595"/>
    </row>
    <row r="79" spans="1:22" customFormat="1" ht="70" customHeight="1">
      <c r="A79" s="745">
        <v>148</v>
      </c>
      <c r="B79" s="877" t="s">
        <v>2889</v>
      </c>
      <c r="C79" s="877" t="s">
        <v>6568</v>
      </c>
      <c r="D79" s="878" t="s">
        <v>6575</v>
      </c>
      <c r="E79" s="878" t="s">
        <v>98</v>
      </c>
      <c r="F79" s="878" t="s">
        <v>6576</v>
      </c>
      <c r="G79" s="877" t="s">
        <v>368</v>
      </c>
      <c r="H79" s="879">
        <v>2</v>
      </c>
      <c r="I79" s="878" t="s">
        <v>6529</v>
      </c>
      <c r="J79" s="297" t="s">
        <v>4383</v>
      </c>
      <c r="K79" s="878" t="s">
        <v>7</v>
      </c>
      <c r="L79" s="878" t="s">
        <v>102</v>
      </c>
      <c r="M79" s="880">
        <v>44762</v>
      </c>
      <c r="N79" s="673">
        <v>45041</v>
      </c>
      <c r="O79" s="673" t="s">
        <v>213</v>
      </c>
      <c r="P79" s="802" t="s">
        <v>6492</v>
      </c>
      <c r="Q79" s="802" t="s">
        <v>104</v>
      </c>
      <c r="R79" s="673" t="s">
        <v>215</v>
      </c>
      <c r="S79" s="1575" t="s">
        <v>8623</v>
      </c>
      <c r="T79" s="1575" t="s">
        <v>9296</v>
      </c>
      <c r="U79" s="1575" t="s">
        <v>9616</v>
      </c>
      <c r="V79" s="1595"/>
    </row>
    <row r="80" spans="1:22" customFormat="1" ht="88" customHeight="1">
      <c r="A80" s="745">
        <v>149</v>
      </c>
      <c r="B80" s="877" t="s">
        <v>2889</v>
      </c>
      <c r="C80" s="877" t="s">
        <v>6568</v>
      </c>
      <c r="D80" s="878" t="s">
        <v>6577</v>
      </c>
      <c r="E80" s="878" t="s">
        <v>98</v>
      </c>
      <c r="F80" s="878" t="s">
        <v>6578</v>
      </c>
      <c r="G80" s="877" t="s">
        <v>6541</v>
      </c>
      <c r="H80" s="879">
        <v>1</v>
      </c>
      <c r="I80" s="878" t="s">
        <v>6529</v>
      </c>
      <c r="J80" s="297" t="s">
        <v>4383</v>
      </c>
      <c r="K80" s="878" t="s">
        <v>7</v>
      </c>
      <c r="L80" s="878" t="s">
        <v>102</v>
      </c>
      <c r="M80" s="880">
        <v>44762</v>
      </c>
      <c r="N80" s="673">
        <v>45041</v>
      </c>
      <c r="O80" s="673" t="s">
        <v>213</v>
      </c>
      <c r="P80" s="802" t="s">
        <v>6492</v>
      </c>
      <c r="Q80" s="802" t="s">
        <v>104</v>
      </c>
      <c r="R80" s="673" t="s">
        <v>215</v>
      </c>
      <c r="S80" s="1575" t="s">
        <v>9297</v>
      </c>
      <c r="T80" s="1575" t="s">
        <v>9618</v>
      </c>
      <c r="U80" s="1575" t="s">
        <v>9616</v>
      </c>
      <c r="V80" s="1595"/>
    </row>
    <row r="81" spans="1:22" customFormat="1" ht="78.5" customHeight="1">
      <c r="A81" s="745">
        <v>150</v>
      </c>
      <c r="B81" s="877" t="s">
        <v>2889</v>
      </c>
      <c r="C81" s="877" t="s">
        <v>6568</v>
      </c>
      <c r="D81" s="878" t="s">
        <v>6579</v>
      </c>
      <c r="E81" s="878" t="s">
        <v>98</v>
      </c>
      <c r="F81" s="878" t="s">
        <v>6580</v>
      </c>
      <c r="G81" s="877" t="s">
        <v>256</v>
      </c>
      <c r="H81" s="879">
        <v>2</v>
      </c>
      <c r="I81" s="878" t="s">
        <v>6529</v>
      </c>
      <c r="J81" s="297" t="s">
        <v>4383</v>
      </c>
      <c r="K81" s="878" t="s">
        <v>7</v>
      </c>
      <c r="L81" s="878" t="s">
        <v>102</v>
      </c>
      <c r="M81" s="880">
        <v>44762</v>
      </c>
      <c r="N81" s="673">
        <v>45041</v>
      </c>
      <c r="O81" s="673" t="s">
        <v>213</v>
      </c>
      <c r="P81" s="802" t="s">
        <v>6492</v>
      </c>
      <c r="Q81" s="802" t="s">
        <v>104</v>
      </c>
      <c r="R81" s="673" t="s">
        <v>215</v>
      </c>
      <c r="S81" s="1575" t="s">
        <v>8958</v>
      </c>
      <c r="T81" s="1575" t="s">
        <v>9298</v>
      </c>
      <c r="U81" s="1575" t="s">
        <v>9119</v>
      </c>
      <c r="V81" s="1595"/>
    </row>
    <row r="82" spans="1:22" customFormat="1" ht="90" customHeight="1">
      <c r="A82" s="745">
        <v>151</v>
      </c>
      <c r="B82" s="877" t="s">
        <v>2889</v>
      </c>
      <c r="C82" s="877" t="s">
        <v>6568</v>
      </c>
      <c r="D82" s="878" t="s">
        <v>6581</v>
      </c>
      <c r="E82" s="878" t="s">
        <v>98</v>
      </c>
      <c r="F82" s="878" t="s">
        <v>6582</v>
      </c>
      <c r="G82" s="877" t="s">
        <v>6546</v>
      </c>
      <c r="H82" s="879">
        <v>1</v>
      </c>
      <c r="I82" s="878" t="s">
        <v>6529</v>
      </c>
      <c r="J82" s="297" t="s">
        <v>4383</v>
      </c>
      <c r="K82" s="878" t="s">
        <v>7</v>
      </c>
      <c r="L82" s="878" t="s">
        <v>102</v>
      </c>
      <c r="M82" s="880">
        <v>44762</v>
      </c>
      <c r="N82" s="673">
        <v>45041</v>
      </c>
      <c r="O82" s="673" t="s">
        <v>213</v>
      </c>
      <c r="P82" s="802" t="s">
        <v>6492</v>
      </c>
      <c r="Q82" s="802" t="s">
        <v>104</v>
      </c>
      <c r="R82" s="673" t="s">
        <v>215</v>
      </c>
      <c r="S82" s="1575" t="s">
        <v>9299</v>
      </c>
      <c r="T82" s="1575" t="s">
        <v>9619</v>
      </c>
      <c r="U82" s="1575" t="s">
        <v>9620</v>
      </c>
      <c r="V82" s="1595"/>
    </row>
    <row r="83" spans="1:22" ht="103.5">
      <c r="A83" s="254">
        <f t="shared" si="4"/>
        <v>82</v>
      </c>
      <c r="B83" s="498" t="s">
        <v>48</v>
      </c>
      <c r="C83" s="850" t="s">
        <v>6376</v>
      </c>
      <c r="D83" s="851" t="s">
        <v>6386</v>
      </c>
      <c r="E83" s="249" t="s">
        <v>98</v>
      </c>
      <c r="F83" s="249" t="s">
        <v>98</v>
      </c>
      <c r="G83" s="802" t="s">
        <v>554</v>
      </c>
      <c r="H83" s="631">
        <v>1</v>
      </c>
      <c r="I83" s="498" t="s">
        <v>3041</v>
      </c>
      <c r="J83" s="498" t="s">
        <v>6378</v>
      </c>
      <c r="K83" s="713" t="s">
        <v>7</v>
      </c>
      <c r="L83" s="249" t="s">
        <v>102</v>
      </c>
      <c r="M83" s="251">
        <v>44891</v>
      </c>
      <c r="N83" s="1072">
        <v>45077</v>
      </c>
      <c r="O83" s="252">
        <v>45092</v>
      </c>
      <c r="P83" s="296"/>
      <c r="Q83" s="249" t="s">
        <v>9235</v>
      </c>
      <c r="R83" s="252" t="s">
        <v>5281</v>
      </c>
      <c r="S83" s="837" t="s">
        <v>9116</v>
      </c>
      <c r="T83" s="270" t="s">
        <v>9234</v>
      </c>
      <c r="U83" s="837" t="s">
        <v>9644</v>
      </c>
      <c r="V83" s="296"/>
    </row>
    <row r="84" spans="1:22" ht="103.5">
      <c r="A84" s="254">
        <f t="shared" ref="A84:A86" si="5">ROW()-1</f>
        <v>83</v>
      </c>
      <c r="B84" s="498" t="s">
        <v>48</v>
      </c>
      <c r="C84" s="850" t="s">
        <v>6376</v>
      </c>
      <c r="D84" s="851" t="s">
        <v>6387</v>
      </c>
      <c r="E84" s="249" t="s">
        <v>98</v>
      </c>
      <c r="F84" s="249" t="s">
        <v>98</v>
      </c>
      <c r="G84" s="802" t="s">
        <v>317</v>
      </c>
      <c r="H84" s="631">
        <v>1</v>
      </c>
      <c r="I84" s="498" t="s">
        <v>3041</v>
      </c>
      <c r="J84" s="498" t="s">
        <v>6378</v>
      </c>
      <c r="K84" s="713" t="s">
        <v>7</v>
      </c>
      <c r="L84" s="249" t="s">
        <v>102</v>
      </c>
      <c r="M84" s="251">
        <v>44891</v>
      </c>
      <c r="N84" s="1072">
        <v>45077</v>
      </c>
      <c r="O84" s="252">
        <v>45092</v>
      </c>
      <c r="P84" s="296"/>
      <c r="Q84" s="249" t="s">
        <v>9235</v>
      </c>
      <c r="R84" s="252" t="s">
        <v>5281</v>
      </c>
      <c r="S84" s="837" t="s">
        <v>9116</v>
      </c>
      <c r="T84" s="270" t="s">
        <v>9234</v>
      </c>
      <c r="U84" s="1460" t="s">
        <v>9644</v>
      </c>
      <c r="V84" s="296"/>
    </row>
    <row r="85" spans="1:22" ht="103.5">
      <c r="A85" s="254">
        <f t="shared" si="5"/>
        <v>84</v>
      </c>
      <c r="B85" s="498" t="s">
        <v>7347</v>
      </c>
      <c r="C85" s="850" t="s">
        <v>6376</v>
      </c>
      <c r="D85" s="851" t="s">
        <v>6388</v>
      </c>
      <c r="E85" s="249" t="s">
        <v>98</v>
      </c>
      <c r="F85" s="249" t="s">
        <v>98</v>
      </c>
      <c r="G85" s="802" t="s">
        <v>321</v>
      </c>
      <c r="H85" s="631">
        <v>2</v>
      </c>
      <c r="I85" s="498" t="s">
        <v>3041</v>
      </c>
      <c r="J85" s="498" t="s">
        <v>6378</v>
      </c>
      <c r="K85" s="713" t="s">
        <v>7</v>
      </c>
      <c r="L85" s="249" t="s">
        <v>102</v>
      </c>
      <c r="M85" s="251">
        <v>44891</v>
      </c>
      <c r="N85" s="1072">
        <v>45077</v>
      </c>
      <c r="O85" s="252">
        <v>45092</v>
      </c>
      <c r="P85" s="296"/>
      <c r="Q85" s="249" t="s">
        <v>9235</v>
      </c>
      <c r="R85" s="252" t="s">
        <v>5281</v>
      </c>
      <c r="S85" s="837" t="s">
        <v>9116</v>
      </c>
      <c r="T85" s="270" t="s">
        <v>9234</v>
      </c>
      <c r="U85" s="1460" t="s">
        <v>9644</v>
      </c>
      <c r="V85" s="296"/>
    </row>
    <row r="86" spans="1:22" ht="103.5">
      <c r="A86" s="254">
        <f t="shared" si="5"/>
        <v>85</v>
      </c>
      <c r="B86" s="498" t="s">
        <v>48</v>
      </c>
      <c r="C86" s="850" t="s">
        <v>6376</v>
      </c>
      <c r="D86" s="851" t="s">
        <v>6389</v>
      </c>
      <c r="E86" s="249" t="s">
        <v>98</v>
      </c>
      <c r="F86" s="249" t="s">
        <v>98</v>
      </c>
      <c r="G86" s="802" t="s">
        <v>321</v>
      </c>
      <c r="H86" s="631">
        <v>1</v>
      </c>
      <c r="I86" s="498" t="s">
        <v>3041</v>
      </c>
      <c r="J86" s="498" t="s">
        <v>6378</v>
      </c>
      <c r="K86" s="713" t="s">
        <v>7</v>
      </c>
      <c r="L86" s="249" t="s">
        <v>102</v>
      </c>
      <c r="M86" s="251">
        <v>44891</v>
      </c>
      <c r="N86" s="1072">
        <v>45077</v>
      </c>
      <c r="O86" s="252">
        <v>45092</v>
      </c>
      <c r="P86" s="296"/>
      <c r="Q86" s="249" t="s">
        <v>9235</v>
      </c>
      <c r="R86" s="252" t="s">
        <v>5281</v>
      </c>
      <c r="S86" s="837" t="s">
        <v>9116</v>
      </c>
      <c r="T86" s="270" t="s">
        <v>9234</v>
      </c>
      <c r="U86" s="1460" t="s">
        <v>9644</v>
      </c>
      <c r="V86" s="296"/>
    </row>
    <row r="87" spans="1:22">
      <c r="E87" s="35"/>
      <c r="N87" s="308"/>
      <c r="S87" s="35"/>
    </row>
    <row r="88" spans="1:22">
      <c r="E88" s="35"/>
      <c r="N88" s="308"/>
      <c r="S88" s="35"/>
    </row>
    <row r="89" spans="1:22">
      <c r="E89" s="35"/>
      <c r="N89" s="308"/>
      <c r="S89" s="35"/>
    </row>
    <row r="90" spans="1:22">
      <c r="E90" s="35"/>
      <c r="N90" s="308"/>
      <c r="S90" s="35"/>
    </row>
    <row r="91" spans="1:22">
      <c r="E91" s="35"/>
      <c r="N91" s="308"/>
      <c r="S91" s="35"/>
    </row>
    <row r="92" spans="1:22">
      <c r="E92" s="35"/>
      <c r="N92" s="308"/>
      <c r="S92" s="35"/>
    </row>
    <row r="93" spans="1:22">
      <c r="E93" s="35"/>
      <c r="N93" s="308"/>
      <c r="S93" s="35"/>
    </row>
    <row r="94" spans="1:22">
      <c r="E94" s="35"/>
      <c r="N94" s="308"/>
      <c r="S94" s="35"/>
    </row>
    <row r="95" spans="1:22">
      <c r="E95" s="35"/>
      <c r="N95" s="308"/>
      <c r="S95" s="35"/>
    </row>
    <row r="96" spans="1:22">
      <c r="E96" s="35"/>
      <c r="N96" s="308"/>
      <c r="S96" s="35"/>
    </row>
    <row r="97" spans="5:19">
      <c r="E97" s="35"/>
      <c r="N97" s="308"/>
      <c r="S97" s="35"/>
    </row>
    <row r="98" spans="5:19">
      <c r="E98" s="35"/>
      <c r="N98" s="308"/>
      <c r="S98" s="35"/>
    </row>
    <row r="99" spans="5:19">
      <c r="E99" s="35"/>
      <c r="N99" s="308"/>
      <c r="S99" s="35"/>
    </row>
    <row r="100" spans="5:19">
      <c r="E100" s="35"/>
      <c r="N100" s="308"/>
      <c r="S100" s="35"/>
    </row>
    <row r="101" spans="5:19">
      <c r="E101" s="35"/>
      <c r="N101" s="308"/>
      <c r="S101" s="35"/>
    </row>
    <row r="102" spans="5:19">
      <c r="E102" s="35"/>
      <c r="N102" s="308"/>
      <c r="S102" s="35"/>
    </row>
    <row r="103" spans="5:19">
      <c r="E103" s="35"/>
      <c r="N103" s="308"/>
      <c r="S103" s="35"/>
    </row>
    <row r="104" spans="5:19">
      <c r="E104" s="35"/>
      <c r="N104" s="308"/>
      <c r="S104" s="35"/>
    </row>
    <row r="105" spans="5:19">
      <c r="E105" s="35"/>
      <c r="N105" s="308"/>
      <c r="S105" s="35"/>
    </row>
    <row r="106" spans="5:19">
      <c r="E106" s="35"/>
      <c r="N106" s="308"/>
      <c r="S106" s="35"/>
    </row>
    <row r="107" spans="5:19">
      <c r="E107" s="35"/>
      <c r="N107" s="308"/>
      <c r="S107" s="35"/>
    </row>
    <row r="108" spans="5:19">
      <c r="E108" s="35"/>
      <c r="N108" s="308"/>
      <c r="S108" s="35"/>
    </row>
    <row r="109" spans="5:19">
      <c r="E109" s="35"/>
      <c r="N109" s="308"/>
      <c r="S109" s="35"/>
    </row>
    <row r="110" spans="5:19">
      <c r="E110" s="35"/>
      <c r="N110" s="308"/>
      <c r="S110" s="35"/>
    </row>
    <row r="111" spans="5:19">
      <c r="E111" s="35"/>
      <c r="N111" s="308"/>
      <c r="S111" s="35"/>
    </row>
    <row r="112" spans="5:19">
      <c r="E112" s="35"/>
      <c r="N112" s="308"/>
      <c r="S112" s="35"/>
    </row>
    <row r="113" spans="5:19">
      <c r="E113" s="35"/>
      <c r="N113" s="308"/>
      <c r="S113" s="35"/>
    </row>
    <row r="114" spans="5:19">
      <c r="E114" s="35"/>
      <c r="N114" s="308"/>
      <c r="S114" s="35"/>
    </row>
    <row r="115" spans="5:19">
      <c r="E115" s="35"/>
      <c r="N115" s="308"/>
      <c r="S115" s="35"/>
    </row>
    <row r="116" spans="5:19">
      <c r="E116" s="35"/>
      <c r="N116" s="308"/>
      <c r="S116" s="35"/>
    </row>
    <row r="117" spans="5:19">
      <c r="E117" s="35"/>
      <c r="N117" s="308"/>
      <c r="S117" s="35"/>
    </row>
    <row r="118" spans="5:19">
      <c r="E118" s="35"/>
      <c r="N118" s="308"/>
      <c r="S118" s="35"/>
    </row>
    <row r="119" spans="5:19">
      <c r="E119" s="35"/>
      <c r="N119" s="308"/>
      <c r="S119" s="35"/>
    </row>
    <row r="120" spans="5:19">
      <c r="E120" s="35"/>
      <c r="N120" s="308"/>
      <c r="S120" s="35"/>
    </row>
    <row r="121" spans="5:19">
      <c r="E121" s="35"/>
      <c r="N121" s="308"/>
      <c r="S121" s="35"/>
    </row>
    <row r="122" spans="5:19">
      <c r="E122" s="35"/>
      <c r="N122" s="308"/>
      <c r="S122" s="35"/>
    </row>
    <row r="123" spans="5:19">
      <c r="E123" s="35"/>
      <c r="N123" s="308"/>
      <c r="S123" s="35"/>
    </row>
    <row r="124" spans="5:19">
      <c r="E124" s="35"/>
      <c r="N124" s="308"/>
      <c r="S124" s="35"/>
    </row>
    <row r="125" spans="5:19">
      <c r="E125" s="35"/>
      <c r="N125" s="308"/>
      <c r="S125" s="35"/>
    </row>
    <row r="126" spans="5:19">
      <c r="E126" s="35"/>
      <c r="N126" s="308"/>
      <c r="S126" s="35"/>
    </row>
    <row r="127" spans="5:19">
      <c r="E127" s="35"/>
      <c r="N127" s="308"/>
      <c r="S127" s="35"/>
    </row>
    <row r="128" spans="5:19">
      <c r="E128" s="35"/>
      <c r="N128" s="308"/>
      <c r="S128" s="35"/>
    </row>
    <row r="129" spans="5:19">
      <c r="E129" s="35"/>
      <c r="N129" s="308"/>
      <c r="S129" s="35"/>
    </row>
    <row r="130" spans="5:19">
      <c r="E130" s="35"/>
      <c r="N130" s="308"/>
      <c r="S130" s="35"/>
    </row>
    <row r="131" spans="5:19">
      <c r="E131" s="35"/>
      <c r="N131" s="308"/>
      <c r="S131" s="35"/>
    </row>
    <row r="132" spans="5:19">
      <c r="E132" s="35"/>
      <c r="N132" s="308"/>
      <c r="S132" s="35"/>
    </row>
    <row r="133" spans="5:19">
      <c r="E133" s="35"/>
      <c r="N133" s="308"/>
      <c r="S133" s="35"/>
    </row>
    <row r="134" spans="5:19">
      <c r="E134" s="35"/>
      <c r="N134" s="308"/>
      <c r="S134" s="35"/>
    </row>
    <row r="135" spans="5:19">
      <c r="E135" s="35"/>
      <c r="N135" s="308"/>
      <c r="S135" s="35"/>
    </row>
    <row r="136" spans="5:19">
      <c r="E136" s="35"/>
      <c r="N136" s="308"/>
      <c r="S136" s="35"/>
    </row>
    <row r="137" spans="5:19">
      <c r="E137" s="35"/>
      <c r="N137" s="308"/>
      <c r="S137" s="35"/>
    </row>
    <row r="138" spans="5:19">
      <c r="E138" s="35"/>
      <c r="N138" s="308"/>
      <c r="S138" s="35"/>
    </row>
    <row r="139" spans="5:19">
      <c r="E139" s="35"/>
      <c r="N139" s="308"/>
      <c r="S139" s="35"/>
    </row>
    <row r="140" spans="5:19">
      <c r="E140" s="35"/>
      <c r="N140" s="308"/>
      <c r="S140" s="35"/>
    </row>
    <row r="141" spans="5:19">
      <c r="E141" s="35"/>
      <c r="N141" s="308"/>
      <c r="S141" s="35"/>
    </row>
    <row r="142" spans="5:19">
      <c r="E142" s="35"/>
      <c r="N142" s="308"/>
      <c r="S142" s="35"/>
    </row>
    <row r="143" spans="5:19">
      <c r="E143" s="35"/>
      <c r="N143" s="308"/>
      <c r="S143" s="35"/>
    </row>
    <row r="144" spans="5:19">
      <c r="E144" s="35"/>
      <c r="N144" s="308"/>
      <c r="S144" s="35"/>
    </row>
    <row r="145" spans="5:19">
      <c r="E145" s="35"/>
      <c r="N145" s="308"/>
      <c r="S145" s="35"/>
    </row>
    <row r="146" spans="5:19">
      <c r="E146" s="35"/>
      <c r="N146" s="308"/>
      <c r="S146" s="35"/>
    </row>
    <row r="147" spans="5:19">
      <c r="E147" s="35"/>
      <c r="N147" s="308"/>
      <c r="S147" s="35"/>
    </row>
    <row r="148" spans="5:19">
      <c r="E148" s="35"/>
      <c r="N148" s="308"/>
      <c r="S148" s="35"/>
    </row>
    <row r="149" spans="5:19">
      <c r="E149" s="35"/>
      <c r="N149" s="308"/>
      <c r="S149" s="35"/>
    </row>
    <row r="150" spans="5:19">
      <c r="E150" s="35"/>
      <c r="N150" s="308"/>
      <c r="S150" s="35"/>
    </row>
    <row r="151" spans="5:19">
      <c r="E151" s="35"/>
      <c r="N151" s="308"/>
      <c r="S151" s="35"/>
    </row>
    <row r="152" spans="5:19">
      <c r="E152" s="35"/>
      <c r="N152" s="308"/>
      <c r="S152" s="35"/>
    </row>
    <row r="153" spans="5:19">
      <c r="E153" s="35"/>
      <c r="N153" s="308"/>
      <c r="S153" s="35"/>
    </row>
    <row r="154" spans="5:19">
      <c r="E154" s="35"/>
      <c r="N154" s="308"/>
      <c r="S154" s="35"/>
    </row>
    <row r="155" spans="5:19">
      <c r="E155" s="35"/>
      <c r="N155" s="308"/>
      <c r="S155" s="35"/>
    </row>
    <row r="156" spans="5:19">
      <c r="E156" s="35"/>
      <c r="N156" s="308"/>
      <c r="S156" s="35"/>
    </row>
    <row r="157" spans="5:19">
      <c r="E157" s="35"/>
      <c r="N157" s="308"/>
      <c r="S157" s="35"/>
    </row>
    <row r="158" spans="5:19">
      <c r="E158" s="35"/>
      <c r="N158" s="308"/>
      <c r="S158" s="35"/>
    </row>
  </sheetData>
  <mergeCells count="3">
    <mergeCell ref="S67:S74"/>
    <mergeCell ref="V14:V18"/>
    <mergeCell ref="S23:U24"/>
  </mergeCells>
  <phoneticPr fontId="39" type="noConversion"/>
  <conditionalFormatting sqref="L159:L1048576 L19:L22 L14 G83:G158">
    <cfRule type="cellIs" dxfId="2459" priority="2868" operator="equal">
      <formula>"延迟"</formula>
    </cfRule>
  </conditionalFormatting>
  <conditionalFormatting sqref="K159:K1048576 F87:F158">
    <cfRule type="cellIs" priority="2883" operator="equal">
      <formula>"M6售后质保"</formula>
    </cfRule>
    <cfRule type="cellIs" priority="2891" operator="equal">
      <formula>"M5安装验收"</formula>
    </cfRule>
    <cfRule type="cellIs" priority="2899" operator="equal">
      <formula>"M4装配调试"</formula>
    </cfRule>
    <cfRule type="cellIs" priority="2907" operator="equal">
      <formula>"M3生产准备"</formula>
    </cfRule>
    <cfRule type="cellIs" dxfId="2458" priority="2915" operator="equal">
      <formula>"M2设计验证"</formula>
    </cfRule>
    <cfRule type="cellIs" dxfId="2457" priority="2923" operator="equal">
      <formula>"M1开拓立项"</formula>
    </cfRule>
  </conditionalFormatting>
  <conditionalFormatting sqref="K1">
    <cfRule type="cellIs" dxfId="2456" priority="1870" operator="equal">
      <formula>"M1开拓立项"</formula>
    </cfRule>
    <cfRule type="cellIs" dxfId="2455" priority="1871" operator="equal">
      <formula>"M1开拓立项;M2设计验证;M3生产准备;M4装配调试;M5安装验收;M6售后质保"</formula>
    </cfRule>
  </conditionalFormatting>
  <conditionalFormatting sqref="C16 C4 C6 C8:C14">
    <cfRule type="duplicateValues" dxfId="2454" priority="811"/>
    <cfRule type="duplicateValues" dxfId="2453" priority="812"/>
    <cfRule type="duplicateValues" dxfId="2452" priority="813"/>
    <cfRule type="duplicateValues" dxfId="2451" priority="814"/>
  </conditionalFormatting>
  <conditionalFormatting sqref="C7">
    <cfRule type="duplicateValues" dxfId="2450" priority="738"/>
    <cfRule type="duplicateValues" dxfId="2449" priority="739"/>
    <cfRule type="duplicateValues" dxfId="2448" priority="740"/>
    <cfRule type="duplicateValues" dxfId="2447" priority="741"/>
  </conditionalFormatting>
  <conditionalFormatting sqref="C5">
    <cfRule type="duplicateValues" dxfId="2446" priority="682"/>
    <cfRule type="duplicateValues" dxfId="2445" priority="683"/>
    <cfRule type="duplicateValues" dxfId="2444" priority="684"/>
    <cfRule type="duplicateValues" dxfId="2443" priority="685"/>
  </conditionalFormatting>
  <conditionalFormatting sqref="L6 L4">
    <cfRule type="cellIs" dxfId="2442" priority="594" operator="equal">
      <formula>"延迟"</formula>
    </cfRule>
  </conditionalFormatting>
  <conditionalFormatting sqref="C15">
    <cfRule type="duplicateValues" dxfId="2441" priority="664"/>
    <cfRule type="duplicateValues" dxfId="2440" priority="665"/>
    <cfRule type="duplicateValues" dxfId="2439" priority="666"/>
    <cfRule type="duplicateValues" dxfId="2438" priority="667"/>
  </conditionalFormatting>
  <conditionalFormatting sqref="D15">
    <cfRule type="duplicateValues" dxfId="2437" priority="668"/>
    <cfRule type="duplicateValues" dxfId="2436" priority="669"/>
    <cfRule type="duplicateValues" dxfId="2435" priority="670"/>
    <cfRule type="duplicateValues" dxfId="2434" priority="671"/>
  </conditionalFormatting>
  <conditionalFormatting sqref="D15">
    <cfRule type="duplicateValues" dxfId="2433" priority="662"/>
    <cfRule type="duplicateValues" dxfId="2432" priority="663"/>
  </conditionalFormatting>
  <conditionalFormatting sqref="D15">
    <cfRule type="duplicateValues" dxfId="2431" priority="680"/>
  </conditionalFormatting>
  <conditionalFormatting sqref="C17">
    <cfRule type="duplicateValues" dxfId="2430" priority="645"/>
    <cfRule type="duplicateValues" dxfId="2429" priority="646"/>
    <cfRule type="duplicateValues" dxfId="2428" priority="647"/>
    <cfRule type="duplicateValues" dxfId="2427" priority="648"/>
  </conditionalFormatting>
  <conditionalFormatting sqref="D17">
    <cfRule type="duplicateValues" dxfId="2426" priority="649"/>
    <cfRule type="duplicateValues" dxfId="2425" priority="650"/>
    <cfRule type="duplicateValues" dxfId="2424" priority="651"/>
    <cfRule type="duplicateValues" dxfId="2423" priority="652"/>
  </conditionalFormatting>
  <conditionalFormatting sqref="D17">
    <cfRule type="duplicateValues" dxfId="2422" priority="643"/>
    <cfRule type="duplicateValues" dxfId="2421" priority="644"/>
  </conditionalFormatting>
  <conditionalFormatting sqref="D17">
    <cfRule type="duplicateValues" dxfId="2420" priority="661"/>
  </conditionalFormatting>
  <conditionalFormatting sqref="C18">
    <cfRule type="duplicateValues" dxfId="2419" priority="626"/>
    <cfRule type="duplicateValues" dxfId="2418" priority="627"/>
    <cfRule type="duplicateValues" dxfId="2417" priority="628"/>
    <cfRule type="duplicateValues" dxfId="2416" priority="629"/>
  </conditionalFormatting>
  <conditionalFormatting sqref="D18">
    <cfRule type="duplicateValues" dxfId="2415" priority="630"/>
    <cfRule type="duplicateValues" dxfId="2414" priority="631"/>
    <cfRule type="duplicateValues" dxfId="2413" priority="632"/>
    <cfRule type="duplicateValues" dxfId="2412" priority="633"/>
  </conditionalFormatting>
  <conditionalFormatting sqref="D18">
    <cfRule type="duplicateValues" dxfId="2411" priority="624"/>
    <cfRule type="duplicateValues" dxfId="2410" priority="625"/>
  </conditionalFormatting>
  <conditionalFormatting sqref="D18">
    <cfRule type="duplicateValues" dxfId="2409" priority="642"/>
  </conditionalFormatting>
  <conditionalFormatting sqref="D16 D6 D4 D8:D14">
    <cfRule type="duplicateValues" dxfId="2408" priority="823"/>
    <cfRule type="duplicateValues" dxfId="2407" priority="824"/>
    <cfRule type="duplicateValues" dxfId="2406" priority="825"/>
    <cfRule type="duplicateValues" dxfId="2405" priority="826"/>
  </conditionalFormatting>
  <conditionalFormatting sqref="D16 D6 D4 D8:D14">
    <cfRule type="duplicateValues" dxfId="2404" priority="827"/>
    <cfRule type="duplicateValues" dxfId="2403" priority="828"/>
  </conditionalFormatting>
  <conditionalFormatting sqref="D16 D6 D4 D8:D14">
    <cfRule type="duplicateValues" dxfId="2402" priority="829"/>
  </conditionalFormatting>
  <conditionalFormatting sqref="D7">
    <cfRule type="duplicateValues" dxfId="2401" priority="837"/>
    <cfRule type="duplicateValues" dxfId="2400" priority="838"/>
    <cfRule type="duplicateValues" dxfId="2399" priority="839"/>
    <cfRule type="duplicateValues" dxfId="2398" priority="840"/>
  </conditionalFormatting>
  <conditionalFormatting sqref="D7">
    <cfRule type="duplicateValues" dxfId="2397" priority="841"/>
    <cfRule type="duplicateValues" dxfId="2396" priority="842"/>
  </conditionalFormatting>
  <conditionalFormatting sqref="D7">
    <cfRule type="duplicateValues" dxfId="2395" priority="843"/>
  </conditionalFormatting>
  <conditionalFormatting sqref="D5">
    <cfRule type="duplicateValues" dxfId="2394" priority="872"/>
    <cfRule type="duplicateValues" dxfId="2393" priority="873"/>
    <cfRule type="duplicateValues" dxfId="2392" priority="874"/>
    <cfRule type="duplicateValues" dxfId="2391" priority="875"/>
  </conditionalFormatting>
  <conditionalFormatting sqref="D5">
    <cfRule type="duplicateValues" dxfId="2390" priority="876"/>
    <cfRule type="duplicateValues" dxfId="2389" priority="877"/>
  </conditionalFormatting>
  <conditionalFormatting sqref="D5">
    <cfRule type="duplicateValues" dxfId="2388" priority="878"/>
  </conditionalFormatting>
  <conditionalFormatting sqref="L8:L11 L16">
    <cfRule type="cellIs" dxfId="2387" priority="612" operator="equal">
      <formula>"延迟"</formula>
    </cfRule>
  </conditionalFormatting>
  <conditionalFormatting sqref="L12">
    <cfRule type="cellIs" dxfId="2386" priority="596" operator="equal">
      <formula>"延迟"</formula>
    </cfRule>
  </conditionalFormatting>
  <conditionalFormatting sqref="L13">
    <cfRule type="cellIs" dxfId="2385" priority="595" operator="equal">
      <formula>"延迟"</formula>
    </cfRule>
  </conditionalFormatting>
  <conditionalFormatting sqref="L7">
    <cfRule type="cellIs" dxfId="2384" priority="558" operator="equal">
      <formula>"延迟"</formula>
    </cfRule>
  </conditionalFormatting>
  <conditionalFormatting sqref="L5">
    <cfRule type="cellIs" dxfId="2383" priority="550" operator="equal">
      <formula>"延迟"</formula>
    </cfRule>
  </conditionalFormatting>
  <conditionalFormatting sqref="L15">
    <cfRule type="cellIs" dxfId="2382" priority="549" operator="equal">
      <formula>"延迟"</formula>
    </cfRule>
  </conditionalFormatting>
  <conditionalFormatting sqref="L17">
    <cfRule type="cellIs" dxfId="2381" priority="541" operator="equal">
      <formula>"延迟"</formula>
    </cfRule>
  </conditionalFormatting>
  <conditionalFormatting sqref="L18">
    <cfRule type="cellIs" dxfId="2380" priority="533" operator="equal">
      <formula>"延迟"</formula>
    </cfRule>
  </conditionalFormatting>
  <conditionalFormatting sqref="L25">
    <cfRule type="cellIs" dxfId="2379" priority="344" operator="equal">
      <formula>"延迟"</formula>
    </cfRule>
  </conditionalFormatting>
  <conditionalFormatting sqref="L26">
    <cfRule type="cellIs" dxfId="2378" priority="343" operator="equal">
      <formula>"延迟"</formula>
    </cfRule>
  </conditionalFormatting>
  <conditionalFormatting sqref="L27">
    <cfRule type="cellIs" dxfId="2377" priority="340" operator="equal">
      <formula>"延迟"</formula>
    </cfRule>
  </conditionalFormatting>
  <conditionalFormatting sqref="L28">
    <cfRule type="cellIs" dxfId="2376" priority="339" operator="equal">
      <formula>"延迟"</formula>
    </cfRule>
  </conditionalFormatting>
  <conditionalFormatting sqref="C2:C3">
    <cfRule type="duplicateValues" dxfId="2375" priority="204"/>
    <cfRule type="duplicateValues" dxfId="2374" priority="205"/>
    <cfRule type="duplicateValues" dxfId="2373" priority="206"/>
    <cfRule type="duplicateValues" dxfId="2372" priority="207"/>
  </conditionalFormatting>
  <conditionalFormatting sqref="L2:L3">
    <cfRule type="cellIs" dxfId="2371" priority="203" operator="equal">
      <formula>"延迟"</formula>
    </cfRule>
  </conditionalFormatting>
  <conditionalFormatting sqref="D2:D3">
    <cfRule type="duplicateValues" dxfId="2370" priority="208"/>
    <cfRule type="duplicateValues" dxfId="2369" priority="209"/>
    <cfRule type="duplicateValues" dxfId="2368" priority="210"/>
    <cfRule type="duplicateValues" dxfId="2367" priority="211"/>
  </conditionalFormatting>
  <conditionalFormatting sqref="D2:D3">
    <cfRule type="duplicateValues" dxfId="2366" priority="212"/>
    <cfRule type="duplicateValues" dxfId="2365" priority="213"/>
  </conditionalFormatting>
  <conditionalFormatting sqref="D2:D3">
    <cfRule type="duplicateValues" dxfId="2364" priority="214"/>
  </conditionalFormatting>
  <conditionalFormatting sqref="D1">
    <cfRule type="duplicateValues" dxfId="2363" priority="15003"/>
    <cfRule type="duplicateValues" dxfId="2362" priority="15004"/>
  </conditionalFormatting>
  <conditionalFormatting sqref="D1">
    <cfRule type="duplicateValues" dxfId="2361" priority="15005"/>
  </conditionalFormatting>
  <conditionalFormatting sqref="D1">
    <cfRule type="duplicateValues" dxfId="2360" priority="15007"/>
  </conditionalFormatting>
  <conditionalFormatting sqref="D1">
    <cfRule type="duplicateValues" dxfId="2359" priority="15008"/>
    <cfRule type="duplicateValues" dxfId="2358" priority="15009"/>
  </conditionalFormatting>
  <conditionalFormatting sqref="D29:D58">
    <cfRule type="duplicateValues" dxfId="2357" priority="15022"/>
    <cfRule type="duplicateValues" dxfId="2356" priority="15023"/>
    <cfRule type="duplicateValues" dxfId="2355" priority="15024"/>
    <cfRule type="duplicateValues" dxfId="2354" priority="15025"/>
    <cfRule type="duplicateValues" dxfId="2353" priority="15026"/>
    <cfRule type="duplicateValues" dxfId="2352" priority="15027"/>
  </conditionalFormatting>
  <conditionalFormatting sqref="D159:D1048576">
    <cfRule type="duplicateValues" dxfId="2351" priority="15040"/>
    <cfRule type="duplicateValues" dxfId="2350" priority="15041"/>
  </conditionalFormatting>
  <conditionalFormatting sqref="D159:D1048576">
    <cfRule type="duplicateValues" dxfId="2349" priority="15042"/>
  </conditionalFormatting>
  <conditionalFormatting sqref="D159:D1048576">
    <cfRule type="duplicateValues" dxfId="2348" priority="15043"/>
  </conditionalFormatting>
  <conditionalFormatting sqref="D159:D1048576">
    <cfRule type="duplicateValues" dxfId="2347" priority="15044"/>
    <cfRule type="duplicateValues" dxfId="2346" priority="15045"/>
  </conditionalFormatting>
  <conditionalFormatting sqref="K19:K22 K2:K13 K83:K86">
    <cfRule type="cellIs" priority="84" operator="equal">
      <formula>"M6售后质保"</formula>
    </cfRule>
    <cfRule type="cellIs" priority="85" operator="equal">
      <formula>"M5安装验收"</formula>
    </cfRule>
    <cfRule type="cellIs" priority="86" operator="equal">
      <formula>"M4装配调试"</formula>
    </cfRule>
    <cfRule type="cellIs" priority="87" operator="equal">
      <formula>"M3生产准备"</formula>
    </cfRule>
    <cfRule type="cellIs" dxfId="2345" priority="88" operator="equal">
      <formula>"M2设计验证"</formula>
    </cfRule>
    <cfRule type="cellIs" dxfId="2344" priority="89" operator="equal">
      <formula>"M1开拓立项"</formula>
    </cfRule>
    <cfRule type="cellIs" dxfId="2343" priority="90" operator="equal">
      <formula>"延迟"</formula>
    </cfRule>
  </conditionalFormatting>
  <conditionalFormatting sqref="K14:K18">
    <cfRule type="cellIs" priority="105" operator="equal">
      <formula>"M6售后质保"</formula>
    </cfRule>
    <cfRule type="cellIs" priority="106" operator="equal">
      <formula>"M5安装验收"</formula>
    </cfRule>
    <cfRule type="cellIs" priority="107" operator="equal">
      <formula>"M4装配调试"</formula>
    </cfRule>
    <cfRule type="cellIs" priority="108" operator="equal">
      <formula>"M3生产准备"</formula>
    </cfRule>
    <cfRule type="cellIs" dxfId="2342" priority="109" operator="equal">
      <formula>"M2设计验证"</formula>
    </cfRule>
    <cfRule type="cellIs" dxfId="2341" priority="110" operator="equal">
      <formula>"M1开拓立项"</formula>
    </cfRule>
    <cfRule type="cellIs" dxfId="2340" priority="111" operator="equal">
      <formula>"延迟"</formula>
    </cfRule>
  </conditionalFormatting>
  <conditionalFormatting sqref="D19:D22">
    <cfRule type="duplicateValues" dxfId="2339" priority="15391"/>
    <cfRule type="duplicateValues" dxfId="2338" priority="15392"/>
    <cfRule type="duplicateValues" dxfId="2337" priority="15393"/>
    <cfRule type="duplicateValues" dxfId="2336" priority="15394"/>
    <cfRule type="duplicateValues" dxfId="2335" priority="15395"/>
    <cfRule type="duplicateValues" dxfId="2334" priority="15396"/>
  </conditionalFormatting>
  <conditionalFormatting sqref="L83">
    <cfRule type="cellIs" dxfId="2333" priority="45" operator="equal">
      <formula>"延迟"</formula>
    </cfRule>
  </conditionalFormatting>
  <conditionalFormatting sqref="L84">
    <cfRule type="cellIs" dxfId="2332" priority="43" operator="equal">
      <formula>"延迟"</formula>
    </cfRule>
  </conditionalFormatting>
  <conditionalFormatting sqref="L85">
    <cfRule type="cellIs" dxfId="2331" priority="41" operator="equal">
      <formula>"延迟"</formula>
    </cfRule>
  </conditionalFormatting>
  <conditionalFormatting sqref="L86">
    <cfRule type="cellIs" dxfId="2330" priority="40" operator="equal">
      <formula>"延迟"</formula>
    </cfRule>
  </conditionalFormatting>
  <conditionalFormatting sqref="L59:L82">
    <cfRule type="cellIs" dxfId="2329" priority="37" operator="equal">
      <formula>"延迟"</formula>
    </cfRule>
  </conditionalFormatting>
  <conditionalFormatting sqref="D23:D24">
    <cfRule type="duplicateValues" dxfId="2328" priority="31"/>
    <cfRule type="duplicateValues" dxfId="2327" priority="32"/>
    <cfRule type="duplicateValues" dxfId="2326" priority="33"/>
    <cfRule type="duplicateValues" dxfId="2325" priority="34"/>
    <cfRule type="duplicateValues" dxfId="2324" priority="35"/>
    <cfRule type="duplicateValues" dxfId="2323" priority="36"/>
  </conditionalFormatting>
  <conditionalFormatting sqref="D25:D28">
    <cfRule type="duplicateValues" dxfId="2322" priority="17286"/>
    <cfRule type="duplicateValues" dxfId="2321" priority="17287"/>
    <cfRule type="duplicateValues" dxfId="2320" priority="17288"/>
    <cfRule type="duplicateValues" dxfId="2319" priority="17289"/>
    <cfRule type="duplicateValues" dxfId="2318" priority="17290"/>
    <cfRule type="duplicateValues" dxfId="2317" priority="17291"/>
  </conditionalFormatting>
  <pageMargins left="0.69930555555555596" right="0.69930555555555596"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V1"/>
  <sheetViews>
    <sheetView zoomScale="55" zoomScaleNormal="55" workbookViewId="0">
      <selection activeCell="M19" sqref="M19"/>
    </sheetView>
  </sheetViews>
  <sheetFormatPr defaultRowHeight="14"/>
  <cols>
    <col min="1" max="1" width="7.26953125" customWidth="1"/>
    <col min="3" max="3" width="31.81640625" customWidth="1"/>
    <col min="4" max="4" width="22.81640625" customWidth="1"/>
    <col min="5" max="5" width="20.54296875" customWidth="1"/>
    <col min="6" max="6" width="11.7265625" customWidth="1"/>
    <col min="7" max="7" width="20.453125" customWidth="1"/>
    <col min="9" max="9" width="14.90625" customWidth="1"/>
    <col min="10" max="10" width="13.6328125" customWidth="1"/>
    <col min="12" max="12" width="11.7265625" customWidth="1"/>
    <col min="13" max="14" width="12.26953125" customWidth="1"/>
    <col min="15" max="15" width="11.6328125" customWidth="1"/>
    <col min="16" max="16" width="11.6328125" hidden="1" customWidth="1"/>
    <col min="17" max="17" width="17.453125" customWidth="1"/>
    <col min="18" max="18" width="12.54296875" customWidth="1"/>
    <col min="19" max="19" width="43.453125" customWidth="1"/>
    <col min="20" max="20" width="38.453125" style="528" customWidth="1"/>
    <col min="21" max="21" width="34.36328125" style="39" customWidth="1"/>
    <col min="22" max="22" width="18.54296875" customWidth="1"/>
  </cols>
  <sheetData>
    <row r="1" spans="1:22" s="191" customFormat="1" ht="36">
      <c r="A1" s="100" t="s">
        <v>80</v>
      </c>
      <c r="B1" s="101" t="s">
        <v>3</v>
      </c>
      <c r="C1" s="101" t="s">
        <v>4</v>
      </c>
      <c r="D1" s="101" t="s">
        <v>81</v>
      </c>
      <c r="E1" s="100" t="s">
        <v>82</v>
      </c>
      <c r="F1" s="100" t="s">
        <v>83</v>
      </c>
      <c r="G1" s="101" t="s">
        <v>84</v>
      </c>
      <c r="H1" s="100" t="s">
        <v>85</v>
      </c>
      <c r="I1" s="101" t="s">
        <v>86</v>
      </c>
      <c r="J1" s="101" t="s">
        <v>87</v>
      </c>
      <c r="K1" s="101" t="s">
        <v>1</v>
      </c>
      <c r="L1" s="101" t="s">
        <v>0</v>
      </c>
      <c r="M1" s="122" t="s">
        <v>88</v>
      </c>
      <c r="N1" s="101" t="s">
        <v>1969</v>
      </c>
      <c r="O1" s="101" t="s">
        <v>89</v>
      </c>
      <c r="P1" s="708" t="s">
        <v>5582</v>
      </c>
      <c r="Q1" s="101" t="s">
        <v>91</v>
      </c>
      <c r="R1" s="101" t="s">
        <v>92</v>
      </c>
      <c r="S1" s="101" t="s">
        <v>93</v>
      </c>
      <c r="T1" s="101" t="s">
        <v>94</v>
      </c>
      <c r="U1" s="101" t="s">
        <v>95</v>
      </c>
      <c r="V1" s="101" t="s">
        <v>96</v>
      </c>
    </row>
  </sheetData>
  <phoneticPr fontId="39" type="noConversion"/>
  <conditionalFormatting sqref="K1">
    <cfRule type="cellIs" dxfId="2316" priority="223" operator="equal">
      <formula>"M1开拓立项"</formula>
    </cfRule>
    <cfRule type="cellIs" dxfId="2315" priority="224" operator="equal">
      <formula>"M1开拓立项;M2设计验证;M3生产准备;M4装配调试;M5安装验收;M6售后质保"</formula>
    </cfRule>
  </conditionalFormatting>
  <conditionalFormatting sqref="D1">
    <cfRule type="duplicateValues" dxfId="2314" priority="221"/>
    <cfRule type="duplicateValues" dxfId="2313" priority="222"/>
  </conditionalFormatting>
  <conditionalFormatting sqref="D1">
    <cfRule type="duplicateValues" dxfId="2312" priority="225"/>
  </conditionalFormatting>
  <conditionalFormatting sqref="D1">
    <cfRule type="duplicateValues" dxfId="2311" priority="220"/>
  </conditionalFormatting>
  <conditionalFormatting sqref="D1">
    <cfRule type="duplicateValues" dxfId="2310" priority="218"/>
    <cfRule type="duplicateValues" dxfId="2309" priority="219"/>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V34"/>
  <sheetViews>
    <sheetView topLeftCell="H1" zoomScale="60" zoomScaleNormal="60" workbookViewId="0">
      <pane ySplit="1" topLeftCell="A2" activePane="bottomLeft" state="frozen"/>
      <selection pane="bottomLeft" activeCell="N19" sqref="N19"/>
    </sheetView>
  </sheetViews>
  <sheetFormatPr defaultColWidth="9" defaultRowHeight="14"/>
  <cols>
    <col min="1" max="1" width="6.1796875" customWidth="1"/>
    <col min="2" max="2" width="11.6328125" customWidth="1"/>
    <col min="3" max="3" width="34.453125" customWidth="1"/>
    <col min="4" max="4" width="21.7265625" customWidth="1"/>
    <col min="5" max="5" width="18.81640625" style="59" customWidth="1"/>
    <col min="6" max="6" width="21.26953125" customWidth="1"/>
    <col min="7" max="7" width="19.36328125" customWidth="1"/>
    <col min="8" max="8" width="7.54296875" customWidth="1"/>
    <col min="9" max="9" width="10.1796875" style="580" customWidth="1"/>
    <col min="10" max="10" width="19.26953125" customWidth="1"/>
    <col min="11" max="11" width="8.36328125" customWidth="1"/>
    <col min="12" max="12" width="7.7265625" customWidth="1"/>
    <col min="13" max="13" width="15.6328125" customWidth="1"/>
    <col min="14" max="14" width="15.1796875" customWidth="1"/>
    <col min="15" max="15" width="15.90625" customWidth="1"/>
    <col min="16" max="16" width="15.90625" hidden="1" customWidth="1"/>
    <col min="17" max="17" width="13.7265625" customWidth="1"/>
    <col min="18" max="18" width="13.26953125" customWidth="1"/>
    <col min="19" max="19" width="45.81640625" style="96" customWidth="1"/>
    <col min="20" max="20" width="40.08984375" style="96" customWidth="1"/>
    <col min="21" max="21" width="29.7265625" style="96" customWidth="1"/>
    <col min="22" max="22" width="21.36328125" customWidth="1"/>
  </cols>
  <sheetData>
    <row r="1" spans="1:22" s="484" customFormat="1" ht="36">
      <c r="A1" s="125" t="s">
        <v>80</v>
      </c>
      <c r="B1" s="126" t="s">
        <v>3</v>
      </c>
      <c r="C1" s="126" t="s">
        <v>4</v>
      </c>
      <c r="D1" s="126" t="s">
        <v>81</v>
      </c>
      <c r="E1" s="125" t="s">
        <v>82</v>
      </c>
      <c r="F1" s="125" t="s">
        <v>83</v>
      </c>
      <c r="G1" s="126" t="s">
        <v>84</v>
      </c>
      <c r="H1" s="125" t="s">
        <v>85</v>
      </c>
      <c r="I1" s="126" t="s">
        <v>86</v>
      </c>
      <c r="J1" s="126" t="s">
        <v>87</v>
      </c>
      <c r="K1" s="126" t="s">
        <v>1</v>
      </c>
      <c r="L1" s="126" t="s">
        <v>0</v>
      </c>
      <c r="M1" s="129" t="s">
        <v>88</v>
      </c>
      <c r="N1" s="126" t="s">
        <v>1969</v>
      </c>
      <c r="O1" s="126" t="s">
        <v>89</v>
      </c>
      <c r="P1" s="757"/>
      <c r="Q1" s="126" t="s">
        <v>91</v>
      </c>
      <c r="R1" s="126" t="s">
        <v>92</v>
      </c>
      <c r="S1" s="127" t="s">
        <v>93</v>
      </c>
      <c r="T1" s="127" t="s">
        <v>94</v>
      </c>
      <c r="U1" s="127" t="s">
        <v>95</v>
      </c>
      <c r="V1" s="126" t="s">
        <v>96</v>
      </c>
    </row>
    <row r="2" spans="1:22" ht="29" customHeight="1">
      <c r="A2" s="258">
        <f t="shared" ref="A2:A23" si="0">ROW()-1</f>
        <v>1</v>
      </c>
      <c r="B2" s="839" t="s">
        <v>6325</v>
      </c>
      <c r="C2" s="839" t="s">
        <v>6630</v>
      </c>
      <c r="D2" s="839" t="s">
        <v>6631</v>
      </c>
      <c r="E2" s="839" t="s">
        <v>98</v>
      </c>
      <c r="F2" s="839" t="s">
        <v>5325</v>
      </c>
      <c r="G2" s="839" t="s">
        <v>1392</v>
      </c>
      <c r="H2" s="839">
        <v>1</v>
      </c>
      <c r="I2" s="839" t="s">
        <v>6488</v>
      </c>
      <c r="J2" s="839">
        <v>24</v>
      </c>
      <c r="K2" s="839" t="s">
        <v>5</v>
      </c>
      <c r="L2" s="839" t="s">
        <v>102</v>
      </c>
      <c r="M2" s="840">
        <v>44914</v>
      </c>
      <c r="N2" s="840">
        <v>45087</v>
      </c>
      <c r="O2" s="839"/>
      <c r="P2" s="839"/>
      <c r="Q2" s="839" t="s">
        <v>6657</v>
      </c>
      <c r="R2" s="839" t="s">
        <v>9786</v>
      </c>
      <c r="S2" s="1043" t="s">
        <v>8229</v>
      </c>
      <c r="T2" s="1044" t="s">
        <v>8230</v>
      </c>
      <c r="U2" s="1044" t="s">
        <v>8231</v>
      </c>
      <c r="V2" s="314"/>
    </row>
    <row r="3" spans="1:22" ht="29" customHeight="1">
      <c r="A3" s="258">
        <f t="shared" si="0"/>
        <v>2</v>
      </c>
      <c r="B3" s="839" t="s">
        <v>6325</v>
      </c>
      <c r="C3" s="839" t="s">
        <v>6630</v>
      </c>
      <c r="D3" s="839" t="s">
        <v>6632</v>
      </c>
      <c r="E3" s="839" t="s">
        <v>98</v>
      </c>
      <c r="F3" s="839" t="s">
        <v>5325</v>
      </c>
      <c r="G3" s="839" t="s">
        <v>377</v>
      </c>
      <c r="H3" s="839">
        <v>9</v>
      </c>
      <c r="I3" s="839" t="s">
        <v>6488</v>
      </c>
      <c r="J3" s="839">
        <v>24</v>
      </c>
      <c r="K3" s="839" t="s">
        <v>5</v>
      </c>
      <c r="L3" s="839" t="s">
        <v>102</v>
      </c>
      <c r="M3" s="840">
        <v>44914</v>
      </c>
      <c r="N3" s="840">
        <v>45087</v>
      </c>
      <c r="O3" s="839"/>
      <c r="P3" s="839"/>
      <c r="Q3" s="839" t="s">
        <v>6657</v>
      </c>
      <c r="R3" s="839" t="s">
        <v>9786</v>
      </c>
      <c r="S3" s="1043" t="s">
        <v>8229</v>
      </c>
      <c r="T3" s="1044" t="s">
        <v>8230</v>
      </c>
      <c r="U3" s="1044" t="s">
        <v>8231</v>
      </c>
      <c r="V3" s="314"/>
    </row>
    <row r="4" spans="1:22" ht="29" customHeight="1">
      <c r="A4" s="258">
        <f t="shared" si="0"/>
        <v>3</v>
      </c>
      <c r="B4" s="839" t="s">
        <v>6325</v>
      </c>
      <c r="C4" s="839" t="s">
        <v>6630</v>
      </c>
      <c r="D4" s="839" t="s">
        <v>6633</v>
      </c>
      <c r="E4" s="839" t="s">
        <v>98</v>
      </c>
      <c r="F4" s="839" t="s">
        <v>5325</v>
      </c>
      <c r="G4" s="839" t="s">
        <v>1392</v>
      </c>
      <c r="H4" s="839">
        <v>1</v>
      </c>
      <c r="I4" s="839" t="s">
        <v>6488</v>
      </c>
      <c r="J4" s="839">
        <v>24</v>
      </c>
      <c r="K4" s="839" t="s">
        <v>5</v>
      </c>
      <c r="L4" s="839" t="s">
        <v>102</v>
      </c>
      <c r="M4" s="840">
        <v>44914</v>
      </c>
      <c r="N4" s="840">
        <v>45087</v>
      </c>
      <c r="O4" s="839"/>
      <c r="P4" s="839"/>
      <c r="Q4" s="839" t="s">
        <v>6657</v>
      </c>
      <c r="R4" s="839" t="s">
        <v>9786</v>
      </c>
      <c r="S4" s="1043" t="s">
        <v>8232</v>
      </c>
      <c r="T4" s="1044" t="s">
        <v>8233</v>
      </c>
      <c r="U4" s="1044" t="s">
        <v>8231</v>
      </c>
      <c r="V4" s="314"/>
    </row>
    <row r="5" spans="1:22" ht="29" customHeight="1">
      <c r="A5" s="258">
        <f t="shared" si="0"/>
        <v>4</v>
      </c>
      <c r="B5" s="839" t="s">
        <v>6325</v>
      </c>
      <c r="C5" s="839" t="s">
        <v>6630</v>
      </c>
      <c r="D5" s="839" t="s">
        <v>6634</v>
      </c>
      <c r="E5" s="839" t="s">
        <v>98</v>
      </c>
      <c r="F5" s="839" t="s">
        <v>5325</v>
      </c>
      <c r="G5" s="839" t="s">
        <v>377</v>
      </c>
      <c r="H5" s="839">
        <v>9</v>
      </c>
      <c r="I5" s="839" t="s">
        <v>6488</v>
      </c>
      <c r="J5" s="839">
        <v>24</v>
      </c>
      <c r="K5" s="839" t="s">
        <v>5</v>
      </c>
      <c r="L5" s="839" t="s">
        <v>102</v>
      </c>
      <c r="M5" s="840">
        <v>44914</v>
      </c>
      <c r="N5" s="840">
        <v>45087</v>
      </c>
      <c r="O5" s="839"/>
      <c r="P5" s="839"/>
      <c r="Q5" s="839" t="s">
        <v>6657</v>
      </c>
      <c r="R5" s="839" t="s">
        <v>9786</v>
      </c>
      <c r="S5" s="1043" t="s">
        <v>8229</v>
      </c>
      <c r="T5" s="1044" t="s">
        <v>8230</v>
      </c>
      <c r="U5" s="1044" t="s">
        <v>8231</v>
      </c>
      <c r="V5" s="314"/>
    </row>
    <row r="6" spans="1:22" ht="29" customHeight="1">
      <c r="A6" s="258">
        <f t="shared" si="0"/>
        <v>5</v>
      </c>
      <c r="B6" s="839" t="s">
        <v>6325</v>
      </c>
      <c r="C6" s="839" t="s">
        <v>6635</v>
      </c>
      <c r="D6" s="839" t="s">
        <v>6636</v>
      </c>
      <c r="E6" s="839" t="s">
        <v>98</v>
      </c>
      <c r="F6" s="839" t="s">
        <v>5325</v>
      </c>
      <c r="G6" s="839" t="s">
        <v>1392</v>
      </c>
      <c r="H6" s="839">
        <v>1</v>
      </c>
      <c r="I6" s="839" t="s">
        <v>6488</v>
      </c>
      <c r="J6" s="839">
        <v>24</v>
      </c>
      <c r="K6" s="839" t="s">
        <v>5</v>
      </c>
      <c r="L6" s="839" t="s">
        <v>102</v>
      </c>
      <c r="M6" s="840">
        <v>44914</v>
      </c>
      <c r="N6" s="840">
        <v>45087</v>
      </c>
      <c r="O6" s="839"/>
      <c r="P6" s="839"/>
      <c r="Q6" s="839" t="s">
        <v>6657</v>
      </c>
      <c r="R6" s="839" t="s">
        <v>9786</v>
      </c>
      <c r="S6" s="1043" t="s">
        <v>8229</v>
      </c>
      <c r="T6" s="1044" t="s">
        <v>8230</v>
      </c>
      <c r="U6" s="1044" t="s">
        <v>8231</v>
      </c>
      <c r="V6" s="314"/>
    </row>
    <row r="7" spans="1:22" ht="29" customHeight="1">
      <c r="A7" s="258">
        <f t="shared" si="0"/>
        <v>6</v>
      </c>
      <c r="B7" s="839" t="s">
        <v>6325</v>
      </c>
      <c r="C7" s="839" t="s">
        <v>6637</v>
      </c>
      <c r="D7" s="839" t="s">
        <v>6638</v>
      </c>
      <c r="E7" s="839" t="s">
        <v>98</v>
      </c>
      <c r="F7" s="839" t="s">
        <v>5325</v>
      </c>
      <c r="G7" s="839" t="s">
        <v>1392</v>
      </c>
      <c r="H7" s="839">
        <v>1</v>
      </c>
      <c r="I7" s="839" t="s">
        <v>6488</v>
      </c>
      <c r="J7" s="839">
        <v>24</v>
      </c>
      <c r="K7" s="839" t="s">
        <v>5</v>
      </c>
      <c r="L7" s="839" t="s">
        <v>102</v>
      </c>
      <c r="M7" s="840">
        <v>44914</v>
      </c>
      <c r="N7" s="840">
        <v>45087</v>
      </c>
      <c r="O7" s="839"/>
      <c r="P7" s="839"/>
      <c r="Q7" s="839" t="s">
        <v>6657</v>
      </c>
      <c r="R7" s="839" t="s">
        <v>9786</v>
      </c>
      <c r="S7" s="1043" t="s">
        <v>8234</v>
      </c>
      <c r="T7" s="1044" t="s">
        <v>8230</v>
      </c>
      <c r="U7" s="1044" t="s">
        <v>8231</v>
      </c>
      <c r="V7" s="314"/>
    </row>
    <row r="8" spans="1:22" ht="29" customHeight="1">
      <c r="A8" s="258">
        <f t="shared" si="0"/>
        <v>7</v>
      </c>
      <c r="B8" s="839" t="s">
        <v>6325</v>
      </c>
      <c r="C8" s="839" t="s">
        <v>6639</v>
      </c>
      <c r="D8" s="839" t="s">
        <v>6640</v>
      </c>
      <c r="E8" s="839" t="s">
        <v>98</v>
      </c>
      <c r="F8" s="839" t="s">
        <v>5325</v>
      </c>
      <c r="G8" s="839" t="s">
        <v>1392</v>
      </c>
      <c r="H8" s="839">
        <v>1</v>
      </c>
      <c r="I8" s="839" t="s">
        <v>6488</v>
      </c>
      <c r="J8" s="839">
        <v>24</v>
      </c>
      <c r="K8" s="839" t="s">
        <v>5</v>
      </c>
      <c r="L8" s="839" t="s">
        <v>102</v>
      </c>
      <c r="M8" s="840">
        <v>44914</v>
      </c>
      <c r="N8" s="840">
        <v>45087</v>
      </c>
      <c r="O8" s="839"/>
      <c r="P8" s="839"/>
      <c r="Q8" s="839" t="s">
        <v>6657</v>
      </c>
      <c r="R8" s="839" t="s">
        <v>9786</v>
      </c>
      <c r="S8" s="1043" t="s">
        <v>8235</v>
      </c>
      <c r="T8" s="1044" t="s">
        <v>8230</v>
      </c>
      <c r="U8" s="1044" t="s">
        <v>8236</v>
      </c>
      <c r="V8" s="314"/>
    </row>
    <row r="9" spans="1:22" ht="29" customHeight="1">
      <c r="A9" s="258">
        <f t="shared" si="0"/>
        <v>8</v>
      </c>
      <c r="B9" s="839" t="s">
        <v>6325</v>
      </c>
      <c r="C9" s="839" t="s">
        <v>6641</v>
      </c>
      <c r="D9" s="839" t="s">
        <v>6642</v>
      </c>
      <c r="E9" s="839" t="s">
        <v>98</v>
      </c>
      <c r="F9" s="839" t="s">
        <v>5325</v>
      </c>
      <c r="G9" s="839" t="s">
        <v>1392</v>
      </c>
      <c r="H9" s="839">
        <v>1</v>
      </c>
      <c r="I9" s="839" t="s">
        <v>6488</v>
      </c>
      <c r="J9" s="839">
        <v>24</v>
      </c>
      <c r="K9" s="839" t="s">
        <v>5</v>
      </c>
      <c r="L9" s="839" t="s">
        <v>102</v>
      </c>
      <c r="M9" s="840">
        <v>44914</v>
      </c>
      <c r="N9" s="840">
        <v>45087</v>
      </c>
      <c r="O9" s="839"/>
      <c r="P9" s="839"/>
      <c r="Q9" s="839" t="s">
        <v>6657</v>
      </c>
      <c r="R9" s="839" t="s">
        <v>9786</v>
      </c>
      <c r="S9" s="1043" t="s">
        <v>8237</v>
      </c>
      <c r="T9" s="1044" t="s">
        <v>8230</v>
      </c>
      <c r="U9" s="1044" t="s">
        <v>8231</v>
      </c>
      <c r="V9" s="314"/>
    </row>
    <row r="10" spans="1:22" ht="29" customHeight="1">
      <c r="A10" s="258">
        <f t="shared" si="0"/>
        <v>9</v>
      </c>
      <c r="B10" s="839" t="s">
        <v>6325</v>
      </c>
      <c r="C10" s="839" t="s">
        <v>6643</v>
      </c>
      <c r="D10" s="839" t="s">
        <v>6644</v>
      </c>
      <c r="E10" s="839" t="s">
        <v>98</v>
      </c>
      <c r="F10" s="839" t="s">
        <v>5325</v>
      </c>
      <c r="G10" s="839" t="s">
        <v>1392</v>
      </c>
      <c r="H10" s="839">
        <v>1</v>
      </c>
      <c r="I10" s="839" t="s">
        <v>6488</v>
      </c>
      <c r="J10" s="839">
        <v>24</v>
      </c>
      <c r="K10" s="839" t="s">
        <v>5</v>
      </c>
      <c r="L10" s="839" t="s">
        <v>102</v>
      </c>
      <c r="M10" s="840">
        <v>44914</v>
      </c>
      <c r="N10" s="840">
        <v>45087</v>
      </c>
      <c r="O10" s="839"/>
      <c r="P10" s="839"/>
      <c r="Q10" s="839" t="s">
        <v>6657</v>
      </c>
      <c r="R10" s="839" t="s">
        <v>9786</v>
      </c>
      <c r="S10" s="1043" t="s">
        <v>8229</v>
      </c>
      <c r="T10" s="1044" t="s">
        <v>8238</v>
      </c>
      <c r="U10" s="1044" t="s">
        <v>8239</v>
      </c>
      <c r="V10" s="314"/>
    </row>
    <row r="11" spans="1:22" ht="29" customHeight="1">
      <c r="A11" s="258">
        <f t="shared" si="0"/>
        <v>10</v>
      </c>
      <c r="B11" s="839" t="s">
        <v>6325</v>
      </c>
      <c r="C11" s="839" t="s">
        <v>6645</v>
      </c>
      <c r="D11" s="839" t="s">
        <v>6646</v>
      </c>
      <c r="E11" s="839" t="s">
        <v>98</v>
      </c>
      <c r="F11" s="839" t="s">
        <v>5325</v>
      </c>
      <c r="G11" s="839" t="s">
        <v>315</v>
      </c>
      <c r="H11" s="839">
        <v>1</v>
      </c>
      <c r="I11" s="839" t="s">
        <v>6488</v>
      </c>
      <c r="J11" s="839" t="s">
        <v>6656</v>
      </c>
      <c r="K11" s="839" t="s">
        <v>7</v>
      </c>
      <c r="L11" s="839" t="s">
        <v>102</v>
      </c>
      <c r="M11" s="840">
        <v>44914</v>
      </c>
      <c r="N11" s="840">
        <v>45031</v>
      </c>
      <c r="O11" s="839"/>
      <c r="P11" s="839"/>
      <c r="Q11" s="839" t="s">
        <v>6657</v>
      </c>
      <c r="R11" s="839" t="s">
        <v>9786</v>
      </c>
      <c r="S11" s="1559"/>
      <c r="T11" s="1559" t="s">
        <v>9606</v>
      </c>
      <c r="U11" s="1559" t="s">
        <v>9607</v>
      </c>
      <c r="V11" s="314"/>
    </row>
    <row r="12" spans="1:22" ht="29" customHeight="1">
      <c r="A12" s="258">
        <f t="shared" si="0"/>
        <v>11</v>
      </c>
      <c r="B12" s="839" t="s">
        <v>6325</v>
      </c>
      <c r="C12" s="839" t="s">
        <v>6645</v>
      </c>
      <c r="D12" s="839" t="s">
        <v>6647</v>
      </c>
      <c r="E12" s="839" t="s">
        <v>98</v>
      </c>
      <c r="F12" s="839" t="s">
        <v>5325</v>
      </c>
      <c r="G12" s="839" t="s">
        <v>4413</v>
      </c>
      <c r="H12" s="839">
        <v>1</v>
      </c>
      <c r="I12" s="839" t="s">
        <v>6488</v>
      </c>
      <c r="J12" s="839" t="s">
        <v>6656</v>
      </c>
      <c r="K12" s="839" t="s">
        <v>7</v>
      </c>
      <c r="L12" s="839" t="s">
        <v>102</v>
      </c>
      <c r="M12" s="840">
        <v>44914</v>
      </c>
      <c r="N12" s="840">
        <v>45031</v>
      </c>
      <c r="O12" s="1264">
        <v>45087</v>
      </c>
      <c r="P12" s="839"/>
      <c r="Q12" s="839" t="s">
        <v>6657</v>
      </c>
      <c r="R12" s="839" t="s">
        <v>9786</v>
      </c>
      <c r="S12" s="1560" t="s">
        <v>98</v>
      </c>
      <c r="T12" s="1559" t="s">
        <v>9608</v>
      </c>
      <c r="U12" s="1559"/>
      <c r="V12" s="314"/>
    </row>
    <row r="13" spans="1:22" ht="29" customHeight="1">
      <c r="A13" s="258">
        <f t="shared" si="0"/>
        <v>12</v>
      </c>
      <c r="B13" s="839" t="s">
        <v>6325</v>
      </c>
      <c r="C13" s="839" t="s">
        <v>6645</v>
      </c>
      <c r="D13" s="839" t="s">
        <v>6648</v>
      </c>
      <c r="E13" s="839" t="s">
        <v>98</v>
      </c>
      <c r="F13" s="839" t="s">
        <v>5325</v>
      </c>
      <c r="G13" s="839" t="s">
        <v>303</v>
      </c>
      <c r="H13" s="839">
        <v>1</v>
      </c>
      <c r="I13" s="839" t="s">
        <v>6488</v>
      </c>
      <c r="J13" s="839" t="s">
        <v>5600</v>
      </c>
      <c r="K13" s="839" t="s">
        <v>7</v>
      </c>
      <c r="L13" s="839" t="s">
        <v>102</v>
      </c>
      <c r="M13" s="840">
        <v>44914</v>
      </c>
      <c r="N13" s="840">
        <v>45031</v>
      </c>
      <c r="O13" s="1264">
        <v>45087</v>
      </c>
      <c r="P13" s="839"/>
      <c r="Q13" s="839" t="s">
        <v>6657</v>
      </c>
      <c r="R13" s="839" t="s">
        <v>9786</v>
      </c>
      <c r="S13" s="1560" t="s">
        <v>98</v>
      </c>
      <c r="T13" s="1559" t="s">
        <v>9608</v>
      </c>
      <c r="U13" s="1559"/>
      <c r="V13" s="314"/>
    </row>
    <row r="14" spans="1:22" ht="29" customHeight="1">
      <c r="A14" s="258">
        <f t="shared" si="0"/>
        <v>13</v>
      </c>
      <c r="B14" s="839" t="s">
        <v>6325</v>
      </c>
      <c r="C14" s="839" t="s">
        <v>6645</v>
      </c>
      <c r="D14" s="839" t="s">
        <v>6649</v>
      </c>
      <c r="E14" s="839" t="s">
        <v>98</v>
      </c>
      <c r="F14" s="839" t="s">
        <v>5325</v>
      </c>
      <c r="G14" s="839" t="s">
        <v>550</v>
      </c>
      <c r="H14" s="839">
        <v>1</v>
      </c>
      <c r="I14" s="839" t="s">
        <v>6488</v>
      </c>
      <c r="J14" s="839" t="s">
        <v>6656</v>
      </c>
      <c r="K14" s="839" t="s">
        <v>7</v>
      </c>
      <c r="L14" s="839" t="s">
        <v>102</v>
      </c>
      <c r="M14" s="840">
        <v>44914</v>
      </c>
      <c r="N14" s="840">
        <v>45031</v>
      </c>
      <c r="O14" s="1264">
        <v>45087</v>
      </c>
      <c r="P14" s="839"/>
      <c r="Q14" s="839" t="s">
        <v>6657</v>
      </c>
      <c r="R14" s="839" t="s">
        <v>9786</v>
      </c>
      <c r="S14" s="1560" t="s">
        <v>98</v>
      </c>
      <c r="T14" s="1559" t="s">
        <v>9608</v>
      </c>
      <c r="U14" s="1559"/>
      <c r="V14" s="314"/>
    </row>
    <row r="15" spans="1:22" ht="29" customHeight="1">
      <c r="A15" s="258">
        <f t="shared" si="0"/>
        <v>14</v>
      </c>
      <c r="B15" s="839" t="s">
        <v>6325</v>
      </c>
      <c r="C15" s="839" t="s">
        <v>6645</v>
      </c>
      <c r="D15" s="839" t="s">
        <v>6650</v>
      </c>
      <c r="E15" s="839" t="s">
        <v>98</v>
      </c>
      <c r="F15" s="839" t="s">
        <v>5325</v>
      </c>
      <c r="G15" s="839" t="s">
        <v>367</v>
      </c>
      <c r="H15" s="839">
        <v>1</v>
      </c>
      <c r="I15" s="839" t="s">
        <v>6488</v>
      </c>
      <c r="J15" s="839" t="s">
        <v>6656</v>
      </c>
      <c r="K15" s="839" t="s">
        <v>7</v>
      </c>
      <c r="L15" s="839" t="s">
        <v>102</v>
      </c>
      <c r="M15" s="840">
        <v>44914</v>
      </c>
      <c r="N15" s="840">
        <v>45031</v>
      </c>
      <c r="O15" s="1264">
        <v>45087</v>
      </c>
      <c r="P15" s="839"/>
      <c r="Q15" s="839" t="s">
        <v>6657</v>
      </c>
      <c r="R15" s="839" t="s">
        <v>9786</v>
      </c>
      <c r="S15" s="1560" t="s">
        <v>98</v>
      </c>
      <c r="T15" s="1559" t="s">
        <v>9608</v>
      </c>
      <c r="U15" s="1559"/>
      <c r="V15" s="314"/>
    </row>
    <row r="16" spans="1:22" ht="29" customHeight="1">
      <c r="A16" s="258">
        <f t="shared" si="0"/>
        <v>15</v>
      </c>
      <c r="B16" s="839" t="s">
        <v>6325</v>
      </c>
      <c r="C16" s="839" t="s">
        <v>6645</v>
      </c>
      <c r="D16" s="839" t="s">
        <v>6651</v>
      </c>
      <c r="E16" s="839" t="s">
        <v>98</v>
      </c>
      <c r="F16" s="839" t="s">
        <v>5325</v>
      </c>
      <c r="G16" s="839" t="s">
        <v>679</v>
      </c>
      <c r="H16" s="839">
        <v>1</v>
      </c>
      <c r="I16" s="839" t="s">
        <v>6488</v>
      </c>
      <c r="J16" s="839" t="s">
        <v>6656</v>
      </c>
      <c r="K16" s="839" t="s">
        <v>7</v>
      </c>
      <c r="L16" s="839" t="s">
        <v>102</v>
      </c>
      <c r="M16" s="840">
        <v>44914</v>
      </c>
      <c r="N16" s="840">
        <v>45031</v>
      </c>
      <c r="O16" s="1264">
        <v>45087</v>
      </c>
      <c r="P16" s="839"/>
      <c r="Q16" s="839" t="s">
        <v>6657</v>
      </c>
      <c r="R16" s="839" t="s">
        <v>9786</v>
      </c>
      <c r="S16" s="1560" t="s">
        <v>98</v>
      </c>
      <c r="T16" s="1559" t="s">
        <v>9608</v>
      </c>
      <c r="U16" s="1559"/>
      <c r="V16" s="314"/>
    </row>
    <row r="17" spans="1:22" ht="29" customHeight="1">
      <c r="A17" s="258">
        <f t="shared" si="0"/>
        <v>16</v>
      </c>
      <c r="B17" s="839" t="s">
        <v>6325</v>
      </c>
      <c r="C17" s="839" t="s">
        <v>6645</v>
      </c>
      <c r="D17" s="839" t="s">
        <v>6652</v>
      </c>
      <c r="E17" s="839" t="s">
        <v>98</v>
      </c>
      <c r="F17" s="839" t="s">
        <v>5325</v>
      </c>
      <c r="G17" s="839" t="s">
        <v>4908</v>
      </c>
      <c r="H17" s="839">
        <v>1</v>
      </c>
      <c r="I17" s="839" t="s">
        <v>6488</v>
      </c>
      <c r="J17" s="839" t="s">
        <v>6656</v>
      </c>
      <c r="K17" s="839" t="s">
        <v>7</v>
      </c>
      <c r="L17" s="839" t="s">
        <v>102</v>
      </c>
      <c r="M17" s="840">
        <v>44914</v>
      </c>
      <c r="N17" s="840">
        <v>45031</v>
      </c>
      <c r="O17" s="1264">
        <v>45087</v>
      </c>
      <c r="P17" s="839"/>
      <c r="Q17" s="839" t="s">
        <v>6657</v>
      </c>
      <c r="R17" s="839" t="s">
        <v>9786</v>
      </c>
      <c r="S17" s="1560" t="s">
        <v>98</v>
      </c>
      <c r="T17" s="1559" t="s">
        <v>9608</v>
      </c>
      <c r="U17" s="1559"/>
      <c r="V17" s="314"/>
    </row>
    <row r="18" spans="1:22" ht="29" customHeight="1">
      <c r="A18" s="258">
        <f t="shared" si="0"/>
        <v>17</v>
      </c>
      <c r="B18" s="839" t="s">
        <v>6325</v>
      </c>
      <c r="C18" s="839" t="s">
        <v>6645</v>
      </c>
      <c r="D18" s="839" t="s">
        <v>6653</v>
      </c>
      <c r="E18" s="839" t="s">
        <v>98</v>
      </c>
      <c r="F18" s="839" t="s">
        <v>5325</v>
      </c>
      <c r="G18" s="839" t="s">
        <v>256</v>
      </c>
      <c r="H18" s="839">
        <v>1</v>
      </c>
      <c r="I18" s="839" t="s">
        <v>6488</v>
      </c>
      <c r="J18" s="839" t="s">
        <v>6656</v>
      </c>
      <c r="K18" s="839" t="s">
        <v>7</v>
      </c>
      <c r="L18" s="839" t="s">
        <v>102</v>
      </c>
      <c r="M18" s="840">
        <v>44914</v>
      </c>
      <c r="N18" s="840">
        <v>45031</v>
      </c>
      <c r="O18" s="1264">
        <v>45087</v>
      </c>
      <c r="P18" s="839"/>
      <c r="Q18" s="839" t="s">
        <v>6657</v>
      </c>
      <c r="R18" s="839" t="s">
        <v>9786</v>
      </c>
      <c r="S18" s="1560" t="s">
        <v>98</v>
      </c>
      <c r="T18" s="1559" t="s">
        <v>9608</v>
      </c>
      <c r="U18" s="1559"/>
      <c r="V18" s="314"/>
    </row>
    <row r="19" spans="1:22" ht="29" customHeight="1">
      <c r="A19" s="258">
        <f t="shared" si="0"/>
        <v>18</v>
      </c>
      <c r="B19" s="839" t="s">
        <v>6325</v>
      </c>
      <c r="C19" s="839" t="s">
        <v>6654</v>
      </c>
      <c r="D19" s="839" t="s">
        <v>6655</v>
      </c>
      <c r="E19" s="839" t="s">
        <v>98</v>
      </c>
      <c r="F19" s="839" t="s">
        <v>5325</v>
      </c>
      <c r="G19" s="839" t="s">
        <v>1392</v>
      </c>
      <c r="H19" s="839">
        <v>1</v>
      </c>
      <c r="I19" s="839" t="s">
        <v>6488</v>
      </c>
      <c r="J19" s="839" t="s">
        <v>6656</v>
      </c>
      <c r="K19" s="839" t="s">
        <v>7</v>
      </c>
      <c r="L19" s="839" t="s">
        <v>102</v>
      </c>
      <c r="M19" s="840">
        <v>44914</v>
      </c>
      <c r="N19" s="840">
        <v>45031</v>
      </c>
      <c r="O19" s="1264">
        <v>45087</v>
      </c>
      <c r="P19" s="839"/>
      <c r="Q19" s="839" t="s">
        <v>6657</v>
      </c>
      <c r="R19" s="839" t="s">
        <v>9786</v>
      </c>
      <c r="S19" s="1560" t="s">
        <v>98</v>
      </c>
      <c r="T19" s="1559" t="s">
        <v>9608</v>
      </c>
      <c r="U19" s="1559"/>
      <c r="V19" s="314"/>
    </row>
    <row r="20" spans="1:22" ht="14.5">
      <c r="A20" s="258">
        <f t="shared" si="0"/>
        <v>19</v>
      </c>
      <c r="B20" s="525" t="s">
        <v>7953</v>
      </c>
      <c r="C20" s="525" t="s">
        <v>7954</v>
      </c>
      <c r="D20" s="525" t="s">
        <v>7955</v>
      </c>
      <c r="E20" s="525" t="s">
        <v>7956</v>
      </c>
      <c r="F20" s="525" t="s">
        <v>7956</v>
      </c>
      <c r="G20" s="525" t="s">
        <v>7957</v>
      </c>
      <c r="H20" s="1116" t="s">
        <v>7949</v>
      </c>
      <c r="I20" s="1117" t="s">
        <v>2344</v>
      </c>
      <c r="J20" s="1116" t="s">
        <v>5524</v>
      </c>
      <c r="K20" s="1117" t="s">
        <v>5</v>
      </c>
      <c r="L20" s="1117" t="s">
        <v>102</v>
      </c>
      <c r="M20" s="1118">
        <v>44987</v>
      </c>
      <c r="N20" s="1116" t="s">
        <v>7950</v>
      </c>
      <c r="O20" s="1118" t="s">
        <v>5325</v>
      </c>
      <c r="P20" s="1116"/>
      <c r="Q20" s="1117" t="s">
        <v>6657</v>
      </c>
      <c r="R20" s="839" t="s">
        <v>9786</v>
      </c>
      <c r="S20" s="1119" t="s">
        <v>7951</v>
      </c>
      <c r="T20" s="1116" t="s">
        <v>8228</v>
      </c>
      <c r="U20" s="1116" t="s">
        <v>7952</v>
      </c>
      <c r="V20" s="1117" t="s">
        <v>8228</v>
      </c>
    </row>
    <row r="21" spans="1:22" ht="14.5">
      <c r="A21" s="258">
        <f t="shared" si="0"/>
        <v>20</v>
      </c>
      <c r="B21" s="525" t="s">
        <v>7953</v>
      </c>
      <c r="C21" s="525" t="s">
        <v>7954</v>
      </c>
      <c r="D21" s="525" t="s">
        <v>7958</v>
      </c>
      <c r="E21" s="525" t="s">
        <v>7956</v>
      </c>
      <c r="F21" s="525" t="s">
        <v>7956</v>
      </c>
      <c r="G21" s="525" t="s">
        <v>7959</v>
      </c>
      <c r="H21" s="1116" t="s">
        <v>7949</v>
      </c>
      <c r="I21" s="1117" t="s">
        <v>2344</v>
      </c>
      <c r="J21" s="1116" t="s">
        <v>5524</v>
      </c>
      <c r="K21" s="1117" t="s">
        <v>5</v>
      </c>
      <c r="L21" s="1117" t="s">
        <v>102</v>
      </c>
      <c r="M21" s="1118">
        <v>44987</v>
      </c>
      <c r="N21" s="1116" t="s">
        <v>7950</v>
      </c>
      <c r="O21" s="1118" t="s">
        <v>5325</v>
      </c>
      <c r="P21" s="1116"/>
      <c r="Q21" s="1117" t="s">
        <v>6657</v>
      </c>
      <c r="R21" s="839" t="s">
        <v>9786</v>
      </c>
      <c r="S21" s="1119" t="s">
        <v>7951</v>
      </c>
      <c r="T21" s="1116" t="s">
        <v>8228</v>
      </c>
      <c r="U21" s="1116" t="s">
        <v>7952</v>
      </c>
      <c r="V21" s="1117" t="s">
        <v>8228</v>
      </c>
    </row>
    <row r="22" spans="1:22" ht="14.5">
      <c r="A22" s="258">
        <f t="shared" si="0"/>
        <v>21</v>
      </c>
      <c r="B22" s="525" t="s">
        <v>7953</v>
      </c>
      <c r="C22" s="525" t="s">
        <v>7954</v>
      </c>
      <c r="D22" s="525" t="s">
        <v>7960</v>
      </c>
      <c r="E22" s="525" t="s">
        <v>2683</v>
      </c>
      <c r="F22" s="525" t="s">
        <v>7956</v>
      </c>
      <c r="G22" s="525" t="s">
        <v>6738</v>
      </c>
      <c r="H22" s="1116" t="s">
        <v>7949</v>
      </c>
      <c r="I22" s="1117" t="s">
        <v>2344</v>
      </c>
      <c r="J22" s="1116" t="s">
        <v>5524</v>
      </c>
      <c r="K22" s="1117" t="s">
        <v>5</v>
      </c>
      <c r="L22" s="1117" t="s">
        <v>102</v>
      </c>
      <c r="M22" s="1118">
        <v>44987</v>
      </c>
      <c r="N22" s="1116" t="s">
        <v>7950</v>
      </c>
      <c r="O22" s="1118" t="s">
        <v>5325</v>
      </c>
      <c r="P22" s="1116"/>
      <c r="Q22" s="1117" t="s">
        <v>6657</v>
      </c>
      <c r="R22" s="839" t="s">
        <v>9786</v>
      </c>
      <c r="S22" s="1119" t="s">
        <v>7951</v>
      </c>
      <c r="T22" s="1116" t="s">
        <v>8228</v>
      </c>
      <c r="U22" s="1116" t="s">
        <v>7952</v>
      </c>
      <c r="V22" s="1117" t="s">
        <v>8228</v>
      </c>
    </row>
    <row r="23" spans="1:22" ht="14.5">
      <c r="A23" s="258">
        <f t="shared" si="0"/>
        <v>22</v>
      </c>
      <c r="B23" s="525" t="s">
        <v>7953</v>
      </c>
      <c r="C23" s="525" t="s">
        <v>7954</v>
      </c>
      <c r="D23" s="525" t="s">
        <v>7961</v>
      </c>
      <c r="E23" s="525" t="s">
        <v>7956</v>
      </c>
      <c r="F23" s="525" t="s">
        <v>7956</v>
      </c>
      <c r="G23" s="525" t="s">
        <v>7962</v>
      </c>
      <c r="H23" s="1116" t="s">
        <v>7949</v>
      </c>
      <c r="I23" s="1117" t="s">
        <v>2344</v>
      </c>
      <c r="J23" s="1116" t="s">
        <v>5524</v>
      </c>
      <c r="K23" s="1117" t="s">
        <v>5</v>
      </c>
      <c r="L23" s="1117" t="s">
        <v>102</v>
      </c>
      <c r="M23" s="1118">
        <v>44987</v>
      </c>
      <c r="N23" s="1116" t="s">
        <v>7950</v>
      </c>
      <c r="O23" s="1118" t="s">
        <v>5325</v>
      </c>
      <c r="P23" s="1116"/>
      <c r="Q23" s="1117" t="s">
        <v>6657</v>
      </c>
      <c r="R23" s="839" t="s">
        <v>9786</v>
      </c>
      <c r="S23" s="1119" t="s">
        <v>7951</v>
      </c>
      <c r="T23" s="1116" t="s">
        <v>8228</v>
      </c>
      <c r="U23" s="1116" t="s">
        <v>7952</v>
      </c>
      <c r="V23" s="1117" t="s">
        <v>8228</v>
      </c>
    </row>
    <row r="24" spans="1:22" ht="14.5">
      <c r="A24" s="258">
        <f t="shared" ref="A24:A34" si="1">ROW()-1</f>
        <v>23</v>
      </c>
      <c r="B24" s="525" t="s">
        <v>7963</v>
      </c>
      <c r="C24" s="525" t="s">
        <v>7954</v>
      </c>
      <c r="D24" s="525" t="s">
        <v>7964</v>
      </c>
      <c r="E24" s="525" t="s">
        <v>2683</v>
      </c>
      <c r="F24" s="525" t="s">
        <v>7956</v>
      </c>
      <c r="G24" s="525" t="s">
        <v>7965</v>
      </c>
      <c r="H24" s="1116" t="s">
        <v>7949</v>
      </c>
      <c r="I24" s="1117" t="s">
        <v>2344</v>
      </c>
      <c r="J24" s="1116" t="s">
        <v>5524</v>
      </c>
      <c r="K24" s="1117" t="s">
        <v>5</v>
      </c>
      <c r="L24" s="1117" t="s">
        <v>102</v>
      </c>
      <c r="M24" s="1118">
        <v>44987</v>
      </c>
      <c r="N24" s="1116" t="s">
        <v>7950</v>
      </c>
      <c r="O24" s="1118" t="s">
        <v>5325</v>
      </c>
      <c r="P24" s="1116"/>
      <c r="Q24" s="1117" t="s">
        <v>6657</v>
      </c>
      <c r="R24" s="839" t="s">
        <v>9786</v>
      </c>
      <c r="S24" s="1119" t="s">
        <v>7951</v>
      </c>
      <c r="T24" s="1116" t="s">
        <v>8228</v>
      </c>
      <c r="U24" s="1116" t="s">
        <v>7952</v>
      </c>
      <c r="V24" s="1117" t="s">
        <v>8228</v>
      </c>
    </row>
    <row r="25" spans="1:22" ht="14.5">
      <c r="A25" s="258">
        <f t="shared" si="1"/>
        <v>24</v>
      </c>
      <c r="B25" s="525" t="s">
        <v>7953</v>
      </c>
      <c r="C25" s="525" t="s">
        <v>7966</v>
      </c>
      <c r="D25" s="525" t="s">
        <v>7736</v>
      </c>
      <c r="E25" s="525" t="s">
        <v>2683</v>
      </c>
      <c r="F25" s="525" t="s">
        <v>7956</v>
      </c>
      <c r="G25" s="525" t="s">
        <v>7967</v>
      </c>
      <c r="H25" s="1116" t="s">
        <v>7949</v>
      </c>
      <c r="I25" s="1117" t="s">
        <v>2344</v>
      </c>
      <c r="J25" s="1116" t="s">
        <v>5524</v>
      </c>
      <c r="K25" s="1117" t="s">
        <v>5</v>
      </c>
      <c r="L25" s="1117" t="s">
        <v>102</v>
      </c>
      <c r="M25" s="1118">
        <v>44987</v>
      </c>
      <c r="N25" s="1116" t="s">
        <v>7950</v>
      </c>
      <c r="O25" s="1118" t="s">
        <v>5325</v>
      </c>
      <c r="P25" s="1116"/>
      <c r="Q25" s="1117" t="s">
        <v>6657</v>
      </c>
      <c r="R25" s="839" t="s">
        <v>9786</v>
      </c>
      <c r="S25" s="1119" t="s">
        <v>7951</v>
      </c>
      <c r="T25" s="1116" t="s">
        <v>8228</v>
      </c>
      <c r="U25" s="1116" t="s">
        <v>7952</v>
      </c>
      <c r="V25" s="1117" t="s">
        <v>8228</v>
      </c>
    </row>
    <row r="26" spans="1:22" ht="16.5">
      <c r="A26" s="258">
        <f t="shared" si="1"/>
        <v>25</v>
      </c>
      <c r="B26" s="525" t="s">
        <v>6325</v>
      </c>
      <c r="C26" s="789" t="s">
        <v>8240</v>
      </c>
      <c r="D26" s="789" t="s">
        <v>8241</v>
      </c>
      <c r="E26" s="525" t="s">
        <v>2683</v>
      </c>
      <c r="F26" s="789" t="s">
        <v>7948</v>
      </c>
      <c r="G26" s="1408" t="s">
        <v>2684</v>
      </c>
      <c r="H26" s="1417">
        <v>1</v>
      </c>
      <c r="I26" s="789" t="s">
        <v>7978</v>
      </c>
      <c r="J26" s="645"/>
      <c r="K26" s="789" t="s">
        <v>9450</v>
      </c>
      <c r="L26" s="789" t="s">
        <v>102</v>
      </c>
      <c r="M26" s="314"/>
      <c r="N26" s="314"/>
      <c r="O26" s="314"/>
      <c r="P26" s="314"/>
      <c r="Q26" s="1117" t="s">
        <v>6657</v>
      </c>
      <c r="R26" s="839" t="s">
        <v>9786</v>
      </c>
      <c r="S26" s="1509" t="s">
        <v>10439</v>
      </c>
      <c r="T26" s="1122" t="s">
        <v>9288</v>
      </c>
      <c r="U26" s="1422"/>
      <c r="V26" s="603"/>
    </row>
    <row r="27" spans="1:22" ht="16.5">
      <c r="A27" s="258">
        <f t="shared" si="1"/>
        <v>26</v>
      </c>
      <c r="B27" s="525" t="s">
        <v>6325</v>
      </c>
      <c r="C27" s="789" t="s">
        <v>8242</v>
      </c>
      <c r="D27" s="789" t="s">
        <v>8243</v>
      </c>
      <c r="E27" s="525" t="s">
        <v>2683</v>
      </c>
      <c r="F27" s="789" t="s">
        <v>8248</v>
      </c>
      <c r="G27" s="1408" t="s">
        <v>2684</v>
      </c>
      <c r="H27" s="1417">
        <v>1</v>
      </c>
      <c r="I27" s="789" t="s">
        <v>7978</v>
      </c>
      <c r="J27" s="645"/>
      <c r="K27" s="789" t="s">
        <v>9450</v>
      </c>
      <c r="L27" s="789" t="s">
        <v>102</v>
      </c>
      <c r="M27" s="314"/>
      <c r="N27" s="314"/>
      <c r="O27" s="314"/>
      <c r="P27" s="314"/>
      <c r="Q27" s="1117" t="s">
        <v>6657</v>
      </c>
      <c r="R27" s="839" t="s">
        <v>9786</v>
      </c>
      <c r="S27" s="1509" t="s">
        <v>10439</v>
      </c>
      <c r="T27" s="1122" t="s">
        <v>9273</v>
      </c>
      <c r="U27" s="1422"/>
      <c r="V27" s="603"/>
    </row>
    <row r="28" spans="1:22" ht="16.5">
      <c r="A28" s="258">
        <f t="shared" si="1"/>
        <v>27</v>
      </c>
      <c r="B28" s="525" t="s">
        <v>6325</v>
      </c>
      <c r="C28" s="789" t="s">
        <v>8249</v>
      </c>
      <c r="D28" s="1408" t="s">
        <v>8250</v>
      </c>
      <c r="E28" s="525" t="s">
        <v>2683</v>
      </c>
      <c r="F28" s="789" t="s">
        <v>8248</v>
      </c>
      <c r="G28" s="1408" t="s">
        <v>3032</v>
      </c>
      <c r="H28" s="1417">
        <v>1</v>
      </c>
      <c r="I28" s="789" t="s">
        <v>7978</v>
      </c>
      <c r="J28" s="645"/>
      <c r="K28" s="789" t="s">
        <v>9248</v>
      </c>
      <c r="L28" s="789" t="s">
        <v>102</v>
      </c>
      <c r="M28" s="314"/>
      <c r="N28" s="314"/>
      <c r="O28" s="314"/>
      <c r="P28" s="314"/>
      <c r="Q28" s="1117" t="s">
        <v>6657</v>
      </c>
      <c r="R28" s="839" t="s">
        <v>9786</v>
      </c>
      <c r="S28" s="1421" t="s">
        <v>98</v>
      </c>
      <c r="T28" s="1510" t="s">
        <v>8434</v>
      </c>
      <c r="U28" s="1422" t="s">
        <v>8435</v>
      </c>
      <c r="V28" s="603"/>
    </row>
    <row r="29" spans="1:22" ht="16.5">
      <c r="A29" s="258">
        <f t="shared" si="1"/>
        <v>28</v>
      </c>
      <c r="B29" s="525" t="s">
        <v>6325</v>
      </c>
      <c r="C29" s="1418" t="s">
        <v>8244</v>
      </c>
      <c r="D29" s="789" t="s">
        <v>8245</v>
      </c>
      <c r="E29" s="525" t="s">
        <v>2683</v>
      </c>
      <c r="F29" s="789" t="s">
        <v>7948</v>
      </c>
      <c r="G29" s="789" t="s">
        <v>317</v>
      </c>
      <c r="H29" s="1417">
        <v>1</v>
      </c>
      <c r="I29" s="789" t="s">
        <v>7978</v>
      </c>
      <c r="J29" s="645"/>
      <c r="K29" s="789" t="s">
        <v>9450</v>
      </c>
      <c r="L29" s="789" t="s">
        <v>102</v>
      </c>
      <c r="M29" s="314"/>
      <c r="N29" s="314"/>
      <c r="O29" s="314"/>
      <c r="P29" s="314"/>
      <c r="Q29" s="1117" t="s">
        <v>6657</v>
      </c>
      <c r="R29" s="839" t="s">
        <v>9786</v>
      </c>
      <c r="S29" s="1509"/>
      <c r="T29" s="1122" t="s">
        <v>9608</v>
      </c>
      <c r="U29" s="1422"/>
      <c r="V29" s="603"/>
    </row>
    <row r="30" spans="1:22" ht="16.5">
      <c r="A30" s="258">
        <f t="shared" si="1"/>
        <v>29</v>
      </c>
      <c r="B30" s="525" t="s">
        <v>6325</v>
      </c>
      <c r="C30" s="1418" t="s">
        <v>8246</v>
      </c>
      <c r="D30" s="789" t="s">
        <v>8247</v>
      </c>
      <c r="E30" s="525" t="s">
        <v>2683</v>
      </c>
      <c r="F30" s="789" t="s">
        <v>8248</v>
      </c>
      <c r="G30" s="789" t="s">
        <v>321</v>
      </c>
      <c r="H30" s="1417">
        <v>1</v>
      </c>
      <c r="I30" s="789" t="s">
        <v>7978</v>
      </c>
      <c r="J30" s="1654"/>
      <c r="K30" s="1543" t="s">
        <v>4650</v>
      </c>
      <c r="L30" s="1543" t="s">
        <v>102</v>
      </c>
      <c r="M30" s="1100"/>
      <c r="N30" s="1100"/>
      <c r="O30" s="1100"/>
      <c r="P30" s="1100"/>
      <c r="Q30" s="1304" t="s">
        <v>6657</v>
      </c>
      <c r="R30" s="1301" t="s">
        <v>9786</v>
      </c>
      <c r="S30" s="1655"/>
      <c r="T30" s="1656" t="s">
        <v>9608</v>
      </c>
      <c r="U30" s="1657"/>
      <c r="V30" s="1658"/>
    </row>
    <row r="31" spans="1:22" ht="15">
      <c r="A31" s="258">
        <f t="shared" si="1"/>
        <v>30</v>
      </c>
      <c r="B31" s="1120" t="s">
        <v>9919</v>
      </c>
      <c r="C31" s="768" t="s">
        <v>9931</v>
      </c>
      <c r="D31" s="768" t="s">
        <v>9920</v>
      </c>
      <c r="E31" s="525" t="s">
        <v>2683</v>
      </c>
      <c r="F31" s="1120" t="s">
        <v>7948</v>
      </c>
      <c r="G31" s="1120" t="s">
        <v>9927</v>
      </c>
      <c r="H31" s="1121">
        <v>1</v>
      </c>
      <c r="I31" s="789" t="s">
        <v>7978</v>
      </c>
      <c r="J31" s="314"/>
      <c r="K31" s="768" t="s">
        <v>9928</v>
      </c>
      <c r="L31" s="789" t="s">
        <v>102</v>
      </c>
      <c r="M31" s="314"/>
      <c r="N31" s="314"/>
      <c r="O31" s="314"/>
      <c r="P31" s="314"/>
      <c r="Q31" s="1117" t="s">
        <v>6657</v>
      </c>
      <c r="R31" s="839" t="s">
        <v>9786</v>
      </c>
      <c r="S31" s="1043" t="s">
        <v>10440</v>
      </c>
      <c r="T31" s="1120" t="s">
        <v>10441</v>
      </c>
      <c r="U31" s="884"/>
      <c r="V31" s="314"/>
    </row>
    <row r="32" spans="1:22" ht="15">
      <c r="A32" s="258">
        <f t="shared" si="1"/>
        <v>31</v>
      </c>
      <c r="B32" s="1120" t="s">
        <v>9921</v>
      </c>
      <c r="C32" s="883" t="s">
        <v>9932</v>
      </c>
      <c r="D32" s="1604" t="s">
        <v>9922</v>
      </c>
      <c r="E32" s="525" t="s">
        <v>2683</v>
      </c>
      <c r="F32" s="1120" t="s">
        <v>7948</v>
      </c>
      <c r="G32" s="1120" t="s">
        <v>9926</v>
      </c>
      <c r="H32" s="1121">
        <v>1</v>
      </c>
      <c r="I32" s="789" t="s">
        <v>7978</v>
      </c>
      <c r="J32" s="314"/>
      <c r="K32" s="768" t="s">
        <v>9929</v>
      </c>
      <c r="L32" s="1543" t="s">
        <v>102</v>
      </c>
      <c r="M32" s="314"/>
      <c r="N32" s="314"/>
      <c r="O32" s="314"/>
      <c r="P32" s="314"/>
      <c r="Q32" s="1304" t="s">
        <v>6657</v>
      </c>
      <c r="R32" s="1301" t="s">
        <v>9786</v>
      </c>
      <c r="S32" s="1043" t="s">
        <v>10440</v>
      </c>
      <c r="T32" s="1120" t="s">
        <v>10441</v>
      </c>
      <c r="U32" s="884"/>
      <c r="V32" s="314"/>
    </row>
    <row r="33" spans="1:22" ht="15">
      <c r="A33" s="258">
        <f t="shared" si="1"/>
        <v>32</v>
      </c>
      <c r="B33" s="1120" t="s">
        <v>6628</v>
      </c>
      <c r="C33" s="883" t="s">
        <v>9933</v>
      </c>
      <c r="D33" s="768" t="s">
        <v>9923</v>
      </c>
      <c r="E33" s="525" t="s">
        <v>2683</v>
      </c>
      <c r="F33" s="1120" t="s">
        <v>7948</v>
      </c>
      <c r="G33" s="1120" t="s">
        <v>9927</v>
      </c>
      <c r="H33" s="1121">
        <v>1</v>
      </c>
      <c r="I33" s="1117" t="s">
        <v>2344</v>
      </c>
      <c r="J33" s="314"/>
      <c r="K33" s="768" t="s">
        <v>9930</v>
      </c>
      <c r="L33" s="789" t="s">
        <v>102</v>
      </c>
      <c r="M33" s="314"/>
      <c r="N33" s="314"/>
      <c r="O33" s="314"/>
      <c r="P33" s="314"/>
      <c r="Q33" s="1117" t="s">
        <v>6657</v>
      </c>
      <c r="R33" s="525" t="s">
        <v>9786</v>
      </c>
      <c r="S33" s="1043" t="s">
        <v>10440</v>
      </c>
      <c r="T33" s="1120" t="s">
        <v>8228</v>
      </c>
      <c r="U33" s="884"/>
      <c r="V33" s="314"/>
    </row>
    <row r="34" spans="1:22" ht="15">
      <c r="A34" s="258">
        <f t="shared" si="1"/>
        <v>33</v>
      </c>
      <c r="B34" s="1120" t="s">
        <v>9924</v>
      </c>
      <c r="C34" s="768" t="s">
        <v>9933</v>
      </c>
      <c r="D34" s="1604" t="s">
        <v>9925</v>
      </c>
      <c r="E34" s="525" t="s">
        <v>2683</v>
      </c>
      <c r="F34" s="1120" t="s">
        <v>7948</v>
      </c>
      <c r="G34" s="1120" t="s">
        <v>9926</v>
      </c>
      <c r="H34" s="1121">
        <v>1</v>
      </c>
      <c r="I34" s="1117" t="s">
        <v>2344</v>
      </c>
      <c r="J34" s="314"/>
      <c r="K34" s="768" t="s">
        <v>9930</v>
      </c>
      <c r="L34" s="1543" t="s">
        <v>102</v>
      </c>
      <c r="M34" s="314"/>
      <c r="N34" s="314"/>
      <c r="O34" s="314"/>
      <c r="P34" s="314"/>
      <c r="Q34" s="1117" t="s">
        <v>6657</v>
      </c>
      <c r="R34" s="525" t="s">
        <v>9786</v>
      </c>
      <c r="S34" s="1043" t="s">
        <v>10440</v>
      </c>
      <c r="T34" s="1120" t="s">
        <v>8228</v>
      </c>
      <c r="U34" s="884"/>
      <c r="V34" s="314"/>
    </row>
  </sheetData>
  <phoneticPr fontId="39" type="noConversion"/>
  <conditionalFormatting sqref="K1">
    <cfRule type="cellIs" dxfId="2308" priority="2121" operator="equal">
      <formula>"M1开拓立项"</formula>
    </cfRule>
    <cfRule type="cellIs" dxfId="2307" priority="2122" operator="equal">
      <formula>"M1开拓立项;M2设计验证;M3生产准备;M4装配调试;M5安装验收;M6售后质保"</formula>
    </cfRule>
  </conditionalFormatting>
  <conditionalFormatting sqref="L35:L1048576 M2:N19">
    <cfRule type="cellIs" dxfId="2306" priority="2019" operator="equal">
      <formula>"延迟"</formula>
    </cfRule>
  </conditionalFormatting>
  <conditionalFormatting sqref="D35:D1048576 D1">
    <cfRule type="duplicateValues" dxfId="2305" priority="1991"/>
    <cfRule type="duplicateValues" dxfId="2304" priority="1992"/>
  </conditionalFormatting>
  <conditionalFormatting sqref="D35:D1048576 D1">
    <cfRule type="duplicateValues" dxfId="2303" priority="2123"/>
  </conditionalFormatting>
  <conditionalFormatting sqref="D35:D1048576">
    <cfRule type="duplicateValues" dxfId="2302" priority="2124"/>
  </conditionalFormatting>
  <conditionalFormatting sqref="K31:K1048576">
    <cfRule type="cellIs" priority="2034" operator="equal">
      <formula>"M6售后质保"</formula>
    </cfRule>
    <cfRule type="cellIs" priority="2042" operator="equal">
      <formula>"M5安装验收"</formula>
    </cfRule>
    <cfRule type="cellIs" priority="2050" operator="equal">
      <formula>"M4装配调试"</formula>
    </cfRule>
    <cfRule type="cellIs" priority="2058" operator="equal">
      <formula>"M3生产准备"</formula>
    </cfRule>
    <cfRule type="cellIs" dxfId="2301" priority="2066" operator="equal">
      <formula>"M2设计验证"</formula>
    </cfRule>
    <cfRule type="cellIs" dxfId="2300" priority="2074" operator="equal">
      <formula>"M1开拓立项"</formula>
    </cfRule>
  </conditionalFormatting>
  <conditionalFormatting sqref="D35:D1048576 D1">
    <cfRule type="duplicateValues" dxfId="2299" priority="1852"/>
  </conditionalFormatting>
  <conditionalFormatting sqref="D35:D1048576">
    <cfRule type="duplicateValues" dxfId="2298" priority="1843"/>
  </conditionalFormatting>
  <conditionalFormatting sqref="D35:D1048576 D1">
    <cfRule type="duplicateValues" dxfId="2297" priority="1812"/>
    <cfRule type="duplicateValues" dxfId="2296" priority="1813"/>
  </conditionalFormatting>
  <conditionalFormatting sqref="L20:L34">
    <cfRule type="cellIs" dxfId="2295" priority="5" operator="equal">
      <formula>"延迟"</formula>
    </cfRule>
    <cfRule type="cellIs" dxfId="2294" priority="6" operator="equal">
      <formula>"延迟"</formula>
    </cfRule>
    <cfRule type="cellIs" dxfId="2293" priority="7" operator="equal">
      <formula>"延迟"</formula>
    </cfRule>
    <cfRule type="cellIs" dxfId="2292" priority="8" operator="equal">
      <formula>"延迟"</formula>
    </cfRule>
  </conditionalFormatting>
  <dataValidations count="1">
    <dataValidation type="list" sqref="K2:K19">
      <formula1>"M1,M2,M3,M4,M5,M6"</formula1>
    </dataValidation>
  </dataValidations>
  <pageMargins left="0.69930555555555596" right="0.69930555555555596"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W335"/>
  <sheetViews>
    <sheetView topLeftCell="F1" zoomScale="55" zoomScaleNormal="55" workbookViewId="0">
      <pane ySplit="1" topLeftCell="A27" activePane="bottomLeft" state="frozen"/>
      <selection pane="bottomLeft" activeCell="V127" sqref="V127"/>
    </sheetView>
  </sheetViews>
  <sheetFormatPr defaultColWidth="9" defaultRowHeight="14"/>
  <cols>
    <col min="1" max="1" width="9.36328125" customWidth="1"/>
    <col min="2" max="2" width="9.81640625" style="580" customWidth="1"/>
    <col min="3" max="3" width="41.1796875" style="580" customWidth="1"/>
    <col min="4" max="4" width="21.7265625" customWidth="1"/>
    <col min="5" max="5" width="18.81640625" style="59" customWidth="1"/>
    <col min="6" max="6" width="21.26953125" style="580" customWidth="1"/>
    <col min="7" max="7" width="25.26953125" style="580" customWidth="1"/>
    <col min="8" max="8" width="7.08984375" customWidth="1"/>
    <col min="9" max="9" width="8.81640625" style="580" customWidth="1"/>
    <col min="10" max="10" width="19.26953125" customWidth="1"/>
    <col min="11" max="11" width="7.90625" style="580" customWidth="1"/>
    <col min="12" max="12" width="10.36328125" customWidth="1"/>
    <col min="13" max="13" width="11.36328125" customWidth="1"/>
    <col min="14" max="14" width="15.1796875" style="580" customWidth="1"/>
    <col min="15" max="15" width="18.1796875" style="1426" customWidth="1"/>
    <col min="16" max="16" width="5" hidden="1" customWidth="1"/>
    <col min="17" max="17" width="10.453125" style="580" customWidth="1"/>
    <col min="18" max="18" width="10.08984375" style="580" customWidth="1"/>
    <col min="19" max="19" width="44.26953125" style="96" customWidth="1"/>
    <col min="20" max="20" width="39.81640625" customWidth="1"/>
    <col min="21" max="21" width="31.26953125" customWidth="1"/>
    <col min="22" max="22" width="21.36328125" customWidth="1"/>
  </cols>
  <sheetData>
    <row r="1" spans="1:22" s="191" customFormat="1" ht="24">
      <c r="A1" s="100" t="s">
        <v>80</v>
      </c>
      <c r="B1" s="101" t="s">
        <v>3</v>
      </c>
      <c r="C1" s="101" t="s">
        <v>4</v>
      </c>
      <c r="D1" s="101" t="s">
        <v>81</v>
      </c>
      <c r="E1" s="100" t="s">
        <v>82</v>
      </c>
      <c r="F1" s="100" t="s">
        <v>83</v>
      </c>
      <c r="G1" s="101" t="s">
        <v>84</v>
      </c>
      <c r="H1" s="100" t="s">
        <v>85</v>
      </c>
      <c r="I1" s="101" t="s">
        <v>86</v>
      </c>
      <c r="J1" s="101" t="s">
        <v>87</v>
      </c>
      <c r="K1" s="101" t="s">
        <v>1</v>
      </c>
      <c r="L1" s="101" t="s">
        <v>0</v>
      </c>
      <c r="M1" s="122" t="s">
        <v>88</v>
      </c>
      <c r="N1" s="101" t="s">
        <v>1969</v>
      </c>
      <c r="O1" s="108" t="s">
        <v>89</v>
      </c>
      <c r="P1" s="708" t="s">
        <v>5583</v>
      </c>
      <c r="Q1" s="101" t="s">
        <v>91</v>
      </c>
      <c r="R1" s="101" t="s">
        <v>92</v>
      </c>
      <c r="S1" s="104" t="s">
        <v>93</v>
      </c>
      <c r="T1" s="105" t="s">
        <v>94</v>
      </c>
      <c r="U1" s="105" t="s">
        <v>95</v>
      </c>
      <c r="V1" s="101" t="s">
        <v>96</v>
      </c>
    </row>
    <row r="2" spans="1:22" s="935" customFormat="1" ht="52" customHeight="1">
      <c r="A2" s="930">
        <f t="shared" ref="A2:A10" si="0">ROW()-1</f>
        <v>1</v>
      </c>
      <c r="B2" s="317" t="s">
        <v>4664</v>
      </c>
      <c r="C2" s="317" t="s">
        <v>4665</v>
      </c>
      <c r="D2" s="635" t="s">
        <v>4666</v>
      </c>
      <c r="E2" s="1060" t="s">
        <v>2302</v>
      </c>
      <c r="F2" s="635" t="s">
        <v>4668</v>
      </c>
      <c r="G2" s="1062" t="s">
        <v>4669</v>
      </c>
      <c r="H2" s="932">
        <v>1</v>
      </c>
      <c r="I2" s="931" t="s">
        <v>4670</v>
      </c>
      <c r="J2" s="931" t="s">
        <v>1476</v>
      </c>
      <c r="K2" s="1306" t="s">
        <v>6922</v>
      </c>
      <c r="L2" s="1062" t="s">
        <v>5010</v>
      </c>
      <c r="M2" s="933">
        <v>44756</v>
      </c>
      <c r="N2" s="1087" t="s">
        <v>7757</v>
      </c>
      <c r="O2" s="275">
        <v>45092</v>
      </c>
      <c r="P2" s="934" t="s">
        <v>5584</v>
      </c>
      <c r="Q2" s="1062" t="s">
        <v>9500</v>
      </c>
      <c r="R2" s="1062" t="s">
        <v>8465</v>
      </c>
      <c r="S2" s="617"/>
      <c r="T2" s="617" t="s">
        <v>9501</v>
      </c>
      <c r="U2" s="617" t="s">
        <v>9502</v>
      </c>
      <c r="V2" s="617"/>
    </row>
    <row r="3" spans="1:22" s="935" customFormat="1" ht="52" customHeight="1">
      <c r="A3" s="930">
        <f t="shared" si="0"/>
        <v>2</v>
      </c>
      <c r="B3" s="317" t="s">
        <v>4664</v>
      </c>
      <c r="C3" s="317" t="s">
        <v>8666</v>
      </c>
      <c r="D3" s="635" t="s">
        <v>4671</v>
      </c>
      <c r="E3" s="1060" t="s">
        <v>4667</v>
      </c>
      <c r="F3" s="635" t="s">
        <v>4672</v>
      </c>
      <c r="G3" s="1062" t="s">
        <v>4673</v>
      </c>
      <c r="H3" s="932">
        <v>1</v>
      </c>
      <c r="I3" s="931" t="s">
        <v>4670</v>
      </c>
      <c r="J3" s="931" t="s">
        <v>1476</v>
      </c>
      <c r="K3" s="1306" t="s">
        <v>6922</v>
      </c>
      <c r="L3" s="1062" t="s">
        <v>5010</v>
      </c>
      <c r="M3" s="933">
        <v>44756</v>
      </c>
      <c r="N3" s="1087" t="s">
        <v>7757</v>
      </c>
      <c r="O3" s="275">
        <v>45092</v>
      </c>
      <c r="P3" s="934" t="s">
        <v>5585</v>
      </c>
      <c r="Q3" s="1062" t="s">
        <v>9500</v>
      </c>
      <c r="R3" s="1062" t="s">
        <v>8465</v>
      </c>
      <c r="S3" s="617"/>
      <c r="T3" s="1515" t="s">
        <v>9501</v>
      </c>
      <c r="U3" s="1515" t="s">
        <v>9502</v>
      </c>
      <c r="V3" s="617"/>
    </row>
    <row r="4" spans="1:22" s="935" customFormat="1" ht="52" customHeight="1">
      <c r="A4" s="930">
        <f t="shared" si="0"/>
        <v>3</v>
      </c>
      <c r="B4" s="317" t="s">
        <v>4664</v>
      </c>
      <c r="C4" s="317" t="s">
        <v>8665</v>
      </c>
      <c r="D4" s="635" t="s">
        <v>4674</v>
      </c>
      <c r="E4" s="1060" t="s">
        <v>4667</v>
      </c>
      <c r="F4" s="635" t="s">
        <v>4675</v>
      </c>
      <c r="G4" s="1062" t="s">
        <v>4676</v>
      </c>
      <c r="H4" s="932">
        <v>1</v>
      </c>
      <c r="I4" s="931" t="s">
        <v>4670</v>
      </c>
      <c r="J4" s="931" t="s">
        <v>4695</v>
      </c>
      <c r="K4" s="1306" t="s">
        <v>7</v>
      </c>
      <c r="L4" s="1062" t="s">
        <v>5010</v>
      </c>
      <c r="M4" s="933">
        <v>44756</v>
      </c>
      <c r="N4" s="1087" t="s">
        <v>7757</v>
      </c>
      <c r="O4" s="275">
        <v>45092</v>
      </c>
      <c r="P4" s="934" t="s">
        <v>5586</v>
      </c>
      <c r="Q4" s="1062" t="s">
        <v>9500</v>
      </c>
      <c r="R4" s="1062" t="s">
        <v>8465</v>
      </c>
      <c r="S4" s="617"/>
      <c r="T4" s="1515" t="s">
        <v>9501</v>
      </c>
      <c r="U4" s="1515" t="s">
        <v>9502</v>
      </c>
      <c r="V4" s="617"/>
    </row>
    <row r="5" spans="1:22" s="935" customFormat="1" ht="52" customHeight="1">
      <c r="A5" s="930">
        <f t="shared" si="0"/>
        <v>4</v>
      </c>
      <c r="B5" s="317" t="s">
        <v>4664</v>
      </c>
      <c r="C5" s="317" t="s">
        <v>8665</v>
      </c>
      <c r="D5" s="635" t="s">
        <v>4677</v>
      </c>
      <c r="E5" s="1060" t="s">
        <v>4667</v>
      </c>
      <c r="F5" s="635" t="s">
        <v>4678</v>
      </c>
      <c r="G5" s="1062" t="s">
        <v>4679</v>
      </c>
      <c r="H5" s="932">
        <v>1</v>
      </c>
      <c r="I5" s="931" t="s">
        <v>4670</v>
      </c>
      <c r="J5" s="931" t="s">
        <v>4695</v>
      </c>
      <c r="K5" s="1306" t="s">
        <v>7</v>
      </c>
      <c r="L5" s="1062" t="s">
        <v>5010</v>
      </c>
      <c r="M5" s="933">
        <v>44756</v>
      </c>
      <c r="N5" s="1087" t="s">
        <v>7757</v>
      </c>
      <c r="O5" s="275">
        <v>45092</v>
      </c>
      <c r="P5" s="934" t="s">
        <v>5587</v>
      </c>
      <c r="Q5" s="1062" t="s">
        <v>9500</v>
      </c>
      <c r="R5" s="1062" t="s">
        <v>8465</v>
      </c>
      <c r="S5" s="617"/>
      <c r="T5" s="1515" t="s">
        <v>9501</v>
      </c>
      <c r="U5" s="1515" t="s">
        <v>9502</v>
      </c>
      <c r="V5" s="617"/>
    </row>
    <row r="6" spans="1:22" s="935" customFormat="1" ht="52" customHeight="1">
      <c r="A6" s="930">
        <f t="shared" si="0"/>
        <v>5</v>
      </c>
      <c r="B6" s="317" t="s">
        <v>4664</v>
      </c>
      <c r="C6" s="317" t="s">
        <v>8665</v>
      </c>
      <c r="D6" s="635" t="s">
        <v>4680</v>
      </c>
      <c r="E6" s="1060" t="s">
        <v>4667</v>
      </c>
      <c r="F6" s="635" t="s">
        <v>4681</v>
      </c>
      <c r="G6" s="1062" t="s">
        <v>4682</v>
      </c>
      <c r="H6" s="932">
        <v>1</v>
      </c>
      <c r="I6" s="931" t="s">
        <v>4683</v>
      </c>
      <c r="J6" s="931" t="s">
        <v>4695</v>
      </c>
      <c r="K6" s="1306" t="s">
        <v>7</v>
      </c>
      <c r="L6" s="1062" t="s">
        <v>5010</v>
      </c>
      <c r="M6" s="933">
        <v>44756</v>
      </c>
      <c r="N6" s="1087" t="s">
        <v>7757</v>
      </c>
      <c r="O6" s="275">
        <v>45092</v>
      </c>
      <c r="P6" s="934" t="s">
        <v>5588</v>
      </c>
      <c r="Q6" s="1062" t="s">
        <v>9500</v>
      </c>
      <c r="R6" s="1062" t="s">
        <v>8466</v>
      </c>
      <c r="S6" s="617"/>
      <c r="T6" s="1515" t="s">
        <v>9501</v>
      </c>
      <c r="U6" s="1515" t="s">
        <v>9502</v>
      </c>
      <c r="V6" s="617"/>
    </row>
    <row r="7" spans="1:22" s="935" customFormat="1" ht="52" customHeight="1">
      <c r="A7" s="930">
        <f t="shared" si="0"/>
        <v>6</v>
      </c>
      <c r="B7" s="317" t="s">
        <v>4664</v>
      </c>
      <c r="C7" s="317" t="s">
        <v>8665</v>
      </c>
      <c r="D7" s="635" t="s">
        <v>4684</v>
      </c>
      <c r="E7" s="1060" t="s">
        <v>4667</v>
      </c>
      <c r="F7" s="635" t="s">
        <v>4685</v>
      </c>
      <c r="G7" s="1062" t="s">
        <v>4686</v>
      </c>
      <c r="H7" s="932">
        <v>1</v>
      </c>
      <c r="I7" s="931" t="s">
        <v>4670</v>
      </c>
      <c r="J7" s="931" t="s">
        <v>1476</v>
      </c>
      <c r="K7" s="1306" t="s">
        <v>7</v>
      </c>
      <c r="L7" s="1062" t="s">
        <v>5010</v>
      </c>
      <c r="M7" s="933">
        <v>44756</v>
      </c>
      <c r="N7" s="1087" t="s">
        <v>7757</v>
      </c>
      <c r="O7" s="275">
        <v>45092</v>
      </c>
      <c r="P7" s="934" t="s">
        <v>5589</v>
      </c>
      <c r="Q7" s="1062" t="s">
        <v>9500</v>
      </c>
      <c r="R7" s="1062" t="s">
        <v>8465</v>
      </c>
      <c r="S7" s="617"/>
      <c r="T7" s="1515" t="s">
        <v>9501</v>
      </c>
      <c r="U7" s="1515" t="s">
        <v>9502</v>
      </c>
      <c r="V7" s="617"/>
    </row>
    <row r="8" spans="1:22" s="935" customFormat="1" ht="52" customHeight="1">
      <c r="A8" s="930">
        <f t="shared" si="0"/>
        <v>7</v>
      </c>
      <c r="B8" s="317" t="s">
        <v>4664</v>
      </c>
      <c r="C8" s="317" t="s">
        <v>8665</v>
      </c>
      <c r="D8" s="635" t="s">
        <v>4687</v>
      </c>
      <c r="E8" s="1060" t="s">
        <v>4667</v>
      </c>
      <c r="F8" s="635" t="s">
        <v>4688</v>
      </c>
      <c r="G8" s="1062" t="s">
        <v>4689</v>
      </c>
      <c r="H8" s="932">
        <v>1</v>
      </c>
      <c r="I8" s="931" t="s">
        <v>4670</v>
      </c>
      <c r="J8" s="931" t="s">
        <v>4695</v>
      </c>
      <c r="K8" s="1306" t="s">
        <v>7</v>
      </c>
      <c r="L8" s="1062" t="s">
        <v>5010</v>
      </c>
      <c r="M8" s="933">
        <v>44756</v>
      </c>
      <c r="N8" s="1087" t="s">
        <v>7757</v>
      </c>
      <c r="O8" s="275">
        <v>45092</v>
      </c>
      <c r="P8" s="934" t="s">
        <v>5590</v>
      </c>
      <c r="Q8" s="1062" t="s">
        <v>9500</v>
      </c>
      <c r="R8" s="1062" t="s">
        <v>8465</v>
      </c>
      <c r="S8" s="617"/>
      <c r="T8" s="1515" t="s">
        <v>9501</v>
      </c>
      <c r="U8" s="1515" t="s">
        <v>9502</v>
      </c>
      <c r="V8" s="617"/>
    </row>
    <row r="9" spans="1:22" s="935" customFormat="1" ht="52" customHeight="1">
      <c r="A9" s="930">
        <f t="shared" si="0"/>
        <v>8</v>
      </c>
      <c r="B9" s="317" t="s">
        <v>4664</v>
      </c>
      <c r="C9" s="317" t="s">
        <v>8665</v>
      </c>
      <c r="D9" s="635" t="s">
        <v>4690</v>
      </c>
      <c r="E9" s="1060" t="s">
        <v>4667</v>
      </c>
      <c r="F9" s="635" t="s">
        <v>4691</v>
      </c>
      <c r="G9" s="1062" t="s">
        <v>4692</v>
      </c>
      <c r="H9" s="932">
        <v>1</v>
      </c>
      <c r="I9" s="931" t="s">
        <v>4670</v>
      </c>
      <c r="J9" s="931" t="s">
        <v>4695</v>
      </c>
      <c r="K9" s="1306" t="s">
        <v>7</v>
      </c>
      <c r="L9" s="1062" t="s">
        <v>5010</v>
      </c>
      <c r="M9" s="933">
        <v>44756</v>
      </c>
      <c r="N9" s="1087" t="s">
        <v>7756</v>
      </c>
      <c r="O9" s="275">
        <v>45092</v>
      </c>
      <c r="P9" s="934" t="s">
        <v>5591</v>
      </c>
      <c r="Q9" s="1062" t="s">
        <v>9500</v>
      </c>
      <c r="R9" s="1062" t="s">
        <v>8465</v>
      </c>
      <c r="S9" s="617"/>
      <c r="T9" s="1515" t="s">
        <v>9501</v>
      </c>
      <c r="U9" s="1515" t="s">
        <v>9502</v>
      </c>
      <c r="V9" s="617"/>
    </row>
    <row r="10" spans="1:22" s="935" customFormat="1" ht="52" customHeight="1">
      <c r="A10" s="930">
        <f t="shared" si="0"/>
        <v>9</v>
      </c>
      <c r="B10" s="317" t="s">
        <v>4664</v>
      </c>
      <c r="C10" s="317" t="s">
        <v>8665</v>
      </c>
      <c r="D10" s="635" t="s">
        <v>4794</v>
      </c>
      <c r="E10" s="1060" t="s">
        <v>4667</v>
      </c>
      <c r="F10" s="635" t="s">
        <v>4693</v>
      </c>
      <c r="G10" s="1062" t="s">
        <v>4694</v>
      </c>
      <c r="H10" s="932">
        <v>1</v>
      </c>
      <c r="I10" s="931" t="s">
        <v>4670</v>
      </c>
      <c r="J10" s="931" t="s">
        <v>4695</v>
      </c>
      <c r="K10" s="1306" t="s">
        <v>7</v>
      </c>
      <c r="L10" s="1062" t="s">
        <v>5010</v>
      </c>
      <c r="M10" s="933">
        <v>44756</v>
      </c>
      <c r="N10" s="1087" t="s">
        <v>7757</v>
      </c>
      <c r="O10" s="275">
        <v>45092</v>
      </c>
      <c r="P10" s="934" t="s">
        <v>5592</v>
      </c>
      <c r="Q10" s="1062" t="s">
        <v>9500</v>
      </c>
      <c r="R10" s="1062" t="s">
        <v>8465</v>
      </c>
      <c r="S10" s="617"/>
      <c r="T10" s="1515" t="s">
        <v>9501</v>
      </c>
      <c r="U10" s="1515" t="s">
        <v>9502</v>
      </c>
      <c r="V10" s="617"/>
    </row>
    <row r="11" spans="1:22" s="96" customFormat="1" ht="79.5" customHeight="1">
      <c r="A11" s="23">
        <f t="shared" ref="A11:A35" si="1">ROW()-1</f>
        <v>10</v>
      </c>
      <c r="B11" s="299" t="s">
        <v>4576</v>
      </c>
      <c r="C11" s="826" t="s">
        <v>6196</v>
      </c>
      <c r="D11" s="881" t="s">
        <v>6199</v>
      </c>
      <c r="E11" s="828" t="s">
        <v>6200</v>
      </c>
      <c r="F11" s="828" t="s">
        <v>6201</v>
      </c>
      <c r="G11" s="826" t="s">
        <v>303</v>
      </c>
      <c r="H11" s="299">
        <v>1</v>
      </c>
      <c r="I11" s="299" t="s">
        <v>4581</v>
      </c>
      <c r="J11" s="835" t="s">
        <v>4614</v>
      </c>
      <c r="K11" s="1306" t="s">
        <v>2386</v>
      </c>
      <c r="L11" s="1062" t="s">
        <v>102</v>
      </c>
      <c r="M11" s="632">
        <v>44869</v>
      </c>
      <c r="N11" s="827">
        <v>45046</v>
      </c>
      <c r="O11" s="816"/>
      <c r="P11" s="884" t="str">
        <f t="shared" ref="P11:P28" si="2">C11&amp;D11&amp;G11</f>
        <v>2022-YJ-十堰-L4装配线JMLEDYJ22AC49热压机</v>
      </c>
      <c r="Q11" s="299" t="s">
        <v>8254</v>
      </c>
      <c r="R11" s="491" t="s">
        <v>9190</v>
      </c>
      <c r="S11" s="1511" t="s">
        <v>7992</v>
      </c>
      <c r="T11" s="976" t="s">
        <v>9598</v>
      </c>
      <c r="U11" s="976" t="s">
        <v>7993</v>
      </c>
      <c r="V11" s="884"/>
    </row>
    <row r="12" spans="1:22" s="96" customFormat="1" ht="79.5" customHeight="1">
      <c r="A12" s="23">
        <f t="shared" si="1"/>
        <v>11</v>
      </c>
      <c r="B12" s="299" t="s">
        <v>4576</v>
      </c>
      <c r="C12" s="826" t="s">
        <v>6196</v>
      </c>
      <c r="D12" s="881" t="s">
        <v>6206</v>
      </c>
      <c r="E12" s="828" t="s">
        <v>6200</v>
      </c>
      <c r="F12" s="828" t="s">
        <v>6207</v>
      </c>
      <c r="G12" s="826" t="s">
        <v>329</v>
      </c>
      <c r="H12" s="299">
        <v>1</v>
      </c>
      <c r="I12" s="299" t="s">
        <v>4581</v>
      </c>
      <c r="J12" s="835" t="s">
        <v>4614</v>
      </c>
      <c r="K12" s="1306" t="s">
        <v>2386</v>
      </c>
      <c r="L12" s="1062" t="s">
        <v>102</v>
      </c>
      <c r="M12" s="632">
        <v>44869</v>
      </c>
      <c r="N12" s="827">
        <v>45046</v>
      </c>
      <c r="O12" s="816"/>
      <c r="P12" s="884" t="str">
        <f t="shared" si="2"/>
        <v>2022-YJ-十堰-L4装配线JMLEDYJ22AC52配对机</v>
      </c>
      <c r="Q12" s="299" t="s">
        <v>8254</v>
      </c>
      <c r="R12" s="491" t="s">
        <v>9190</v>
      </c>
      <c r="S12" s="1511" t="s">
        <v>7994</v>
      </c>
      <c r="T12" s="976" t="s">
        <v>9201</v>
      </c>
      <c r="U12" s="976" t="s">
        <v>6589</v>
      </c>
      <c r="V12" s="884"/>
    </row>
    <row r="13" spans="1:22" s="96" customFormat="1" ht="79.5" customHeight="1">
      <c r="A13" s="23">
        <f t="shared" si="1"/>
        <v>12</v>
      </c>
      <c r="B13" s="299" t="s">
        <v>4576</v>
      </c>
      <c r="C13" s="826" t="s">
        <v>6196</v>
      </c>
      <c r="D13" s="881" t="s">
        <v>6212</v>
      </c>
      <c r="E13" s="828" t="s">
        <v>6200</v>
      </c>
      <c r="F13" s="828" t="s">
        <v>6213</v>
      </c>
      <c r="G13" s="826" t="s">
        <v>687</v>
      </c>
      <c r="H13" s="299">
        <v>1</v>
      </c>
      <c r="I13" s="299" t="s">
        <v>4581</v>
      </c>
      <c r="J13" s="835" t="s">
        <v>4614</v>
      </c>
      <c r="K13" s="1306" t="s">
        <v>2386</v>
      </c>
      <c r="L13" s="1062" t="s">
        <v>102</v>
      </c>
      <c r="M13" s="632">
        <v>44869</v>
      </c>
      <c r="N13" s="827">
        <v>45046</v>
      </c>
      <c r="O13" s="816"/>
      <c r="P13" s="884" t="str">
        <f t="shared" si="2"/>
        <v>2022-YJ-十堰-L4装配线JMLEDYJ22AC55超声波预焊机</v>
      </c>
      <c r="Q13" s="299" t="s">
        <v>8254</v>
      </c>
      <c r="R13" s="491" t="s">
        <v>9190</v>
      </c>
      <c r="S13" s="1511" t="s">
        <v>7695</v>
      </c>
      <c r="T13" s="976" t="s">
        <v>9201</v>
      </c>
      <c r="U13" s="976" t="s">
        <v>6589</v>
      </c>
      <c r="V13" s="884"/>
    </row>
    <row r="14" spans="1:22" s="96" customFormat="1" ht="79.5" customHeight="1">
      <c r="A14" s="23">
        <f t="shared" si="1"/>
        <v>13</v>
      </c>
      <c r="B14" s="299" t="s">
        <v>4576</v>
      </c>
      <c r="C14" s="826" t="s">
        <v>6196</v>
      </c>
      <c r="D14" s="881" t="s">
        <v>6218</v>
      </c>
      <c r="E14" s="828" t="s">
        <v>6200</v>
      </c>
      <c r="F14" s="828" t="s">
        <v>4594</v>
      </c>
      <c r="G14" s="826" t="s">
        <v>4391</v>
      </c>
      <c r="H14" s="299">
        <v>1</v>
      </c>
      <c r="I14" s="299" t="s">
        <v>4581</v>
      </c>
      <c r="J14" s="835" t="s">
        <v>4614</v>
      </c>
      <c r="K14" s="1306" t="s">
        <v>2386</v>
      </c>
      <c r="L14" s="1062" t="s">
        <v>102</v>
      </c>
      <c r="M14" s="632">
        <v>44869</v>
      </c>
      <c r="N14" s="827">
        <v>45046</v>
      </c>
      <c r="O14" s="816"/>
      <c r="P14" s="884" t="str">
        <f t="shared" si="2"/>
        <v>2022-YJ-十堰-L4装配线JMLEDYJ22AC58转接片</v>
      </c>
      <c r="Q14" s="299" t="s">
        <v>8254</v>
      </c>
      <c r="R14" s="491" t="s">
        <v>9190</v>
      </c>
      <c r="S14" s="1511" t="s">
        <v>7994</v>
      </c>
      <c r="T14" s="976" t="s">
        <v>9201</v>
      </c>
      <c r="U14" s="976" t="s">
        <v>6589</v>
      </c>
      <c r="V14" s="884"/>
    </row>
    <row r="15" spans="1:22" s="96" customFormat="1" ht="79.5" customHeight="1">
      <c r="A15" s="23">
        <f t="shared" si="1"/>
        <v>14</v>
      </c>
      <c r="B15" s="299" t="s">
        <v>4576</v>
      </c>
      <c r="C15" s="826" t="s">
        <v>6196</v>
      </c>
      <c r="D15" s="881" t="s">
        <v>6223</v>
      </c>
      <c r="E15" s="828" t="s">
        <v>6200</v>
      </c>
      <c r="F15" s="828" t="s">
        <v>6224</v>
      </c>
      <c r="G15" s="826" t="s">
        <v>679</v>
      </c>
      <c r="H15" s="299">
        <v>1</v>
      </c>
      <c r="I15" s="299" t="s">
        <v>4581</v>
      </c>
      <c r="J15" s="835" t="s">
        <v>4614</v>
      </c>
      <c r="K15" s="1306" t="s">
        <v>2386</v>
      </c>
      <c r="L15" s="1062" t="s">
        <v>102</v>
      </c>
      <c r="M15" s="632">
        <v>44869</v>
      </c>
      <c r="N15" s="827">
        <v>45046</v>
      </c>
      <c r="O15" s="816"/>
      <c r="P15" s="884" t="str">
        <f t="shared" si="2"/>
        <v>2022-YJ-十堰-L4装配线JMLEDYJ22AC61包膜机</v>
      </c>
      <c r="Q15" s="299" t="s">
        <v>8254</v>
      </c>
      <c r="R15" s="491" t="s">
        <v>9190</v>
      </c>
      <c r="S15" s="1511" t="s">
        <v>7992</v>
      </c>
      <c r="T15" s="976" t="s">
        <v>9201</v>
      </c>
      <c r="U15" s="976" t="s">
        <v>7995</v>
      </c>
      <c r="V15" s="884"/>
    </row>
    <row r="16" spans="1:22" s="96" customFormat="1" ht="79.5" customHeight="1">
      <c r="A16" s="23">
        <f t="shared" si="1"/>
        <v>15</v>
      </c>
      <c r="B16" s="299" t="s">
        <v>4576</v>
      </c>
      <c r="C16" s="826" t="s">
        <v>6196</v>
      </c>
      <c r="D16" s="881" t="s">
        <v>6229</v>
      </c>
      <c r="E16" s="828" t="s">
        <v>6200</v>
      </c>
      <c r="F16" s="828" t="s">
        <v>6230</v>
      </c>
      <c r="G16" s="826" t="s">
        <v>311</v>
      </c>
      <c r="H16" s="299">
        <v>1</v>
      </c>
      <c r="I16" s="299" t="s">
        <v>4581</v>
      </c>
      <c r="J16" s="835" t="s">
        <v>4614</v>
      </c>
      <c r="K16" s="1306" t="s">
        <v>2386</v>
      </c>
      <c r="L16" s="1062" t="s">
        <v>102</v>
      </c>
      <c r="M16" s="632">
        <v>44869</v>
      </c>
      <c r="N16" s="827">
        <v>45046</v>
      </c>
      <c r="O16" s="816"/>
      <c r="P16" s="884" t="str">
        <f t="shared" si="2"/>
        <v>2022-YJ-十堰-L4装配线JMLEDYJ22AC64入壳机</v>
      </c>
      <c r="Q16" s="299" t="s">
        <v>8254</v>
      </c>
      <c r="R16" s="491" t="s">
        <v>9190</v>
      </c>
      <c r="S16" s="1511" t="s">
        <v>7994</v>
      </c>
      <c r="T16" s="976" t="s">
        <v>9201</v>
      </c>
      <c r="U16" s="976" t="s">
        <v>6589</v>
      </c>
      <c r="V16" s="884"/>
    </row>
    <row r="17" spans="1:22" s="96" customFormat="1" ht="79.5" customHeight="1">
      <c r="A17" s="23">
        <f t="shared" si="1"/>
        <v>16</v>
      </c>
      <c r="B17" s="299" t="s">
        <v>4576</v>
      </c>
      <c r="C17" s="826" t="s">
        <v>6196</v>
      </c>
      <c r="D17" s="881" t="s">
        <v>6235</v>
      </c>
      <c r="E17" s="828" t="s">
        <v>6200</v>
      </c>
      <c r="F17" s="828" t="s">
        <v>6236</v>
      </c>
      <c r="G17" s="826" t="s">
        <v>550</v>
      </c>
      <c r="H17" s="299">
        <v>1</v>
      </c>
      <c r="I17" s="299" t="s">
        <v>4581</v>
      </c>
      <c r="J17" s="835" t="s">
        <v>4614</v>
      </c>
      <c r="K17" s="1306" t="s">
        <v>2386</v>
      </c>
      <c r="L17" s="1062" t="s">
        <v>102</v>
      </c>
      <c r="M17" s="632">
        <v>44869</v>
      </c>
      <c r="N17" s="827">
        <v>45046</v>
      </c>
      <c r="O17" s="816"/>
      <c r="P17" s="884" t="str">
        <f t="shared" si="2"/>
        <v>2022-YJ-十堰-L4装配线JMLEDYJ22AC67顶盖焊</v>
      </c>
      <c r="Q17" s="299" t="s">
        <v>8254</v>
      </c>
      <c r="R17" s="491" t="s">
        <v>9190</v>
      </c>
      <c r="S17" s="1511" t="s">
        <v>7695</v>
      </c>
      <c r="T17" s="976" t="s">
        <v>9201</v>
      </c>
      <c r="U17" s="976" t="s">
        <v>6589</v>
      </c>
      <c r="V17" s="884"/>
    </row>
    <row r="18" spans="1:22" s="96" customFormat="1" ht="79.5" customHeight="1">
      <c r="A18" s="23">
        <f t="shared" si="1"/>
        <v>17</v>
      </c>
      <c r="B18" s="299" t="s">
        <v>4576</v>
      </c>
      <c r="C18" s="826" t="s">
        <v>6196</v>
      </c>
      <c r="D18" s="881" t="s">
        <v>6241</v>
      </c>
      <c r="E18" s="828" t="s">
        <v>6200</v>
      </c>
      <c r="F18" s="828" t="s">
        <v>6242</v>
      </c>
      <c r="G18" s="826" t="s">
        <v>554</v>
      </c>
      <c r="H18" s="299">
        <v>1</v>
      </c>
      <c r="I18" s="299" t="s">
        <v>4581</v>
      </c>
      <c r="J18" s="835" t="s">
        <v>4614</v>
      </c>
      <c r="K18" s="1306" t="s">
        <v>2386</v>
      </c>
      <c r="L18" s="1062" t="s">
        <v>102</v>
      </c>
      <c r="M18" s="632">
        <v>44869</v>
      </c>
      <c r="N18" s="827">
        <v>45046</v>
      </c>
      <c r="O18" s="816"/>
      <c r="P18" s="884" t="str">
        <f t="shared" si="2"/>
        <v>2022-YJ-十堰-L4装配线JMLEDYJ22AC70密封钉</v>
      </c>
      <c r="Q18" s="299" t="s">
        <v>8254</v>
      </c>
      <c r="R18" s="491" t="s">
        <v>9190</v>
      </c>
      <c r="S18" s="1511" t="s">
        <v>7996</v>
      </c>
      <c r="T18" s="976" t="s">
        <v>9201</v>
      </c>
      <c r="U18" s="976" t="s">
        <v>6589</v>
      </c>
      <c r="V18" s="884"/>
    </row>
    <row r="19" spans="1:22" s="96" customFormat="1" ht="79.5" customHeight="1">
      <c r="A19" s="23">
        <f t="shared" si="1"/>
        <v>18</v>
      </c>
      <c r="B19" s="299" t="s">
        <v>4576</v>
      </c>
      <c r="C19" s="826" t="s">
        <v>6196</v>
      </c>
      <c r="D19" s="881" t="s">
        <v>6247</v>
      </c>
      <c r="E19" s="828" t="s">
        <v>6200</v>
      </c>
      <c r="F19" s="828" t="s">
        <v>6248</v>
      </c>
      <c r="G19" s="258" t="s">
        <v>321</v>
      </c>
      <c r="H19" s="299">
        <v>1</v>
      </c>
      <c r="I19" s="299" t="s">
        <v>4581</v>
      </c>
      <c r="J19" s="835" t="s">
        <v>4614</v>
      </c>
      <c r="K19" s="1306" t="s">
        <v>2386</v>
      </c>
      <c r="L19" s="1062" t="s">
        <v>102</v>
      </c>
      <c r="M19" s="632">
        <v>44869</v>
      </c>
      <c r="N19" s="827">
        <v>45046</v>
      </c>
      <c r="O19" s="816"/>
      <c r="P19" s="884" t="str">
        <f t="shared" si="2"/>
        <v>2022-YJ-十堰-L4装配线JMLEDYJ22AD15物流线</v>
      </c>
      <c r="Q19" s="299" t="s">
        <v>8254</v>
      </c>
      <c r="R19" s="491" t="s">
        <v>9190</v>
      </c>
      <c r="S19" s="1511" t="s">
        <v>6588</v>
      </c>
      <c r="T19" s="976" t="s">
        <v>9752</v>
      </c>
      <c r="U19" s="976" t="s">
        <v>6589</v>
      </c>
      <c r="V19" s="884"/>
    </row>
    <row r="20" spans="1:22" s="96" customFormat="1" ht="79.5" customHeight="1">
      <c r="A20" s="23">
        <f t="shared" si="1"/>
        <v>19</v>
      </c>
      <c r="B20" s="299" t="s">
        <v>4576</v>
      </c>
      <c r="C20" s="631" t="s">
        <v>7411</v>
      </c>
      <c r="D20" s="631" t="s">
        <v>6984</v>
      </c>
      <c r="E20" s="299"/>
      <c r="F20" s="631" t="s">
        <v>6985</v>
      </c>
      <c r="G20" s="631" t="s">
        <v>303</v>
      </c>
      <c r="H20" s="299">
        <v>1</v>
      </c>
      <c r="I20" s="299" t="s">
        <v>4581</v>
      </c>
      <c r="J20" s="835" t="s">
        <v>4614</v>
      </c>
      <c r="K20" s="1306" t="s">
        <v>2386</v>
      </c>
      <c r="L20" s="249" t="s">
        <v>102</v>
      </c>
      <c r="M20" s="632">
        <v>44930</v>
      </c>
      <c r="N20" s="328">
        <v>45066</v>
      </c>
      <c r="O20" s="816"/>
      <c r="P20" s="884" t="str">
        <f t="shared" si="2"/>
        <v>2022-YJ-十堰-L7装配线JMLED23F006热压机</v>
      </c>
      <c r="Q20" s="299" t="s">
        <v>8254</v>
      </c>
      <c r="R20" s="491" t="s">
        <v>9190</v>
      </c>
      <c r="S20" s="1511" t="s">
        <v>8455</v>
      </c>
      <c r="T20" s="976" t="s">
        <v>10515</v>
      </c>
      <c r="U20" s="976" t="s">
        <v>8456</v>
      </c>
      <c r="V20" s="884"/>
    </row>
    <row r="21" spans="1:22" s="96" customFormat="1" ht="79.5" customHeight="1">
      <c r="A21" s="23">
        <f t="shared" si="1"/>
        <v>20</v>
      </c>
      <c r="B21" s="299" t="s">
        <v>4576</v>
      </c>
      <c r="C21" s="631" t="s">
        <v>6983</v>
      </c>
      <c r="D21" s="631" t="s">
        <v>6986</v>
      </c>
      <c r="E21" s="299"/>
      <c r="F21" s="631" t="s">
        <v>6987</v>
      </c>
      <c r="G21" s="631" t="s">
        <v>329</v>
      </c>
      <c r="H21" s="299">
        <v>1</v>
      </c>
      <c r="I21" s="299" t="s">
        <v>4581</v>
      </c>
      <c r="J21" s="835" t="s">
        <v>4614</v>
      </c>
      <c r="K21" s="1306" t="s">
        <v>2386</v>
      </c>
      <c r="L21" s="249" t="s">
        <v>102</v>
      </c>
      <c r="M21" s="632">
        <v>44930</v>
      </c>
      <c r="N21" s="328">
        <v>45066</v>
      </c>
      <c r="O21" s="816"/>
      <c r="P21" s="884" t="str">
        <f t="shared" si="2"/>
        <v>2022-YJ-十堰-L7装配线JMLED23F007配对机</v>
      </c>
      <c r="Q21" s="299" t="s">
        <v>8254</v>
      </c>
      <c r="R21" s="491" t="s">
        <v>9190</v>
      </c>
      <c r="S21" s="1511" t="s">
        <v>8455</v>
      </c>
      <c r="T21" s="976" t="s">
        <v>10515</v>
      </c>
      <c r="U21" s="976" t="s">
        <v>8456</v>
      </c>
      <c r="V21" s="884"/>
    </row>
    <row r="22" spans="1:22" s="96" customFormat="1" ht="79.5" customHeight="1">
      <c r="A22" s="23">
        <f t="shared" si="1"/>
        <v>21</v>
      </c>
      <c r="B22" s="299" t="s">
        <v>4576</v>
      </c>
      <c r="C22" s="631" t="s">
        <v>6983</v>
      </c>
      <c r="D22" s="631" t="s">
        <v>6988</v>
      </c>
      <c r="E22" s="299"/>
      <c r="F22" s="631" t="s">
        <v>6989</v>
      </c>
      <c r="G22" s="631" t="s">
        <v>687</v>
      </c>
      <c r="H22" s="299">
        <v>1</v>
      </c>
      <c r="I22" s="299" t="s">
        <v>4581</v>
      </c>
      <c r="J22" s="835" t="s">
        <v>4614</v>
      </c>
      <c r="K22" s="1306" t="s">
        <v>2386</v>
      </c>
      <c r="L22" s="249" t="s">
        <v>102</v>
      </c>
      <c r="M22" s="632">
        <v>44930</v>
      </c>
      <c r="N22" s="328">
        <v>45066</v>
      </c>
      <c r="O22" s="816"/>
      <c r="P22" s="884" t="str">
        <f t="shared" si="2"/>
        <v>2022-YJ-十堰-L7装配线JMLED23G008超声波预焊机</v>
      </c>
      <c r="Q22" s="299" t="s">
        <v>8254</v>
      </c>
      <c r="R22" s="491" t="s">
        <v>9190</v>
      </c>
      <c r="S22" s="1511" t="s">
        <v>8455</v>
      </c>
      <c r="T22" s="976" t="s">
        <v>10515</v>
      </c>
      <c r="U22" s="976" t="s">
        <v>8456</v>
      </c>
      <c r="V22" s="884"/>
    </row>
    <row r="23" spans="1:22" s="96" customFormat="1" ht="79.5" customHeight="1">
      <c r="A23" s="23">
        <f t="shared" si="1"/>
        <v>22</v>
      </c>
      <c r="B23" s="299" t="s">
        <v>4576</v>
      </c>
      <c r="C23" s="631" t="s">
        <v>6983</v>
      </c>
      <c r="D23" s="631" t="s">
        <v>6990</v>
      </c>
      <c r="E23" s="299"/>
      <c r="F23" s="631" t="s">
        <v>6991</v>
      </c>
      <c r="G23" s="631" t="s">
        <v>4391</v>
      </c>
      <c r="H23" s="299">
        <v>1</v>
      </c>
      <c r="I23" s="299" t="s">
        <v>4581</v>
      </c>
      <c r="J23" s="835" t="s">
        <v>4614</v>
      </c>
      <c r="K23" s="1306" t="s">
        <v>2386</v>
      </c>
      <c r="L23" s="249" t="s">
        <v>102</v>
      </c>
      <c r="M23" s="632">
        <v>44930</v>
      </c>
      <c r="N23" s="328">
        <v>45066</v>
      </c>
      <c r="O23" s="816"/>
      <c r="P23" s="884" t="str">
        <f t="shared" si="2"/>
        <v>2022-YJ-十堰-L7装配线JMLED23D009转接片</v>
      </c>
      <c r="Q23" s="299" t="s">
        <v>8254</v>
      </c>
      <c r="R23" s="491" t="s">
        <v>9190</v>
      </c>
      <c r="S23" s="1511" t="s">
        <v>8457</v>
      </c>
      <c r="T23" s="976" t="s">
        <v>10515</v>
      </c>
      <c r="U23" s="976" t="s">
        <v>8456</v>
      </c>
      <c r="V23" s="884"/>
    </row>
    <row r="24" spans="1:22" s="96" customFormat="1" ht="79.5" customHeight="1">
      <c r="A24" s="23">
        <f t="shared" si="1"/>
        <v>23</v>
      </c>
      <c r="B24" s="299" t="s">
        <v>4576</v>
      </c>
      <c r="C24" s="631" t="s">
        <v>6983</v>
      </c>
      <c r="D24" s="631" t="s">
        <v>6992</v>
      </c>
      <c r="E24" s="299"/>
      <c r="F24" s="631" t="s">
        <v>6993</v>
      </c>
      <c r="G24" s="631" t="s">
        <v>679</v>
      </c>
      <c r="H24" s="299">
        <v>1</v>
      </c>
      <c r="I24" s="299" t="s">
        <v>4581</v>
      </c>
      <c r="J24" s="835" t="s">
        <v>4614</v>
      </c>
      <c r="K24" s="1306" t="s">
        <v>2386</v>
      </c>
      <c r="L24" s="249" t="s">
        <v>102</v>
      </c>
      <c r="M24" s="632">
        <v>44930</v>
      </c>
      <c r="N24" s="328">
        <v>45066</v>
      </c>
      <c r="O24" s="816"/>
      <c r="P24" s="884" t="str">
        <f t="shared" si="2"/>
        <v>2022-YJ-十堰-L7装配线JMLED23F010包膜机</v>
      </c>
      <c r="Q24" s="299" t="s">
        <v>8254</v>
      </c>
      <c r="R24" s="491" t="s">
        <v>9190</v>
      </c>
      <c r="S24" s="1511" t="s">
        <v>8458</v>
      </c>
      <c r="T24" s="976" t="s">
        <v>10515</v>
      </c>
      <c r="U24" s="976" t="s">
        <v>8456</v>
      </c>
      <c r="V24" s="884"/>
    </row>
    <row r="25" spans="1:22" s="96" customFormat="1" ht="79.5" customHeight="1">
      <c r="A25" s="23">
        <f t="shared" si="1"/>
        <v>24</v>
      </c>
      <c r="B25" s="299" t="s">
        <v>4576</v>
      </c>
      <c r="C25" s="631" t="s">
        <v>6983</v>
      </c>
      <c r="D25" s="631" t="s">
        <v>6994</v>
      </c>
      <c r="E25" s="299"/>
      <c r="F25" s="631" t="s">
        <v>6995</v>
      </c>
      <c r="G25" s="631" t="s">
        <v>311</v>
      </c>
      <c r="H25" s="299">
        <v>1</v>
      </c>
      <c r="I25" s="299" t="s">
        <v>4581</v>
      </c>
      <c r="J25" s="835" t="s">
        <v>4614</v>
      </c>
      <c r="K25" s="1306" t="s">
        <v>2386</v>
      </c>
      <c r="L25" s="249" t="s">
        <v>102</v>
      </c>
      <c r="M25" s="632">
        <v>44930</v>
      </c>
      <c r="N25" s="328">
        <v>45066</v>
      </c>
      <c r="O25" s="816"/>
      <c r="P25" s="884" t="str">
        <f t="shared" si="2"/>
        <v>2022-YJ-十堰-L7装配线JMLED23E011入壳机</v>
      </c>
      <c r="Q25" s="299" t="s">
        <v>8254</v>
      </c>
      <c r="R25" s="491" t="s">
        <v>9190</v>
      </c>
      <c r="S25" s="1511" t="s">
        <v>8458</v>
      </c>
      <c r="T25" s="976" t="s">
        <v>10515</v>
      </c>
      <c r="U25" s="976" t="s">
        <v>8456</v>
      </c>
      <c r="V25" s="884"/>
    </row>
    <row r="26" spans="1:22" s="96" customFormat="1" ht="79.5" customHeight="1">
      <c r="A26" s="23">
        <f t="shared" si="1"/>
        <v>25</v>
      </c>
      <c r="B26" s="299" t="s">
        <v>4576</v>
      </c>
      <c r="C26" s="631" t="s">
        <v>6983</v>
      </c>
      <c r="D26" s="631" t="s">
        <v>6996</v>
      </c>
      <c r="E26" s="299"/>
      <c r="F26" s="631" t="s">
        <v>6997</v>
      </c>
      <c r="G26" s="631" t="s">
        <v>550</v>
      </c>
      <c r="H26" s="299">
        <v>1</v>
      </c>
      <c r="I26" s="299" t="s">
        <v>4581</v>
      </c>
      <c r="J26" s="835" t="s">
        <v>4614</v>
      </c>
      <c r="K26" s="1306" t="s">
        <v>2386</v>
      </c>
      <c r="L26" s="249" t="s">
        <v>102</v>
      </c>
      <c r="M26" s="632">
        <v>44930</v>
      </c>
      <c r="N26" s="328">
        <v>45066</v>
      </c>
      <c r="O26" s="816"/>
      <c r="P26" s="884" t="str">
        <f t="shared" si="2"/>
        <v>2022-YJ-十堰-L7装配线JMLED23E012顶盖焊</v>
      </c>
      <c r="Q26" s="299" t="s">
        <v>8254</v>
      </c>
      <c r="R26" s="491" t="s">
        <v>9190</v>
      </c>
      <c r="S26" s="1511" t="s">
        <v>8458</v>
      </c>
      <c r="T26" s="976" t="s">
        <v>10515</v>
      </c>
      <c r="U26" s="976" t="s">
        <v>8456</v>
      </c>
      <c r="V26" s="884"/>
    </row>
    <row r="27" spans="1:22" s="96" customFormat="1" ht="79.5" customHeight="1">
      <c r="A27" s="23">
        <f t="shared" si="1"/>
        <v>26</v>
      </c>
      <c r="B27" s="299" t="s">
        <v>4576</v>
      </c>
      <c r="C27" s="631" t="s">
        <v>6983</v>
      </c>
      <c r="D27" s="631" t="s">
        <v>6998</v>
      </c>
      <c r="E27" s="299"/>
      <c r="F27" s="631" t="s">
        <v>6999</v>
      </c>
      <c r="G27" s="631" t="s">
        <v>554</v>
      </c>
      <c r="H27" s="299">
        <v>1</v>
      </c>
      <c r="I27" s="299" t="s">
        <v>4581</v>
      </c>
      <c r="J27" s="835" t="s">
        <v>4614</v>
      </c>
      <c r="K27" s="1306" t="s">
        <v>2386</v>
      </c>
      <c r="L27" s="249" t="s">
        <v>102</v>
      </c>
      <c r="M27" s="632">
        <v>44930</v>
      </c>
      <c r="N27" s="328">
        <v>45066</v>
      </c>
      <c r="O27" s="816"/>
      <c r="P27" s="884" t="str">
        <f t="shared" si="2"/>
        <v>2022-YJ-十堰-L7装配线JMLED23D013密封钉</v>
      </c>
      <c r="Q27" s="299" t="s">
        <v>8254</v>
      </c>
      <c r="R27" s="491" t="s">
        <v>9190</v>
      </c>
      <c r="S27" s="1511" t="s">
        <v>8458</v>
      </c>
      <c r="T27" s="976" t="s">
        <v>10515</v>
      </c>
      <c r="U27" s="976" t="s">
        <v>8456</v>
      </c>
      <c r="V27" s="884"/>
    </row>
    <row r="28" spans="1:22" s="96" customFormat="1" ht="79.5" customHeight="1">
      <c r="A28" s="23">
        <f t="shared" si="1"/>
        <v>27</v>
      </c>
      <c r="B28" s="299" t="s">
        <v>4576</v>
      </c>
      <c r="C28" s="631" t="s">
        <v>6983</v>
      </c>
      <c r="D28" s="631" t="s">
        <v>7000</v>
      </c>
      <c r="E28" s="299"/>
      <c r="F28" s="631" t="s">
        <v>7001</v>
      </c>
      <c r="G28" s="631" t="s">
        <v>321</v>
      </c>
      <c r="H28" s="299">
        <v>1</v>
      </c>
      <c r="I28" s="299" t="s">
        <v>4581</v>
      </c>
      <c r="J28" s="835" t="s">
        <v>4614</v>
      </c>
      <c r="K28" s="1306" t="s">
        <v>2386</v>
      </c>
      <c r="L28" s="249" t="s">
        <v>102</v>
      </c>
      <c r="M28" s="632">
        <v>44930</v>
      </c>
      <c r="N28" s="328">
        <v>45066</v>
      </c>
      <c r="O28" s="816"/>
      <c r="P28" s="884" t="str">
        <f t="shared" si="2"/>
        <v>2022-YJ-十堰-L7装配线JMLED23H014物流线</v>
      </c>
      <c r="Q28" s="299" t="s">
        <v>8254</v>
      </c>
      <c r="R28" s="491" t="s">
        <v>9190</v>
      </c>
      <c r="S28" s="1511" t="s">
        <v>8459</v>
      </c>
      <c r="T28" s="976" t="s">
        <v>10515</v>
      </c>
      <c r="U28" s="976" t="s">
        <v>8456</v>
      </c>
      <c r="V28" s="884"/>
    </row>
    <row r="29" spans="1:22" ht="207">
      <c r="A29" s="23">
        <f t="shared" si="1"/>
        <v>28</v>
      </c>
      <c r="B29" s="299" t="s">
        <v>4576</v>
      </c>
      <c r="C29" s="1062" t="s">
        <v>8902</v>
      </c>
      <c r="D29" s="1062" t="s">
        <v>8903</v>
      </c>
      <c r="E29" s="285">
        <v>4800010117</v>
      </c>
      <c r="F29" s="1062" t="s">
        <v>8904</v>
      </c>
      <c r="G29" s="1062" t="s">
        <v>3591</v>
      </c>
      <c r="H29" s="299">
        <v>1</v>
      </c>
      <c r="I29" s="299" t="s">
        <v>4581</v>
      </c>
      <c r="J29" s="835" t="s">
        <v>8905</v>
      </c>
      <c r="K29" s="1306" t="s">
        <v>9319</v>
      </c>
      <c r="L29" s="249" t="s">
        <v>102</v>
      </c>
      <c r="M29" s="632">
        <v>44996</v>
      </c>
      <c r="N29" s="632">
        <v>45087</v>
      </c>
      <c r="O29" s="816"/>
      <c r="P29" s="314"/>
      <c r="Q29" s="299" t="s">
        <v>1395</v>
      </c>
      <c r="R29" s="299" t="s">
        <v>9190</v>
      </c>
      <c r="S29" s="946" t="s">
        <v>9318</v>
      </c>
      <c r="T29" s="1427" t="s">
        <v>9498</v>
      </c>
      <c r="U29" s="946" t="s">
        <v>9075</v>
      </c>
      <c r="V29" s="314"/>
    </row>
    <row r="30" spans="1:22" ht="60">
      <c r="A30" s="23">
        <f t="shared" si="1"/>
        <v>29</v>
      </c>
      <c r="B30" s="841" t="s">
        <v>6662</v>
      </c>
      <c r="C30" s="841" t="s">
        <v>7343</v>
      </c>
      <c r="D30" s="940" t="s">
        <v>6664</v>
      </c>
      <c r="E30" s="841" t="s">
        <v>98</v>
      </c>
      <c r="F30" s="841" t="s">
        <v>6665</v>
      </c>
      <c r="G30" s="841" t="s">
        <v>687</v>
      </c>
      <c r="H30" s="841">
        <v>1</v>
      </c>
      <c r="I30" s="1392"/>
      <c r="J30" s="910" t="s">
        <v>6371</v>
      </c>
      <c r="K30" s="846" t="s">
        <v>9215</v>
      </c>
      <c r="L30" s="846" t="s">
        <v>243</v>
      </c>
      <c r="M30" s="847">
        <v>44895</v>
      </c>
      <c r="N30" s="847">
        <v>45015</v>
      </c>
      <c r="O30" s="1424">
        <v>45046</v>
      </c>
      <c r="P30" s="314"/>
      <c r="Q30" s="846" t="s">
        <v>8147</v>
      </c>
      <c r="R30" s="491" t="s">
        <v>9190</v>
      </c>
      <c r="S30" s="849" t="s">
        <v>10131</v>
      </c>
      <c r="T30" s="849" t="s">
        <v>10132</v>
      </c>
      <c r="U30" s="849"/>
      <c r="V30" s="314"/>
    </row>
    <row r="31" spans="1:22" ht="48">
      <c r="A31" s="23">
        <f t="shared" si="1"/>
        <v>30</v>
      </c>
      <c r="B31" s="841" t="s">
        <v>6662</v>
      </c>
      <c r="C31" s="841" t="s">
        <v>6663</v>
      </c>
      <c r="D31" s="940" t="s">
        <v>6666</v>
      </c>
      <c r="E31" s="841" t="s">
        <v>98</v>
      </c>
      <c r="F31" s="841" t="s">
        <v>6667</v>
      </c>
      <c r="G31" s="841" t="s">
        <v>6668</v>
      </c>
      <c r="H31" s="841">
        <v>1</v>
      </c>
      <c r="I31" s="1392"/>
      <c r="J31" s="910" t="s">
        <v>6371</v>
      </c>
      <c r="K31" s="846" t="s">
        <v>4650</v>
      </c>
      <c r="L31" s="846" t="s">
        <v>243</v>
      </c>
      <c r="M31" s="847">
        <v>44895</v>
      </c>
      <c r="N31" s="847">
        <v>45015</v>
      </c>
      <c r="O31" s="1424">
        <v>45046</v>
      </c>
      <c r="P31" s="314"/>
      <c r="Q31" s="846" t="s">
        <v>8147</v>
      </c>
      <c r="R31" s="491" t="s">
        <v>9190</v>
      </c>
      <c r="S31" s="849" t="s">
        <v>10133</v>
      </c>
      <c r="T31" s="849" t="s">
        <v>10134</v>
      </c>
      <c r="U31" s="849"/>
      <c r="V31" s="314"/>
    </row>
    <row r="32" spans="1:22" ht="48">
      <c r="A32" s="23">
        <f t="shared" si="1"/>
        <v>31</v>
      </c>
      <c r="B32" s="841" t="s">
        <v>6662</v>
      </c>
      <c r="C32" s="841" t="s">
        <v>6663</v>
      </c>
      <c r="D32" s="940" t="s">
        <v>6669</v>
      </c>
      <c r="E32" s="841" t="s">
        <v>98</v>
      </c>
      <c r="F32" s="841" t="s">
        <v>6670</v>
      </c>
      <c r="G32" s="841" t="s">
        <v>6671</v>
      </c>
      <c r="H32" s="841">
        <v>1</v>
      </c>
      <c r="I32" s="1392"/>
      <c r="J32" s="910" t="s">
        <v>6371</v>
      </c>
      <c r="K32" s="846" t="s">
        <v>7</v>
      </c>
      <c r="L32" s="846" t="s">
        <v>243</v>
      </c>
      <c r="M32" s="847">
        <v>44895</v>
      </c>
      <c r="N32" s="847">
        <v>45015</v>
      </c>
      <c r="O32" s="1424">
        <v>45046</v>
      </c>
      <c r="P32" s="314"/>
      <c r="Q32" s="846" t="s">
        <v>8147</v>
      </c>
      <c r="R32" s="491" t="s">
        <v>9190</v>
      </c>
      <c r="S32" s="849" t="s">
        <v>10135</v>
      </c>
      <c r="T32" s="849" t="s">
        <v>10136</v>
      </c>
      <c r="U32" s="849"/>
      <c r="V32" s="314"/>
    </row>
    <row r="33" spans="1:22" ht="48">
      <c r="A33" s="23">
        <f t="shared" si="1"/>
        <v>32</v>
      </c>
      <c r="B33" s="841" t="s">
        <v>6662</v>
      </c>
      <c r="C33" s="841" t="s">
        <v>6663</v>
      </c>
      <c r="D33" s="940" t="s">
        <v>6672</v>
      </c>
      <c r="E33" s="841" t="s">
        <v>98</v>
      </c>
      <c r="F33" s="841" t="s">
        <v>6673</v>
      </c>
      <c r="G33" s="841" t="s">
        <v>679</v>
      </c>
      <c r="H33" s="841">
        <v>1</v>
      </c>
      <c r="I33" s="1392"/>
      <c r="J33" s="910" t="s">
        <v>6371</v>
      </c>
      <c r="K33" s="846" t="s">
        <v>7</v>
      </c>
      <c r="L33" s="846" t="s">
        <v>243</v>
      </c>
      <c r="M33" s="847">
        <v>44895</v>
      </c>
      <c r="N33" s="847">
        <v>45015</v>
      </c>
      <c r="O33" s="1424">
        <v>45046</v>
      </c>
      <c r="P33" s="314"/>
      <c r="Q33" s="846" t="s">
        <v>8147</v>
      </c>
      <c r="R33" s="491" t="s">
        <v>9190</v>
      </c>
      <c r="S33" s="849" t="s">
        <v>10137</v>
      </c>
      <c r="T33" s="849" t="s">
        <v>10138</v>
      </c>
      <c r="U33" s="849"/>
      <c r="V33" s="314"/>
    </row>
    <row r="34" spans="1:22" ht="48">
      <c r="A34" s="23">
        <f t="shared" si="1"/>
        <v>33</v>
      </c>
      <c r="B34" s="841" t="s">
        <v>6662</v>
      </c>
      <c r="C34" s="841" t="s">
        <v>6663</v>
      </c>
      <c r="D34" s="940" t="s">
        <v>6674</v>
      </c>
      <c r="E34" s="841" t="s">
        <v>98</v>
      </c>
      <c r="F34" s="841" t="s">
        <v>6675</v>
      </c>
      <c r="G34" s="841" t="s">
        <v>6676</v>
      </c>
      <c r="H34" s="841">
        <v>1</v>
      </c>
      <c r="I34" s="1392"/>
      <c r="J34" s="910" t="s">
        <v>6371</v>
      </c>
      <c r="K34" s="846" t="s">
        <v>7</v>
      </c>
      <c r="L34" s="846" t="s">
        <v>243</v>
      </c>
      <c r="M34" s="847">
        <v>44895</v>
      </c>
      <c r="N34" s="847">
        <v>45015</v>
      </c>
      <c r="O34" s="1424">
        <v>45046</v>
      </c>
      <c r="P34" s="314"/>
      <c r="Q34" s="846" t="s">
        <v>8147</v>
      </c>
      <c r="R34" s="491" t="s">
        <v>9190</v>
      </c>
      <c r="S34" s="849" t="s">
        <v>10139</v>
      </c>
      <c r="T34" s="849" t="s">
        <v>10140</v>
      </c>
      <c r="U34" s="849"/>
      <c r="V34" s="314"/>
    </row>
    <row r="35" spans="1:22" ht="48">
      <c r="A35" s="23">
        <f t="shared" si="1"/>
        <v>34</v>
      </c>
      <c r="B35" s="841" t="s">
        <v>6662</v>
      </c>
      <c r="C35" s="841" t="s">
        <v>6663</v>
      </c>
      <c r="D35" s="940" t="s">
        <v>6677</v>
      </c>
      <c r="E35" s="841" t="s">
        <v>98</v>
      </c>
      <c r="F35" s="841" t="s">
        <v>6678</v>
      </c>
      <c r="G35" s="841" t="s">
        <v>1659</v>
      </c>
      <c r="H35" s="841">
        <v>1</v>
      </c>
      <c r="I35" s="1392"/>
      <c r="J35" s="910" t="s">
        <v>6371</v>
      </c>
      <c r="K35" s="846" t="s">
        <v>7</v>
      </c>
      <c r="L35" s="846" t="s">
        <v>243</v>
      </c>
      <c r="M35" s="847">
        <v>44895</v>
      </c>
      <c r="N35" s="847">
        <v>45015</v>
      </c>
      <c r="O35" s="1424">
        <v>45046</v>
      </c>
      <c r="P35" s="314"/>
      <c r="Q35" s="846" t="s">
        <v>8147</v>
      </c>
      <c r="R35" s="491" t="s">
        <v>9190</v>
      </c>
      <c r="S35" s="849" t="s">
        <v>10141</v>
      </c>
      <c r="T35" s="849" t="s">
        <v>10142</v>
      </c>
      <c r="U35" s="849"/>
      <c r="V35" s="314"/>
    </row>
    <row r="36" spans="1:22" ht="48">
      <c r="A36" s="23">
        <f t="shared" ref="A36:A92" si="3">ROW()-1</f>
        <v>35</v>
      </c>
      <c r="B36" s="841" t="s">
        <v>6662</v>
      </c>
      <c r="C36" s="841" t="s">
        <v>6663</v>
      </c>
      <c r="D36" s="940" t="s">
        <v>6679</v>
      </c>
      <c r="E36" s="841" t="s">
        <v>98</v>
      </c>
      <c r="F36" s="841" t="s">
        <v>6680</v>
      </c>
      <c r="G36" s="841" t="s">
        <v>328</v>
      </c>
      <c r="H36" s="841">
        <v>1</v>
      </c>
      <c r="I36" s="1392"/>
      <c r="J36" s="910" t="s">
        <v>6681</v>
      </c>
      <c r="K36" s="846" t="s">
        <v>7</v>
      </c>
      <c r="L36" s="846" t="s">
        <v>243</v>
      </c>
      <c r="M36" s="847">
        <v>44895</v>
      </c>
      <c r="N36" s="847">
        <v>45015</v>
      </c>
      <c r="O36" s="1424">
        <v>45046</v>
      </c>
      <c r="P36" s="314"/>
      <c r="Q36" s="846" t="s">
        <v>8147</v>
      </c>
      <c r="R36" s="491" t="s">
        <v>9190</v>
      </c>
      <c r="S36" s="849" t="s">
        <v>10133</v>
      </c>
      <c r="T36" s="849" t="s">
        <v>10143</v>
      </c>
      <c r="U36" s="849"/>
      <c r="V36" s="314"/>
    </row>
    <row r="37" spans="1:22" ht="36">
      <c r="A37" s="23">
        <f t="shared" si="3"/>
        <v>36</v>
      </c>
      <c r="B37" s="841" t="s">
        <v>6662</v>
      </c>
      <c r="C37" s="841" t="s">
        <v>6663</v>
      </c>
      <c r="D37" s="940" t="s">
        <v>6682</v>
      </c>
      <c r="E37" s="841" t="s">
        <v>98</v>
      </c>
      <c r="F37" s="841" t="s">
        <v>6683</v>
      </c>
      <c r="G37" s="841" t="s">
        <v>321</v>
      </c>
      <c r="H37" s="841">
        <v>1</v>
      </c>
      <c r="I37" s="1392"/>
      <c r="J37" s="910" t="s">
        <v>6371</v>
      </c>
      <c r="K37" s="846" t="s">
        <v>7</v>
      </c>
      <c r="L37" s="846" t="s">
        <v>243</v>
      </c>
      <c r="M37" s="847">
        <v>44895</v>
      </c>
      <c r="N37" s="847">
        <v>45015</v>
      </c>
      <c r="O37" s="1424">
        <v>45046</v>
      </c>
      <c r="P37" s="314"/>
      <c r="Q37" s="846" t="s">
        <v>8147</v>
      </c>
      <c r="R37" s="491" t="s">
        <v>9190</v>
      </c>
      <c r="S37" s="849" t="s">
        <v>10133</v>
      </c>
      <c r="T37" s="849" t="s">
        <v>10144</v>
      </c>
      <c r="U37" s="849"/>
      <c r="V37" s="314"/>
    </row>
    <row r="38" spans="1:22" ht="48">
      <c r="A38" s="23">
        <f t="shared" si="3"/>
        <v>37</v>
      </c>
      <c r="B38" s="841" t="s">
        <v>6662</v>
      </c>
      <c r="C38" s="841" t="s">
        <v>6663</v>
      </c>
      <c r="D38" s="940" t="s">
        <v>6684</v>
      </c>
      <c r="E38" s="841" t="s">
        <v>98</v>
      </c>
      <c r="F38" s="841" t="s">
        <v>6685</v>
      </c>
      <c r="G38" s="841" t="s">
        <v>278</v>
      </c>
      <c r="H38" s="841">
        <v>1</v>
      </c>
      <c r="I38" s="1392"/>
      <c r="J38" s="910" t="s">
        <v>6371</v>
      </c>
      <c r="K38" s="846" t="s">
        <v>7</v>
      </c>
      <c r="L38" s="846" t="s">
        <v>243</v>
      </c>
      <c r="M38" s="847">
        <v>44895</v>
      </c>
      <c r="N38" s="847">
        <v>45015</v>
      </c>
      <c r="O38" s="1424">
        <v>45046</v>
      </c>
      <c r="P38" s="314"/>
      <c r="Q38" s="846" t="s">
        <v>8147</v>
      </c>
      <c r="R38" s="491" t="s">
        <v>9190</v>
      </c>
      <c r="S38" s="849" t="s">
        <v>10145</v>
      </c>
      <c r="T38" s="849" t="s">
        <v>10146</v>
      </c>
      <c r="U38" s="849"/>
      <c r="V38" s="314"/>
    </row>
    <row r="39" spans="1:22" ht="60">
      <c r="A39" s="23">
        <f t="shared" si="3"/>
        <v>38</v>
      </c>
      <c r="B39" s="841" t="s">
        <v>6662</v>
      </c>
      <c r="C39" s="841" t="s">
        <v>6686</v>
      </c>
      <c r="D39" s="940" t="s">
        <v>6687</v>
      </c>
      <c r="E39" s="841" t="s">
        <v>98</v>
      </c>
      <c r="F39" s="841" t="s">
        <v>6688</v>
      </c>
      <c r="G39" s="841" t="s">
        <v>687</v>
      </c>
      <c r="H39" s="841">
        <v>1</v>
      </c>
      <c r="I39" s="1392"/>
      <c r="J39" s="910" t="s">
        <v>6371</v>
      </c>
      <c r="K39" s="846" t="s">
        <v>7</v>
      </c>
      <c r="L39" s="846" t="s">
        <v>243</v>
      </c>
      <c r="M39" s="847">
        <v>44895</v>
      </c>
      <c r="N39" s="847">
        <v>45015</v>
      </c>
      <c r="O39" s="1424">
        <v>45046</v>
      </c>
      <c r="P39" s="314"/>
      <c r="Q39" s="846" t="s">
        <v>8147</v>
      </c>
      <c r="R39" s="491" t="s">
        <v>9190</v>
      </c>
      <c r="S39" s="849" t="s">
        <v>9574</v>
      </c>
      <c r="T39" s="849" t="s">
        <v>9575</v>
      </c>
      <c r="U39" s="849" t="s">
        <v>8744</v>
      </c>
      <c r="V39" s="314"/>
    </row>
    <row r="40" spans="1:22" ht="60">
      <c r="A40" s="23">
        <f t="shared" si="3"/>
        <v>39</v>
      </c>
      <c r="B40" s="841" t="s">
        <v>6662</v>
      </c>
      <c r="C40" s="841" t="s">
        <v>6686</v>
      </c>
      <c r="D40" s="940" t="s">
        <v>6689</v>
      </c>
      <c r="E40" s="841" t="s">
        <v>98</v>
      </c>
      <c r="F40" s="841" t="s">
        <v>6690</v>
      </c>
      <c r="G40" s="841" t="s">
        <v>4901</v>
      </c>
      <c r="H40" s="841">
        <v>1</v>
      </c>
      <c r="I40" s="1392"/>
      <c r="J40" s="910" t="s">
        <v>6371</v>
      </c>
      <c r="K40" s="846" t="s">
        <v>7</v>
      </c>
      <c r="L40" s="846" t="s">
        <v>243</v>
      </c>
      <c r="M40" s="847">
        <v>44895</v>
      </c>
      <c r="N40" s="847">
        <v>45015</v>
      </c>
      <c r="O40" s="1424">
        <v>45046</v>
      </c>
      <c r="P40" s="314"/>
      <c r="Q40" s="846" t="s">
        <v>8147</v>
      </c>
      <c r="R40" s="491" t="s">
        <v>9190</v>
      </c>
      <c r="S40" s="849" t="s">
        <v>9576</v>
      </c>
      <c r="T40" s="849" t="s">
        <v>9577</v>
      </c>
      <c r="U40" s="849" t="s">
        <v>8744</v>
      </c>
      <c r="V40" s="314"/>
    </row>
    <row r="41" spans="1:22" ht="60">
      <c r="A41" s="23">
        <f t="shared" si="3"/>
        <v>40</v>
      </c>
      <c r="B41" s="841" t="s">
        <v>6662</v>
      </c>
      <c r="C41" s="841" t="s">
        <v>6686</v>
      </c>
      <c r="D41" s="940" t="s">
        <v>6691</v>
      </c>
      <c r="E41" s="841" t="s">
        <v>98</v>
      </c>
      <c r="F41" s="841" t="s">
        <v>6692</v>
      </c>
      <c r="G41" s="841" t="s">
        <v>4901</v>
      </c>
      <c r="H41" s="841">
        <v>1</v>
      </c>
      <c r="I41" s="1392"/>
      <c r="J41" s="910" t="s">
        <v>6371</v>
      </c>
      <c r="K41" s="846" t="s">
        <v>7</v>
      </c>
      <c r="L41" s="846" t="s">
        <v>243</v>
      </c>
      <c r="M41" s="847">
        <v>44895</v>
      </c>
      <c r="N41" s="847">
        <v>45015</v>
      </c>
      <c r="O41" s="1424">
        <v>45046</v>
      </c>
      <c r="P41" s="314"/>
      <c r="Q41" s="846" t="s">
        <v>8147</v>
      </c>
      <c r="R41" s="491" t="s">
        <v>9190</v>
      </c>
      <c r="S41" s="849" t="s">
        <v>9576</v>
      </c>
      <c r="T41" s="849" t="s">
        <v>9578</v>
      </c>
      <c r="U41" s="849" t="s">
        <v>8744</v>
      </c>
      <c r="V41" s="314"/>
    </row>
    <row r="42" spans="1:22" ht="72">
      <c r="A42" s="23">
        <f t="shared" si="3"/>
        <v>41</v>
      </c>
      <c r="B42" s="841" t="s">
        <v>6662</v>
      </c>
      <c r="C42" s="841" t="s">
        <v>6686</v>
      </c>
      <c r="D42" s="940" t="s">
        <v>6693</v>
      </c>
      <c r="E42" s="841" t="s">
        <v>98</v>
      </c>
      <c r="F42" s="841" t="s">
        <v>6694</v>
      </c>
      <c r="G42" s="841" t="s">
        <v>679</v>
      </c>
      <c r="H42" s="841">
        <v>1</v>
      </c>
      <c r="I42" s="1392"/>
      <c r="J42" s="910" t="s">
        <v>6371</v>
      </c>
      <c r="K42" s="846" t="s">
        <v>7</v>
      </c>
      <c r="L42" s="846" t="s">
        <v>243</v>
      </c>
      <c r="M42" s="847">
        <v>44895</v>
      </c>
      <c r="N42" s="847">
        <v>45015</v>
      </c>
      <c r="O42" s="1424">
        <v>45046</v>
      </c>
      <c r="P42" s="314"/>
      <c r="Q42" s="846" t="s">
        <v>8147</v>
      </c>
      <c r="R42" s="491" t="s">
        <v>9190</v>
      </c>
      <c r="S42" s="849" t="s">
        <v>9579</v>
      </c>
      <c r="T42" s="849" t="s">
        <v>9580</v>
      </c>
      <c r="U42" s="849" t="s">
        <v>8744</v>
      </c>
      <c r="V42" s="314"/>
    </row>
    <row r="43" spans="1:22" ht="72">
      <c r="A43" s="23">
        <f t="shared" si="3"/>
        <v>42</v>
      </c>
      <c r="B43" s="841" t="s">
        <v>6662</v>
      </c>
      <c r="C43" s="841" t="s">
        <v>6686</v>
      </c>
      <c r="D43" s="940" t="s">
        <v>6695</v>
      </c>
      <c r="E43" s="841" t="s">
        <v>98</v>
      </c>
      <c r="F43" s="841" t="s">
        <v>6696</v>
      </c>
      <c r="G43" s="841" t="s">
        <v>311</v>
      </c>
      <c r="H43" s="841">
        <v>1</v>
      </c>
      <c r="I43" s="1392"/>
      <c r="J43" s="910" t="s">
        <v>6371</v>
      </c>
      <c r="K43" s="846" t="s">
        <v>7</v>
      </c>
      <c r="L43" s="846" t="s">
        <v>243</v>
      </c>
      <c r="M43" s="847">
        <v>44895</v>
      </c>
      <c r="N43" s="847">
        <v>45015</v>
      </c>
      <c r="O43" s="1424">
        <v>45046</v>
      </c>
      <c r="P43" s="314"/>
      <c r="Q43" s="846" t="s">
        <v>8147</v>
      </c>
      <c r="R43" s="491" t="s">
        <v>9190</v>
      </c>
      <c r="S43" s="849" t="s">
        <v>9581</v>
      </c>
      <c r="T43" s="849" t="s">
        <v>9582</v>
      </c>
      <c r="U43" s="849" t="s">
        <v>8744</v>
      </c>
      <c r="V43" s="314"/>
    </row>
    <row r="44" spans="1:22" ht="84">
      <c r="A44" s="23">
        <f t="shared" si="3"/>
        <v>43</v>
      </c>
      <c r="B44" s="841" t="s">
        <v>7344</v>
      </c>
      <c r="C44" s="841" t="s">
        <v>6686</v>
      </c>
      <c r="D44" s="940" t="s">
        <v>6697</v>
      </c>
      <c r="E44" s="841" t="s">
        <v>98</v>
      </c>
      <c r="F44" s="841" t="s">
        <v>6698</v>
      </c>
      <c r="G44" s="841" t="s">
        <v>550</v>
      </c>
      <c r="H44" s="841">
        <v>1</v>
      </c>
      <c r="I44" s="1392"/>
      <c r="J44" s="910" t="s">
        <v>6371</v>
      </c>
      <c r="K44" s="846" t="s">
        <v>7</v>
      </c>
      <c r="L44" s="846" t="s">
        <v>243</v>
      </c>
      <c r="M44" s="847">
        <v>44895</v>
      </c>
      <c r="N44" s="847">
        <v>45015</v>
      </c>
      <c r="O44" s="1424">
        <v>45046</v>
      </c>
      <c r="P44" s="314"/>
      <c r="Q44" s="846" t="s">
        <v>8147</v>
      </c>
      <c r="R44" s="491" t="s">
        <v>9190</v>
      </c>
      <c r="S44" s="849" t="s">
        <v>9581</v>
      </c>
      <c r="T44" s="849" t="s">
        <v>9583</v>
      </c>
      <c r="U44" s="849" t="s">
        <v>8744</v>
      </c>
      <c r="V44" s="314"/>
    </row>
    <row r="45" spans="1:22" ht="96">
      <c r="A45" s="23">
        <f t="shared" si="3"/>
        <v>44</v>
      </c>
      <c r="B45" s="841" t="s">
        <v>6662</v>
      </c>
      <c r="C45" s="841" t="s">
        <v>6686</v>
      </c>
      <c r="D45" s="940" t="s">
        <v>6699</v>
      </c>
      <c r="E45" s="841" t="s">
        <v>98</v>
      </c>
      <c r="F45" s="841" t="s">
        <v>6700</v>
      </c>
      <c r="G45" s="841" t="s">
        <v>554</v>
      </c>
      <c r="H45" s="841">
        <v>1</v>
      </c>
      <c r="I45" s="1392"/>
      <c r="J45" s="910" t="s">
        <v>6681</v>
      </c>
      <c r="K45" s="846" t="s">
        <v>7</v>
      </c>
      <c r="L45" s="846" t="s">
        <v>243</v>
      </c>
      <c r="M45" s="847">
        <v>44895</v>
      </c>
      <c r="N45" s="847">
        <v>45015</v>
      </c>
      <c r="O45" s="1424">
        <v>45046</v>
      </c>
      <c r="P45" s="314"/>
      <c r="Q45" s="846" t="s">
        <v>8147</v>
      </c>
      <c r="R45" s="491" t="s">
        <v>9190</v>
      </c>
      <c r="S45" s="849" t="s">
        <v>98</v>
      </c>
      <c r="T45" s="849" t="s">
        <v>9584</v>
      </c>
      <c r="U45" s="849" t="s">
        <v>8744</v>
      </c>
      <c r="V45" s="314"/>
    </row>
    <row r="46" spans="1:22" ht="48">
      <c r="A46" s="23">
        <f t="shared" si="3"/>
        <v>45</v>
      </c>
      <c r="B46" s="841" t="s">
        <v>6662</v>
      </c>
      <c r="C46" s="841" t="s">
        <v>6686</v>
      </c>
      <c r="D46" s="841" t="s">
        <v>6701</v>
      </c>
      <c r="E46" s="841" t="s">
        <v>98</v>
      </c>
      <c r="F46" s="841" t="s">
        <v>6702</v>
      </c>
      <c r="G46" s="841" t="s">
        <v>321</v>
      </c>
      <c r="H46" s="841">
        <v>1</v>
      </c>
      <c r="I46" s="1392"/>
      <c r="J46" s="910" t="s">
        <v>6371</v>
      </c>
      <c r="K46" s="846" t="s">
        <v>7</v>
      </c>
      <c r="L46" s="846" t="s">
        <v>243</v>
      </c>
      <c r="M46" s="847">
        <v>44895</v>
      </c>
      <c r="N46" s="847">
        <v>45015</v>
      </c>
      <c r="O46" s="1424">
        <v>45046</v>
      </c>
      <c r="P46" s="314"/>
      <c r="Q46" s="846" t="s">
        <v>8147</v>
      </c>
      <c r="R46" s="491" t="s">
        <v>9190</v>
      </c>
      <c r="S46" s="849" t="s">
        <v>8745</v>
      </c>
      <c r="T46" s="849" t="s">
        <v>9214</v>
      </c>
      <c r="U46" s="849" t="s">
        <v>8146</v>
      </c>
      <c r="V46" s="314"/>
    </row>
    <row r="47" spans="1:22" ht="60">
      <c r="A47" s="23">
        <f t="shared" si="3"/>
        <v>46</v>
      </c>
      <c r="B47" s="841" t="s">
        <v>6662</v>
      </c>
      <c r="C47" s="841" t="s">
        <v>6686</v>
      </c>
      <c r="D47" s="841" t="s">
        <v>6703</v>
      </c>
      <c r="E47" s="841" t="s">
        <v>98</v>
      </c>
      <c r="F47" s="841" t="s">
        <v>6704</v>
      </c>
      <c r="G47" s="841" t="s">
        <v>550</v>
      </c>
      <c r="H47" s="841">
        <v>1</v>
      </c>
      <c r="I47" s="1392"/>
      <c r="J47" s="910" t="s">
        <v>6371</v>
      </c>
      <c r="K47" s="846" t="s">
        <v>7</v>
      </c>
      <c r="L47" s="846" t="s">
        <v>243</v>
      </c>
      <c r="M47" s="847">
        <v>44895</v>
      </c>
      <c r="N47" s="847">
        <v>45015</v>
      </c>
      <c r="O47" s="1424">
        <v>45046</v>
      </c>
      <c r="P47" s="314"/>
      <c r="Q47" s="846" t="s">
        <v>8147</v>
      </c>
      <c r="R47" s="491" t="s">
        <v>9190</v>
      </c>
      <c r="S47" s="849" t="s">
        <v>9585</v>
      </c>
      <c r="T47" s="849" t="s">
        <v>9586</v>
      </c>
      <c r="U47" s="849" t="s">
        <v>8744</v>
      </c>
      <c r="V47" s="314"/>
    </row>
    <row r="48" spans="1:22" ht="37.5" customHeight="1">
      <c r="A48" s="23">
        <f t="shared" si="3"/>
        <v>47</v>
      </c>
      <c r="B48" s="841" t="s">
        <v>7372</v>
      </c>
      <c r="C48" s="1577" t="s">
        <v>7088</v>
      </c>
      <c r="D48" s="744" t="s">
        <v>7094</v>
      </c>
      <c r="E48" s="491"/>
      <c r="F48" s="314" t="s">
        <v>7095</v>
      </c>
      <c r="G48" s="1392" t="s">
        <v>8227</v>
      </c>
      <c r="H48" s="991">
        <v>1</v>
      </c>
      <c r="I48" s="768" t="s">
        <v>7374</v>
      </c>
      <c r="J48" s="910" t="s">
        <v>7375</v>
      </c>
      <c r="K48" s="846" t="s">
        <v>7</v>
      </c>
      <c r="L48" s="768" t="s">
        <v>7376</v>
      </c>
      <c r="M48" s="847">
        <v>44958</v>
      </c>
      <c r="N48" s="1284" t="s">
        <v>7943</v>
      </c>
      <c r="O48" s="816"/>
      <c r="P48" s="847" t="str">
        <f t="shared" ref="P48" si="4">C48&amp;D48&amp;G48</f>
        <v>2023-中国孝感-短刀中试线JMLED23E086极柱激光焊接机</v>
      </c>
      <c r="Q48" s="847" t="s">
        <v>8638</v>
      </c>
      <c r="R48" s="846" t="s">
        <v>3987</v>
      </c>
      <c r="S48" s="849" t="s">
        <v>9093</v>
      </c>
      <c r="T48" s="849"/>
      <c r="U48" s="849"/>
      <c r="V48" s="314"/>
    </row>
    <row r="49" spans="1:22" ht="28.5" customHeight="1">
      <c r="A49" s="23">
        <f t="shared" si="3"/>
        <v>48</v>
      </c>
      <c r="B49" s="841" t="s">
        <v>7372</v>
      </c>
      <c r="C49" s="1577" t="s">
        <v>7106</v>
      </c>
      <c r="D49" s="744" t="s">
        <v>7107</v>
      </c>
      <c r="E49" s="491"/>
      <c r="F49" s="314" t="s">
        <v>7108</v>
      </c>
      <c r="G49" s="1392" t="s">
        <v>321</v>
      </c>
      <c r="H49" s="991">
        <v>1</v>
      </c>
      <c r="I49" s="768" t="s">
        <v>7374</v>
      </c>
      <c r="J49" s="648" t="s">
        <v>7377</v>
      </c>
      <c r="K49" s="846" t="s">
        <v>4650</v>
      </c>
      <c r="L49" s="768" t="s">
        <v>7376</v>
      </c>
      <c r="M49" s="847">
        <v>44958</v>
      </c>
      <c r="N49" s="847">
        <v>45081</v>
      </c>
      <c r="O49" s="816">
        <v>45092</v>
      </c>
      <c r="P49" s="847"/>
      <c r="Q49" s="847" t="s">
        <v>8728</v>
      </c>
      <c r="R49" s="846" t="s">
        <v>8729</v>
      </c>
      <c r="S49" s="983" t="s">
        <v>10307</v>
      </c>
      <c r="T49" s="849" t="s">
        <v>10308</v>
      </c>
      <c r="U49" s="849" t="s">
        <v>10309</v>
      </c>
      <c r="V49" s="314"/>
    </row>
    <row r="50" spans="1:22" ht="28">
      <c r="A50" s="23">
        <f t="shared" si="3"/>
        <v>49</v>
      </c>
      <c r="B50" s="841" t="s">
        <v>7372</v>
      </c>
      <c r="C50" s="1577" t="s">
        <v>7106</v>
      </c>
      <c r="D50" s="744" t="s">
        <v>7110</v>
      </c>
      <c r="E50" s="491"/>
      <c r="F50" s="314" t="s">
        <v>7111</v>
      </c>
      <c r="G50" s="1392" t="s">
        <v>550</v>
      </c>
      <c r="H50" s="991">
        <v>1</v>
      </c>
      <c r="I50" s="768" t="s">
        <v>7374</v>
      </c>
      <c r="J50" s="983" t="s">
        <v>7378</v>
      </c>
      <c r="K50" s="846" t="s">
        <v>2386</v>
      </c>
      <c r="L50" s="768" t="s">
        <v>7376</v>
      </c>
      <c r="M50" s="847">
        <v>44958</v>
      </c>
      <c r="N50" s="847">
        <v>45081</v>
      </c>
      <c r="O50" s="816">
        <v>45095</v>
      </c>
      <c r="P50" s="847"/>
      <c r="Q50" s="847" t="s">
        <v>8728</v>
      </c>
      <c r="R50" s="846" t="s">
        <v>8729</v>
      </c>
      <c r="S50" s="1160" t="s">
        <v>10180</v>
      </c>
      <c r="T50" s="849" t="s">
        <v>10310</v>
      </c>
      <c r="U50" s="849" t="s">
        <v>10311</v>
      </c>
      <c r="V50" s="314"/>
    </row>
    <row r="51" spans="1:22" ht="42">
      <c r="A51" s="23">
        <f t="shared" si="3"/>
        <v>50</v>
      </c>
      <c r="B51" s="841" t="s">
        <v>7372</v>
      </c>
      <c r="C51" s="1577" t="s">
        <v>7106</v>
      </c>
      <c r="D51" s="744" t="s">
        <v>7113</v>
      </c>
      <c r="E51" s="491"/>
      <c r="F51" s="314" t="s">
        <v>7114</v>
      </c>
      <c r="G51" s="1392" t="s">
        <v>4391</v>
      </c>
      <c r="H51" s="991">
        <v>1</v>
      </c>
      <c r="I51" s="768" t="s">
        <v>7374</v>
      </c>
      <c r="J51" s="983" t="s">
        <v>7379</v>
      </c>
      <c r="K51" s="846" t="s">
        <v>2386</v>
      </c>
      <c r="L51" s="768" t="s">
        <v>7376</v>
      </c>
      <c r="M51" s="847">
        <v>44958</v>
      </c>
      <c r="N51" s="847">
        <v>45081</v>
      </c>
      <c r="O51" s="816">
        <v>45095</v>
      </c>
      <c r="P51" s="847"/>
      <c r="Q51" s="847" t="s">
        <v>8728</v>
      </c>
      <c r="R51" s="846" t="s">
        <v>8729</v>
      </c>
      <c r="S51" s="1160" t="s">
        <v>10180</v>
      </c>
      <c r="T51" s="849" t="s">
        <v>10312</v>
      </c>
      <c r="U51" s="849" t="s">
        <v>10313</v>
      </c>
      <c r="V51" s="314"/>
    </row>
    <row r="52" spans="1:22" ht="42">
      <c r="A52" s="23">
        <f t="shared" si="3"/>
        <v>51</v>
      </c>
      <c r="B52" s="841" t="s">
        <v>7372</v>
      </c>
      <c r="C52" s="1577" t="s">
        <v>7106</v>
      </c>
      <c r="D52" s="744" t="s">
        <v>7116</v>
      </c>
      <c r="E52" s="491"/>
      <c r="F52" s="314" t="s">
        <v>7117</v>
      </c>
      <c r="G52" s="1392" t="s">
        <v>311</v>
      </c>
      <c r="H52" s="991">
        <v>1</v>
      </c>
      <c r="I52" s="768" t="s">
        <v>7374</v>
      </c>
      <c r="J52" s="983" t="s">
        <v>7379</v>
      </c>
      <c r="K52" s="846" t="s">
        <v>2386</v>
      </c>
      <c r="L52" s="768" t="s">
        <v>7376</v>
      </c>
      <c r="M52" s="847">
        <v>44958</v>
      </c>
      <c r="N52" s="847">
        <v>45081</v>
      </c>
      <c r="O52" s="816">
        <v>45095</v>
      </c>
      <c r="P52" s="847"/>
      <c r="Q52" s="847" t="s">
        <v>8728</v>
      </c>
      <c r="R52" s="846" t="s">
        <v>2563</v>
      </c>
      <c r="S52" s="1160" t="s">
        <v>10180</v>
      </c>
      <c r="T52" s="849" t="s">
        <v>10314</v>
      </c>
      <c r="U52" s="849" t="s">
        <v>10309</v>
      </c>
      <c r="V52" s="314"/>
    </row>
    <row r="53" spans="1:22" ht="42">
      <c r="A53" s="23">
        <f t="shared" si="3"/>
        <v>52</v>
      </c>
      <c r="B53" s="841" t="s">
        <v>7372</v>
      </c>
      <c r="C53" s="1577" t="s">
        <v>7106</v>
      </c>
      <c r="D53" s="744" t="s">
        <v>7118</v>
      </c>
      <c r="E53" s="491"/>
      <c r="F53" s="314" t="s">
        <v>7119</v>
      </c>
      <c r="G53" s="1392" t="s">
        <v>554</v>
      </c>
      <c r="H53" s="991">
        <v>1</v>
      </c>
      <c r="I53" s="768" t="s">
        <v>7374</v>
      </c>
      <c r="J53" s="983" t="s">
        <v>7380</v>
      </c>
      <c r="K53" s="846" t="s">
        <v>7</v>
      </c>
      <c r="L53" s="768" t="s">
        <v>7376</v>
      </c>
      <c r="M53" s="847">
        <v>44958</v>
      </c>
      <c r="N53" s="847">
        <v>45081</v>
      </c>
      <c r="O53" s="816">
        <v>45095</v>
      </c>
      <c r="P53" s="847"/>
      <c r="Q53" s="847" t="s">
        <v>8728</v>
      </c>
      <c r="R53" s="846" t="s">
        <v>8730</v>
      </c>
      <c r="S53" s="1160" t="s">
        <v>10180</v>
      </c>
      <c r="T53" s="849" t="s">
        <v>10315</v>
      </c>
      <c r="U53" s="849" t="s">
        <v>10316</v>
      </c>
      <c r="V53" s="314"/>
    </row>
    <row r="54" spans="1:22" ht="42">
      <c r="A54" s="23">
        <f t="shared" si="3"/>
        <v>53</v>
      </c>
      <c r="B54" s="841" t="s">
        <v>7372</v>
      </c>
      <c r="C54" s="1577" t="s">
        <v>7106</v>
      </c>
      <c r="D54" s="744" t="s">
        <v>7121</v>
      </c>
      <c r="E54" s="491"/>
      <c r="F54" s="314" t="s">
        <v>7122</v>
      </c>
      <c r="G54" s="1392" t="s">
        <v>303</v>
      </c>
      <c r="H54" s="991">
        <v>1</v>
      </c>
      <c r="I54" s="768" t="s">
        <v>7374</v>
      </c>
      <c r="J54" s="983" t="s">
        <v>7379</v>
      </c>
      <c r="K54" s="846" t="s">
        <v>7</v>
      </c>
      <c r="L54" s="768" t="s">
        <v>7376</v>
      </c>
      <c r="M54" s="847">
        <v>44958</v>
      </c>
      <c r="N54" s="847">
        <v>45081</v>
      </c>
      <c r="O54" s="816">
        <v>45095</v>
      </c>
      <c r="P54" s="847"/>
      <c r="Q54" s="847" t="s">
        <v>8731</v>
      </c>
      <c r="R54" s="846" t="s">
        <v>8729</v>
      </c>
      <c r="S54" s="1160" t="s">
        <v>10181</v>
      </c>
      <c r="T54" s="849" t="s">
        <v>10317</v>
      </c>
      <c r="U54" s="849" t="s">
        <v>10316</v>
      </c>
      <c r="V54" s="314"/>
    </row>
    <row r="55" spans="1:22" ht="42">
      <c r="A55" s="23">
        <f t="shared" si="3"/>
        <v>54</v>
      </c>
      <c r="B55" s="841" t="s">
        <v>7372</v>
      </c>
      <c r="C55" s="1577" t="s">
        <v>7106</v>
      </c>
      <c r="D55" s="807" t="s">
        <v>7381</v>
      </c>
      <c r="E55" s="467"/>
      <c r="F55" s="467" t="s">
        <v>7382</v>
      </c>
      <c r="G55" s="1392" t="s">
        <v>303</v>
      </c>
      <c r="H55" s="991">
        <v>1</v>
      </c>
      <c r="I55" s="768" t="s">
        <v>7374</v>
      </c>
      <c r="J55" s="983" t="s">
        <v>7379</v>
      </c>
      <c r="K55" s="846" t="s">
        <v>7</v>
      </c>
      <c r="L55" s="768" t="s">
        <v>7376</v>
      </c>
      <c r="M55" s="847">
        <v>44958</v>
      </c>
      <c r="N55" s="847">
        <v>45081</v>
      </c>
      <c r="O55" s="816">
        <v>45095</v>
      </c>
      <c r="P55" s="847"/>
      <c r="Q55" s="847" t="s">
        <v>8732</v>
      </c>
      <c r="R55" s="846" t="s">
        <v>8729</v>
      </c>
      <c r="S55" s="1160" t="s">
        <v>10180</v>
      </c>
      <c r="T55" s="849" t="s">
        <v>10317</v>
      </c>
      <c r="U55" s="849" t="s">
        <v>10318</v>
      </c>
      <c r="V55" s="314"/>
    </row>
    <row r="56" spans="1:22" ht="42">
      <c r="A56" s="23">
        <f t="shared" si="3"/>
        <v>55</v>
      </c>
      <c r="B56" s="841" t="s">
        <v>7372</v>
      </c>
      <c r="C56" s="1577" t="s">
        <v>7106</v>
      </c>
      <c r="D56" s="744" t="s">
        <v>7123</v>
      </c>
      <c r="E56" s="491"/>
      <c r="F56" s="314" t="s">
        <v>7124</v>
      </c>
      <c r="G56" s="1392" t="s">
        <v>687</v>
      </c>
      <c r="H56" s="991">
        <v>1</v>
      </c>
      <c r="I56" s="768" t="s">
        <v>7374</v>
      </c>
      <c r="J56" s="983" t="s">
        <v>7379</v>
      </c>
      <c r="K56" s="846" t="s">
        <v>7</v>
      </c>
      <c r="L56" s="768" t="s">
        <v>7376</v>
      </c>
      <c r="M56" s="847">
        <v>44958</v>
      </c>
      <c r="N56" s="847">
        <v>45081</v>
      </c>
      <c r="O56" s="816">
        <v>45095</v>
      </c>
      <c r="P56" s="847"/>
      <c r="Q56" s="847" t="s">
        <v>8733</v>
      </c>
      <c r="R56" s="846" t="s">
        <v>8729</v>
      </c>
      <c r="S56" s="1160" t="s">
        <v>10319</v>
      </c>
      <c r="T56" s="849" t="s">
        <v>10320</v>
      </c>
      <c r="U56" s="849" t="s">
        <v>10321</v>
      </c>
      <c r="V56" s="314"/>
    </row>
    <row r="57" spans="1:22" ht="42">
      <c r="A57" s="23">
        <f t="shared" si="3"/>
        <v>56</v>
      </c>
      <c r="B57" s="841" t="s">
        <v>7372</v>
      </c>
      <c r="C57" s="1577" t="s">
        <v>7106</v>
      </c>
      <c r="D57" s="744" t="s">
        <v>7125</v>
      </c>
      <c r="E57" s="491"/>
      <c r="F57" s="314" t="s">
        <v>7126</v>
      </c>
      <c r="G57" s="1392" t="s">
        <v>329</v>
      </c>
      <c r="H57" s="991">
        <v>1</v>
      </c>
      <c r="I57" s="768" t="s">
        <v>7374</v>
      </c>
      <c r="J57" s="983" t="s">
        <v>7379</v>
      </c>
      <c r="K57" s="846" t="s">
        <v>7</v>
      </c>
      <c r="L57" s="768" t="s">
        <v>7376</v>
      </c>
      <c r="M57" s="847">
        <v>44958</v>
      </c>
      <c r="N57" s="847">
        <v>45081</v>
      </c>
      <c r="O57" s="816">
        <v>45095</v>
      </c>
      <c r="P57" s="847"/>
      <c r="Q57" s="847" t="s">
        <v>8728</v>
      </c>
      <c r="R57" s="846" t="s">
        <v>8729</v>
      </c>
      <c r="S57" s="1160" t="s">
        <v>10181</v>
      </c>
      <c r="T57" s="849" t="s">
        <v>10322</v>
      </c>
      <c r="U57" s="849" t="s">
        <v>10311</v>
      </c>
      <c r="V57" s="314"/>
    </row>
    <row r="58" spans="1:22" ht="42">
      <c r="A58" s="23">
        <f t="shared" si="3"/>
        <v>57</v>
      </c>
      <c r="B58" s="841" t="s">
        <v>7372</v>
      </c>
      <c r="C58" s="1577" t="s">
        <v>7106</v>
      </c>
      <c r="D58" s="744" t="s">
        <v>7127</v>
      </c>
      <c r="E58" s="491"/>
      <c r="F58" s="314" t="s">
        <v>7128</v>
      </c>
      <c r="G58" s="1392" t="s">
        <v>679</v>
      </c>
      <c r="H58" s="991">
        <v>1</v>
      </c>
      <c r="I58" s="768" t="s">
        <v>7374</v>
      </c>
      <c r="J58" s="983" t="s">
        <v>7379</v>
      </c>
      <c r="K58" s="846" t="s">
        <v>7</v>
      </c>
      <c r="L58" s="768" t="s">
        <v>7376</v>
      </c>
      <c r="M58" s="847">
        <v>44958</v>
      </c>
      <c r="N58" s="847">
        <v>45081</v>
      </c>
      <c r="O58" s="816">
        <v>45095</v>
      </c>
      <c r="P58" s="847"/>
      <c r="Q58" s="847" t="s">
        <v>8732</v>
      </c>
      <c r="R58" s="846" t="s">
        <v>8729</v>
      </c>
      <c r="S58" s="1160" t="s">
        <v>10180</v>
      </c>
      <c r="T58" s="849" t="s">
        <v>10323</v>
      </c>
      <c r="U58" s="849" t="s">
        <v>10324</v>
      </c>
      <c r="V58" s="314"/>
    </row>
    <row r="59" spans="1:22" ht="28">
      <c r="A59" s="23">
        <f t="shared" si="3"/>
        <v>58</v>
      </c>
      <c r="B59" s="841" t="s">
        <v>7372</v>
      </c>
      <c r="C59" s="1577" t="s">
        <v>7129</v>
      </c>
      <c r="D59" s="744" t="s">
        <v>7130</v>
      </c>
      <c r="E59" s="491"/>
      <c r="F59" s="314" t="s">
        <v>7131</v>
      </c>
      <c r="G59" s="1392" t="s">
        <v>550</v>
      </c>
      <c r="H59" s="991">
        <v>1</v>
      </c>
      <c r="I59" s="768" t="s">
        <v>7374</v>
      </c>
      <c r="J59" s="983" t="s">
        <v>7378</v>
      </c>
      <c r="K59" s="846" t="s">
        <v>7</v>
      </c>
      <c r="L59" s="768" t="s">
        <v>7376</v>
      </c>
      <c r="M59" s="847">
        <v>44958</v>
      </c>
      <c r="N59" s="847">
        <v>45085</v>
      </c>
      <c r="O59" s="816">
        <v>45097</v>
      </c>
      <c r="P59" s="847"/>
      <c r="Q59" s="847" t="s">
        <v>8731</v>
      </c>
      <c r="R59" s="846" t="s">
        <v>8730</v>
      </c>
      <c r="S59" s="1160" t="s">
        <v>10180</v>
      </c>
      <c r="T59" s="849" t="s">
        <v>10325</v>
      </c>
      <c r="U59" s="849" t="s">
        <v>10311</v>
      </c>
      <c r="V59" s="314"/>
    </row>
    <row r="60" spans="1:22" ht="42">
      <c r="A60" s="23">
        <f t="shared" si="3"/>
        <v>59</v>
      </c>
      <c r="B60" s="841" t="s">
        <v>7372</v>
      </c>
      <c r="C60" s="1577" t="s">
        <v>7129</v>
      </c>
      <c r="D60" s="744" t="s">
        <v>7132</v>
      </c>
      <c r="E60" s="491"/>
      <c r="F60" s="314" t="s">
        <v>7133</v>
      </c>
      <c r="G60" s="1392" t="s">
        <v>554</v>
      </c>
      <c r="H60" s="991">
        <v>1</v>
      </c>
      <c r="I60" s="768" t="s">
        <v>7374</v>
      </c>
      <c r="J60" s="983" t="s">
        <v>7380</v>
      </c>
      <c r="K60" s="846" t="s">
        <v>7</v>
      </c>
      <c r="L60" s="768" t="s">
        <v>7376</v>
      </c>
      <c r="M60" s="847">
        <v>44958</v>
      </c>
      <c r="N60" s="847">
        <v>45085</v>
      </c>
      <c r="O60" s="816">
        <v>45097</v>
      </c>
      <c r="P60" s="847"/>
      <c r="Q60" s="847" t="s">
        <v>8733</v>
      </c>
      <c r="R60" s="846" t="s">
        <v>8730</v>
      </c>
      <c r="S60" s="1160" t="s">
        <v>10181</v>
      </c>
      <c r="T60" s="849" t="s">
        <v>10326</v>
      </c>
      <c r="U60" s="849" t="s">
        <v>10311</v>
      </c>
      <c r="V60" s="314"/>
    </row>
    <row r="61" spans="1:22" ht="42">
      <c r="A61" s="23">
        <f t="shared" si="3"/>
        <v>60</v>
      </c>
      <c r="B61" s="841" t="s">
        <v>7372</v>
      </c>
      <c r="C61" s="1577" t="s">
        <v>7129</v>
      </c>
      <c r="D61" s="744" t="s">
        <v>7134</v>
      </c>
      <c r="E61" s="491"/>
      <c r="F61" s="314" t="s">
        <v>7135</v>
      </c>
      <c r="G61" s="1392" t="s">
        <v>4391</v>
      </c>
      <c r="H61" s="991">
        <v>1</v>
      </c>
      <c r="I61" s="768" t="s">
        <v>7374</v>
      </c>
      <c r="J61" s="983" t="s">
        <v>7379</v>
      </c>
      <c r="K61" s="846" t="s">
        <v>7</v>
      </c>
      <c r="L61" s="768" t="s">
        <v>7376</v>
      </c>
      <c r="M61" s="847">
        <v>44958</v>
      </c>
      <c r="N61" s="847">
        <v>45085</v>
      </c>
      <c r="O61" s="816">
        <v>45097</v>
      </c>
      <c r="P61" s="847"/>
      <c r="Q61" s="847" t="s">
        <v>8731</v>
      </c>
      <c r="R61" s="846" t="s">
        <v>2563</v>
      </c>
      <c r="S61" s="1160" t="s">
        <v>10181</v>
      </c>
      <c r="T61" s="849" t="s">
        <v>10327</v>
      </c>
      <c r="U61" s="849" t="s">
        <v>10321</v>
      </c>
      <c r="V61" s="314"/>
    </row>
    <row r="62" spans="1:22" ht="42">
      <c r="A62" s="23">
        <f t="shared" si="3"/>
        <v>61</v>
      </c>
      <c r="B62" s="841" t="s">
        <v>7372</v>
      </c>
      <c r="C62" s="1577" t="s">
        <v>7129</v>
      </c>
      <c r="D62" s="744" t="s">
        <v>7136</v>
      </c>
      <c r="E62" s="491"/>
      <c r="F62" s="314" t="s">
        <v>7137</v>
      </c>
      <c r="G62" s="1392" t="s">
        <v>679</v>
      </c>
      <c r="H62" s="991">
        <v>1</v>
      </c>
      <c r="I62" s="768" t="s">
        <v>7374</v>
      </c>
      <c r="J62" s="983" t="s">
        <v>7379</v>
      </c>
      <c r="K62" s="846" t="s">
        <v>7</v>
      </c>
      <c r="L62" s="768" t="s">
        <v>7376</v>
      </c>
      <c r="M62" s="847">
        <v>44958</v>
      </c>
      <c r="N62" s="847">
        <v>45085</v>
      </c>
      <c r="O62" s="816">
        <v>45097</v>
      </c>
      <c r="P62" s="847"/>
      <c r="Q62" s="847" t="s">
        <v>8733</v>
      </c>
      <c r="R62" s="846" t="s">
        <v>2563</v>
      </c>
      <c r="S62" s="1160" t="s">
        <v>10181</v>
      </c>
      <c r="T62" s="849" t="s">
        <v>10328</v>
      </c>
      <c r="U62" s="849" t="s">
        <v>10316</v>
      </c>
      <c r="V62" s="314"/>
    </row>
    <row r="63" spans="1:22" ht="30.5" customHeight="1">
      <c r="A63" s="23">
        <f t="shared" si="3"/>
        <v>62</v>
      </c>
      <c r="B63" s="841" t="s">
        <v>7372</v>
      </c>
      <c r="C63" s="1577" t="s">
        <v>7129</v>
      </c>
      <c r="D63" s="744" t="s">
        <v>7138</v>
      </c>
      <c r="E63" s="491"/>
      <c r="F63" s="314" t="s">
        <v>7139</v>
      </c>
      <c r="G63" s="1392" t="s">
        <v>321</v>
      </c>
      <c r="H63" s="991">
        <v>1</v>
      </c>
      <c r="I63" s="768" t="s">
        <v>7374</v>
      </c>
      <c r="J63" s="983" t="s">
        <v>7383</v>
      </c>
      <c r="K63" s="846" t="s">
        <v>8454</v>
      </c>
      <c r="L63" s="768" t="s">
        <v>7376</v>
      </c>
      <c r="M63" s="847">
        <v>44958</v>
      </c>
      <c r="N63" s="847">
        <v>45085</v>
      </c>
      <c r="O63" s="816">
        <v>45097</v>
      </c>
      <c r="P63" s="847"/>
      <c r="Q63" s="847" t="s">
        <v>8731</v>
      </c>
      <c r="R63" s="846" t="s">
        <v>8730</v>
      </c>
      <c r="S63" s="1160" t="s">
        <v>10181</v>
      </c>
      <c r="T63" s="849" t="s">
        <v>10329</v>
      </c>
      <c r="U63" s="849" t="s">
        <v>10330</v>
      </c>
      <c r="V63" s="314"/>
    </row>
    <row r="64" spans="1:22" ht="42">
      <c r="A64" s="23">
        <f t="shared" si="3"/>
        <v>63</v>
      </c>
      <c r="B64" s="841" t="s">
        <v>7372</v>
      </c>
      <c r="C64" s="1577" t="s">
        <v>7129</v>
      </c>
      <c r="D64" s="744" t="s">
        <v>7140</v>
      </c>
      <c r="E64" s="491"/>
      <c r="F64" s="314" t="s">
        <v>7141</v>
      </c>
      <c r="G64" s="1392" t="s">
        <v>329</v>
      </c>
      <c r="H64" s="991">
        <v>1</v>
      </c>
      <c r="I64" s="768" t="s">
        <v>7374</v>
      </c>
      <c r="J64" s="983" t="s">
        <v>7379</v>
      </c>
      <c r="K64" s="846" t="s">
        <v>8735</v>
      </c>
      <c r="L64" s="768" t="s">
        <v>7376</v>
      </c>
      <c r="M64" s="847">
        <v>44958</v>
      </c>
      <c r="N64" s="847">
        <v>45085</v>
      </c>
      <c r="O64" s="816">
        <v>45097</v>
      </c>
      <c r="P64" s="847"/>
      <c r="Q64" s="847" t="s">
        <v>8728</v>
      </c>
      <c r="R64" s="846" t="s">
        <v>8729</v>
      </c>
      <c r="S64" s="1160" t="s">
        <v>10180</v>
      </c>
      <c r="T64" s="849" t="s">
        <v>10331</v>
      </c>
      <c r="U64" s="849" t="s">
        <v>10309</v>
      </c>
      <c r="V64" s="314"/>
    </row>
    <row r="65" spans="1:22" ht="42">
      <c r="A65" s="23">
        <f t="shared" si="3"/>
        <v>64</v>
      </c>
      <c r="B65" s="841" t="s">
        <v>7372</v>
      </c>
      <c r="C65" s="1577" t="s">
        <v>7129</v>
      </c>
      <c r="D65" s="744" t="s">
        <v>7142</v>
      </c>
      <c r="E65" s="491"/>
      <c r="F65" s="314" t="s">
        <v>7143</v>
      </c>
      <c r="G65" s="1392" t="s">
        <v>303</v>
      </c>
      <c r="H65" s="991">
        <v>1</v>
      </c>
      <c r="I65" s="768" t="s">
        <v>7374</v>
      </c>
      <c r="J65" s="983" t="s">
        <v>7379</v>
      </c>
      <c r="K65" s="846" t="s">
        <v>8735</v>
      </c>
      <c r="L65" s="768" t="s">
        <v>7376</v>
      </c>
      <c r="M65" s="847">
        <v>44958</v>
      </c>
      <c r="N65" s="847">
        <v>45085</v>
      </c>
      <c r="O65" s="816">
        <v>45097</v>
      </c>
      <c r="P65" s="847"/>
      <c r="Q65" s="847" t="s">
        <v>8728</v>
      </c>
      <c r="R65" s="846" t="s">
        <v>8729</v>
      </c>
      <c r="S65" s="1160" t="s">
        <v>10181</v>
      </c>
      <c r="T65" s="849" t="s">
        <v>10325</v>
      </c>
      <c r="U65" s="849" t="s">
        <v>10311</v>
      </c>
      <c r="V65" s="314"/>
    </row>
    <row r="66" spans="1:22" ht="42">
      <c r="A66" s="23">
        <f t="shared" si="3"/>
        <v>65</v>
      </c>
      <c r="B66" s="841" t="s">
        <v>7372</v>
      </c>
      <c r="C66" s="1577" t="s">
        <v>7129</v>
      </c>
      <c r="D66" s="807" t="s">
        <v>7384</v>
      </c>
      <c r="E66" s="807"/>
      <c r="F66" s="467" t="s">
        <v>7385</v>
      </c>
      <c r="G66" s="1392" t="s">
        <v>303</v>
      </c>
      <c r="H66" s="991">
        <v>1</v>
      </c>
      <c r="I66" s="768" t="s">
        <v>7374</v>
      </c>
      <c r="J66" s="983" t="s">
        <v>7379</v>
      </c>
      <c r="K66" s="846" t="s">
        <v>8735</v>
      </c>
      <c r="L66" s="768" t="s">
        <v>7376</v>
      </c>
      <c r="M66" s="847">
        <v>44958</v>
      </c>
      <c r="N66" s="847">
        <v>45085</v>
      </c>
      <c r="O66" s="816">
        <v>45097</v>
      </c>
      <c r="P66" s="847"/>
      <c r="Q66" s="847" t="s">
        <v>8728</v>
      </c>
      <c r="R66" s="846" t="s">
        <v>8730</v>
      </c>
      <c r="S66" s="1160" t="s">
        <v>10181</v>
      </c>
      <c r="T66" s="849" t="s">
        <v>10332</v>
      </c>
      <c r="U66" s="849" t="s">
        <v>10311</v>
      </c>
      <c r="V66" s="314"/>
    </row>
    <row r="67" spans="1:22" ht="42">
      <c r="A67" s="23">
        <f t="shared" si="3"/>
        <v>66</v>
      </c>
      <c r="B67" s="841" t="s">
        <v>7372</v>
      </c>
      <c r="C67" s="1577" t="s">
        <v>7129</v>
      </c>
      <c r="D67" s="744" t="s">
        <v>7144</v>
      </c>
      <c r="E67" s="491"/>
      <c r="F67" s="314" t="s">
        <v>7145</v>
      </c>
      <c r="G67" s="1392" t="s">
        <v>311</v>
      </c>
      <c r="H67" s="991">
        <v>1</v>
      </c>
      <c r="I67" s="768" t="s">
        <v>7374</v>
      </c>
      <c r="J67" s="983" t="s">
        <v>7379</v>
      </c>
      <c r="K67" s="846" t="s">
        <v>7</v>
      </c>
      <c r="L67" s="768" t="s">
        <v>7376</v>
      </c>
      <c r="M67" s="847">
        <v>44958</v>
      </c>
      <c r="N67" s="847">
        <v>45085</v>
      </c>
      <c r="O67" s="816">
        <v>45097</v>
      </c>
      <c r="P67" s="847"/>
      <c r="Q67" s="847" t="s">
        <v>8728</v>
      </c>
      <c r="R67" s="846" t="s">
        <v>8729</v>
      </c>
      <c r="S67" s="1160" t="s">
        <v>10181</v>
      </c>
      <c r="T67" s="849" t="s">
        <v>10333</v>
      </c>
      <c r="U67" s="849" t="s">
        <v>10318</v>
      </c>
      <c r="V67" s="314"/>
    </row>
    <row r="68" spans="1:22" ht="42">
      <c r="A68" s="23">
        <f t="shared" si="3"/>
        <v>67</v>
      </c>
      <c r="B68" s="841" t="s">
        <v>7372</v>
      </c>
      <c r="C68" s="1577" t="s">
        <v>7129</v>
      </c>
      <c r="D68" s="744" t="s">
        <v>7146</v>
      </c>
      <c r="E68" s="491"/>
      <c r="F68" s="314" t="s">
        <v>7147</v>
      </c>
      <c r="G68" s="1392" t="s">
        <v>687</v>
      </c>
      <c r="H68" s="991">
        <v>1</v>
      </c>
      <c r="I68" s="768" t="s">
        <v>7374</v>
      </c>
      <c r="J68" s="983" t="s">
        <v>7379</v>
      </c>
      <c r="K68" s="846" t="s">
        <v>7</v>
      </c>
      <c r="L68" s="768" t="s">
        <v>7376</v>
      </c>
      <c r="M68" s="847">
        <v>44958</v>
      </c>
      <c r="N68" s="847">
        <v>45085</v>
      </c>
      <c r="O68" s="816">
        <v>45097</v>
      </c>
      <c r="P68" s="847"/>
      <c r="Q68" s="847" t="s">
        <v>8733</v>
      </c>
      <c r="R68" s="846" t="s">
        <v>8734</v>
      </c>
      <c r="S68" s="1160" t="s">
        <v>10334</v>
      </c>
      <c r="T68" s="849" t="s">
        <v>10333</v>
      </c>
      <c r="U68" s="849" t="s">
        <v>10316</v>
      </c>
      <c r="V68" s="314"/>
    </row>
    <row r="69" spans="1:22" ht="42">
      <c r="A69" s="23">
        <f t="shared" si="3"/>
        <v>68</v>
      </c>
      <c r="B69" s="841" t="s">
        <v>7372</v>
      </c>
      <c r="C69" s="1577" t="s">
        <v>7148</v>
      </c>
      <c r="D69" s="744" t="s">
        <v>7149</v>
      </c>
      <c r="E69" s="491"/>
      <c r="F69" s="314" t="s">
        <v>7150</v>
      </c>
      <c r="G69" s="1392" t="s">
        <v>679</v>
      </c>
      <c r="H69" s="991">
        <v>1</v>
      </c>
      <c r="I69" s="768" t="s">
        <v>7374</v>
      </c>
      <c r="J69" s="983" t="s">
        <v>7379</v>
      </c>
      <c r="K69" s="846" t="s">
        <v>7</v>
      </c>
      <c r="L69" s="768" t="s">
        <v>7376</v>
      </c>
      <c r="M69" s="847">
        <v>44958</v>
      </c>
      <c r="N69" s="847">
        <v>45087</v>
      </c>
      <c r="O69" s="816">
        <v>45102</v>
      </c>
      <c r="P69" s="847"/>
      <c r="Q69" s="847" t="s">
        <v>8728</v>
      </c>
      <c r="R69" s="846" t="s">
        <v>8729</v>
      </c>
      <c r="S69" s="983" t="s">
        <v>10181</v>
      </c>
      <c r="T69" s="849" t="s">
        <v>10335</v>
      </c>
      <c r="U69" s="849" t="s">
        <v>10311</v>
      </c>
      <c r="V69" s="314"/>
    </row>
    <row r="70" spans="1:22" ht="28">
      <c r="A70" s="23">
        <f t="shared" si="3"/>
        <v>69</v>
      </c>
      <c r="B70" s="841" t="s">
        <v>7386</v>
      </c>
      <c r="C70" s="1577" t="s">
        <v>7148</v>
      </c>
      <c r="D70" s="744" t="s">
        <v>7151</v>
      </c>
      <c r="E70" s="491"/>
      <c r="F70" s="314" t="s">
        <v>7152</v>
      </c>
      <c r="G70" s="1392" t="s">
        <v>550</v>
      </c>
      <c r="H70" s="991">
        <v>1</v>
      </c>
      <c r="I70" s="768" t="s">
        <v>7387</v>
      </c>
      <c r="J70" s="983" t="s">
        <v>7112</v>
      </c>
      <c r="K70" s="846" t="s">
        <v>7</v>
      </c>
      <c r="L70" s="768" t="s">
        <v>2449</v>
      </c>
      <c r="M70" s="847">
        <v>44958</v>
      </c>
      <c r="N70" s="847">
        <v>45087</v>
      </c>
      <c r="O70" s="816">
        <v>45102</v>
      </c>
      <c r="P70" s="847"/>
      <c r="Q70" s="847" t="s">
        <v>8728</v>
      </c>
      <c r="R70" s="846" t="s">
        <v>8730</v>
      </c>
      <c r="S70" s="983" t="s">
        <v>10181</v>
      </c>
      <c r="T70" s="849" t="s">
        <v>10332</v>
      </c>
      <c r="U70" s="849" t="s">
        <v>10311</v>
      </c>
      <c r="V70" s="314"/>
    </row>
    <row r="71" spans="1:22" ht="42">
      <c r="A71" s="23">
        <f t="shared" si="3"/>
        <v>70</v>
      </c>
      <c r="B71" s="841" t="s">
        <v>7087</v>
      </c>
      <c r="C71" s="1577" t="s">
        <v>7148</v>
      </c>
      <c r="D71" s="744" t="s">
        <v>7153</v>
      </c>
      <c r="E71" s="491"/>
      <c r="F71" s="314" t="s">
        <v>7154</v>
      </c>
      <c r="G71" s="1392" t="s">
        <v>329</v>
      </c>
      <c r="H71" s="991">
        <v>1</v>
      </c>
      <c r="I71" s="768" t="s">
        <v>7091</v>
      </c>
      <c r="J71" s="983" t="s">
        <v>7388</v>
      </c>
      <c r="K71" s="846" t="s">
        <v>7</v>
      </c>
      <c r="L71" s="768" t="s">
        <v>2449</v>
      </c>
      <c r="M71" s="847">
        <v>44958</v>
      </c>
      <c r="N71" s="847">
        <v>45087</v>
      </c>
      <c r="O71" s="816">
        <v>45102</v>
      </c>
      <c r="P71" s="847"/>
      <c r="Q71" s="847" t="s">
        <v>8728</v>
      </c>
      <c r="R71" s="846" t="s">
        <v>8729</v>
      </c>
      <c r="S71" s="983" t="s">
        <v>10181</v>
      </c>
      <c r="T71" s="849" t="s">
        <v>10331</v>
      </c>
      <c r="U71" s="849" t="s">
        <v>10311</v>
      </c>
      <c r="V71" s="314"/>
    </row>
    <row r="72" spans="1:22" ht="42">
      <c r="A72" s="23">
        <f t="shared" si="3"/>
        <v>71</v>
      </c>
      <c r="B72" s="841" t="s">
        <v>7386</v>
      </c>
      <c r="C72" s="1577" t="s">
        <v>7148</v>
      </c>
      <c r="D72" s="744" t="s">
        <v>7155</v>
      </c>
      <c r="E72" s="491"/>
      <c r="F72" s="314" t="s">
        <v>7156</v>
      </c>
      <c r="G72" s="1392" t="s">
        <v>303</v>
      </c>
      <c r="H72" s="991">
        <v>1</v>
      </c>
      <c r="I72" s="768" t="s">
        <v>7091</v>
      </c>
      <c r="J72" s="983" t="s">
        <v>7388</v>
      </c>
      <c r="K72" s="846" t="s">
        <v>7</v>
      </c>
      <c r="L72" s="768" t="s">
        <v>7389</v>
      </c>
      <c r="M72" s="847">
        <v>44958</v>
      </c>
      <c r="N72" s="847">
        <v>45087</v>
      </c>
      <c r="O72" s="816">
        <v>45102</v>
      </c>
      <c r="P72" s="847"/>
      <c r="Q72" s="847" t="s">
        <v>8728</v>
      </c>
      <c r="R72" s="846" t="s">
        <v>8729</v>
      </c>
      <c r="S72" s="983" t="s">
        <v>10181</v>
      </c>
      <c r="T72" s="849" t="s">
        <v>10323</v>
      </c>
      <c r="U72" s="849" t="s">
        <v>10321</v>
      </c>
      <c r="V72" s="314"/>
    </row>
    <row r="73" spans="1:22" ht="42">
      <c r="A73" s="23">
        <f t="shared" si="3"/>
        <v>72</v>
      </c>
      <c r="B73" s="841" t="s">
        <v>7386</v>
      </c>
      <c r="C73" s="1577" t="s">
        <v>7148</v>
      </c>
      <c r="D73" s="807" t="s">
        <v>7390</v>
      </c>
      <c r="E73" s="807"/>
      <c r="F73" s="467" t="s">
        <v>7391</v>
      </c>
      <c r="G73" s="1392" t="s">
        <v>303</v>
      </c>
      <c r="H73" s="991">
        <v>1</v>
      </c>
      <c r="I73" s="768" t="s">
        <v>7091</v>
      </c>
      <c r="J73" s="983" t="s">
        <v>7115</v>
      </c>
      <c r="K73" s="846" t="s">
        <v>7</v>
      </c>
      <c r="L73" s="768" t="s">
        <v>2449</v>
      </c>
      <c r="M73" s="847">
        <v>44958</v>
      </c>
      <c r="N73" s="847">
        <v>45087</v>
      </c>
      <c r="O73" s="816">
        <v>45102</v>
      </c>
      <c r="P73" s="847"/>
      <c r="Q73" s="847" t="s">
        <v>8728</v>
      </c>
      <c r="R73" s="846" t="s">
        <v>8729</v>
      </c>
      <c r="S73" s="983" t="s">
        <v>10181</v>
      </c>
      <c r="T73" s="849" t="s">
        <v>10328</v>
      </c>
      <c r="U73" s="849" t="s">
        <v>10321</v>
      </c>
      <c r="V73" s="314"/>
    </row>
    <row r="74" spans="1:22" ht="42">
      <c r="A74" s="23">
        <f t="shared" si="3"/>
        <v>73</v>
      </c>
      <c r="B74" s="841" t="s">
        <v>7386</v>
      </c>
      <c r="C74" s="1577" t="s">
        <v>7148</v>
      </c>
      <c r="D74" s="744" t="s">
        <v>7157</v>
      </c>
      <c r="E74" s="491"/>
      <c r="F74" s="314" t="s">
        <v>7158</v>
      </c>
      <c r="G74" s="1392" t="s">
        <v>554</v>
      </c>
      <c r="H74" s="991">
        <v>1</v>
      </c>
      <c r="I74" s="768" t="s">
        <v>7387</v>
      </c>
      <c r="J74" s="983" t="s">
        <v>7392</v>
      </c>
      <c r="K74" s="846" t="s">
        <v>7</v>
      </c>
      <c r="L74" s="768" t="s">
        <v>2449</v>
      </c>
      <c r="M74" s="847">
        <v>44958</v>
      </c>
      <c r="N74" s="847">
        <v>45087</v>
      </c>
      <c r="O74" s="816">
        <v>45102</v>
      </c>
      <c r="P74" s="847"/>
      <c r="Q74" s="847" t="s">
        <v>8728</v>
      </c>
      <c r="R74" s="846" t="s">
        <v>8729</v>
      </c>
      <c r="S74" s="983" t="s">
        <v>10181</v>
      </c>
      <c r="T74" s="849" t="s">
        <v>10336</v>
      </c>
      <c r="U74" s="849" t="s">
        <v>10311</v>
      </c>
      <c r="V74" s="314"/>
    </row>
    <row r="75" spans="1:22" ht="42">
      <c r="A75" s="23">
        <f t="shared" si="3"/>
        <v>74</v>
      </c>
      <c r="B75" s="841" t="s">
        <v>7386</v>
      </c>
      <c r="C75" s="1577" t="s">
        <v>7148</v>
      </c>
      <c r="D75" s="744" t="s">
        <v>7159</v>
      </c>
      <c r="E75" s="491"/>
      <c r="F75" s="314" t="s">
        <v>7160</v>
      </c>
      <c r="G75" s="1392" t="s">
        <v>311</v>
      </c>
      <c r="H75" s="991">
        <v>1</v>
      </c>
      <c r="I75" s="768" t="s">
        <v>7387</v>
      </c>
      <c r="J75" s="983" t="s">
        <v>7115</v>
      </c>
      <c r="K75" s="846" t="s">
        <v>7</v>
      </c>
      <c r="L75" s="768" t="s">
        <v>7389</v>
      </c>
      <c r="M75" s="847">
        <v>44958</v>
      </c>
      <c r="N75" s="847">
        <v>45087</v>
      </c>
      <c r="O75" s="816">
        <v>45102</v>
      </c>
      <c r="P75" s="847"/>
      <c r="Q75" s="847" t="s">
        <v>8728</v>
      </c>
      <c r="R75" s="846" t="s">
        <v>8729</v>
      </c>
      <c r="S75" s="983" t="s">
        <v>10181</v>
      </c>
      <c r="T75" s="849" t="s">
        <v>10333</v>
      </c>
      <c r="U75" s="849" t="s">
        <v>10321</v>
      </c>
      <c r="V75" s="314"/>
    </row>
    <row r="76" spans="1:22" ht="42">
      <c r="A76" s="23">
        <f t="shared" si="3"/>
        <v>75</v>
      </c>
      <c r="B76" s="841" t="s">
        <v>7087</v>
      </c>
      <c r="C76" s="1577" t="s">
        <v>7148</v>
      </c>
      <c r="D76" s="744" t="s">
        <v>7161</v>
      </c>
      <c r="E76" s="491"/>
      <c r="F76" s="314" t="s">
        <v>7162</v>
      </c>
      <c r="G76" s="1392" t="s">
        <v>4391</v>
      </c>
      <c r="H76" s="991">
        <v>1</v>
      </c>
      <c r="I76" s="768" t="s">
        <v>7387</v>
      </c>
      <c r="J76" s="983" t="s">
        <v>7115</v>
      </c>
      <c r="K76" s="846" t="s">
        <v>7</v>
      </c>
      <c r="L76" s="768" t="s">
        <v>7389</v>
      </c>
      <c r="M76" s="847">
        <v>44958</v>
      </c>
      <c r="N76" s="847">
        <v>45087</v>
      </c>
      <c r="O76" s="816">
        <v>45102</v>
      </c>
      <c r="P76" s="847"/>
      <c r="Q76" s="847" t="s">
        <v>8728</v>
      </c>
      <c r="R76" s="846" t="s">
        <v>8729</v>
      </c>
      <c r="S76" s="983" t="s">
        <v>10181</v>
      </c>
      <c r="T76" s="849" t="s">
        <v>10337</v>
      </c>
      <c r="U76" s="849" t="s">
        <v>10338</v>
      </c>
      <c r="V76" s="314"/>
    </row>
    <row r="77" spans="1:22" ht="42">
      <c r="A77" s="23">
        <f t="shared" si="3"/>
        <v>76</v>
      </c>
      <c r="B77" s="841" t="s">
        <v>7087</v>
      </c>
      <c r="C77" s="1577" t="s">
        <v>7148</v>
      </c>
      <c r="D77" s="744" t="s">
        <v>7163</v>
      </c>
      <c r="E77" s="491"/>
      <c r="F77" s="314" t="s">
        <v>7164</v>
      </c>
      <c r="G77" s="1392" t="s">
        <v>687</v>
      </c>
      <c r="H77" s="991">
        <v>1</v>
      </c>
      <c r="I77" s="768" t="s">
        <v>7387</v>
      </c>
      <c r="J77" s="983" t="s">
        <v>7388</v>
      </c>
      <c r="K77" s="846" t="s">
        <v>7</v>
      </c>
      <c r="L77" s="768" t="s">
        <v>2449</v>
      </c>
      <c r="M77" s="847">
        <v>44958</v>
      </c>
      <c r="N77" s="847">
        <v>45087</v>
      </c>
      <c r="O77" s="816">
        <v>45102</v>
      </c>
      <c r="P77" s="847"/>
      <c r="Q77" s="847" t="s">
        <v>8728</v>
      </c>
      <c r="R77" s="846" t="s">
        <v>8729</v>
      </c>
      <c r="S77" s="983" t="s">
        <v>10339</v>
      </c>
      <c r="T77" s="849" t="s">
        <v>10340</v>
      </c>
      <c r="U77" s="849" t="s">
        <v>10338</v>
      </c>
      <c r="V77" s="314"/>
    </row>
    <row r="78" spans="1:22" ht="31.5" customHeight="1">
      <c r="A78" s="23">
        <f t="shared" si="3"/>
        <v>77</v>
      </c>
      <c r="B78" s="841" t="s">
        <v>7386</v>
      </c>
      <c r="C78" s="1577" t="s">
        <v>7148</v>
      </c>
      <c r="D78" s="744" t="s">
        <v>7165</v>
      </c>
      <c r="E78" s="491"/>
      <c r="F78" s="314" t="s">
        <v>7166</v>
      </c>
      <c r="G78" s="1392" t="s">
        <v>321</v>
      </c>
      <c r="H78" s="991">
        <v>1</v>
      </c>
      <c r="I78" s="768" t="s">
        <v>7091</v>
      </c>
      <c r="J78" s="648" t="s">
        <v>7109</v>
      </c>
      <c r="K78" s="846" t="s">
        <v>7</v>
      </c>
      <c r="L78" s="768" t="s">
        <v>7389</v>
      </c>
      <c r="M78" s="847">
        <v>44958</v>
      </c>
      <c r="N78" s="847">
        <v>45087</v>
      </c>
      <c r="O78" s="816">
        <v>45102</v>
      </c>
      <c r="P78" s="847"/>
      <c r="Q78" s="847" t="s">
        <v>8728</v>
      </c>
      <c r="R78" s="846" t="s">
        <v>8729</v>
      </c>
      <c r="S78" s="983" t="s">
        <v>1591</v>
      </c>
      <c r="T78" s="849" t="s">
        <v>10341</v>
      </c>
      <c r="U78" s="849" t="s">
        <v>10321</v>
      </c>
      <c r="V78" s="314"/>
    </row>
    <row r="79" spans="1:22" ht="28" customHeight="1">
      <c r="A79" s="23">
        <f t="shared" si="3"/>
        <v>78</v>
      </c>
      <c r="B79" s="841" t="s">
        <v>7087</v>
      </c>
      <c r="C79" s="1577" t="s">
        <v>7167</v>
      </c>
      <c r="D79" s="744" t="s">
        <v>7168</v>
      </c>
      <c r="E79" s="491"/>
      <c r="F79" s="314" t="s">
        <v>7169</v>
      </c>
      <c r="G79" s="1392" t="s">
        <v>550</v>
      </c>
      <c r="H79" s="991">
        <v>1</v>
      </c>
      <c r="I79" s="768" t="s">
        <v>7387</v>
      </c>
      <c r="J79" s="983" t="s">
        <v>7112</v>
      </c>
      <c r="K79" s="846" t="s">
        <v>7</v>
      </c>
      <c r="L79" s="768" t="s">
        <v>2449</v>
      </c>
      <c r="M79" s="847">
        <v>44958</v>
      </c>
      <c r="N79" s="847">
        <v>45097</v>
      </c>
      <c r="O79" s="816">
        <v>45123</v>
      </c>
      <c r="P79" s="847"/>
      <c r="Q79" s="847" t="s">
        <v>8733</v>
      </c>
      <c r="R79" s="846" t="s">
        <v>8729</v>
      </c>
      <c r="S79" s="1160" t="s">
        <v>10180</v>
      </c>
      <c r="T79" s="849" t="s">
        <v>10342</v>
      </c>
      <c r="U79" s="849" t="s">
        <v>10321</v>
      </c>
      <c r="V79" s="314"/>
    </row>
    <row r="80" spans="1:22" ht="42">
      <c r="A80" s="23">
        <f t="shared" si="3"/>
        <v>79</v>
      </c>
      <c r="B80" s="841" t="s">
        <v>7087</v>
      </c>
      <c r="C80" s="1577" t="s">
        <v>7167</v>
      </c>
      <c r="D80" s="744" t="s">
        <v>7170</v>
      </c>
      <c r="E80" s="491"/>
      <c r="F80" s="314" t="s">
        <v>7171</v>
      </c>
      <c r="G80" s="1392" t="s">
        <v>687</v>
      </c>
      <c r="H80" s="991">
        <v>1</v>
      </c>
      <c r="I80" s="768" t="s">
        <v>7091</v>
      </c>
      <c r="J80" s="983" t="s">
        <v>7115</v>
      </c>
      <c r="K80" s="846" t="s">
        <v>7</v>
      </c>
      <c r="L80" s="768" t="s">
        <v>2449</v>
      </c>
      <c r="M80" s="847">
        <v>44958</v>
      </c>
      <c r="N80" s="847">
        <v>45097</v>
      </c>
      <c r="O80" s="816">
        <v>45123</v>
      </c>
      <c r="P80" s="847"/>
      <c r="Q80" s="847" t="s">
        <v>8728</v>
      </c>
      <c r="R80" s="846" t="s">
        <v>8730</v>
      </c>
      <c r="S80" s="1160" t="s">
        <v>10181</v>
      </c>
      <c r="T80" s="849" t="s">
        <v>10342</v>
      </c>
      <c r="U80" s="849" t="s">
        <v>10343</v>
      </c>
      <c r="V80" s="314"/>
    </row>
    <row r="81" spans="1:22" ht="42">
      <c r="A81" s="23">
        <f t="shared" si="3"/>
        <v>80</v>
      </c>
      <c r="B81" s="841" t="s">
        <v>7386</v>
      </c>
      <c r="C81" s="1577" t="s">
        <v>7167</v>
      </c>
      <c r="D81" s="744" t="s">
        <v>7172</v>
      </c>
      <c r="E81" s="491"/>
      <c r="F81" s="314" t="s">
        <v>7173</v>
      </c>
      <c r="G81" s="1392" t="s">
        <v>303</v>
      </c>
      <c r="H81" s="991">
        <v>1</v>
      </c>
      <c r="I81" s="768" t="s">
        <v>7091</v>
      </c>
      <c r="J81" s="983" t="s">
        <v>7388</v>
      </c>
      <c r="K81" s="846" t="s">
        <v>7</v>
      </c>
      <c r="L81" s="768" t="s">
        <v>7389</v>
      </c>
      <c r="M81" s="847">
        <v>44958</v>
      </c>
      <c r="N81" s="847">
        <v>45097</v>
      </c>
      <c r="O81" s="816">
        <v>45123</v>
      </c>
      <c r="P81" s="847"/>
      <c r="Q81" s="847" t="s">
        <v>8728</v>
      </c>
      <c r="R81" s="846" t="s">
        <v>8729</v>
      </c>
      <c r="S81" s="1160" t="s">
        <v>10344</v>
      </c>
      <c r="T81" s="849" t="s">
        <v>10345</v>
      </c>
      <c r="U81" s="849" t="s">
        <v>10330</v>
      </c>
      <c r="V81" s="314"/>
    </row>
    <row r="82" spans="1:22" ht="42">
      <c r="A82" s="23">
        <f t="shared" si="3"/>
        <v>81</v>
      </c>
      <c r="B82" s="841" t="s">
        <v>7087</v>
      </c>
      <c r="C82" s="1577" t="s">
        <v>7167</v>
      </c>
      <c r="D82" s="1014" t="s">
        <v>7393</v>
      </c>
      <c r="E82" s="1014"/>
      <c r="F82" s="467" t="s">
        <v>7394</v>
      </c>
      <c r="G82" s="1392" t="s">
        <v>303</v>
      </c>
      <c r="H82" s="991">
        <v>1</v>
      </c>
      <c r="I82" s="768" t="s">
        <v>7387</v>
      </c>
      <c r="J82" s="983" t="s">
        <v>7115</v>
      </c>
      <c r="K82" s="846" t="s">
        <v>7</v>
      </c>
      <c r="L82" s="768" t="s">
        <v>7389</v>
      </c>
      <c r="M82" s="847">
        <v>44958</v>
      </c>
      <c r="N82" s="847">
        <v>45097</v>
      </c>
      <c r="O82" s="816">
        <v>45123</v>
      </c>
      <c r="P82" s="847"/>
      <c r="Q82" s="847" t="s">
        <v>8728</v>
      </c>
      <c r="R82" s="846" t="s">
        <v>8730</v>
      </c>
      <c r="S82" s="1160" t="s">
        <v>10344</v>
      </c>
      <c r="T82" s="849" t="s">
        <v>10345</v>
      </c>
      <c r="U82" s="849" t="s">
        <v>10330</v>
      </c>
      <c r="V82" s="314"/>
    </row>
    <row r="83" spans="1:22" ht="42">
      <c r="A83" s="23">
        <f t="shared" si="3"/>
        <v>82</v>
      </c>
      <c r="B83" s="841" t="s">
        <v>7087</v>
      </c>
      <c r="C83" s="1577" t="s">
        <v>7167</v>
      </c>
      <c r="D83" s="744" t="s">
        <v>7174</v>
      </c>
      <c r="E83" s="491"/>
      <c r="F83" s="314" t="s">
        <v>7175</v>
      </c>
      <c r="G83" s="1392" t="s">
        <v>4391</v>
      </c>
      <c r="H83" s="991">
        <v>1</v>
      </c>
      <c r="I83" s="768" t="s">
        <v>7387</v>
      </c>
      <c r="J83" s="983" t="s">
        <v>7115</v>
      </c>
      <c r="K83" s="846" t="s">
        <v>7</v>
      </c>
      <c r="L83" s="768" t="s">
        <v>7389</v>
      </c>
      <c r="M83" s="847">
        <v>44958</v>
      </c>
      <c r="N83" s="847">
        <v>45097</v>
      </c>
      <c r="O83" s="816">
        <v>45123</v>
      </c>
      <c r="P83" s="847"/>
      <c r="Q83" s="847" t="s">
        <v>8728</v>
      </c>
      <c r="R83" s="846" t="s">
        <v>8730</v>
      </c>
      <c r="S83" s="1160" t="s">
        <v>10181</v>
      </c>
      <c r="T83" s="849" t="s">
        <v>10346</v>
      </c>
      <c r="U83" s="849" t="s">
        <v>10321</v>
      </c>
      <c r="V83" s="314"/>
    </row>
    <row r="84" spans="1:22" ht="26" customHeight="1">
      <c r="A84" s="23">
        <f t="shared" si="3"/>
        <v>83</v>
      </c>
      <c r="B84" s="841" t="s">
        <v>7087</v>
      </c>
      <c r="C84" s="1577" t="s">
        <v>7167</v>
      </c>
      <c r="D84" s="744" t="s">
        <v>7176</v>
      </c>
      <c r="E84" s="491"/>
      <c r="F84" s="314" t="s">
        <v>7177</v>
      </c>
      <c r="G84" s="1392" t="s">
        <v>321</v>
      </c>
      <c r="H84" s="991">
        <v>1</v>
      </c>
      <c r="I84" s="768" t="s">
        <v>7091</v>
      </c>
      <c r="J84" s="983" t="s">
        <v>7395</v>
      </c>
      <c r="K84" s="846" t="s">
        <v>10372</v>
      </c>
      <c r="L84" s="768" t="s">
        <v>7389</v>
      </c>
      <c r="M84" s="847">
        <v>44958</v>
      </c>
      <c r="N84" s="847">
        <v>45097</v>
      </c>
      <c r="O84" s="816">
        <v>45123</v>
      </c>
      <c r="P84" s="847"/>
      <c r="Q84" s="847" t="s">
        <v>8728</v>
      </c>
      <c r="R84" s="846" t="s">
        <v>8729</v>
      </c>
      <c r="S84" s="1160" t="s">
        <v>10347</v>
      </c>
      <c r="T84" s="849" t="s">
        <v>10348</v>
      </c>
      <c r="U84" s="849" t="s">
        <v>10343</v>
      </c>
      <c r="V84" s="314"/>
    </row>
    <row r="85" spans="1:22" ht="42">
      <c r="A85" s="23">
        <f t="shared" si="3"/>
        <v>84</v>
      </c>
      <c r="B85" s="841" t="s">
        <v>7386</v>
      </c>
      <c r="C85" s="1577" t="s">
        <v>7167</v>
      </c>
      <c r="D85" s="744" t="s">
        <v>7178</v>
      </c>
      <c r="E85" s="491"/>
      <c r="F85" s="314" t="s">
        <v>7179</v>
      </c>
      <c r="G85" s="1392" t="s">
        <v>329</v>
      </c>
      <c r="H85" s="991">
        <v>1</v>
      </c>
      <c r="I85" s="768" t="s">
        <v>7091</v>
      </c>
      <c r="J85" s="983" t="s">
        <v>7388</v>
      </c>
      <c r="K85" s="846" t="s">
        <v>4650</v>
      </c>
      <c r="L85" s="768" t="s">
        <v>2449</v>
      </c>
      <c r="M85" s="847">
        <v>44958</v>
      </c>
      <c r="N85" s="847">
        <v>45097</v>
      </c>
      <c r="O85" s="816">
        <v>45123</v>
      </c>
      <c r="P85" s="847"/>
      <c r="Q85" s="847" t="s">
        <v>8728</v>
      </c>
      <c r="R85" s="846" t="s">
        <v>8729</v>
      </c>
      <c r="S85" s="1160" t="s">
        <v>10181</v>
      </c>
      <c r="T85" s="849" t="s">
        <v>10349</v>
      </c>
      <c r="U85" s="849" t="s">
        <v>10330</v>
      </c>
      <c r="V85" s="314"/>
    </row>
    <row r="86" spans="1:22" ht="42">
      <c r="A86" s="23">
        <f t="shared" si="3"/>
        <v>85</v>
      </c>
      <c r="B86" s="841" t="s">
        <v>7386</v>
      </c>
      <c r="C86" s="1577" t="s">
        <v>7167</v>
      </c>
      <c r="D86" s="744" t="s">
        <v>7180</v>
      </c>
      <c r="E86" s="491"/>
      <c r="F86" s="314" t="s">
        <v>7181</v>
      </c>
      <c r="G86" s="1392" t="s">
        <v>311</v>
      </c>
      <c r="H86" s="991">
        <v>1</v>
      </c>
      <c r="I86" s="768" t="s">
        <v>7091</v>
      </c>
      <c r="J86" s="983" t="s">
        <v>7388</v>
      </c>
      <c r="K86" s="846" t="s">
        <v>4650</v>
      </c>
      <c r="L86" s="768" t="s">
        <v>7389</v>
      </c>
      <c r="M86" s="847">
        <v>44958</v>
      </c>
      <c r="N86" s="847">
        <v>45097</v>
      </c>
      <c r="O86" s="816">
        <v>45123</v>
      </c>
      <c r="P86" s="847"/>
      <c r="Q86" s="847" t="s">
        <v>8733</v>
      </c>
      <c r="R86" s="846" t="s">
        <v>8729</v>
      </c>
      <c r="S86" s="1160" t="s">
        <v>10180</v>
      </c>
      <c r="T86" s="849" t="s">
        <v>10350</v>
      </c>
      <c r="U86" s="849" t="s">
        <v>10321</v>
      </c>
      <c r="V86" s="314"/>
    </row>
    <row r="87" spans="1:22" ht="42">
      <c r="A87" s="23">
        <f t="shared" si="3"/>
        <v>86</v>
      </c>
      <c r="B87" s="841" t="s">
        <v>7386</v>
      </c>
      <c r="C87" s="1577" t="s">
        <v>7167</v>
      </c>
      <c r="D87" s="744" t="s">
        <v>7182</v>
      </c>
      <c r="E87" s="491"/>
      <c r="F87" s="314" t="s">
        <v>7183</v>
      </c>
      <c r="G87" s="1392" t="s">
        <v>554</v>
      </c>
      <c r="H87" s="991">
        <v>1</v>
      </c>
      <c r="I87" s="768" t="s">
        <v>7091</v>
      </c>
      <c r="J87" s="983" t="s">
        <v>7120</v>
      </c>
      <c r="K87" s="846" t="s">
        <v>4650</v>
      </c>
      <c r="L87" s="768" t="s">
        <v>2449</v>
      </c>
      <c r="M87" s="847">
        <v>44958</v>
      </c>
      <c r="N87" s="847">
        <v>45097</v>
      </c>
      <c r="O87" s="816">
        <v>45123</v>
      </c>
      <c r="P87" s="847"/>
      <c r="Q87" s="847" t="s">
        <v>8732</v>
      </c>
      <c r="R87" s="846" t="s">
        <v>8729</v>
      </c>
      <c r="S87" s="1160" t="s">
        <v>10181</v>
      </c>
      <c r="T87" s="849" t="s">
        <v>10351</v>
      </c>
      <c r="U87" s="849" t="s">
        <v>10330</v>
      </c>
      <c r="V87" s="314"/>
    </row>
    <row r="88" spans="1:22" ht="42">
      <c r="A88" s="23">
        <f t="shared" si="3"/>
        <v>87</v>
      </c>
      <c r="B88" s="841" t="s">
        <v>7087</v>
      </c>
      <c r="C88" s="1577" t="s">
        <v>7167</v>
      </c>
      <c r="D88" s="744" t="s">
        <v>7184</v>
      </c>
      <c r="E88" s="491"/>
      <c r="F88" s="314" t="s">
        <v>7185</v>
      </c>
      <c r="G88" s="1392" t="s">
        <v>679</v>
      </c>
      <c r="H88" s="991">
        <v>1</v>
      </c>
      <c r="I88" s="768" t="s">
        <v>7387</v>
      </c>
      <c r="J88" s="983" t="s">
        <v>7388</v>
      </c>
      <c r="K88" s="846" t="s">
        <v>4650</v>
      </c>
      <c r="L88" s="768" t="s">
        <v>2449</v>
      </c>
      <c r="M88" s="847">
        <v>44958</v>
      </c>
      <c r="N88" s="847">
        <v>45097</v>
      </c>
      <c r="O88" s="816">
        <v>45123</v>
      </c>
      <c r="P88" s="847"/>
      <c r="Q88" s="847" t="s">
        <v>8728</v>
      </c>
      <c r="R88" s="846" t="s">
        <v>8729</v>
      </c>
      <c r="S88" s="1160" t="s">
        <v>10181</v>
      </c>
      <c r="T88" s="849" t="s">
        <v>10352</v>
      </c>
      <c r="U88" s="849" t="s">
        <v>10321</v>
      </c>
      <c r="V88" s="314"/>
    </row>
    <row r="89" spans="1:22" ht="42">
      <c r="A89" s="23">
        <f t="shared" si="3"/>
        <v>88</v>
      </c>
      <c r="B89" s="841" t="s">
        <v>7087</v>
      </c>
      <c r="C89" s="1577" t="s">
        <v>7186</v>
      </c>
      <c r="D89" s="744" t="s">
        <v>7187</v>
      </c>
      <c r="E89" s="491"/>
      <c r="F89" s="314" t="s">
        <v>7188</v>
      </c>
      <c r="G89" s="1392" t="s">
        <v>311</v>
      </c>
      <c r="H89" s="991">
        <v>1</v>
      </c>
      <c r="I89" s="768" t="s">
        <v>7091</v>
      </c>
      <c r="J89" s="983" t="s">
        <v>7115</v>
      </c>
      <c r="K89" s="846" t="s">
        <v>4650</v>
      </c>
      <c r="L89" s="768" t="s">
        <v>7389</v>
      </c>
      <c r="M89" s="847">
        <v>44958</v>
      </c>
      <c r="N89" s="847">
        <v>45099</v>
      </c>
      <c r="O89" s="816">
        <v>45133</v>
      </c>
      <c r="P89" s="847"/>
      <c r="Q89" s="847" t="s">
        <v>8728</v>
      </c>
      <c r="R89" s="846" t="s">
        <v>8730</v>
      </c>
      <c r="S89" s="1160" t="s">
        <v>10181</v>
      </c>
      <c r="T89" s="849" t="s">
        <v>10353</v>
      </c>
      <c r="U89" s="849" t="s">
        <v>10354</v>
      </c>
      <c r="V89" s="314"/>
    </row>
    <row r="90" spans="1:22" ht="42">
      <c r="A90" s="23">
        <f t="shared" si="3"/>
        <v>89</v>
      </c>
      <c r="B90" s="841" t="s">
        <v>7087</v>
      </c>
      <c r="C90" s="1577" t="s">
        <v>7186</v>
      </c>
      <c r="D90" s="744" t="s">
        <v>7189</v>
      </c>
      <c r="E90" s="491"/>
      <c r="F90" s="314" t="s">
        <v>7190</v>
      </c>
      <c r="G90" s="1392" t="s">
        <v>4391</v>
      </c>
      <c r="H90" s="991">
        <v>1</v>
      </c>
      <c r="I90" s="768" t="s">
        <v>7387</v>
      </c>
      <c r="J90" s="983" t="s">
        <v>7115</v>
      </c>
      <c r="K90" s="846" t="s">
        <v>4650</v>
      </c>
      <c r="L90" s="768" t="s">
        <v>7389</v>
      </c>
      <c r="M90" s="847">
        <v>44958</v>
      </c>
      <c r="N90" s="847">
        <v>45099</v>
      </c>
      <c r="O90" s="816">
        <v>45133</v>
      </c>
      <c r="P90" s="847"/>
      <c r="Q90" s="847" t="s">
        <v>8728</v>
      </c>
      <c r="R90" s="846" t="s">
        <v>8729</v>
      </c>
      <c r="S90" s="1160" t="s">
        <v>10181</v>
      </c>
      <c r="T90" s="849" t="s">
        <v>10355</v>
      </c>
      <c r="U90" s="849" t="s">
        <v>10354</v>
      </c>
      <c r="V90" s="314"/>
    </row>
    <row r="91" spans="1:22" ht="42">
      <c r="A91" s="23">
        <f t="shared" si="3"/>
        <v>90</v>
      </c>
      <c r="B91" s="841" t="s">
        <v>7087</v>
      </c>
      <c r="C91" s="1577" t="s">
        <v>7186</v>
      </c>
      <c r="D91" s="744" t="s">
        <v>7191</v>
      </c>
      <c r="E91" s="491"/>
      <c r="F91" s="314" t="s">
        <v>7192</v>
      </c>
      <c r="G91" s="1392" t="s">
        <v>687</v>
      </c>
      <c r="H91" s="991">
        <v>1</v>
      </c>
      <c r="I91" s="768" t="s">
        <v>7387</v>
      </c>
      <c r="J91" s="983" t="s">
        <v>7115</v>
      </c>
      <c r="K91" s="846" t="s">
        <v>4650</v>
      </c>
      <c r="L91" s="768" t="s">
        <v>2449</v>
      </c>
      <c r="M91" s="847">
        <v>44958</v>
      </c>
      <c r="N91" s="847">
        <v>45099</v>
      </c>
      <c r="O91" s="816">
        <v>45133</v>
      </c>
      <c r="P91" s="847"/>
      <c r="Q91" s="847" t="s">
        <v>8733</v>
      </c>
      <c r="R91" s="846" t="s">
        <v>8729</v>
      </c>
      <c r="S91" s="1160" t="s">
        <v>10356</v>
      </c>
      <c r="T91" s="849" t="s">
        <v>10357</v>
      </c>
      <c r="U91" s="849" t="s">
        <v>10354</v>
      </c>
      <c r="V91" s="314"/>
    </row>
    <row r="92" spans="1:22" ht="42">
      <c r="A92" s="23">
        <f t="shared" si="3"/>
        <v>91</v>
      </c>
      <c r="B92" s="841" t="s">
        <v>7087</v>
      </c>
      <c r="C92" s="1577" t="s">
        <v>7186</v>
      </c>
      <c r="D92" s="744" t="s">
        <v>7193</v>
      </c>
      <c r="E92" s="491"/>
      <c r="F92" s="314" t="s">
        <v>7194</v>
      </c>
      <c r="G92" s="1392" t="s">
        <v>303</v>
      </c>
      <c r="H92" s="991">
        <v>1</v>
      </c>
      <c r="I92" s="768" t="s">
        <v>7387</v>
      </c>
      <c r="J92" s="983" t="s">
        <v>7388</v>
      </c>
      <c r="K92" s="846" t="s">
        <v>4650</v>
      </c>
      <c r="L92" s="768" t="s">
        <v>2449</v>
      </c>
      <c r="M92" s="847">
        <v>44958</v>
      </c>
      <c r="N92" s="847">
        <v>45099</v>
      </c>
      <c r="O92" s="816">
        <v>45133</v>
      </c>
      <c r="P92" s="847"/>
      <c r="Q92" s="847" t="s">
        <v>8733</v>
      </c>
      <c r="R92" s="846" t="s">
        <v>8730</v>
      </c>
      <c r="S92" s="1160" t="s">
        <v>10344</v>
      </c>
      <c r="T92" s="849" t="s">
        <v>10358</v>
      </c>
      <c r="U92" s="849" t="s">
        <v>10354</v>
      </c>
      <c r="V92" s="314"/>
    </row>
    <row r="93" spans="1:22" ht="42">
      <c r="A93" s="23">
        <f t="shared" ref="A93:A148" si="5">ROW()-1</f>
        <v>92</v>
      </c>
      <c r="B93" s="841" t="s">
        <v>7386</v>
      </c>
      <c r="C93" s="1577" t="s">
        <v>7186</v>
      </c>
      <c r="D93" s="807" t="s">
        <v>7396</v>
      </c>
      <c r="E93" s="807"/>
      <c r="F93" s="467" t="s">
        <v>7397</v>
      </c>
      <c r="G93" s="1392" t="s">
        <v>303</v>
      </c>
      <c r="H93" s="991">
        <v>1</v>
      </c>
      <c r="I93" s="768" t="s">
        <v>7387</v>
      </c>
      <c r="J93" s="983" t="s">
        <v>7388</v>
      </c>
      <c r="K93" s="846" t="s">
        <v>4650</v>
      </c>
      <c r="L93" s="768" t="s">
        <v>7389</v>
      </c>
      <c r="M93" s="847">
        <v>44958</v>
      </c>
      <c r="N93" s="847">
        <v>45099</v>
      </c>
      <c r="O93" s="816">
        <v>45133</v>
      </c>
      <c r="P93" s="847"/>
      <c r="Q93" s="847" t="s">
        <v>8728</v>
      </c>
      <c r="R93" s="846" t="s">
        <v>8729</v>
      </c>
      <c r="S93" s="1160" t="s">
        <v>10344</v>
      </c>
      <c r="T93" s="849" t="s">
        <v>10358</v>
      </c>
      <c r="U93" s="849" t="s">
        <v>10354</v>
      </c>
      <c r="V93" s="314"/>
    </row>
    <row r="94" spans="1:22" ht="39.5" customHeight="1">
      <c r="A94" s="23">
        <f t="shared" si="5"/>
        <v>93</v>
      </c>
      <c r="B94" s="841" t="s">
        <v>7087</v>
      </c>
      <c r="C94" s="1577" t="s">
        <v>7186</v>
      </c>
      <c r="D94" s="744" t="s">
        <v>7195</v>
      </c>
      <c r="E94" s="491"/>
      <c r="F94" s="314" t="s">
        <v>7196</v>
      </c>
      <c r="G94" s="1392" t="s">
        <v>321</v>
      </c>
      <c r="H94" s="991">
        <v>1</v>
      </c>
      <c r="I94" s="768" t="s">
        <v>7387</v>
      </c>
      <c r="J94" s="648" t="s">
        <v>7398</v>
      </c>
      <c r="K94" s="846" t="s">
        <v>4650</v>
      </c>
      <c r="L94" s="768" t="s">
        <v>7389</v>
      </c>
      <c r="M94" s="847">
        <v>44958</v>
      </c>
      <c r="N94" s="847">
        <v>45099</v>
      </c>
      <c r="O94" s="816">
        <v>45133</v>
      </c>
      <c r="P94" s="847"/>
      <c r="Q94" s="847" t="s">
        <v>8728</v>
      </c>
      <c r="R94" s="846" t="s">
        <v>8729</v>
      </c>
      <c r="S94" s="1160" t="s">
        <v>10359</v>
      </c>
      <c r="T94" s="849" t="s">
        <v>10360</v>
      </c>
      <c r="U94" s="849" t="s">
        <v>10343</v>
      </c>
      <c r="V94" s="314"/>
    </row>
    <row r="95" spans="1:22" ht="42">
      <c r="A95" s="23">
        <f t="shared" si="5"/>
        <v>94</v>
      </c>
      <c r="B95" s="841" t="s">
        <v>7386</v>
      </c>
      <c r="C95" s="1577" t="s">
        <v>7186</v>
      </c>
      <c r="D95" s="744" t="s">
        <v>7197</v>
      </c>
      <c r="E95" s="491"/>
      <c r="F95" s="314" t="s">
        <v>7198</v>
      </c>
      <c r="G95" s="1392" t="s">
        <v>679</v>
      </c>
      <c r="H95" s="991">
        <v>1</v>
      </c>
      <c r="I95" s="768" t="s">
        <v>7387</v>
      </c>
      <c r="J95" s="983" t="s">
        <v>7115</v>
      </c>
      <c r="K95" s="846" t="s">
        <v>4650</v>
      </c>
      <c r="L95" s="768" t="s">
        <v>7389</v>
      </c>
      <c r="M95" s="847">
        <v>44958</v>
      </c>
      <c r="N95" s="847">
        <v>45099</v>
      </c>
      <c r="O95" s="816">
        <v>45133</v>
      </c>
      <c r="P95" s="847"/>
      <c r="Q95" s="847" t="s">
        <v>8728</v>
      </c>
      <c r="R95" s="846" t="s">
        <v>8729</v>
      </c>
      <c r="S95" s="1160" t="s">
        <v>10181</v>
      </c>
      <c r="T95" s="849" t="s">
        <v>10361</v>
      </c>
      <c r="U95" s="849" t="s">
        <v>10354</v>
      </c>
      <c r="V95" s="314"/>
    </row>
    <row r="96" spans="1:22" ht="42">
      <c r="A96" s="23">
        <f t="shared" si="5"/>
        <v>95</v>
      </c>
      <c r="B96" s="841" t="s">
        <v>7087</v>
      </c>
      <c r="C96" s="1577" t="s">
        <v>7186</v>
      </c>
      <c r="D96" s="744" t="s">
        <v>7199</v>
      </c>
      <c r="E96" s="491"/>
      <c r="F96" s="314" t="s">
        <v>7200</v>
      </c>
      <c r="G96" s="1392" t="s">
        <v>554</v>
      </c>
      <c r="H96" s="991">
        <v>1</v>
      </c>
      <c r="I96" s="768" t="s">
        <v>7091</v>
      </c>
      <c r="J96" s="983" t="s">
        <v>7120</v>
      </c>
      <c r="K96" s="846" t="s">
        <v>4650</v>
      </c>
      <c r="L96" s="768" t="s">
        <v>2449</v>
      </c>
      <c r="M96" s="847">
        <v>44958</v>
      </c>
      <c r="N96" s="847">
        <v>45099</v>
      </c>
      <c r="O96" s="816">
        <v>45133</v>
      </c>
      <c r="P96" s="847"/>
      <c r="Q96" s="847" t="s">
        <v>8728</v>
      </c>
      <c r="R96" s="846" t="s">
        <v>8729</v>
      </c>
      <c r="S96" s="1160" t="s">
        <v>10181</v>
      </c>
      <c r="T96" s="849" t="s">
        <v>10362</v>
      </c>
      <c r="U96" s="849" t="s">
        <v>10354</v>
      </c>
      <c r="V96" s="314"/>
    </row>
    <row r="97" spans="1:22" ht="42">
      <c r="A97" s="23">
        <f t="shared" si="5"/>
        <v>96</v>
      </c>
      <c r="B97" s="841" t="s">
        <v>7386</v>
      </c>
      <c r="C97" s="1577" t="s">
        <v>7186</v>
      </c>
      <c r="D97" s="744" t="s">
        <v>7201</v>
      </c>
      <c r="E97" s="491"/>
      <c r="F97" s="314" t="s">
        <v>7202</v>
      </c>
      <c r="G97" s="1392" t="s">
        <v>329</v>
      </c>
      <c r="H97" s="991">
        <v>1</v>
      </c>
      <c r="I97" s="768" t="s">
        <v>7091</v>
      </c>
      <c r="J97" s="983" t="s">
        <v>7115</v>
      </c>
      <c r="K97" s="846" t="s">
        <v>4650</v>
      </c>
      <c r="L97" s="768" t="s">
        <v>2449</v>
      </c>
      <c r="M97" s="847">
        <v>44958</v>
      </c>
      <c r="N97" s="847">
        <v>45099</v>
      </c>
      <c r="O97" s="816">
        <v>45133</v>
      </c>
      <c r="P97" s="847"/>
      <c r="Q97" s="847" t="s">
        <v>8728</v>
      </c>
      <c r="R97" s="846" t="s">
        <v>8729</v>
      </c>
      <c r="S97" s="1160" t="s">
        <v>10180</v>
      </c>
      <c r="T97" s="849" t="s">
        <v>10355</v>
      </c>
      <c r="U97" s="849" t="s">
        <v>10354</v>
      </c>
      <c r="V97" s="314"/>
    </row>
    <row r="98" spans="1:22" ht="28">
      <c r="A98" s="23">
        <f t="shared" si="5"/>
        <v>97</v>
      </c>
      <c r="B98" s="841" t="s">
        <v>7386</v>
      </c>
      <c r="C98" s="1577" t="s">
        <v>7186</v>
      </c>
      <c r="D98" s="744" t="s">
        <v>7203</v>
      </c>
      <c r="E98" s="491"/>
      <c r="F98" s="314" t="s">
        <v>7204</v>
      </c>
      <c r="G98" s="1392" t="s">
        <v>550</v>
      </c>
      <c r="H98" s="991">
        <v>1</v>
      </c>
      <c r="I98" s="768" t="s">
        <v>7387</v>
      </c>
      <c r="J98" s="983" t="s">
        <v>7112</v>
      </c>
      <c r="K98" s="846" t="s">
        <v>4650</v>
      </c>
      <c r="L98" s="768" t="s">
        <v>2449</v>
      </c>
      <c r="M98" s="847">
        <v>44958</v>
      </c>
      <c r="N98" s="847">
        <v>45099</v>
      </c>
      <c r="O98" s="816">
        <v>45133</v>
      </c>
      <c r="P98" s="847"/>
      <c r="Q98" s="847" t="s">
        <v>8728</v>
      </c>
      <c r="R98" s="846" t="s">
        <v>8729</v>
      </c>
      <c r="S98" s="1160" t="s">
        <v>10181</v>
      </c>
      <c r="T98" s="849" t="s">
        <v>10361</v>
      </c>
      <c r="U98" s="849" t="s">
        <v>10354</v>
      </c>
      <c r="V98" s="314"/>
    </row>
    <row r="99" spans="1:22" ht="42">
      <c r="A99" s="23">
        <f t="shared" si="5"/>
        <v>98</v>
      </c>
      <c r="B99" s="841" t="s">
        <v>7386</v>
      </c>
      <c r="C99" s="1577" t="s">
        <v>7205</v>
      </c>
      <c r="D99" s="744" t="s">
        <v>7206</v>
      </c>
      <c r="E99" s="491"/>
      <c r="F99" s="314" t="s">
        <v>7207</v>
      </c>
      <c r="G99" s="1392" t="s">
        <v>687</v>
      </c>
      <c r="H99" s="991">
        <v>1</v>
      </c>
      <c r="I99" s="768" t="s">
        <v>7091</v>
      </c>
      <c r="J99" s="983" t="s">
        <v>7388</v>
      </c>
      <c r="K99" s="846" t="s">
        <v>4650</v>
      </c>
      <c r="L99" s="768" t="s">
        <v>7389</v>
      </c>
      <c r="M99" s="847">
        <v>44958</v>
      </c>
      <c r="N99" s="847">
        <v>45102</v>
      </c>
      <c r="O99" s="816">
        <v>45128</v>
      </c>
      <c r="P99" s="847"/>
      <c r="Q99" s="847" t="s">
        <v>8728</v>
      </c>
      <c r="R99" s="846" t="s">
        <v>8729</v>
      </c>
      <c r="S99" s="1160" t="s">
        <v>10181</v>
      </c>
      <c r="T99" s="849" t="s">
        <v>10363</v>
      </c>
      <c r="U99" s="849" t="s">
        <v>10321</v>
      </c>
      <c r="V99" s="314"/>
    </row>
    <row r="100" spans="1:22" ht="42">
      <c r="A100" s="23">
        <f t="shared" si="5"/>
        <v>99</v>
      </c>
      <c r="B100" s="841" t="s">
        <v>7087</v>
      </c>
      <c r="C100" s="1577" t="s">
        <v>7205</v>
      </c>
      <c r="D100" s="744" t="s">
        <v>7208</v>
      </c>
      <c r="E100" s="491"/>
      <c r="F100" s="314" t="s">
        <v>7209</v>
      </c>
      <c r="G100" s="1392" t="s">
        <v>303</v>
      </c>
      <c r="H100" s="991">
        <v>1</v>
      </c>
      <c r="I100" s="768" t="s">
        <v>7387</v>
      </c>
      <c r="J100" s="983" t="s">
        <v>7115</v>
      </c>
      <c r="K100" s="846" t="s">
        <v>4650</v>
      </c>
      <c r="L100" s="768" t="s">
        <v>2449</v>
      </c>
      <c r="M100" s="847">
        <v>44958</v>
      </c>
      <c r="N100" s="847">
        <v>45102</v>
      </c>
      <c r="O100" s="816">
        <v>45128</v>
      </c>
      <c r="P100" s="847"/>
      <c r="Q100" s="847" t="s">
        <v>8728</v>
      </c>
      <c r="R100" s="846" t="s">
        <v>8729</v>
      </c>
      <c r="S100" s="1160" t="s">
        <v>10356</v>
      </c>
      <c r="T100" s="849" t="s">
        <v>10357</v>
      </c>
      <c r="U100" s="849" t="s">
        <v>10321</v>
      </c>
      <c r="V100" s="314"/>
    </row>
    <row r="101" spans="1:22" ht="42">
      <c r="A101" s="23">
        <f t="shared" si="5"/>
        <v>100</v>
      </c>
      <c r="B101" s="841" t="s">
        <v>7386</v>
      </c>
      <c r="C101" s="1577" t="s">
        <v>7205</v>
      </c>
      <c r="D101" s="807" t="s">
        <v>7399</v>
      </c>
      <c r="E101" s="807"/>
      <c r="F101" s="314" t="s">
        <v>7209</v>
      </c>
      <c r="G101" s="1392" t="s">
        <v>303</v>
      </c>
      <c r="H101" s="991">
        <v>1</v>
      </c>
      <c r="I101" s="768" t="s">
        <v>7387</v>
      </c>
      <c r="J101" s="983" t="s">
        <v>7115</v>
      </c>
      <c r="K101" s="846" t="s">
        <v>4650</v>
      </c>
      <c r="L101" s="768" t="s">
        <v>7389</v>
      </c>
      <c r="M101" s="847">
        <v>44958</v>
      </c>
      <c r="N101" s="847">
        <v>45102</v>
      </c>
      <c r="O101" s="816">
        <v>45128</v>
      </c>
      <c r="P101" s="847"/>
      <c r="Q101" s="847" t="s">
        <v>8728</v>
      </c>
      <c r="R101" s="846" t="s">
        <v>8729</v>
      </c>
      <c r="S101" s="1160" t="s">
        <v>10356</v>
      </c>
      <c r="T101" s="849" t="s">
        <v>10357</v>
      </c>
      <c r="U101" s="849" t="s">
        <v>10321</v>
      </c>
      <c r="V101" s="314"/>
    </row>
    <row r="102" spans="1:22" ht="42">
      <c r="A102" s="23">
        <f t="shared" si="5"/>
        <v>101</v>
      </c>
      <c r="B102" s="841" t="s">
        <v>7386</v>
      </c>
      <c r="C102" s="1577" t="s">
        <v>7205</v>
      </c>
      <c r="D102" s="744" t="s">
        <v>7210</v>
      </c>
      <c r="E102" s="491"/>
      <c r="F102" s="314" t="s">
        <v>7211</v>
      </c>
      <c r="G102" s="1392" t="s">
        <v>679</v>
      </c>
      <c r="H102" s="991">
        <v>1</v>
      </c>
      <c r="I102" s="768" t="s">
        <v>7091</v>
      </c>
      <c r="J102" s="983" t="s">
        <v>7115</v>
      </c>
      <c r="K102" s="846" t="s">
        <v>8932</v>
      </c>
      <c r="L102" s="768" t="s">
        <v>7389</v>
      </c>
      <c r="M102" s="847">
        <v>44958</v>
      </c>
      <c r="N102" s="847">
        <v>45102</v>
      </c>
      <c r="O102" s="816">
        <v>45128</v>
      </c>
      <c r="P102" s="847"/>
      <c r="Q102" s="847" t="s">
        <v>8732</v>
      </c>
      <c r="R102" s="846" t="s">
        <v>8729</v>
      </c>
      <c r="S102" s="1160" t="s">
        <v>1591</v>
      </c>
      <c r="T102" s="849" t="s">
        <v>10364</v>
      </c>
      <c r="U102" s="849" t="s">
        <v>10321</v>
      </c>
      <c r="V102" s="314"/>
    </row>
    <row r="103" spans="1:22" ht="42">
      <c r="A103" s="23">
        <f t="shared" si="5"/>
        <v>102</v>
      </c>
      <c r="B103" s="841" t="s">
        <v>7386</v>
      </c>
      <c r="C103" s="1577" t="s">
        <v>7205</v>
      </c>
      <c r="D103" s="744" t="s">
        <v>7212</v>
      </c>
      <c r="E103" s="491"/>
      <c r="F103" s="314" t="s">
        <v>7213</v>
      </c>
      <c r="G103" s="1392" t="s">
        <v>554</v>
      </c>
      <c r="H103" s="991">
        <v>1</v>
      </c>
      <c r="I103" s="768" t="s">
        <v>7091</v>
      </c>
      <c r="J103" s="983" t="s">
        <v>7392</v>
      </c>
      <c r="K103" s="846" t="s">
        <v>8932</v>
      </c>
      <c r="L103" s="768" t="s">
        <v>7389</v>
      </c>
      <c r="M103" s="847">
        <v>44958</v>
      </c>
      <c r="N103" s="847">
        <v>45102</v>
      </c>
      <c r="O103" s="816">
        <v>45128</v>
      </c>
      <c r="P103" s="847"/>
      <c r="Q103" s="847" t="s">
        <v>8728</v>
      </c>
      <c r="R103" s="846" t="s">
        <v>8729</v>
      </c>
      <c r="S103" s="1160" t="s">
        <v>10181</v>
      </c>
      <c r="T103" s="849" t="s">
        <v>10365</v>
      </c>
      <c r="U103" s="849" t="s">
        <v>10321</v>
      </c>
      <c r="V103" s="314"/>
    </row>
    <row r="104" spans="1:22" ht="42">
      <c r="A104" s="23">
        <f t="shared" si="5"/>
        <v>103</v>
      </c>
      <c r="B104" s="841" t="s">
        <v>7087</v>
      </c>
      <c r="C104" s="1577" t="s">
        <v>7205</v>
      </c>
      <c r="D104" s="744" t="s">
        <v>7214</v>
      </c>
      <c r="E104" s="491"/>
      <c r="F104" s="314" t="s">
        <v>7215</v>
      </c>
      <c r="G104" s="1392" t="s">
        <v>329</v>
      </c>
      <c r="H104" s="991">
        <v>1</v>
      </c>
      <c r="I104" s="768" t="s">
        <v>7091</v>
      </c>
      <c r="J104" s="983" t="s">
        <v>7115</v>
      </c>
      <c r="K104" s="846" t="s">
        <v>8932</v>
      </c>
      <c r="L104" s="768" t="s">
        <v>7389</v>
      </c>
      <c r="M104" s="847">
        <v>44958</v>
      </c>
      <c r="N104" s="847">
        <v>45102</v>
      </c>
      <c r="O104" s="816">
        <v>45128</v>
      </c>
      <c r="P104" s="847"/>
      <c r="Q104" s="847" t="s">
        <v>8732</v>
      </c>
      <c r="R104" s="846" t="s">
        <v>8729</v>
      </c>
      <c r="S104" s="1160" t="s">
        <v>10180</v>
      </c>
      <c r="T104" s="849" t="s">
        <v>10366</v>
      </c>
      <c r="U104" s="849" t="s">
        <v>10321</v>
      </c>
      <c r="V104" s="314"/>
    </row>
    <row r="105" spans="1:22" ht="42">
      <c r="A105" s="23">
        <f t="shared" si="5"/>
        <v>104</v>
      </c>
      <c r="B105" s="841" t="s">
        <v>7386</v>
      </c>
      <c r="C105" s="1577" t="s">
        <v>7205</v>
      </c>
      <c r="D105" s="744" t="s">
        <v>7216</v>
      </c>
      <c r="E105" s="491"/>
      <c r="F105" s="314" t="s">
        <v>7217</v>
      </c>
      <c r="G105" s="1392" t="s">
        <v>311</v>
      </c>
      <c r="H105" s="991">
        <v>1</v>
      </c>
      <c r="I105" s="768" t="s">
        <v>7387</v>
      </c>
      <c r="J105" s="983" t="s">
        <v>7388</v>
      </c>
      <c r="K105" s="846" t="s">
        <v>8932</v>
      </c>
      <c r="L105" s="768" t="s">
        <v>2449</v>
      </c>
      <c r="M105" s="847">
        <v>44958</v>
      </c>
      <c r="N105" s="847">
        <v>45102</v>
      </c>
      <c r="O105" s="816">
        <v>45128</v>
      </c>
      <c r="P105" s="847"/>
      <c r="Q105" s="847" t="s">
        <v>8728</v>
      </c>
      <c r="R105" s="846" t="s">
        <v>8730</v>
      </c>
      <c r="S105" s="1160" t="s">
        <v>10181</v>
      </c>
      <c r="T105" s="849" t="s">
        <v>10364</v>
      </c>
      <c r="U105" s="849" t="s">
        <v>10321</v>
      </c>
      <c r="V105" s="314"/>
    </row>
    <row r="106" spans="1:22" ht="28">
      <c r="A106" s="23">
        <f t="shared" si="5"/>
        <v>105</v>
      </c>
      <c r="B106" s="841" t="s">
        <v>7087</v>
      </c>
      <c r="C106" s="1577" t="s">
        <v>7205</v>
      </c>
      <c r="D106" s="744" t="s">
        <v>7218</v>
      </c>
      <c r="E106" s="491"/>
      <c r="F106" s="314" t="s">
        <v>7219</v>
      </c>
      <c r="G106" s="1392" t="s">
        <v>550</v>
      </c>
      <c r="H106" s="991">
        <v>1</v>
      </c>
      <c r="I106" s="768" t="s">
        <v>7387</v>
      </c>
      <c r="J106" s="983" t="s">
        <v>7400</v>
      </c>
      <c r="K106" s="846" t="s">
        <v>10371</v>
      </c>
      <c r="L106" s="768" t="s">
        <v>2449</v>
      </c>
      <c r="M106" s="847">
        <v>44958</v>
      </c>
      <c r="N106" s="847">
        <v>45102</v>
      </c>
      <c r="O106" s="816">
        <v>45128</v>
      </c>
      <c r="P106" s="847"/>
      <c r="Q106" s="847" t="s">
        <v>8728</v>
      </c>
      <c r="R106" s="846" t="s">
        <v>8729</v>
      </c>
      <c r="S106" s="1160" t="s">
        <v>10181</v>
      </c>
      <c r="T106" s="849" t="s">
        <v>10367</v>
      </c>
      <c r="U106" s="849" t="s">
        <v>10321</v>
      </c>
      <c r="V106" s="314"/>
    </row>
    <row r="107" spans="1:22" ht="27.5" customHeight="1">
      <c r="A107" s="23">
        <f t="shared" si="5"/>
        <v>106</v>
      </c>
      <c r="B107" s="841" t="s">
        <v>7386</v>
      </c>
      <c r="C107" s="1577" t="s">
        <v>7205</v>
      </c>
      <c r="D107" s="744" t="s">
        <v>7220</v>
      </c>
      <c r="E107" s="491"/>
      <c r="F107" s="314" t="s">
        <v>7221</v>
      </c>
      <c r="G107" s="1392" t="s">
        <v>321</v>
      </c>
      <c r="H107" s="991">
        <v>1</v>
      </c>
      <c r="I107" s="768" t="s">
        <v>7091</v>
      </c>
      <c r="J107" s="648" t="s">
        <v>7109</v>
      </c>
      <c r="K107" s="846" t="s">
        <v>7</v>
      </c>
      <c r="L107" s="768" t="s">
        <v>7389</v>
      </c>
      <c r="M107" s="847">
        <v>44958</v>
      </c>
      <c r="N107" s="847">
        <v>45102</v>
      </c>
      <c r="O107" s="816">
        <v>45128</v>
      </c>
      <c r="P107" s="847"/>
      <c r="Q107" s="847" t="s">
        <v>8728</v>
      </c>
      <c r="R107" s="846" t="s">
        <v>8729</v>
      </c>
      <c r="S107" s="1160" t="s">
        <v>10181</v>
      </c>
      <c r="T107" s="849" t="s">
        <v>10368</v>
      </c>
      <c r="U107" s="849" t="s">
        <v>10369</v>
      </c>
      <c r="V107" s="314"/>
    </row>
    <row r="108" spans="1:22" ht="27.5" customHeight="1">
      <c r="A108" s="23">
        <f t="shared" si="5"/>
        <v>107</v>
      </c>
      <c r="B108" s="841" t="s">
        <v>7087</v>
      </c>
      <c r="C108" s="1577" t="s">
        <v>7205</v>
      </c>
      <c r="D108" s="744" t="s">
        <v>7222</v>
      </c>
      <c r="E108" s="491"/>
      <c r="F108" s="314" t="s">
        <v>7223</v>
      </c>
      <c r="G108" s="1392" t="s">
        <v>4391</v>
      </c>
      <c r="H108" s="991">
        <v>1</v>
      </c>
      <c r="I108" s="768" t="s">
        <v>7387</v>
      </c>
      <c r="J108" s="983" t="s">
        <v>7115</v>
      </c>
      <c r="K108" s="846" t="s">
        <v>7</v>
      </c>
      <c r="L108" s="768" t="s">
        <v>7389</v>
      </c>
      <c r="M108" s="847">
        <v>44958</v>
      </c>
      <c r="N108" s="847">
        <v>45102</v>
      </c>
      <c r="O108" s="816">
        <v>45128</v>
      </c>
      <c r="P108" s="847"/>
      <c r="Q108" s="847" t="s">
        <v>8732</v>
      </c>
      <c r="R108" s="846" t="s">
        <v>8734</v>
      </c>
      <c r="S108" s="1160" t="s">
        <v>10181</v>
      </c>
      <c r="T108" s="849" t="s">
        <v>10363</v>
      </c>
      <c r="U108" s="849" t="s">
        <v>10321</v>
      </c>
      <c r="V108" s="314"/>
    </row>
    <row r="109" spans="1:22" ht="26.5" customHeight="1">
      <c r="A109" s="23">
        <f t="shared" si="5"/>
        <v>108</v>
      </c>
      <c r="B109" s="841" t="s">
        <v>7087</v>
      </c>
      <c r="C109" s="1577" t="s">
        <v>7224</v>
      </c>
      <c r="D109" s="744" t="s">
        <v>7225</v>
      </c>
      <c r="E109" s="491"/>
      <c r="F109" s="314" t="s">
        <v>7226</v>
      </c>
      <c r="G109" s="1392" t="s">
        <v>6595</v>
      </c>
      <c r="H109" s="991">
        <v>1</v>
      </c>
      <c r="I109" s="768" t="s">
        <v>7387</v>
      </c>
      <c r="J109" s="648" t="s">
        <v>7401</v>
      </c>
      <c r="K109" s="846" t="s">
        <v>7</v>
      </c>
      <c r="L109" s="768" t="s">
        <v>7389</v>
      </c>
      <c r="M109" s="847">
        <v>44958</v>
      </c>
      <c r="N109" s="847">
        <v>45081</v>
      </c>
      <c r="O109" s="816">
        <v>45095</v>
      </c>
      <c r="P109" s="847"/>
      <c r="Q109" s="847" t="s">
        <v>8728</v>
      </c>
      <c r="R109" s="846" t="s">
        <v>8729</v>
      </c>
      <c r="S109" s="1160" t="s">
        <v>10181</v>
      </c>
      <c r="T109" s="1313" t="s">
        <v>10370</v>
      </c>
      <c r="U109" s="1313" t="s">
        <v>10311</v>
      </c>
      <c r="V109" s="314"/>
    </row>
    <row r="110" spans="1:22" ht="31.5" customHeight="1">
      <c r="A110" s="23">
        <f t="shared" si="5"/>
        <v>109</v>
      </c>
      <c r="B110" s="841" t="s">
        <v>7386</v>
      </c>
      <c r="C110" s="1577" t="s">
        <v>7224</v>
      </c>
      <c r="D110" s="1014" t="s">
        <v>7402</v>
      </c>
      <c r="E110" s="1014"/>
      <c r="F110" s="467" t="s">
        <v>7403</v>
      </c>
      <c r="G110" s="1392" t="s">
        <v>6595</v>
      </c>
      <c r="H110" s="991">
        <v>1</v>
      </c>
      <c r="I110" s="768" t="s">
        <v>7387</v>
      </c>
      <c r="J110" s="648" t="s">
        <v>7227</v>
      </c>
      <c r="K110" s="846" t="s">
        <v>7</v>
      </c>
      <c r="L110" s="768" t="s">
        <v>2449</v>
      </c>
      <c r="M110" s="847">
        <v>44958</v>
      </c>
      <c r="N110" s="847">
        <v>45081</v>
      </c>
      <c r="O110" s="816">
        <v>45095</v>
      </c>
      <c r="P110" s="847"/>
      <c r="Q110" s="847" t="s">
        <v>8728</v>
      </c>
      <c r="R110" s="846" t="s">
        <v>8734</v>
      </c>
      <c r="S110" s="1160" t="s">
        <v>10181</v>
      </c>
      <c r="T110" s="1313" t="s">
        <v>10370</v>
      </c>
      <c r="U110" s="1313" t="s">
        <v>10311</v>
      </c>
      <c r="V110" s="314"/>
    </row>
    <row r="111" spans="1:22" ht="27.5" customHeight="1">
      <c r="A111" s="23">
        <f t="shared" si="5"/>
        <v>110</v>
      </c>
      <c r="B111" s="841" t="s">
        <v>7087</v>
      </c>
      <c r="C111" s="1577" t="s">
        <v>7224</v>
      </c>
      <c r="D111" s="1014" t="s">
        <v>7404</v>
      </c>
      <c r="E111" s="1014"/>
      <c r="F111" s="467" t="s">
        <v>7405</v>
      </c>
      <c r="G111" s="1392" t="s">
        <v>6595</v>
      </c>
      <c r="H111" s="991">
        <v>1</v>
      </c>
      <c r="I111" s="768" t="s">
        <v>7091</v>
      </c>
      <c r="J111" s="648" t="s">
        <v>7401</v>
      </c>
      <c r="K111" s="846" t="s">
        <v>7</v>
      </c>
      <c r="L111" s="768" t="s">
        <v>2449</v>
      </c>
      <c r="M111" s="847">
        <v>44958</v>
      </c>
      <c r="N111" s="847">
        <v>45081</v>
      </c>
      <c r="O111" s="816">
        <v>45095</v>
      </c>
      <c r="P111" s="847"/>
      <c r="Q111" s="847" t="s">
        <v>8728</v>
      </c>
      <c r="R111" s="846" t="s">
        <v>8729</v>
      </c>
      <c r="S111" s="1160" t="s">
        <v>10181</v>
      </c>
      <c r="T111" s="1313" t="s">
        <v>10370</v>
      </c>
      <c r="U111" s="1313" t="s">
        <v>10311</v>
      </c>
      <c r="V111" s="314"/>
    </row>
    <row r="112" spans="1:22" ht="27.5" customHeight="1">
      <c r="A112" s="23">
        <f t="shared" si="5"/>
        <v>111</v>
      </c>
      <c r="B112" s="841" t="s">
        <v>7386</v>
      </c>
      <c r="C112" s="1577" t="s">
        <v>7224</v>
      </c>
      <c r="D112" s="1014" t="s">
        <v>7406</v>
      </c>
      <c r="E112" s="1014"/>
      <c r="F112" s="467" t="s">
        <v>7407</v>
      </c>
      <c r="G112" s="1392" t="s">
        <v>6595</v>
      </c>
      <c r="H112" s="991">
        <v>1</v>
      </c>
      <c r="I112" s="768" t="s">
        <v>7091</v>
      </c>
      <c r="J112" s="648" t="s">
        <v>7227</v>
      </c>
      <c r="K112" s="846" t="s">
        <v>7</v>
      </c>
      <c r="L112" s="768" t="s">
        <v>2449</v>
      </c>
      <c r="M112" s="847">
        <v>44958</v>
      </c>
      <c r="N112" s="847">
        <v>45081</v>
      </c>
      <c r="O112" s="1154">
        <v>45095</v>
      </c>
      <c r="P112" s="1013"/>
      <c r="Q112" s="847" t="s">
        <v>8728</v>
      </c>
      <c r="R112" s="846" t="s">
        <v>8734</v>
      </c>
      <c r="S112" s="1160" t="s">
        <v>10181</v>
      </c>
      <c r="T112" s="1313" t="s">
        <v>10370</v>
      </c>
      <c r="U112" s="1313" t="s">
        <v>10311</v>
      </c>
      <c r="V112" s="314"/>
    </row>
    <row r="113" spans="1:23" ht="27.5" customHeight="1">
      <c r="A113" s="23">
        <f t="shared" si="5"/>
        <v>112</v>
      </c>
      <c r="B113" s="841" t="s">
        <v>7386</v>
      </c>
      <c r="C113" s="1577" t="s">
        <v>7228</v>
      </c>
      <c r="D113" s="744" t="s">
        <v>7229</v>
      </c>
      <c r="E113" s="491"/>
      <c r="F113" s="314" t="s">
        <v>7230</v>
      </c>
      <c r="G113" s="1392" t="s">
        <v>550</v>
      </c>
      <c r="H113" s="991">
        <v>1</v>
      </c>
      <c r="I113" s="768" t="s">
        <v>7408</v>
      </c>
      <c r="J113" s="983" t="s">
        <v>7112</v>
      </c>
      <c r="K113" s="846" t="s">
        <v>5</v>
      </c>
      <c r="L113" s="768" t="s">
        <v>2449</v>
      </c>
      <c r="M113" s="847">
        <v>44958</v>
      </c>
      <c r="N113" s="847" t="s">
        <v>7943</v>
      </c>
      <c r="O113" s="1154"/>
      <c r="P113" s="1013"/>
      <c r="Q113" s="847" t="s">
        <v>7246</v>
      </c>
      <c r="R113" s="846" t="s">
        <v>3987</v>
      </c>
      <c r="S113" s="884"/>
      <c r="T113" s="849" t="s">
        <v>8933</v>
      </c>
      <c r="U113" s="849" t="s">
        <v>8934</v>
      </c>
      <c r="V113" s="314"/>
    </row>
    <row r="114" spans="1:23" ht="27.5" customHeight="1">
      <c r="A114" s="23">
        <f t="shared" si="5"/>
        <v>113</v>
      </c>
      <c r="B114" s="841" t="s">
        <v>7087</v>
      </c>
      <c r="C114" s="1577" t="s">
        <v>7228</v>
      </c>
      <c r="D114" s="744" t="s">
        <v>7232</v>
      </c>
      <c r="E114" s="491"/>
      <c r="F114" s="314" t="s">
        <v>7233</v>
      </c>
      <c r="G114" s="1392" t="s">
        <v>311</v>
      </c>
      <c r="H114" s="991">
        <v>1</v>
      </c>
      <c r="I114" s="768" t="s">
        <v>7231</v>
      </c>
      <c r="J114" s="983" t="s">
        <v>7388</v>
      </c>
      <c r="K114" s="846" t="s">
        <v>5</v>
      </c>
      <c r="L114" s="768" t="s">
        <v>7389</v>
      </c>
      <c r="M114" s="847">
        <v>44958</v>
      </c>
      <c r="N114" s="847" t="s">
        <v>7943</v>
      </c>
      <c r="O114" s="1154"/>
      <c r="P114" s="1013"/>
      <c r="Q114" s="847" t="s">
        <v>7246</v>
      </c>
      <c r="R114" s="846" t="s">
        <v>3987</v>
      </c>
      <c r="S114" s="884"/>
      <c r="T114" s="849" t="s">
        <v>8933</v>
      </c>
      <c r="U114" s="849" t="s">
        <v>8934</v>
      </c>
      <c r="V114" s="314"/>
    </row>
    <row r="115" spans="1:23" ht="27.5" customHeight="1">
      <c r="A115" s="23">
        <f t="shared" si="5"/>
        <v>114</v>
      </c>
      <c r="B115" s="841" t="s">
        <v>7087</v>
      </c>
      <c r="C115" s="1577" t="s">
        <v>7228</v>
      </c>
      <c r="D115" s="744" t="s">
        <v>7234</v>
      </c>
      <c r="E115" s="491"/>
      <c r="F115" s="314" t="s">
        <v>7235</v>
      </c>
      <c r="G115" s="1392" t="s">
        <v>4901</v>
      </c>
      <c r="H115" s="991">
        <v>2</v>
      </c>
      <c r="I115" s="768" t="s">
        <v>7231</v>
      </c>
      <c r="J115" s="983" t="s">
        <v>7115</v>
      </c>
      <c r="K115" s="846" t="s">
        <v>5</v>
      </c>
      <c r="L115" s="768" t="s">
        <v>2449</v>
      </c>
      <c r="M115" s="847">
        <v>44958</v>
      </c>
      <c r="N115" s="847" t="s">
        <v>7943</v>
      </c>
      <c r="O115" s="1154"/>
      <c r="P115" s="1013"/>
      <c r="Q115" s="847" t="s">
        <v>7246</v>
      </c>
      <c r="R115" s="846" t="s">
        <v>3987</v>
      </c>
      <c r="S115" s="884"/>
      <c r="T115" s="849" t="s">
        <v>8933</v>
      </c>
      <c r="U115" s="849" t="s">
        <v>8934</v>
      </c>
      <c r="V115" s="314"/>
    </row>
    <row r="116" spans="1:23" ht="27.5" customHeight="1">
      <c r="A116" s="23">
        <f t="shared" si="5"/>
        <v>115</v>
      </c>
      <c r="B116" s="841" t="s">
        <v>7386</v>
      </c>
      <c r="C116" s="1577" t="s">
        <v>7228</v>
      </c>
      <c r="D116" s="744" t="s">
        <v>7236</v>
      </c>
      <c r="E116" s="491"/>
      <c r="F116" s="314" t="s">
        <v>7237</v>
      </c>
      <c r="G116" s="1392" t="s">
        <v>303</v>
      </c>
      <c r="H116" s="991">
        <v>1</v>
      </c>
      <c r="I116" s="768" t="s">
        <v>7231</v>
      </c>
      <c r="J116" s="983" t="s">
        <v>7115</v>
      </c>
      <c r="K116" s="846" t="s">
        <v>5</v>
      </c>
      <c r="L116" s="768" t="s">
        <v>7389</v>
      </c>
      <c r="M116" s="847">
        <v>44958</v>
      </c>
      <c r="N116" s="847" t="s">
        <v>7943</v>
      </c>
      <c r="O116" s="1154"/>
      <c r="P116" s="1013"/>
      <c r="Q116" s="847" t="s">
        <v>7246</v>
      </c>
      <c r="R116" s="846" t="s">
        <v>3987</v>
      </c>
      <c r="S116" s="884"/>
      <c r="T116" s="849" t="s">
        <v>8933</v>
      </c>
      <c r="U116" s="849" t="s">
        <v>8934</v>
      </c>
      <c r="V116" s="314"/>
    </row>
    <row r="117" spans="1:23" ht="27.5" customHeight="1">
      <c r="A117" s="23">
        <f t="shared" si="5"/>
        <v>116</v>
      </c>
      <c r="B117" s="841" t="s">
        <v>7386</v>
      </c>
      <c r="C117" s="1577" t="s">
        <v>7228</v>
      </c>
      <c r="D117" s="807" t="s">
        <v>7409</v>
      </c>
      <c r="E117" s="807"/>
      <c r="F117" s="467" t="s">
        <v>7410</v>
      </c>
      <c r="G117" s="1392" t="s">
        <v>303</v>
      </c>
      <c r="H117" s="991">
        <v>1</v>
      </c>
      <c r="I117" s="768" t="s">
        <v>7231</v>
      </c>
      <c r="J117" s="983" t="s">
        <v>7388</v>
      </c>
      <c r="K117" s="846" t="s">
        <v>5</v>
      </c>
      <c r="L117" s="768" t="s">
        <v>7389</v>
      </c>
      <c r="M117" s="847">
        <v>44958</v>
      </c>
      <c r="N117" s="847" t="s">
        <v>7943</v>
      </c>
      <c r="O117" s="1154"/>
      <c r="P117" s="1013"/>
      <c r="Q117" s="847" t="s">
        <v>7246</v>
      </c>
      <c r="R117" s="846" t="s">
        <v>3987</v>
      </c>
      <c r="S117" s="884"/>
      <c r="T117" s="849" t="s">
        <v>8933</v>
      </c>
      <c r="U117" s="849" t="s">
        <v>8934</v>
      </c>
      <c r="V117" s="314"/>
    </row>
    <row r="118" spans="1:23" ht="27.5" customHeight="1">
      <c r="A118" s="23">
        <f t="shared" si="5"/>
        <v>117</v>
      </c>
      <c r="B118" s="841" t="s">
        <v>7087</v>
      </c>
      <c r="C118" s="1577" t="s">
        <v>7228</v>
      </c>
      <c r="D118" s="744" t="s">
        <v>7238</v>
      </c>
      <c r="E118" s="491"/>
      <c r="F118" s="314" t="s">
        <v>7239</v>
      </c>
      <c r="G118" s="1392" t="s">
        <v>679</v>
      </c>
      <c r="H118" s="991">
        <v>1</v>
      </c>
      <c r="I118" s="768" t="s">
        <v>7231</v>
      </c>
      <c r="J118" s="983" t="s">
        <v>7115</v>
      </c>
      <c r="K118" s="846" t="s">
        <v>5</v>
      </c>
      <c r="L118" s="768" t="s">
        <v>2449</v>
      </c>
      <c r="M118" s="847">
        <v>44958</v>
      </c>
      <c r="N118" s="847" t="s">
        <v>7943</v>
      </c>
      <c r="O118" s="1154"/>
      <c r="P118" s="1013"/>
      <c r="Q118" s="847" t="s">
        <v>7246</v>
      </c>
      <c r="R118" s="846" t="s">
        <v>3987</v>
      </c>
      <c r="S118" s="884"/>
      <c r="T118" s="849" t="s">
        <v>8933</v>
      </c>
      <c r="U118" s="849" t="s">
        <v>8934</v>
      </c>
      <c r="V118" s="314"/>
    </row>
    <row r="119" spans="1:23" ht="27.5" customHeight="1">
      <c r="A119" s="23">
        <f t="shared" si="5"/>
        <v>118</v>
      </c>
      <c r="B119" s="841" t="s">
        <v>7386</v>
      </c>
      <c r="C119" s="1577" t="s">
        <v>7228</v>
      </c>
      <c r="D119" s="744" t="s">
        <v>7240</v>
      </c>
      <c r="E119" s="491"/>
      <c r="F119" s="314" t="s">
        <v>7241</v>
      </c>
      <c r="G119" s="1392" t="s">
        <v>687</v>
      </c>
      <c r="H119" s="991">
        <v>2</v>
      </c>
      <c r="I119" s="768" t="s">
        <v>7408</v>
      </c>
      <c r="J119" s="983" t="s">
        <v>7115</v>
      </c>
      <c r="K119" s="846" t="s">
        <v>5</v>
      </c>
      <c r="L119" s="768" t="s">
        <v>7389</v>
      </c>
      <c r="M119" s="847">
        <v>44958</v>
      </c>
      <c r="N119" s="847" t="s">
        <v>7943</v>
      </c>
      <c r="O119" s="1154"/>
      <c r="P119" s="1013"/>
      <c r="Q119" s="847" t="s">
        <v>7246</v>
      </c>
      <c r="R119" s="846" t="s">
        <v>3987</v>
      </c>
      <c r="S119" s="884"/>
      <c r="T119" s="849" t="s">
        <v>8933</v>
      </c>
      <c r="U119" s="849" t="s">
        <v>8934</v>
      </c>
      <c r="V119" s="314"/>
    </row>
    <row r="120" spans="1:23" ht="26.5" customHeight="1">
      <c r="A120" s="23">
        <f t="shared" si="5"/>
        <v>119</v>
      </c>
      <c r="B120" s="841" t="s">
        <v>7087</v>
      </c>
      <c r="C120" s="1577" t="s">
        <v>7228</v>
      </c>
      <c r="D120" s="744" t="s">
        <v>7242</v>
      </c>
      <c r="E120" s="491"/>
      <c r="F120" s="314" t="s">
        <v>7243</v>
      </c>
      <c r="G120" s="1392" t="s">
        <v>554</v>
      </c>
      <c r="H120" s="991">
        <v>1</v>
      </c>
      <c r="I120" s="768" t="s">
        <v>7408</v>
      </c>
      <c r="J120" s="983" t="s">
        <v>7392</v>
      </c>
      <c r="K120" s="846" t="s">
        <v>5</v>
      </c>
      <c r="L120" s="768" t="s">
        <v>7389</v>
      </c>
      <c r="M120" s="847">
        <v>44958</v>
      </c>
      <c r="N120" s="847" t="s">
        <v>7943</v>
      </c>
      <c r="O120" s="1154"/>
      <c r="P120" s="1013"/>
      <c r="Q120" s="847" t="s">
        <v>7246</v>
      </c>
      <c r="R120" s="846" t="s">
        <v>3987</v>
      </c>
      <c r="S120" s="884"/>
      <c r="T120" s="849" t="s">
        <v>8933</v>
      </c>
      <c r="U120" s="849" t="s">
        <v>8934</v>
      </c>
      <c r="V120" s="314"/>
    </row>
    <row r="121" spans="1:23" ht="26.5" customHeight="1">
      <c r="A121" s="23">
        <f t="shared" si="5"/>
        <v>120</v>
      </c>
      <c r="B121" s="841" t="s">
        <v>7386</v>
      </c>
      <c r="C121" s="1577" t="s">
        <v>7228</v>
      </c>
      <c r="D121" s="744" t="s">
        <v>7244</v>
      </c>
      <c r="E121" s="491"/>
      <c r="F121" s="314" t="s">
        <v>7245</v>
      </c>
      <c r="G121" s="1392" t="s">
        <v>321</v>
      </c>
      <c r="H121" s="991">
        <v>1</v>
      </c>
      <c r="I121" s="768" t="s">
        <v>7408</v>
      </c>
      <c r="J121" s="648" t="s">
        <v>7109</v>
      </c>
      <c r="K121" s="846" t="s">
        <v>5</v>
      </c>
      <c r="L121" s="768" t="s">
        <v>7389</v>
      </c>
      <c r="M121" s="847">
        <v>44958</v>
      </c>
      <c r="N121" s="847" t="s">
        <v>7943</v>
      </c>
      <c r="O121" s="1154"/>
      <c r="P121" s="1013"/>
      <c r="Q121" s="847" t="s">
        <v>7246</v>
      </c>
      <c r="R121" s="846" t="s">
        <v>3987</v>
      </c>
      <c r="S121" s="884"/>
      <c r="T121" s="849" t="s">
        <v>8933</v>
      </c>
      <c r="U121" s="849" t="s">
        <v>8934</v>
      </c>
      <c r="V121" s="314"/>
    </row>
    <row r="122" spans="1:23" ht="26" customHeight="1">
      <c r="A122" s="23">
        <f t="shared" si="5"/>
        <v>121</v>
      </c>
      <c r="B122" s="977" t="s">
        <v>7254</v>
      </c>
      <c r="C122" s="977" t="s">
        <v>7255</v>
      </c>
      <c r="D122" s="977" t="s">
        <v>7256</v>
      </c>
      <c r="E122" s="977" t="s">
        <v>98</v>
      </c>
      <c r="F122" s="977" t="s">
        <v>7257</v>
      </c>
      <c r="G122" s="977" t="s">
        <v>3686</v>
      </c>
      <c r="H122" s="991">
        <v>1</v>
      </c>
      <c r="I122" s="977" t="s">
        <v>7258</v>
      </c>
      <c r="J122" s="977" t="s">
        <v>7259</v>
      </c>
      <c r="K122" s="977" t="s">
        <v>8681</v>
      </c>
      <c r="L122" s="768" t="s">
        <v>7389</v>
      </c>
      <c r="M122" s="977" t="s">
        <v>7944</v>
      </c>
      <c r="N122" s="977" t="s">
        <v>7945</v>
      </c>
      <c r="O122" s="1425">
        <v>45116</v>
      </c>
      <c r="P122" s="979"/>
      <c r="Q122" s="919" t="s">
        <v>9760</v>
      </c>
      <c r="R122" s="768" t="s">
        <v>9243</v>
      </c>
      <c r="S122" s="997" t="s">
        <v>98</v>
      </c>
      <c r="T122" s="997" t="s">
        <v>9763</v>
      </c>
      <c r="U122" s="874" t="s">
        <v>9764</v>
      </c>
      <c r="V122" s="1184" t="s">
        <v>10190</v>
      </c>
      <c r="W122" s="1311"/>
    </row>
    <row r="123" spans="1:23" ht="26" customHeight="1">
      <c r="A123" s="23">
        <f t="shared" si="5"/>
        <v>122</v>
      </c>
      <c r="B123" s="977" t="s">
        <v>7254</v>
      </c>
      <c r="C123" s="977" t="s">
        <v>7260</v>
      </c>
      <c r="D123" s="977" t="s">
        <v>7261</v>
      </c>
      <c r="E123" s="977" t="s">
        <v>98</v>
      </c>
      <c r="F123" s="977" t="s">
        <v>7262</v>
      </c>
      <c r="G123" s="977" t="s">
        <v>7263</v>
      </c>
      <c r="H123" s="991">
        <v>1</v>
      </c>
      <c r="I123" s="977" t="s">
        <v>7258</v>
      </c>
      <c r="J123" s="977" t="s">
        <v>7259</v>
      </c>
      <c r="K123" s="977" t="s">
        <v>8681</v>
      </c>
      <c r="L123" s="768" t="s">
        <v>7389</v>
      </c>
      <c r="M123" s="977" t="s">
        <v>7944</v>
      </c>
      <c r="N123" s="977" t="s">
        <v>7945</v>
      </c>
      <c r="O123" s="1425">
        <v>45116</v>
      </c>
      <c r="P123" s="979"/>
      <c r="Q123" s="919" t="s">
        <v>9760</v>
      </c>
      <c r="R123" s="768" t="s">
        <v>9244</v>
      </c>
      <c r="S123" s="997" t="s">
        <v>98</v>
      </c>
      <c r="T123" s="997" t="s">
        <v>9763</v>
      </c>
      <c r="U123" s="874" t="s">
        <v>9764</v>
      </c>
      <c r="V123" s="1184" t="s">
        <v>10190</v>
      </c>
      <c r="W123" s="1311"/>
    </row>
    <row r="124" spans="1:23" ht="26" customHeight="1">
      <c r="A124" s="23">
        <f t="shared" si="5"/>
        <v>123</v>
      </c>
      <c r="B124" s="977" t="s">
        <v>7254</v>
      </c>
      <c r="C124" s="977" t="s">
        <v>7260</v>
      </c>
      <c r="D124" s="977" t="s">
        <v>7264</v>
      </c>
      <c r="E124" s="977" t="s">
        <v>98</v>
      </c>
      <c r="F124" s="977" t="s">
        <v>7265</v>
      </c>
      <c r="G124" s="977" t="s">
        <v>6781</v>
      </c>
      <c r="H124" s="991">
        <v>1</v>
      </c>
      <c r="I124" s="977" t="s">
        <v>7258</v>
      </c>
      <c r="J124" s="977" t="s">
        <v>7259</v>
      </c>
      <c r="K124" s="977" t="s">
        <v>7</v>
      </c>
      <c r="L124" s="768" t="s">
        <v>7389</v>
      </c>
      <c r="M124" s="977" t="s">
        <v>7944</v>
      </c>
      <c r="N124" s="977" t="s">
        <v>7945</v>
      </c>
      <c r="O124" s="1425">
        <v>45116</v>
      </c>
      <c r="P124" s="979"/>
      <c r="Q124" s="919" t="s">
        <v>9760</v>
      </c>
      <c r="R124" s="768" t="s">
        <v>9243</v>
      </c>
      <c r="S124" s="997" t="s">
        <v>98</v>
      </c>
      <c r="T124" s="997" t="s">
        <v>9763</v>
      </c>
      <c r="U124" s="874" t="s">
        <v>9764</v>
      </c>
      <c r="V124" s="1184" t="s">
        <v>10190</v>
      </c>
      <c r="W124" s="1311"/>
    </row>
    <row r="125" spans="1:23" ht="26" customHeight="1">
      <c r="A125" s="23">
        <f t="shared" si="5"/>
        <v>124</v>
      </c>
      <c r="B125" s="977" t="s">
        <v>7266</v>
      </c>
      <c r="C125" s="977" t="s">
        <v>7260</v>
      </c>
      <c r="D125" s="977" t="s">
        <v>7267</v>
      </c>
      <c r="E125" s="977" t="s">
        <v>98</v>
      </c>
      <c r="F125" s="977" t="s">
        <v>7268</v>
      </c>
      <c r="G125" s="977" t="s">
        <v>7269</v>
      </c>
      <c r="H125" s="991">
        <v>1</v>
      </c>
      <c r="I125" s="977" t="s">
        <v>7258</v>
      </c>
      <c r="J125" s="977" t="s">
        <v>1261</v>
      </c>
      <c r="K125" s="977" t="s">
        <v>7</v>
      </c>
      <c r="L125" s="768" t="s">
        <v>7389</v>
      </c>
      <c r="M125" s="977" t="s">
        <v>7944</v>
      </c>
      <c r="N125" s="977" t="s">
        <v>7945</v>
      </c>
      <c r="O125" s="1425">
        <v>45116</v>
      </c>
      <c r="P125" s="979"/>
      <c r="Q125" s="919" t="s">
        <v>9760</v>
      </c>
      <c r="R125" s="768" t="s">
        <v>9244</v>
      </c>
      <c r="S125" s="997" t="s">
        <v>9765</v>
      </c>
      <c r="T125" s="997" t="s">
        <v>9763</v>
      </c>
      <c r="U125" s="874" t="s">
        <v>9766</v>
      </c>
      <c r="V125" s="1184" t="s">
        <v>10190</v>
      </c>
      <c r="W125" s="1311"/>
    </row>
    <row r="126" spans="1:23" ht="26" customHeight="1">
      <c r="A126" s="23">
        <f t="shared" si="5"/>
        <v>125</v>
      </c>
      <c r="B126" s="977" t="s">
        <v>7266</v>
      </c>
      <c r="C126" s="977" t="s">
        <v>7260</v>
      </c>
      <c r="D126" s="977" t="s">
        <v>7270</v>
      </c>
      <c r="E126" s="977" t="s">
        <v>98</v>
      </c>
      <c r="F126" s="977" t="s">
        <v>7271</v>
      </c>
      <c r="G126" s="977" t="s">
        <v>5112</v>
      </c>
      <c r="H126" s="991">
        <v>1</v>
      </c>
      <c r="I126" s="977" t="s">
        <v>7258</v>
      </c>
      <c r="J126" s="977" t="s">
        <v>1261</v>
      </c>
      <c r="K126" s="977" t="s">
        <v>7</v>
      </c>
      <c r="L126" s="768" t="s">
        <v>7389</v>
      </c>
      <c r="M126" s="977" t="s">
        <v>7944</v>
      </c>
      <c r="N126" s="977" t="s">
        <v>7945</v>
      </c>
      <c r="O126" s="1425">
        <v>45116</v>
      </c>
      <c r="P126" s="979"/>
      <c r="Q126" s="919" t="s">
        <v>9760</v>
      </c>
      <c r="R126" s="768" t="s">
        <v>9243</v>
      </c>
      <c r="S126" s="997" t="s">
        <v>9765</v>
      </c>
      <c r="T126" s="997" t="s">
        <v>9763</v>
      </c>
      <c r="U126" s="874" t="s">
        <v>9766</v>
      </c>
      <c r="V126" s="1184" t="s">
        <v>10190</v>
      </c>
      <c r="W126" s="1311"/>
    </row>
    <row r="127" spans="1:23" ht="26" customHeight="1">
      <c r="A127" s="23">
        <f t="shared" si="5"/>
        <v>126</v>
      </c>
      <c r="B127" s="977" t="s">
        <v>7254</v>
      </c>
      <c r="C127" s="977" t="s">
        <v>7260</v>
      </c>
      <c r="D127" s="977" t="s">
        <v>7272</v>
      </c>
      <c r="E127" s="977" t="s">
        <v>98</v>
      </c>
      <c r="F127" s="977" t="s">
        <v>7273</v>
      </c>
      <c r="G127" s="977" t="s">
        <v>5125</v>
      </c>
      <c r="H127" s="991">
        <v>1</v>
      </c>
      <c r="I127" s="977" t="s">
        <v>7274</v>
      </c>
      <c r="J127" s="977" t="s">
        <v>1261</v>
      </c>
      <c r="K127" s="977" t="s">
        <v>7</v>
      </c>
      <c r="L127" s="768" t="s">
        <v>7389</v>
      </c>
      <c r="M127" s="977" t="s">
        <v>7944</v>
      </c>
      <c r="N127" s="977" t="s">
        <v>7945</v>
      </c>
      <c r="O127" s="1425">
        <v>45116</v>
      </c>
      <c r="P127" s="979"/>
      <c r="Q127" s="919" t="s">
        <v>9760</v>
      </c>
      <c r="R127" s="768" t="s">
        <v>9244</v>
      </c>
      <c r="S127" s="997" t="s">
        <v>9765</v>
      </c>
      <c r="T127" s="997" t="s">
        <v>9763</v>
      </c>
      <c r="U127" s="874" t="s">
        <v>9766</v>
      </c>
      <c r="V127" s="1184" t="s">
        <v>10190</v>
      </c>
      <c r="W127" s="1311"/>
    </row>
    <row r="128" spans="1:23" ht="26" customHeight="1">
      <c r="A128" s="23">
        <f t="shared" si="5"/>
        <v>127</v>
      </c>
      <c r="B128" s="977" t="s">
        <v>7254</v>
      </c>
      <c r="C128" s="977" t="s">
        <v>7260</v>
      </c>
      <c r="D128" s="977" t="s">
        <v>7275</v>
      </c>
      <c r="E128" s="977" t="s">
        <v>98</v>
      </c>
      <c r="F128" s="977" t="s">
        <v>7276</v>
      </c>
      <c r="G128" s="977" t="s">
        <v>7277</v>
      </c>
      <c r="H128" s="991">
        <v>1</v>
      </c>
      <c r="I128" s="977" t="s">
        <v>7274</v>
      </c>
      <c r="J128" s="977" t="s">
        <v>1261</v>
      </c>
      <c r="K128" s="977" t="s">
        <v>7</v>
      </c>
      <c r="L128" s="768" t="s">
        <v>7389</v>
      </c>
      <c r="M128" s="977" t="s">
        <v>7944</v>
      </c>
      <c r="N128" s="977" t="s">
        <v>7945</v>
      </c>
      <c r="O128" s="1425">
        <v>45116</v>
      </c>
      <c r="P128" s="979"/>
      <c r="Q128" s="919" t="s">
        <v>9760</v>
      </c>
      <c r="R128" s="768" t="s">
        <v>9244</v>
      </c>
      <c r="S128" s="997" t="s">
        <v>9767</v>
      </c>
      <c r="T128" s="997" t="s">
        <v>9763</v>
      </c>
      <c r="U128" s="874" t="s">
        <v>9768</v>
      </c>
      <c r="V128" s="1184" t="s">
        <v>10190</v>
      </c>
      <c r="W128" s="1311"/>
    </row>
    <row r="129" spans="1:23" ht="26" customHeight="1">
      <c r="A129" s="23">
        <f t="shared" si="5"/>
        <v>128</v>
      </c>
      <c r="B129" s="977" t="s">
        <v>7266</v>
      </c>
      <c r="C129" s="977" t="s">
        <v>7260</v>
      </c>
      <c r="D129" s="977" t="s">
        <v>7278</v>
      </c>
      <c r="E129" s="977" t="s">
        <v>98</v>
      </c>
      <c r="F129" s="977" t="s">
        <v>7279</v>
      </c>
      <c r="G129" s="977" t="s">
        <v>311</v>
      </c>
      <c r="H129" s="991">
        <v>1</v>
      </c>
      <c r="I129" s="977" t="s">
        <v>7274</v>
      </c>
      <c r="J129" s="977" t="s">
        <v>1261</v>
      </c>
      <c r="K129" s="977" t="s">
        <v>7</v>
      </c>
      <c r="L129" s="768" t="s">
        <v>7389</v>
      </c>
      <c r="M129" s="977" t="s">
        <v>7944</v>
      </c>
      <c r="N129" s="977" t="s">
        <v>7945</v>
      </c>
      <c r="O129" s="1425">
        <v>45116</v>
      </c>
      <c r="P129" s="979"/>
      <c r="Q129" s="919" t="s">
        <v>9760</v>
      </c>
      <c r="R129" s="768" t="s">
        <v>9244</v>
      </c>
      <c r="S129" s="997" t="s">
        <v>98</v>
      </c>
      <c r="T129" s="997" t="s">
        <v>9763</v>
      </c>
      <c r="U129" s="874" t="s">
        <v>9764</v>
      </c>
      <c r="V129" s="1184" t="s">
        <v>10190</v>
      </c>
      <c r="W129" s="1311"/>
    </row>
    <row r="130" spans="1:23" ht="26" customHeight="1">
      <c r="A130" s="23">
        <f t="shared" si="5"/>
        <v>129</v>
      </c>
      <c r="B130" s="977" t="s">
        <v>7254</v>
      </c>
      <c r="C130" s="977" t="s">
        <v>7260</v>
      </c>
      <c r="D130" s="977" t="s">
        <v>7280</v>
      </c>
      <c r="E130" s="977" t="s">
        <v>98</v>
      </c>
      <c r="F130" s="977" t="s">
        <v>7281</v>
      </c>
      <c r="G130" s="977" t="s">
        <v>550</v>
      </c>
      <c r="H130" s="991">
        <v>1</v>
      </c>
      <c r="I130" s="977" t="s">
        <v>7258</v>
      </c>
      <c r="J130" s="977" t="s">
        <v>1261</v>
      </c>
      <c r="K130" s="977" t="s">
        <v>7</v>
      </c>
      <c r="L130" s="768" t="s">
        <v>7389</v>
      </c>
      <c r="M130" s="977" t="s">
        <v>7944</v>
      </c>
      <c r="N130" s="977" t="s">
        <v>7945</v>
      </c>
      <c r="O130" s="1425">
        <v>45116</v>
      </c>
      <c r="P130" s="979"/>
      <c r="Q130" s="919" t="s">
        <v>9760</v>
      </c>
      <c r="R130" s="768" t="s">
        <v>9244</v>
      </c>
      <c r="S130" s="997" t="s">
        <v>98</v>
      </c>
      <c r="T130" s="997" t="s">
        <v>9763</v>
      </c>
      <c r="U130" s="874" t="s">
        <v>9764</v>
      </c>
      <c r="V130" s="1184" t="s">
        <v>10190</v>
      </c>
      <c r="W130" s="1311"/>
    </row>
    <row r="131" spans="1:23" ht="26" customHeight="1">
      <c r="A131" s="23">
        <f t="shared" si="5"/>
        <v>130</v>
      </c>
      <c r="B131" s="977" t="s">
        <v>7266</v>
      </c>
      <c r="C131" s="977" t="s">
        <v>7260</v>
      </c>
      <c r="D131" s="977" t="s">
        <v>7282</v>
      </c>
      <c r="E131" s="977" t="s">
        <v>98</v>
      </c>
      <c r="F131" s="977" t="s">
        <v>7283</v>
      </c>
      <c r="G131" s="977" t="s">
        <v>315</v>
      </c>
      <c r="H131" s="991">
        <v>1</v>
      </c>
      <c r="I131" s="977" t="s">
        <v>7274</v>
      </c>
      <c r="J131" s="977" t="s">
        <v>1261</v>
      </c>
      <c r="K131" s="977" t="s">
        <v>7</v>
      </c>
      <c r="L131" s="768" t="s">
        <v>7389</v>
      </c>
      <c r="M131" s="977" t="s">
        <v>7944</v>
      </c>
      <c r="N131" s="977" t="s">
        <v>7945</v>
      </c>
      <c r="O131" s="1425">
        <v>45116</v>
      </c>
      <c r="P131" s="979"/>
      <c r="Q131" s="919" t="s">
        <v>9760</v>
      </c>
      <c r="R131" s="768" t="s">
        <v>9244</v>
      </c>
      <c r="S131" s="997" t="s">
        <v>98</v>
      </c>
      <c r="T131" s="997" t="s">
        <v>9763</v>
      </c>
      <c r="U131" s="874" t="s">
        <v>9764</v>
      </c>
      <c r="V131" s="1184" t="s">
        <v>10190</v>
      </c>
      <c r="W131" s="1311"/>
    </row>
    <row r="132" spans="1:23" ht="26" customHeight="1">
      <c r="A132" s="23">
        <f t="shared" si="5"/>
        <v>131</v>
      </c>
      <c r="B132" s="977" t="s">
        <v>7266</v>
      </c>
      <c r="C132" s="977" t="s">
        <v>7260</v>
      </c>
      <c r="D132" s="977" t="s">
        <v>7284</v>
      </c>
      <c r="E132" s="977" t="s">
        <v>98</v>
      </c>
      <c r="F132" s="977" t="s">
        <v>7285</v>
      </c>
      <c r="G132" s="977" t="s">
        <v>321</v>
      </c>
      <c r="H132" s="991">
        <v>1</v>
      </c>
      <c r="I132" s="977" t="s">
        <v>7274</v>
      </c>
      <c r="J132" s="977" t="s">
        <v>1261</v>
      </c>
      <c r="K132" s="977" t="s">
        <v>7</v>
      </c>
      <c r="L132" s="768" t="s">
        <v>7389</v>
      </c>
      <c r="M132" s="977" t="s">
        <v>7944</v>
      </c>
      <c r="N132" s="977" t="s">
        <v>7945</v>
      </c>
      <c r="O132" s="1425">
        <v>45116</v>
      </c>
      <c r="P132" s="979"/>
      <c r="Q132" s="919" t="s">
        <v>9760</v>
      </c>
      <c r="R132" s="768" t="s">
        <v>9244</v>
      </c>
      <c r="S132" s="997" t="s">
        <v>98</v>
      </c>
      <c r="T132" s="997" t="s">
        <v>9763</v>
      </c>
      <c r="U132" s="874" t="s">
        <v>9764</v>
      </c>
      <c r="V132" s="1184" t="s">
        <v>10190</v>
      </c>
      <c r="W132" s="1311"/>
    </row>
    <row r="133" spans="1:23" ht="26" customHeight="1">
      <c r="A133" s="23">
        <f t="shared" si="5"/>
        <v>132</v>
      </c>
      <c r="B133" s="977" t="s">
        <v>7254</v>
      </c>
      <c r="C133" s="977" t="s">
        <v>7260</v>
      </c>
      <c r="D133" s="977" t="s">
        <v>7286</v>
      </c>
      <c r="E133" s="977" t="s">
        <v>98</v>
      </c>
      <c r="F133" s="977" t="s">
        <v>7287</v>
      </c>
      <c r="G133" s="977" t="s">
        <v>554</v>
      </c>
      <c r="H133" s="991">
        <v>1</v>
      </c>
      <c r="I133" s="977" t="s">
        <v>7274</v>
      </c>
      <c r="J133" s="977" t="s">
        <v>1261</v>
      </c>
      <c r="K133" s="977" t="s">
        <v>7</v>
      </c>
      <c r="L133" s="768" t="s">
        <v>7389</v>
      </c>
      <c r="M133" s="977" t="s">
        <v>7944</v>
      </c>
      <c r="N133" s="977" t="s">
        <v>7945</v>
      </c>
      <c r="O133" s="1425">
        <v>45109</v>
      </c>
      <c r="P133" s="979"/>
      <c r="Q133" s="919" t="s">
        <v>9760</v>
      </c>
      <c r="R133" s="768" t="s">
        <v>9244</v>
      </c>
      <c r="S133" s="997" t="s">
        <v>98</v>
      </c>
      <c r="T133" s="997" t="s">
        <v>9763</v>
      </c>
      <c r="U133" s="874" t="s">
        <v>9764</v>
      </c>
      <c r="V133" s="1184" t="s">
        <v>10191</v>
      </c>
      <c r="W133" s="1311"/>
    </row>
    <row r="134" spans="1:23" ht="26" customHeight="1">
      <c r="A134" s="23">
        <f t="shared" si="5"/>
        <v>133</v>
      </c>
      <c r="B134" s="977" t="s">
        <v>7254</v>
      </c>
      <c r="C134" s="977" t="s">
        <v>7260</v>
      </c>
      <c r="D134" s="977" t="s">
        <v>7288</v>
      </c>
      <c r="E134" s="977" t="s">
        <v>98</v>
      </c>
      <c r="F134" s="977" t="s">
        <v>7289</v>
      </c>
      <c r="G134" s="977" t="s">
        <v>317</v>
      </c>
      <c r="H134" s="991">
        <v>1</v>
      </c>
      <c r="I134" s="977" t="s">
        <v>7274</v>
      </c>
      <c r="J134" s="977" t="s">
        <v>1261</v>
      </c>
      <c r="K134" s="977" t="s">
        <v>7</v>
      </c>
      <c r="L134" s="768" t="s">
        <v>7389</v>
      </c>
      <c r="M134" s="977" t="s">
        <v>7944</v>
      </c>
      <c r="N134" s="977" t="s">
        <v>7945</v>
      </c>
      <c r="O134" s="1425">
        <v>45109</v>
      </c>
      <c r="P134" s="979"/>
      <c r="Q134" s="919" t="s">
        <v>9760</v>
      </c>
      <c r="R134" s="768" t="s">
        <v>9244</v>
      </c>
      <c r="S134" s="997" t="s">
        <v>98</v>
      </c>
      <c r="T134" s="997" t="s">
        <v>9763</v>
      </c>
      <c r="U134" s="874" t="s">
        <v>9764</v>
      </c>
      <c r="V134" s="1184" t="s">
        <v>10191</v>
      </c>
      <c r="W134" s="1311"/>
    </row>
    <row r="135" spans="1:23" ht="26" customHeight="1">
      <c r="A135" s="23">
        <f t="shared" si="5"/>
        <v>134</v>
      </c>
      <c r="B135" s="977" t="s">
        <v>7266</v>
      </c>
      <c r="C135" s="977" t="s">
        <v>7260</v>
      </c>
      <c r="D135" s="977" t="s">
        <v>7290</v>
      </c>
      <c r="E135" s="977" t="s">
        <v>98</v>
      </c>
      <c r="F135" s="977" t="s">
        <v>7291</v>
      </c>
      <c r="G135" s="977" t="s">
        <v>6595</v>
      </c>
      <c r="H135" s="991">
        <v>1</v>
      </c>
      <c r="I135" s="977" t="s">
        <v>7274</v>
      </c>
      <c r="J135" s="977" t="s">
        <v>7292</v>
      </c>
      <c r="K135" s="977" t="s">
        <v>7</v>
      </c>
      <c r="L135" s="768" t="s">
        <v>7389</v>
      </c>
      <c r="M135" s="977" t="s">
        <v>7944</v>
      </c>
      <c r="N135" s="977" t="s">
        <v>7945</v>
      </c>
      <c r="O135" s="1425">
        <v>45116</v>
      </c>
      <c r="P135" s="979"/>
      <c r="Q135" s="919" t="s">
        <v>9760</v>
      </c>
      <c r="R135" s="768" t="s">
        <v>9244</v>
      </c>
      <c r="S135" s="997" t="s">
        <v>98</v>
      </c>
      <c r="T135" s="997" t="s">
        <v>9763</v>
      </c>
      <c r="U135" s="874" t="s">
        <v>9764</v>
      </c>
      <c r="V135" s="1184" t="s">
        <v>10190</v>
      </c>
      <c r="W135" s="1311"/>
    </row>
    <row r="136" spans="1:23" ht="42">
      <c r="A136" s="23">
        <f t="shared" si="5"/>
        <v>135</v>
      </c>
      <c r="B136" s="977" t="s">
        <v>7294</v>
      </c>
      <c r="C136" s="977" t="s">
        <v>7295</v>
      </c>
      <c r="D136" s="977" t="s">
        <v>7296</v>
      </c>
      <c r="E136" s="977" t="s">
        <v>98</v>
      </c>
      <c r="F136" s="977" t="s">
        <v>7297</v>
      </c>
      <c r="G136" s="977" t="s">
        <v>7298</v>
      </c>
      <c r="H136" s="991">
        <v>1</v>
      </c>
      <c r="I136" s="977" t="s">
        <v>7299</v>
      </c>
      <c r="J136" s="977" t="s">
        <v>7300</v>
      </c>
      <c r="K136" s="977" t="s">
        <v>7</v>
      </c>
      <c r="L136" s="768" t="s">
        <v>7389</v>
      </c>
      <c r="M136" s="977" t="s">
        <v>7944</v>
      </c>
      <c r="N136" s="977" t="s">
        <v>7946</v>
      </c>
      <c r="O136" s="1425">
        <v>45107</v>
      </c>
      <c r="P136" s="979"/>
      <c r="Q136" s="919" t="s">
        <v>10583</v>
      </c>
      <c r="R136" s="768" t="s">
        <v>9244</v>
      </c>
      <c r="S136" s="997" t="s">
        <v>9775</v>
      </c>
      <c r="T136" s="997" t="s">
        <v>10582</v>
      </c>
      <c r="U136" s="913" t="s">
        <v>10581</v>
      </c>
      <c r="V136" s="314"/>
      <c r="W136" s="1311"/>
    </row>
    <row r="137" spans="1:23" ht="26.5" customHeight="1">
      <c r="A137" s="23">
        <f t="shared" si="5"/>
        <v>136</v>
      </c>
      <c r="B137" s="977" t="s">
        <v>7294</v>
      </c>
      <c r="C137" s="977" t="s">
        <v>7295</v>
      </c>
      <c r="D137" s="977" t="s">
        <v>7301</v>
      </c>
      <c r="E137" s="977" t="s">
        <v>98</v>
      </c>
      <c r="F137" s="977" t="s">
        <v>7302</v>
      </c>
      <c r="G137" s="977" t="s">
        <v>303</v>
      </c>
      <c r="H137" s="991">
        <v>1</v>
      </c>
      <c r="I137" s="977" t="s">
        <v>7299</v>
      </c>
      <c r="J137" s="977" t="s">
        <v>7259</v>
      </c>
      <c r="K137" s="977" t="s">
        <v>7</v>
      </c>
      <c r="L137" s="768" t="s">
        <v>7389</v>
      </c>
      <c r="M137" s="977" t="s">
        <v>7944</v>
      </c>
      <c r="N137" s="977" t="s">
        <v>7946</v>
      </c>
      <c r="O137" s="1425">
        <v>45107</v>
      </c>
      <c r="P137" s="979"/>
      <c r="Q137" s="919" t="s">
        <v>10583</v>
      </c>
      <c r="R137" s="768" t="s">
        <v>9244</v>
      </c>
      <c r="S137" s="997" t="s">
        <v>204</v>
      </c>
      <c r="T137" s="997" t="s">
        <v>10580</v>
      </c>
      <c r="U137" s="913" t="s">
        <v>10579</v>
      </c>
      <c r="V137" s="314"/>
      <c r="W137" s="1311"/>
    </row>
    <row r="138" spans="1:23" ht="27.5" customHeight="1">
      <c r="A138" s="23">
        <f t="shared" si="5"/>
        <v>137</v>
      </c>
      <c r="B138" s="977" t="s">
        <v>7294</v>
      </c>
      <c r="C138" s="977" t="s">
        <v>7295</v>
      </c>
      <c r="D138" s="977" t="s">
        <v>7303</v>
      </c>
      <c r="E138" s="977" t="s">
        <v>98</v>
      </c>
      <c r="F138" s="977" t="s">
        <v>7304</v>
      </c>
      <c r="G138" s="977" t="s">
        <v>7305</v>
      </c>
      <c r="H138" s="991">
        <v>1</v>
      </c>
      <c r="I138" s="977" t="s">
        <v>7306</v>
      </c>
      <c r="J138" s="977" t="s">
        <v>7300</v>
      </c>
      <c r="K138" s="977" t="s">
        <v>7</v>
      </c>
      <c r="L138" s="768" t="s">
        <v>7389</v>
      </c>
      <c r="M138" s="977" t="s">
        <v>7944</v>
      </c>
      <c r="N138" s="977" t="s">
        <v>7946</v>
      </c>
      <c r="O138" s="1425">
        <v>45107</v>
      </c>
      <c r="P138" s="979"/>
      <c r="Q138" s="919" t="s">
        <v>10583</v>
      </c>
      <c r="R138" s="768" t="s">
        <v>9244</v>
      </c>
      <c r="S138" s="997" t="s">
        <v>204</v>
      </c>
      <c r="T138" s="997" t="s">
        <v>10580</v>
      </c>
      <c r="U138" s="913" t="s">
        <v>10579</v>
      </c>
      <c r="V138" s="314"/>
      <c r="W138" s="1311"/>
    </row>
    <row r="139" spans="1:23" ht="126">
      <c r="A139" s="23">
        <f t="shared" si="5"/>
        <v>138</v>
      </c>
      <c r="B139" s="977" t="s">
        <v>7294</v>
      </c>
      <c r="C139" s="977" t="s">
        <v>7295</v>
      </c>
      <c r="D139" s="977" t="s">
        <v>7307</v>
      </c>
      <c r="E139" s="977" t="s">
        <v>98</v>
      </c>
      <c r="F139" s="977" t="s">
        <v>7308</v>
      </c>
      <c r="G139" s="977" t="s">
        <v>7269</v>
      </c>
      <c r="H139" s="991">
        <v>1</v>
      </c>
      <c r="I139" s="977" t="s">
        <v>7299</v>
      </c>
      <c r="J139" s="977" t="s">
        <v>1261</v>
      </c>
      <c r="K139" s="977" t="s">
        <v>7</v>
      </c>
      <c r="L139" s="768" t="s">
        <v>7389</v>
      </c>
      <c r="M139" s="977" t="s">
        <v>7944</v>
      </c>
      <c r="N139" s="977" t="s">
        <v>7946</v>
      </c>
      <c r="O139" s="1425">
        <v>45107</v>
      </c>
      <c r="P139" s="979"/>
      <c r="Q139" s="919" t="s">
        <v>10584</v>
      </c>
      <c r="R139" s="768" t="s">
        <v>9244</v>
      </c>
      <c r="S139" s="997" t="s">
        <v>9776</v>
      </c>
      <c r="T139" s="997" t="s">
        <v>9777</v>
      </c>
      <c r="U139" s="913" t="s">
        <v>10579</v>
      </c>
      <c r="V139" s="314"/>
      <c r="W139" s="1311"/>
    </row>
    <row r="140" spans="1:23" ht="30.5" customHeight="1">
      <c r="A140" s="23">
        <f t="shared" si="5"/>
        <v>139</v>
      </c>
      <c r="B140" s="977" t="s">
        <v>7293</v>
      </c>
      <c r="C140" s="977" t="s">
        <v>7295</v>
      </c>
      <c r="D140" s="977" t="s">
        <v>7309</v>
      </c>
      <c r="E140" s="977" t="s">
        <v>98</v>
      </c>
      <c r="F140" s="977" t="s">
        <v>7310</v>
      </c>
      <c r="G140" s="977" t="s">
        <v>4901</v>
      </c>
      <c r="H140" s="991">
        <v>1</v>
      </c>
      <c r="I140" s="977" t="s">
        <v>7299</v>
      </c>
      <c r="J140" s="977" t="s">
        <v>1261</v>
      </c>
      <c r="K140" s="977" t="s">
        <v>7</v>
      </c>
      <c r="L140" s="768" t="s">
        <v>7389</v>
      </c>
      <c r="M140" s="977" t="s">
        <v>7944</v>
      </c>
      <c r="N140" s="977" t="s">
        <v>7946</v>
      </c>
      <c r="O140" s="1425">
        <v>45107</v>
      </c>
      <c r="P140" s="979"/>
      <c r="Q140" s="919" t="s">
        <v>10584</v>
      </c>
      <c r="R140" s="768" t="s">
        <v>9244</v>
      </c>
      <c r="S140" s="997" t="s">
        <v>204</v>
      </c>
      <c r="T140" s="997" t="s">
        <v>9778</v>
      </c>
      <c r="U140" s="913" t="s">
        <v>10579</v>
      </c>
      <c r="V140" s="314"/>
      <c r="W140" s="1311"/>
    </row>
    <row r="141" spans="1:23" ht="30.5" customHeight="1">
      <c r="A141" s="23">
        <f t="shared" si="5"/>
        <v>140</v>
      </c>
      <c r="B141" s="977" t="s">
        <v>7294</v>
      </c>
      <c r="C141" s="977" t="s">
        <v>7295</v>
      </c>
      <c r="D141" s="977" t="s">
        <v>7311</v>
      </c>
      <c r="E141" s="977" t="s">
        <v>98</v>
      </c>
      <c r="F141" s="977" t="s">
        <v>7312</v>
      </c>
      <c r="G141" s="977" t="s">
        <v>4391</v>
      </c>
      <c r="H141" s="991">
        <v>1</v>
      </c>
      <c r="I141" s="977" t="s">
        <v>7306</v>
      </c>
      <c r="J141" s="977" t="s">
        <v>1261</v>
      </c>
      <c r="K141" s="977" t="s">
        <v>7</v>
      </c>
      <c r="L141" s="768" t="s">
        <v>7389</v>
      </c>
      <c r="M141" s="977" t="s">
        <v>7944</v>
      </c>
      <c r="N141" s="977" t="s">
        <v>7946</v>
      </c>
      <c r="O141" s="1425">
        <v>45107</v>
      </c>
      <c r="P141" s="979"/>
      <c r="Q141" s="919" t="s">
        <v>10584</v>
      </c>
      <c r="R141" s="768" t="s">
        <v>9243</v>
      </c>
      <c r="S141" s="997" t="s">
        <v>204</v>
      </c>
      <c r="T141" s="997" t="s">
        <v>9778</v>
      </c>
      <c r="U141" s="913" t="s">
        <v>10579</v>
      </c>
      <c r="V141" s="314"/>
      <c r="W141" s="1311"/>
    </row>
    <row r="142" spans="1:23" ht="30.5" customHeight="1">
      <c r="A142" s="23">
        <f t="shared" si="5"/>
        <v>141</v>
      </c>
      <c r="B142" s="977" t="s">
        <v>7293</v>
      </c>
      <c r="C142" s="977" t="s">
        <v>7295</v>
      </c>
      <c r="D142" s="977" t="s">
        <v>7313</v>
      </c>
      <c r="E142" s="977" t="s">
        <v>98</v>
      </c>
      <c r="F142" s="977" t="s">
        <v>7314</v>
      </c>
      <c r="G142" s="977" t="s">
        <v>679</v>
      </c>
      <c r="H142" s="991">
        <v>1</v>
      </c>
      <c r="I142" s="977" t="s">
        <v>7306</v>
      </c>
      <c r="J142" s="977" t="s">
        <v>1261</v>
      </c>
      <c r="K142" s="977" t="s">
        <v>7</v>
      </c>
      <c r="L142" s="768" t="s">
        <v>7389</v>
      </c>
      <c r="M142" s="977" t="s">
        <v>7944</v>
      </c>
      <c r="N142" s="977" t="s">
        <v>7946</v>
      </c>
      <c r="O142" s="1425">
        <v>45107</v>
      </c>
      <c r="P142" s="979"/>
      <c r="Q142" s="919" t="s">
        <v>10584</v>
      </c>
      <c r="R142" s="768" t="s">
        <v>9244</v>
      </c>
      <c r="S142" s="997" t="s">
        <v>204</v>
      </c>
      <c r="T142" s="997" t="s">
        <v>9778</v>
      </c>
      <c r="U142" s="913" t="s">
        <v>10579</v>
      </c>
      <c r="V142" s="314"/>
      <c r="W142" s="1311"/>
    </row>
    <row r="143" spans="1:23" ht="30.5" customHeight="1">
      <c r="A143" s="23">
        <f t="shared" si="5"/>
        <v>142</v>
      </c>
      <c r="B143" s="299" t="s">
        <v>7345</v>
      </c>
      <c r="C143" s="977" t="s">
        <v>7295</v>
      </c>
      <c r="D143" s="977" t="s">
        <v>7315</v>
      </c>
      <c r="E143" s="992" t="s">
        <v>98</v>
      </c>
      <c r="F143" s="530" t="s">
        <v>7316</v>
      </c>
      <c r="G143" s="789" t="s">
        <v>311</v>
      </c>
      <c r="H143" s="991">
        <v>1</v>
      </c>
      <c r="I143" s="802" t="s">
        <v>7306</v>
      </c>
      <c r="J143" s="789" t="s">
        <v>1261</v>
      </c>
      <c r="K143" s="977" t="s">
        <v>7</v>
      </c>
      <c r="L143" s="768" t="s">
        <v>7389</v>
      </c>
      <c r="M143" s="435" t="s">
        <v>7944</v>
      </c>
      <c r="N143" s="435" t="s">
        <v>7946</v>
      </c>
      <c r="O143" s="1425">
        <v>45107</v>
      </c>
      <c r="P143" s="979"/>
      <c r="Q143" s="919" t="s">
        <v>10584</v>
      </c>
      <c r="R143" s="768" t="s">
        <v>9244</v>
      </c>
      <c r="S143" s="997" t="s">
        <v>204</v>
      </c>
      <c r="T143" s="997" t="s">
        <v>9778</v>
      </c>
      <c r="U143" s="913" t="s">
        <v>10579</v>
      </c>
      <c r="V143" s="314"/>
      <c r="W143" s="1311"/>
    </row>
    <row r="144" spans="1:23" ht="30.5" customHeight="1">
      <c r="A144" s="23">
        <f t="shared" si="5"/>
        <v>143</v>
      </c>
      <c r="B144" s="299" t="s">
        <v>7293</v>
      </c>
      <c r="C144" s="977" t="s">
        <v>7295</v>
      </c>
      <c r="D144" s="977" t="s">
        <v>7317</v>
      </c>
      <c r="E144" s="992" t="s">
        <v>98</v>
      </c>
      <c r="F144" s="530" t="s">
        <v>7318</v>
      </c>
      <c r="G144" s="789" t="s">
        <v>550</v>
      </c>
      <c r="H144" s="991">
        <v>1</v>
      </c>
      <c r="I144" s="802" t="s">
        <v>7299</v>
      </c>
      <c r="J144" s="789" t="s">
        <v>1261</v>
      </c>
      <c r="K144" s="977" t="s">
        <v>7</v>
      </c>
      <c r="L144" s="768" t="s">
        <v>7389</v>
      </c>
      <c r="M144" s="435" t="s">
        <v>7944</v>
      </c>
      <c r="N144" s="435" t="s">
        <v>7946</v>
      </c>
      <c r="O144" s="1425">
        <v>45107</v>
      </c>
      <c r="P144" s="979"/>
      <c r="Q144" s="919" t="s">
        <v>10583</v>
      </c>
      <c r="R144" s="768" t="s">
        <v>9244</v>
      </c>
      <c r="S144" s="997" t="s">
        <v>9779</v>
      </c>
      <c r="T144" s="997" t="s">
        <v>9778</v>
      </c>
      <c r="U144" s="913" t="s">
        <v>10579</v>
      </c>
      <c r="V144" s="314"/>
      <c r="W144" s="1311"/>
    </row>
    <row r="145" spans="1:23" ht="30.5" customHeight="1">
      <c r="A145" s="23">
        <f t="shared" si="5"/>
        <v>144</v>
      </c>
      <c r="B145" s="299" t="s">
        <v>7293</v>
      </c>
      <c r="C145" s="977" t="s">
        <v>7295</v>
      </c>
      <c r="D145" s="977" t="s">
        <v>7319</v>
      </c>
      <c r="E145" s="992" t="s">
        <v>98</v>
      </c>
      <c r="F145" s="530" t="s">
        <v>7320</v>
      </c>
      <c r="G145" s="789" t="s">
        <v>315</v>
      </c>
      <c r="H145" s="991">
        <v>1</v>
      </c>
      <c r="I145" s="802" t="s">
        <v>7306</v>
      </c>
      <c r="J145" s="789" t="s">
        <v>1261</v>
      </c>
      <c r="K145" s="977" t="s">
        <v>7</v>
      </c>
      <c r="L145" s="768" t="s">
        <v>7389</v>
      </c>
      <c r="M145" s="435" t="s">
        <v>7944</v>
      </c>
      <c r="N145" s="435" t="s">
        <v>7946</v>
      </c>
      <c r="O145" s="1425">
        <v>45107</v>
      </c>
      <c r="P145" s="979"/>
      <c r="Q145" s="919" t="s">
        <v>10583</v>
      </c>
      <c r="R145" s="768" t="s">
        <v>9244</v>
      </c>
      <c r="S145" s="997" t="s">
        <v>204</v>
      </c>
      <c r="T145" s="997" t="s">
        <v>9778</v>
      </c>
      <c r="U145" s="913" t="s">
        <v>10579</v>
      </c>
      <c r="V145" s="314"/>
      <c r="W145" s="1311"/>
    </row>
    <row r="146" spans="1:23" ht="27.5" customHeight="1">
      <c r="A146" s="23">
        <f t="shared" si="5"/>
        <v>145</v>
      </c>
      <c r="B146" s="299" t="s">
        <v>7294</v>
      </c>
      <c r="C146" s="977" t="s">
        <v>7295</v>
      </c>
      <c r="D146" s="977" t="s">
        <v>7321</v>
      </c>
      <c r="E146" s="992" t="s">
        <v>98</v>
      </c>
      <c r="F146" s="530" t="s">
        <v>7322</v>
      </c>
      <c r="G146" s="789" t="s">
        <v>321</v>
      </c>
      <c r="H146" s="991">
        <v>1</v>
      </c>
      <c r="I146" s="802" t="s">
        <v>7299</v>
      </c>
      <c r="J146" s="789" t="s">
        <v>1261</v>
      </c>
      <c r="K146" s="977" t="s">
        <v>7</v>
      </c>
      <c r="L146" s="768" t="s">
        <v>7389</v>
      </c>
      <c r="M146" s="435" t="s">
        <v>7944</v>
      </c>
      <c r="N146" s="435" t="s">
        <v>7946</v>
      </c>
      <c r="O146" s="1425">
        <v>45107</v>
      </c>
      <c r="P146" s="979"/>
      <c r="Q146" s="919" t="s">
        <v>10583</v>
      </c>
      <c r="R146" s="768" t="s">
        <v>9244</v>
      </c>
      <c r="S146" s="997" t="s">
        <v>204</v>
      </c>
      <c r="T146" s="997" t="s">
        <v>10580</v>
      </c>
      <c r="U146" s="913" t="s">
        <v>10579</v>
      </c>
      <c r="V146" s="314"/>
      <c r="W146" s="1311"/>
    </row>
    <row r="147" spans="1:23" ht="37.5" customHeight="1">
      <c r="A147" s="23">
        <f t="shared" si="5"/>
        <v>146</v>
      </c>
      <c r="B147" s="299" t="s">
        <v>7294</v>
      </c>
      <c r="C147" s="977" t="s">
        <v>7295</v>
      </c>
      <c r="D147" s="977" t="s">
        <v>7323</v>
      </c>
      <c r="E147" s="992" t="s">
        <v>98</v>
      </c>
      <c r="F147" s="530" t="s">
        <v>7324</v>
      </c>
      <c r="G147" s="789" t="s">
        <v>554</v>
      </c>
      <c r="H147" s="991">
        <v>1</v>
      </c>
      <c r="I147" s="802" t="s">
        <v>7306</v>
      </c>
      <c r="J147" s="789" t="s">
        <v>1261</v>
      </c>
      <c r="K147" s="977" t="s">
        <v>7</v>
      </c>
      <c r="L147" s="768" t="s">
        <v>7389</v>
      </c>
      <c r="M147" s="435" t="s">
        <v>7944</v>
      </c>
      <c r="N147" s="435" t="s">
        <v>7946</v>
      </c>
      <c r="O147" s="1425">
        <v>45107</v>
      </c>
      <c r="P147" s="979"/>
      <c r="Q147" s="919" t="s">
        <v>10585</v>
      </c>
      <c r="R147" s="768" t="s">
        <v>9244</v>
      </c>
      <c r="S147" s="997" t="s">
        <v>204</v>
      </c>
      <c r="T147" s="997" t="s">
        <v>9778</v>
      </c>
      <c r="U147" s="913" t="s">
        <v>10579</v>
      </c>
      <c r="V147" s="314"/>
      <c r="W147" s="1311"/>
    </row>
    <row r="148" spans="1:23" ht="35" customHeight="1">
      <c r="A148" s="23">
        <f t="shared" si="5"/>
        <v>147</v>
      </c>
      <c r="B148" s="299" t="s">
        <v>7294</v>
      </c>
      <c r="C148" s="977" t="s">
        <v>7295</v>
      </c>
      <c r="D148" s="977" t="s">
        <v>7325</v>
      </c>
      <c r="E148" s="992" t="s">
        <v>98</v>
      </c>
      <c r="F148" s="530" t="s">
        <v>7326</v>
      </c>
      <c r="G148" s="789" t="s">
        <v>317</v>
      </c>
      <c r="H148" s="991">
        <v>1</v>
      </c>
      <c r="I148" s="802" t="s">
        <v>7306</v>
      </c>
      <c r="J148" s="789" t="s">
        <v>1261</v>
      </c>
      <c r="K148" s="977" t="s">
        <v>7</v>
      </c>
      <c r="L148" s="768" t="s">
        <v>7389</v>
      </c>
      <c r="M148" s="435" t="s">
        <v>7944</v>
      </c>
      <c r="N148" s="435" t="s">
        <v>7946</v>
      </c>
      <c r="O148" s="1425">
        <v>45107</v>
      </c>
      <c r="P148" s="1019"/>
      <c r="Q148" s="919" t="s">
        <v>10584</v>
      </c>
      <c r="R148" s="768" t="s">
        <v>9244</v>
      </c>
      <c r="S148" s="997" t="s">
        <v>204</v>
      </c>
      <c r="T148" s="997" t="s">
        <v>9778</v>
      </c>
      <c r="U148" s="913" t="s">
        <v>10579</v>
      </c>
      <c r="V148" s="314"/>
      <c r="W148" s="1311"/>
    </row>
    <row r="149" spans="1:23" ht="42">
      <c r="A149" s="23">
        <f t="shared" ref="A149:A177" si="6">ROW()-1</f>
        <v>148</v>
      </c>
      <c r="B149" s="461" t="s">
        <v>7586</v>
      </c>
      <c r="C149" s="977" t="s">
        <v>7573</v>
      </c>
      <c r="D149" s="613" t="s">
        <v>7574</v>
      </c>
      <c r="E149" s="1035" t="s">
        <v>98</v>
      </c>
      <c r="F149" s="1050" t="s">
        <v>98</v>
      </c>
      <c r="G149" s="789" t="s">
        <v>377</v>
      </c>
      <c r="H149" s="1051">
        <v>13</v>
      </c>
      <c r="I149" s="802" t="s">
        <v>3998</v>
      </c>
      <c r="J149" s="789" t="s">
        <v>7575</v>
      </c>
      <c r="K149" s="825" t="s">
        <v>2386</v>
      </c>
      <c r="L149" s="768" t="s">
        <v>7389</v>
      </c>
      <c r="M149" s="847">
        <v>44964</v>
      </c>
      <c r="N149" s="847">
        <v>45112</v>
      </c>
      <c r="O149" s="834">
        <v>45120</v>
      </c>
      <c r="P149" s="314"/>
      <c r="Q149" s="919" t="s">
        <v>10586</v>
      </c>
      <c r="R149" s="786" t="s">
        <v>7584</v>
      </c>
      <c r="S149" s="1052" t="s">
        <v>9788</v>
      </c>
      <c r="T149" s="804" t="s">
        <v>4662</v>
      </c>
      <c r="U149" s="1049" t="s">
        <v>9275</v>
      </c>
      <c r="V149" s="314"/>
    </row>
    <row r="150" spans="1:23" ht="36.5" customHeight="1">
      <c r="A150" s="23">
        <f t="shared" si="6"/>
        <v>149</v>
      </c>
      <c r="B150" s="461" t="s">
        <v>7586</v>
      </c>
      <c r="C150" s="977" t="s">
        <v>7576</v>
      </c>
      <c r="D150" s="613" t="s">
        <v>7577</v>
      </c>
      <c r="E150" s="1035" t="s">
        <v>98</v>
      </c>
      <c r="F150" s="1050" t="s">
        <v>98</v>
      </c>
      <c r="G150" s="789" t="s">
        <v>1392</v>
      </c>
      <c r="H150" s="1051">
        <v>1</v>
      </c>
      <c r="I150" s="802" t="s">
        <v>3998</v>
      </c>
      <c r="J150" s="789" t="s">
        <v>7575</v>
      </c>
      <c r="K150" s="825" t="s">
        <v>2386</v>
      </c>
      <c r="L150" s="768" t="s">
        <v>7389</v>
      </c>
      <c r="M150" s="847">
        <v>44964</v>
      </c>
      <c r="N150" s="847">
        <v>45112</v>
      </c>
      <c r="O150" s="834">
        <v>45120</v>
      </c>
      <c r="P150" s="314"/>
      <c r="Q150" s="919" t="s">
        <v>10587</v>
      </c>
      <c r="R150" s="786" t="s">
        <v>7584</v>
      </c>
      <c r="S150" s="1052"/>
      <c r="T150" s="804" t="s">
        <v>5175</v>
      </c>
      <c r="U150" s="1049" t="s">
        <v>9275</v>
      </c>
      <c r="V150" s="314"/>
    </row>
    <row r="151" spans="1:23" ht="36.5" customHeight="1">
      <c r="A151" s="23">
        <f t="shared" si="6"/>
        <v>150</v>
      </c>
      <c r="B151" s="461" t="s">
        <v>7586</v>
      </c>
      <c r="C151" s="977" t="s">
        <v>7578</v>
      </c>
      <c r="D151" s="613" t="s">
        <v>7579</v>
      </c>
      <c r="E151" s="1035" t="s">
        <v>98</v>
      </c>
      <c r="F151" s="1050" t="s">
        <v>98</v>
      </c>
      <c r="G151" s="789" t="s">
        <v>5006</v>
      </c>
      <c r="H151" s="1051">
        <v>1</v>
      </c>
      <c r="I151" s="802" t="s">
        <v>3998</v>
      </c>
      <c r="J151" s="789" t="s">
        <v>7575</v>
      </c>
      <c r="K151" s="825" t="s">
        <v>2386</v>
      </c>
      <c r="L151" s="768" t="s">
        <v>7389</v>
      </c>
      <c r="M151" s="847">
        <v>44964</v>
      </c>
      <c r="N151" s="847">
        <v>45112</v>
      </c>
      <c r="O151" s="834">
        <v>45120</v>
      </c>
      <c r="P151" s="314"/>
      <c r="Q151" s="919" t="s">
        <v>10586</v>
      </c>
      <c r="R151" s="786" t="s">
        <v>7584</v>
      </c>
      <c r="S151" s="1052"/>
      <c r="T151" s="804"/>
      <c r="U151" s="1049" t="s">
        <v>9275</v>
      </c>
      <c r="V151" s="314"/>
    </row>
    <row r="152" spans="1:23" ht="36.5" customHeight="1">
      <c r="A152" s="23">
        <f t="shared" si="6"/>
        <v>151</v>
      </c>
      <c r="B152" s="461" t="s">
        <v>7586</v>
      </c>
      <c r="C152" s="977" t="s">
        <v>7576</v>
      </c>
      <c r="D152" s="613" t="s">
        <v>7580</v>
      </c>
      <c r="E152" s="1035" t="s">
        <v>98</v>
      </c>
      <c r="F152" s="1050" t="s">
        <v>98</v>
      </c>
      <c r="G152" s="789" t="s">
        <v>1392</v>
      </c>
      <c r="H152" s="1051">
        <v>1</v>
      </c>
      <c r="I152" s="802" t="s">
        <v>3998</v>
      </c>
      <c r="J152" s="789" t="s">
        <v>7575</v>
      </c>
      <c r="K152" s="825" t="s">
        <v>2386</v>
      </c>
      <c r="L152" s="768" t="s">
        <v>7389</v>
      </c>
      <c r="M152" s="847">
        <v>44964</v>
      </c>
      <c r="N152" s="847">
        <v>45112</v>
      </c>
      <c r="O152" s="834">
        <v>45120</v>
      </c>
      <c r="P152" s="314"/>
      <c r="Q152" s="919" t="s">
        <v>10587</v>
      </c>
      <c r="R152" s="786" t="s">
        <v>7584</v>
      </c>
      <c r="S152" s="1052"/>
      <c r="T152" s="804" t="s">
        <v>5175</v>
      </c>
      <c r="U152" s="1049" t="s">
        <v>9275</v>
      </c>
      <c r="V152" s="314"/>
    </row>
    <row r="153" spans="1:23" ht="36.5" customHeight="1">
      <c r="A153" s="23">
        <f t="shared" si="6"/>
        <v>152</v>
      </c>
      <c r="B153" s="461" t="s">
        <v>7586</v>
      </c>
      <c r="C153" s="977" t="s">
        <v>7578</v>
      </c>
      <c r="D153" s="613" t="s">
        <v>7581</v>
      </c>
      <c r="E153" s="1035" t="s">
        <v>98</v>
      </c>
      <c r="F153" s="1050" t="s">
        <v>98</v>
      </c>
      <c r="G153" s="789" t="s">
        <v>5006</v>
      </c>
      <c r="H153" s="1051">
        <v>1</v>
      </c>
      <c r="I153" s="802" t="s">
        <v>3998</v>
      </c>
      <c r="J153" s="789" t="s">
        <v>7575</v>
      </c>
      <c r="K153" s="825" t="s">
        <v>2386</v>
      </c>
      <c r="L153" s="768" t="s">
        <v>7389</v>
      </c>
      <c r="M153" s="847">
        <v>44964</v>
      </c>
      <c r="N153" s="847">
        <v>45112</v>
      </c>
      <c r="O153" s="834">
        <v>45120</v>
      </c>
      <c r="P153" s="314"/>
      <c r="Q153" s="919" t="s">
        <v>7585</v>
      </c>
      <c r="R153" s="786" t="s">
        <v>7584</v>
      </c>
      <c r="S153" s="1052"/>
      <c r="T153" s="804"/>
      <c r="U153" s="1049" t="s">
        <v>9275</v>
      </c>
      <c r="V153" s="314"/>
    </row>
    <row r="154" spans="1:23" ht="36.5" customHeight="1">
      <c r="A154" s="23">
        <f t="shared" si="6"/>
        <v>153</v>
      </c>
      <c r="B154" s="461" t="s">
        <v>7586</v>
      </c>
      <c r="C154" s="977" t="s">
        <v>7573</v>
      </c>
      <c r="D154" s="613" t="s">
        <v>7582</v>
      </c>
      <c r="E154" s="1035" t="s">
        <v>98</v>
      </c>
      <c r="F154" s="1050" t="s">
        <v>98</v>
      </c>
      <c r="G154" s="789" t="s">
        <v>377</v>
      </c>
      <c r="H154" s="1051">
        <v>13</v>
      </c>
      <c r="I154" s="802" t="s">
        <v>7583</v>
      </c>
      <c r="J154" s="789" t="s">
        <v>7575</v>
      </c>
      <c r="K154" s="825" t="s">
        <v>2386</v>
      </c>
      <c r="L154" s="768" t="s">
        <v>7389</v>
      </c>
      <c r="M154" s="847">
        <v>44964</v>
      </c>
      <c r="N154" s="847">
        <v>45112</v>
      </c>
      <c r="O154" s="834">
        <v>45120</v>
      </c>
      <c r="P154" s="314"/>
      <c r="Q154" s="919" t="s">
        <v>7585</v>
      </c>
      <c r="R154" s="786" t="s">
        <v>7584</v>
      </c>
      <c r="S154" s="1052" t="s">
        <v>9789</v>
      </c>
      <c r="T154" s="804" t="s">
        <v>4662</v>
      </c>
      <c r="U154" s="1049" t="s">
        <v>9275</v>
      </c>
      <c r="V154" s="314"/>
    </row>
    <row r="155" spans="1:23" ht="36.5" customHeight="1">
      <c r="A155" s="23">
        <f t="shared" si="6"/>
        <v>154</v>
      </c>
      <c r="B155" s="1045" t="s">
        <v>7769</v>
      </c>
      <c r="C155" s="825" t="s">
        <v>7770</v>
      </c>
      <c r="D155" s="825" t="s">
        <v>7771</v>
      </c>
      <c r="E155" s="1047" t="s">
        <v>7772</v>
      </c>
      <c r="F155" s="530" t="s">
        <v>7773</v>
      </c>
      <c r="G155" s="1092" t="s">
        <v>7774</v>
      </c>
      <c r="H155" s="1046" t="s">
        <v>7775</v>
      </c>
      <c r="I155" s="1045" t="s">
        <v>7776</v>
      </c>
      <c r="J155" s="789" t="s">
        <v>7777</v>
      </c>
      <c r="K155" s="825" t="s">
        <v>7</v>
      </c>
      <c r="L155" s="768" t="s">
        <v>7778</v>
      </c>
      <c r="M155" s="847">
        <v>44979</v>
      </c>
      <c r="N155" s="847">
        <v>45077</v>
      </c>
      <c r="O155" s="816" t="s">
        <v>10430</v>
      </c>
      <c r="P155" s="314"/>
      <c r="Q155" s="919" t="s">
        <v>8773</v>
      </c>
      <c r="R155" s="768" t="s">
        <v>7806</v>
      </c>
      <c r="S155" s="1558" t="s">
        <v>98</v>
      </c>
      <c r="T155" s="1558" t="s">
        <v>10424</v>
      </c>
      <c r="U155" s="1558" t="s">
        <v>9836</v>
      </c>
      <c r="V155" s="314"/>
    </row>
    <row r="156" spans="1:23" ht="36.5" customHeight="1">
      <c r="A156" s="23">
        <f t="shared" si="6"/>
        <v>155</v>
      </c>
      <c r="B156" s="1045" t="s">
        <v>7769</v>
      </c>
      <c r="C156" s="825" t="s">
        <v>7779</v>
      </c>
      <c r="D156" s="825" t="s">
        <v>7780</v>
      </c>
      <c r="E156" s="1047" t="s">
        <v>7772</v>
      </c>
      <c r="F156" s="530" t="s">
        <v>7781</v>
      </c>
      <c r="G156" s="825" t="s">
        <v>321</v>
      </c>
      <c r="H156" s="1046" t="s">
        <v>7775</v>
      </c>
      <c r="I156" s="1045" t="s">
        <v>7776</v>
      </c>
      <c r="J156" s="789" t="s">
        <v>205</v>
      </c>
      <c r="K156" s="825" t="s">
        <v>7</v>
      </c>
      <c r="L156" s="768" t="s">
        <v>7778</v>
      </c>
      <c r="M156" s="847">
        <v>44979</v>
      </c>
      <c r="N156" s="847">
        <v>45077</v>
      </c>
      <c r="O156" s="816" t="s">
        <v>10430</v>
      </c>
      <c r="P156" s="314"/>
      <c r="Q156" s="919" t="s">
        <v>8773</v>
      </c>
      <c r="R156" s="768" t="s">
        <v>7807</v>
      </c>
      <c r="S156" s="1558" t="s">
        <v>98</v>
      </c>
      <c r="T156" s="1558" t="s">
        <v>10425</v>
      </c>
      <c r="U156" s="1558" t="s">
        <v>9836</v>
      </c>
      <c r="V156" s="314"/>
    </row>
    <row r="157" spans="1:23" ht="36.5" customHeight="1">
      <c r="A157" s="23">
        <f t="shared" si="6"/>
        <v>156</v>
      </c>
      <c r="B157" s="1045" t="s">
        <v>7769</v>
      </c>
      <c r="C157" s="825" t="s">
        <v>7770</v>
      </c>
      <c r="D157" s="825" t="s">
        <v>7782</v>
      </c>
      <c r="E157" s="1047" t="s">
        <v>7772</v>
      </c>
      <c r="F157" s="530" t="s">
        <v>7783</v>
      </c>
      <c r="G157" s="1092" t="s">
        <v>7784</v>
      </c>
      <c r="H157" s="1046" t="s">
        <v>7775</v>
      </c>
      <c r="I157" s="1045" t="s">
        <v>7785</v>
      </c>
      <c r="J157" s="789" t="s">
        <v>4184</v>
      </c>
      <c r="K157" s="825" t="s">
        <v>7</v>
      </c>
      <c r="L157" s="768" t="s">
        <v>7778</v>
      </c>
      <c r="M157" s="847">
        <v>44979</v>
      </c>
      <c r="N157" s="847">
        <v>45077</v>
      </c>
      <c r="O157" s="816" t="s">
        <v>10430</v>
      </c>
      <c r="P157" s="314"/>
      <c r="Q157" s="919" t="s">
        <v>8773</v>
      </c>
      <c r="R157" s="768" t="s">
        <v>6606</v>
      </c>
      <c r="S157" s="1558"/>
      <c r="T157" s="1558" t="s">
        <v>10426</v>
      </c>
      <c r="U157" s="1558" t="s">
        <v>9836</v>
      </c>
      <c r="V157" s="314"/>
    </row>
    <row r="158" spans="1:23" ht="36.5" customHeight="1">
      <c r="A158" s="23">
        <f t="shared" si="6"/>
        <v>157</v>
      </c>
      <c r="B158" s="1045" t="s">
        <v>7769</v>
      </c>
      <c r="C158" s="825" t="s">
        <v>7770</v>
      </c>
      <c r="D158" s="825" t="s">
        <v>7786</v>
      </c>
      <c r="E158" s="1047" t="s">
        <v>7772</v>
      </c>
      <c r="F158" s="530" t="s">
        <v>7787</v>
      </c>
      <c r="G158" s="825" t="s">
        <v>6595</v>
      </c>
      <c r="H158" s="1046" t="s">
        <v>7775</v>
      </c>
      <c r="I158" s="1045" t="s">
        <v>7776</v>
      </c>
      <c r="J158" s="789" t="s">
        <v>213</v>
      </c>
      <c r="K158" s="825" t="s">
        <v>9118</v>
      </c>
      <c r="L158" s="768" t="s">
        <v>7778</v>
      </c>
      <c r="M158" s="847">
        <v>44979</v>
      </c>
      <c r="N158" s="847">
        <v>45077</v>
      </c>
      <c r="O158" s="816" t="s">
        <v>10430</v>
      </c>
      <c r="P158" s="314"/>
      <c r="Q158" s="919" t="s">
        <v>8773</v>
      </c>
      <c r="R158" s="768" t="s">
        <v>7806</v>
      </c>
      <c r="S158" s="1558" t="s">
        <v>98</v>
      </c>
      <c r="T158" s="1558" t="s">
        <v>10424</v>
      </c>
      <c r="U158" s="1558" t="s">
        <v>9836</v>
      </c>
      <c r="V158" s="314"/>
    </row>
    <row r="159" spans="1:23" ht="36.5" customHeight="1">
      <c r="A159" s="23">
        <f t="shared" si="6"/>
        <v>158</v>
      </c>
      <c r="B159" s="1045" t="s">
        <v>7769</v>
      </c>
      <c r="C159" s="825" t="s">
        <v>7770</v>
      </c>
      <c r="D159" s="825" t="s">
        <v>7788</v>
      </c>
      <c r="E159" s="1047" t="s">
        <v>7772</v>
      </c>
      <c r="F159" s="530" t="s">
        <v>7789</v>
      </c>
      <c r="G159" s="825" t="s">
        <v>303</v>
      </c>
      <c r="H159" s="1046" t="s">
        <v>7775</v>
      </c>
      <c r="I159" s="1045" t="s">
        <v>7776</v>
      </c>
      <c r="J159" s="789" t="s">
        <v>205</v>
      </c>
      <c r="K159" s="825" t="s">
        <v>9118</v>
      </c>
      <c r="L159" s="768" t="s">
        <v>7778</v>
      </c>
      <c r="M159" s="847">
        <v>44979</v>
      </c>
      <c r="N159" s="847">
        <v>45077</v>
      </c>
      <c r="O159" s="816" t="s">
        <v>10430</v>
      </c>
      <c r="P159" s="314"/>
      <c r="Q159" s="835" t="s">
        <v>8773</v>
      </c>
      <c r="R159" s="768" t="s">
        <v>7806</v>
      </c>
      <c r="S159" s="1558" t="s">
        <v>10427</v>
      </c>
      <c r="T159" s="1558" t="s">
        <v>10428</v>
      </c>
      <c r="U159" s="1558" t="s">
        <v>9836</v>
      </c>
      <c r="V159" s="314"/>
    </row>
    <row r="160" spans="1:23" ht="36.5" customHeight="1">
      <c r="A160" s="23">
        <f t="shared" si="6"/>
        <v>159</v>
      </c>
      <c r="B160" s="1045" t="s">
        <v>7790</v>
      </c>
      <c r="C160" s="825" t="s">
        <v>7770</v>
      </c>
      <c r="D160" s="825" t="s">
        <v>7791</v>
      </c>
      <c r="E160" s="1047" t="s">
        <v>7772</v>
      </c>
      <c r="F160" s="530" t="s">
        <v>7792</v>
      </c>
      <c r="G160" s="825" t="s">
        <v>550</v>
      </c>
      <c r="H160" s="1046" t="s">
        <v>7775</v>
      </c>
      <c r="I160" s="1045" t="s">
        <v>7776</v>
      </c>
      <c r="J160" s="789" t="s">
        <v>205</v>
      </c>
      <c r="K160" s="825" t="s">
        <v>9118</v>
      </c>
      <c r="L160" s="768" t="s">
        <v>7778</v>
      </c>
      <c r="M160" s="847">
        <v>44979</v>
      </c>
      <c r="N160" s="847">
        <v>45077</v>
      </c>
      <c r="O160" s="816" t="s">
        <v>10430</v>
      </c>
      <c r="P160" s="314"/>
      <c r="Q160" s="835" t="s">
        <v>8773</v>
      </c>
      <c r="R160" s="768" t="s">
        <v>7806</v>
      </c>
      <c r="S160" s="1558" t="s">
        <v>98</v>
      </c>
      <c r="T160" s="1558" t="s">
        <v>10424</v>
      </c>
      <c r="U160" s="1558" t="s">
        <v>9836</v>
      </c>
      <c r="V160" s="314"/>
    </row>
    <row r="161" spans="1:22" ht="36.5" customHeight="1">
      <c r="A161" s="23">
        <f t="shared" si="6"/>
        <v>160</v>
      </c>
      <c r="B161" s="1045" t="s">
        <v>7769</v>
      </c>
      <c r="C161" s="825" t="s">
        <v>7770</v>
      </c>
      <c r="D161" s="825" t="s">
        <v>7793</v>
      </c>
      <c r="E161" s="1047" t="s">
        <v>7794</v>
      </c>
      <c r="F161" s="530" t="s">
        <v>7795</v>
      </c>
      <c r="G161" s="825" t="s">
        <v>687</v>
      </c>
      <c r="H161" s="1046" t="s">
        <v>7775</v>
      </c>
      <c r="I161" s="1045" t="s">
        <v>7776</v>
      </c>
      <c r="J161" s="789" t="s">
        <v>205</v>
      </c>
      <c r="K161" s="825" t="s">
        <v>9118</v>
      </c>
      <c r="L161" s="768" t="s">
        <v>7778</v>
      </c>
      <c r="M161" s="847">
        <v>44979</v>
      </c>
      <c r="N161" s="847">
        <v>45077</v>
      </c>
      <c r="O161" s="816" t="s">
        <v>10430</v>
      </c>
      <c r="P161" s="314"/>
      <c r="Q161" s="835" t="s">
        <v>8773</v>
      </c>
      <c r="R161" s="768" t="s">
        <v>7806</v>
      </c>
      <c r="S161" s="1558" t="s">
        <v>98</v>
      </c>
      <c r="T161" s="1558" t="s">
        <v>10424</v>
      </c>
      <c r="U161" s="1558" t="s">
        <v>9836</v>
      </c>
      <c r="V161" s="314"/>
    </row>
    <row r="162" spans="1:22" ht="36.5" customHeight="1">
      <c r="A162" s="23">
        <f t="shared" si="6"/>
        <v>161</v>
      </c>
      <c r="B162" s="1045" t="s">
        <v>7769</v>
      </c>
      <c r="C162" s="825" t="s">
        <v>7770</v>
      </c>
      <c r="D162" s="825" t="s">
        <v>7796</v>
      </c>
      <c r="E162" s="1047" t="s">
        <v>7772</v>
      </c>
      <c r="F162" s="530" t="s">
        <v>7797</v>
      </c>
      <c r="G162" s="825" t="s">
        <v>554</v>
      </c>
      <c r="H162" s="1046" t="s">
        <v>7798</v>
      </c>
      <c r="I162" s="1045" t="s">
        <v>7776</v>
      </c>
      <c r="J162" s="789" t="s">
        <v>205</v>
      </c>
      <c r="K162" s="825" t="s">
        <v>9118</v>
      </c>
      <c r="L162" s="768" t="s">
        <v>7778</v>
      </c>
      <c r="M162" s="847">
        <v>44979</v>
      </c>
      <c r="N162" s="847">
        <v>45077</v>
      </c>
      <c r="O162" s="816" t="s">
        <v>10430</v>
      </c>
      <c r="P162" s="314"/>
      <c r="Q162" s="835" t="s">
        <v>8773</v>
      </c>
      <c r="R162" s="768" t="s">
        <v>7806</v>
      </c>
      <c r="S162" s="1558" t="s">
        <v>98</v>
      </c>
      <c r="T162" s="1558" t="s">
        <v>10424</v>
      </c>
      <c r="U162" s="1558" t="s">
        <v>9836</v>
      </c>
      <c r="V162" s="314"/>
    </row>
    <row r="163" spans="1:22" ht="36.5" customHeight="1">
      <c r="A163" s="23">
        <f t="shared" si="6"/>
        <v>162</v>
      </c>
      <c r="B163" s="1045" t="s">
        <v>7790</v>
      </c>
      <c r="C163" s="825" t="s">
        <v>7770</v>
      </c>
      <c r="D163" s="825" t="s">
        <v>7799</v>
      </c>
      <c r="E163" s="1047" t="s">
        <v>7772</v>
      </c>
      <c r="F163" s="530" t="s">
        <v>7800</v>
      </c>
      <c r="G163" s="825" t="s">
        <v>679</v>
      </c>
      <c r="H163" s="1046" t="s">
        <v>7798</v>
      </c>
      <c r="I163" s="1045" t="s">
        <v>7776</v>
      </c>
      <c r="J163" s="789" t="s">
        <v>205</v>
      </c>
      <c r="K163" s="825" t="s">
        <v>9118</v>
      </c>
      <c r="L163" s="768" t="s">
        <v>7778</v>
      </c>
      <c r="M163" s="847">
        <v>44979</v>
      </c>
      <c r="N163" s="847">
        <v>45077</v>
      </c>
      <c r="O163" s="816" t="s">
        <v>10430</v>
      </c>
      <c r="P163" s="314"/>
      <c r="Q163" s="835" t="s">
        <v>8773</v>
      </c>
      <c r="R163" s="768" t="s">
        <v>7806</v>
      </c>
      <c r="S163" s="1558" t="s">
        <v>98</v>
      </c>
      <c r="T163" s="1558" t="s">
        <v>10424</v>
      </c>
      <c r="U163" s="1558" t="s">
        <v>9836</v>
      </c>
      <c r="V163" s="314"/>
    </row>
    <row r="164" spans="1:22" ht="36.5" customHeight="1">
      <c r="A164" s="23">
        <f t="shared" si="6"/>
        <v>163</v>
      </c>
      <c r="B164" s="1045" t="s">
        <v>7769</v>
      </c>
      <c r="C164" s="825" t="s">
        <v>7770</v>
      </c>
      <c r="D164" s="825" t="s">
        <v>7801</v>
      </c>
      <c r="E164" s="1047" t="s">
        <v>7772</v>
      </c>
      <c r="F164" s="530" t="s">
        <v>7802</v>
      </c>
      <c r="G164" s="825" t="s">
        <v>4391</v>
      </c>
      <c r="H164" s="1046" t="s">
        <v>7775</v>
      </c>
      <c r="I164" s="1045" t="s">
        <v>7776</v>
      </c>
      <c r="J164" s="789" t="s">
        <v>205</v>
      </c>
      <c r="K164" s="825" t="s">
        <v>9118</v>
      </c>
      <c r="L164" s="768" t="s">
        <v>7803</v>
      </c>
      <c r="M164" s="847">
        <v>44979</v>
      </c>
      <c r="N164" s="847">
        <v>45077</v>
      </c>
      <c r="O164" s="816" t="s">
        <v>10430</v>
      </c>
      <c r="P164" s="314"/>
      <c r="Q164" s="835" t="s">
        <v>8773</v>
      </c>
      <c r="R164" s="768" t="s">
        <v>6606</v>
      </c>
      <c r="S164" s="1558" t="s">
        <v>10429</v>
      </c>
      <c r="T164" s="1558" t="s">
        <v>10428</v>
      </c>
      <c r="U164" s="1558" t="s">
        <v>9836</v>
      </c>
      <c r="V164" s="314"/>
    </row>
    <row r="165" spans="1:22" ht="36.5" customHeight="1">
      <c r="A165" s="23">
        <f t="shared" si="6"/>
        <v>164</v>
      </c>
      <c r="B165" s="1045" t="s">
        <v>7769</v>
      </c>
      <c r="C165" s="825" t="s">
        <v>7770</v>
      </c>
      <c r="D165" s="825" t="s">
        <v>7804</v>
      </c>
      <c r="E165" s="1047" t="s">
        <v>7772</v>
      </c>
      <c r="F165" s="530" t="s">
        <v>7805</v>
      </c>
      <c r="G165" s="825" t="s">
        <v>311</v>
      </c>
      <c r="H165" s="1046" t="s">
        <v>7775</v>
      </c>
      <c r="I165" s="1045" t="s">
        <v>7776</v>
      </c>
      <c r="J165" s="789" t="s">
        <v>205</v>
      </c>
      <c r="K165" s="825" t="s">
        <v>9118</v>
      </c>
      <c r="L165" s="768" t="s">
        <v>7803</v>
      </c>
      <c r="M165" s="847">
        <v>44979</v>
      </c>
      <c r="N165" s="847">
        <v>45077</v>
      </c>
      <c r="O165" s="816" t="s">
        <v>10430</v>
      </c>
      <c r="P165" s="314"/>
      <c r="Q165" s="835" t="s">
        <v>8773</v>
      </c>
      <c r="R165" s="768" t="s">
        <v>7806</v>
      </c>
      <c r="S165" s="1558" t="s">
        <v>98</v>
      </c>
      <c r="T165" s="1558" t="s">
        <v>10424</v>
      </c>
      <c r="U165" s="1558" t="s">
        <v>9836</v>
      </c>
      <c r="V165" s="314"/>
    </row>
    <row r="166" spans="1:22" ht="36.5" customHeight="1">
      <c r="A166" s="23">
        <f t="shared" si="6"/>
        <v>165</v>
      </c>
      <c r="B166" s="291" t="s">
        <v>7808</v>
      </c>
      <c r="C166" s="1094" t="s">
        <v>7809</v>
      </c>
      <c r="D166" s="1094" t="s">
        <v>7810</v>
      </c>
      <c r="E166" s="290" t="s">
        <v>7811</v>
      </c>
      <c r="F166" s="1094" t="s">
        <v>7812</v>
      </c>
      <c r="G166" s="1094" t="s">
        <v>7813</v>
      </c>
      <c r="H166" s="1095">
        <v>1</v>
      </c>
      <c r="I166" s="1093" t="s">
        <v>7808</v>
      </c>
      <c r="J166" s="314"/>
      <c r="K166" s="249" t="s">
        <v>8636</v>
      </c>
      <c r="L166" s="249" t="s">
        <v>7885</v>
      </c>
      <c r="M166" s="252">
        <v>44960</v>
      </c>
      <c r="N166" s="252">
        <v>45061</v>
      </c>
      <c r="O166" s="816">
        <v>45107</v>
      </c>
      <c r="P166" s="305"/>
      <c r="Q166" s="249" t="s">
        <v>9761</v>
      </c>
      <c r="R166" s="249" t="s">
        <v>7886</v>
      </c>
      <c r="S166" s="261" t="s">
        <v>8399</v>
      </c>
      <c r="T166" s="804" t="s">
        <v>9288</v>
      </c>
      <c r="U166" s="804" t="s">
        <v>9287</v>
      </c>
      <c r="V166" s="314"/>
    </row>
    <row r="167" spans="1:22" ht="36.5" customHeight="1">
      <c r="A167" s="23">
        <f t="shared" si="6"/>
        <v>166</v>
      </c>
      <c r="B167" s="291" t="s">
        <v>7808</v>
      </c>
      <c r="C167" s="1094" t="s">
        <v>7809</v>
      </c>
      <c r="D167" s="1094" t="s">
        <v>7814</v>
      </c>
      <c r="E167" s="290" t="s">
        <v>7811</v>
      </c>
      <c r="F167" s="1094" t="s">
        <v>7815</v>
      </c>
      <c r="G167" s="1094" t="s">
        <v>7816</v>
      </c>
      <c r="H167" s="1095">
        <v>1</v>
      </c>
      <c r="I167" s="1093" t="s">
        <v>7808</v>
      </c>
      <c r="J167" s="314"/>
      <c r="K167" s="249" t="s">
        <v>8564</v>
      </c>
      <c r="L167" s="249" t="s">
        <v>7885</v>
      </c>
      <c r="M167" s="252">
        <v>44960</v>
      </c>
      <c r="N167" s="252">
        <v>45061</v>
      </c>
      <c r="O167" s="816">
        <v>45107</v>
      </c>
      <c r="P167" s="305"/>
      <c r="Q167" s="249" t="s">
        <v>9761</v>
      </c>
      <c r="R167" s="249" t="s">
        <v>7886</v>
      </c>
      <c r="S167" s="261" t="s">
        <v>8399</v>
      </c>
      <c r="T167" s="804" t="s">
        <v>9288</v>
      </c>
      <c r="U167" s="804" t="s">
        <v>9287</v>
      </c>
      <c r="V167" s="314"/>
    </row>
    <row r="168" spans="1:22" ht="36.5" customHeight="1">
      <c r="A168" s="23">
        <f t="shared" si="6"/>
        <v>167</v>
      </c>
      <c r="B168" s="291" t="s">
        <v>7808</v>
      </c>
      <c r="C168" s="1096" t="s">
        <v>7809</v>
      </c>
      <c r="D168" s="1096" t="s">
        <v>7817</v>
      </c>
      <c r="E168" s="1097" t="s">
        <v>7811</v>
      </c>
      <c r="F168" s="1096" t="s">
        <v>7818</v>
      </c>
      <c r="G168" s="1096" t="s">
        <v>7819</v>
      </c>
      <c r="H168" s="1095">
        <v>1</v>
      </c>
      <c r="I168" s="1093" t="s">
        <v>7808</v>
      </c>
      <c r="J168" s="314"/>
      <c r="K168" s="249" t="s">
        <v>7</v>
      </c>
      <c r="L168" s="249" t="s">
        <v>7885</v>
      </c>
      <c r="M168" s="252">
        <v>44960</v>
      </c>
      <c r="N168" s="252">
        <v>45061</v>
      </c>
      <c r="O168" s="816">
        <v>45107</v>
      </c>
      <c r="P168" s="305"/>
      <c r="Q168" s="249" t="s">
        <v>9761</v>
      </c>
      <c r="R168" s="249" t="s">
        <v>7886</v>
      </c>
      <c r="S168" s="1099" t="s">
        <v>8399</v>
      </c>
      <c r="T168" s="804" t="s">
        <v>9288</v>
      </c>
      <c r="U168" s="804" t="s">
        <v>9287</v>
      </c>
      <c r="V168" s="314"/>
    </row>
    <row r="169" spans="1:22" ht="36.5" customHeight="1">
      <c r="A169" s="23">
        <f t="shared" si="6"/>
        <v>168</v>
      </c>
      <c r="B169" s="291" t="s">
        <v>7808</v>
      </c>
      <c r="C169" s="1094" t="s">
        <v>7809</v>
      </c>
      <c r="D169" s="1094" t="s">
        <v>7820</v>
      </c>
      <c r="E169" s="290" t="s">
        <v>7811</v>
      </c>
      <c r="F169" s="1094" t="s">
        <v>7821</v>
      </c>
      <c r="G169" s="1094" t="s">
        <v>7822</v>
      </c>
      <c r="H169" s="1095">
        <v>1</v>
      </c>
      <c r="I169" s="291" t="s">
        <v>7808</v>
      </c>
      <c r="J169" s="314"/>
      <c r="K169" s="249" t="s">
        <v>7</v>
      </c>
      <c r="L169" s="249" t="s">
        <v>7885</v>
      </c>
      <c r="M169" s="252">
        <v>44960</v>
      </c>
      <c r="N169" s="252">
        <v>45061</v>
      </c>
      <c r="O169" s="816">
        <v>45107</v>
      </c>
      <c r="P169" s="305"/>
      <c r="Q169" s="249" t="s">
        <v>9761</v>
      </c>
      <c r="R169" s="249" t="s">
        <v>7886</v>
      </c>
      <c r="S169" s="261" t="s">
        <v>8399</v>
      </c>
      <c r="T169" s="804" t="s">
        <v>9288</v>
      </c>
      <c r="U169" s="804" t="s">
        <v>9287</v>
      </c>
      <c r="V169" s="314"/>
    </row>
    <row r="170" spans="1:22" ht="36.5" customHeight="1">
      <c r="A170" s="23">
        <f t="shared" si="6"/>
        <v>169</v>
      </c>
      <c r="B170" s="291" t="s">
        <v>7808</v>
      </c>
      <c r="C170" s="1094" t="s">
        <v>7809</v>
      </c>
      <c r="D170" s="1094" t="s">
        <v>7823</v>
      </c>
      <c r="E170" s="290" t="s">
        <v>7811</v>
      </c>
      <c r="F170" s="1094" t="s">
        <v>7824</v>
      </c>
      <c r="G170" s="1094" t="s">
        <v>7825</v>
      </c>
      <c r="H170" s="1095">
        <v>1</v>
      </c>
      <c r="I170" s="291" t="s">
        <v>7808</v>
      </c>
      <c r="J170" s="314"/>
      <c r="K170" s="249" t="s">
        <v>7</v>
      </c>
      <c r="L170" s="249" t="s">
        <v>7885</v>
      </c>
      <c r="M170" s="252">
        <v>44960</v>
      </c>
      <c r="N170" s="252">
        <v>45061</v>
      </c>
      <c r="O170" s="816">
        <v>45107</v>
      </c>
      <c r="P170" s="305"/>
      <c r="Q170" s="249" t="s">
        <v>9761</v>
      </c>
      <c r="R170" s="249" t="s">
        <v>7886</v>
      </c>
      <c r="S170" s="261" t="s">
        <v>8399</v>
      </c>
      <c r="T170" s="804" t="s">
        <v>9288</v>
      </c>
      <c r="U170" s="804" t="s">
        <v>9287</v>
      </c>
      <c r="V170" s="314"/>
    </row>
    <row r="171" spans="1:22" ht="36.5" customHeight="1">
      <c r="A171" s="23">
        <f t="shared" si="6"/>
        <v>170</v>
      </c>
      <c r="B171" s="291" t="s">
        <v>7808</v>
      </c>
      <c r="C171" s="1094" t="s">
        <v>7809</v>
      </c>
      <c r="D171" s="1094" t="s">
        <v>7826</v>
      </c>
      <c r="E171" s="290" t="s">
        <v>7811</v>
      </c>
      <c r="F171" s="1094" t="s">
        <v>7827</v>
      </c>
      <c r="G171" s="1094" t="s">
        <v>7828</v>
      </c>
      <c r="H171" s="1095">
        <v>1</v>
      </c>
      <c r="I171" s="291" t="s">
        <v>7808</v>
      </c>
      <c r="J171" s="314"/>
      <c r="K171" s="249" t="s">
        <v>7</v>
      </c>
      <c r="L171" s="249" t="s">
        <v>7885</v>
      </c>
      <c r="M171" s="252">
        <v>44960</v>
      </c>
      <c r="N171" s="252">
        <v>45061</v>
      </c>
      <c r="O171" s="816">
        <v>45107</v>
      </c>
      <c r="P171" s="305"/>
      <c r="Q171" s="249" t="s">
        <v>9761</v>
      </c>
      <c r="R171" s="249" t="s">
        <v>7886</v>
      </c>
      <c r="S171" s="261" t="s">
        <v>8399</v>
      </c>
      <c r="T171" s="804" t="s">
        <v>9288</v>
      </c>
      <c r="U171" s="804" t="s">
        <v>9287</v>
      </c>
      <c r="V171" s="314"/>
    </row>
    <row r="172" spans="1:22" ht="36.5" customHeight="1">
      <c r="A172" s="23">
        <f t="shared" si="6"/>
        <v>171</v>
      </c>
      <c r="B172" s="291" t="s">
        <v>7808</v>
      </c>
      <c r="C172" s="1094" t="s">
        <v>7809</v>
      </c>
      <c r="D172" s="1094" t="s">
        <v>7829</v>
      </c>
      <c r="E172" s="290" t="s">
        <v>7811</v>
      </c>
      <c r="F172" s="1094" t="s">
        <v>7830</v>
      </c>
      <c r="G172" s="1094" t="s">
        <v>7831</v>
      </c>
      <c r="H172" s="1095">
        <v>1</v>
      </c>
      <c r="I172" s="291" t="s">
        <v>7808</v>
      </c>
      <c r="J172" s="314"/>
      <c r="K172" s="249" t="s">
        <v>7</v>
      </c>
      <c r="L172" s="249" t="s">
        <v>7885</v>
      </c>
      <c r="M172" s="252">
        <v>44960</v>
      </c>
      <c r="N172" s="252">
        <v>45061</v>
      </c>
      <c r="O172" s="816">
        <v>45107</v>
      </c>
      <c r="P172" s="305"/>
      <c r="Q172" s="249" t="s">
        <v>9761</v>
      </c>
      <c r="R172" s="249" t="s">
        <v>7886</v>
      </c>
      <c r="S172" s="261" t="s">
        <v>8399</v>
      </c>
      <c r="T172" s="804" t="s">
        <v>9288</v>
      </c>
      <c r="U172" s="804" t="s">
        <v>9287</v>
      </c>
      <c r="V172" s="314"/>
    </row>
    <row r="173" spans="1:22" ht="36.5" customHeight="1">
      <c r="A173" s="23">
        <f t="shared" si="6"/>
        <v>172</v>
      </c>
      <c r="B173" s="291" t="s">
        <v>7808</v>
      </c>
      <c r="C173" s="1094" t="s">
        <v>7809</v>
      </c>
      <c r="D173" s="1094" t="s">
        <v>7832</v>
      </c>
      <c r="E173" s="290" t="s">
        <v>7811</v>
      </c>
      <c r="F173" s="1094" t="s">
        <v>7833</v>
      </c>
      <c r="G173" s="1094" t="s">
        <v>7834</v>
      </c>
      <c r="H173" s="1095">
        <v>1</v>
      </c>
      <c r="I173" s="291" t="s">
        <v>7808</v>
      </c>
      <c r="J173" s="314"/>
      <c r="K173" s="249" t="s">
        <v>7</v>
      </c>
      <c r="L173" s="249" t="s">
        <v>7885</v>
      </c>
      <c r="M173" s="252">
        <v>44960</v>
      </c>
      <c r="N173" s="252">
        <v>45061</v>
      </c>
      <c r="O173" s="816">
        <v>45107</v>
      </c>
      <c r="P173" s="305"/>
      <c r="Q173" s="249" t="s">
        <v>9761</v>
      </c>
      <c r="R173" s="249" t="s">
        <v>7886</v>
      </c>
      <c r="S173" s="261" t="s">
        <v>8399</v>
      </c>
      <c r="T173" s="804" t="s">
        <v>9288</v>
      </c>
      <c r="U173" s="804" t="s">
        <v>9287</v>
      </c>
      <c r="V173" s="314"/>
    </row>
    <row r="174" spans="1:22" ht="36.5" customHeight="1">
      <c r="A174" s="23">
        <f t="shared" si="6"/>
        <v>173</v>
      </c>
      <c r="B174" s="291" t="s">
        <v>7808</v>
      </c>
      <c r="C174" s="1094" t="s">
        <v>7809</v>
      </c>
      <c r="D174" s="1094" t="s">
        <v>7835</v>
      </c>
      <c r="E174" s="290" t="s">
        <v>7811</v>
      </c>
      <c r="F174" s="1094" t="s">
        <v>7836</v>
      </c>
      <c r="G174" s="1094" t="s">
        <v>7837</v>
      </c>
      <c r="H174" s="1095">
        <v>1</v>
      </c>
      <c r="I174" s="291" t="s">
        <v>7808</v>
      </c>
      <c r="J174" s="314"/>
      <c r="K174" s="249" t="s">
        <v>7</v>
      </c>
      <c r="L174" s="249" t="s">
        <v>7885</v>
      </c>
      <c r="M174" s="252">
        <v>44960</v>
      </c>
      <c r="N174" s="252">
        <v>45061</v>
      </c>
      <c r="O174" s="816">
        <v>45107</v>
      </c>
      <c r="P174" s="305"/>
      <c r="Q174" s="249" t="s">
        <v>9761</v>
      </c>
      <c r="R174" s="249" t="s">
        <v>7886</v>
      </c>
      <c r="S174" s="261" t="s">
        <v>8399</v>
      </c>
      <c r="T174" s="804" t="s">
        <v>9288</v>
      </c>
      <c r="U174" s="804" t="s">
        <v>9287</v>
      </c>
      <c r="V174" s="314"/>
    </row>
    <row r="175" spans="1:22" ht="36.5" customHeight="1">
      <c r="A175" s="23">
        <f t="shared" si="6"/>
        <v>174</v>
      </c>
      <c r="B175" s="291" t="s">
        <v>7808</v>
      </c>
      <c r="C175" s="1094" t="s">
        <v>7809</v>
      </c>
      <c r="D175" s="1094" t="s">
        <v>7838</v>
      </c>
      <c r="E175" s="290" t="s">
        <v>7811</v>
      </c>
      <c r="F175" s="1094" t="s">
        <v>7839</v>
      </c>
      <c r="G175" s="1094" t="s">
        <v>7840</v>
      </c>
      <c r="H175" s="1095">
        <v>1</v>
      </c>
      <c r="I175" s="291" t="s">
        <v>7808</v>
      </c>
      <c r="J175" s="314"/>
      <c r="K175" s="249" t="s">
        <v>7</v>
      </c>
      <c r="L175" s="249" t="s">
        <v>7885</v>
      </c>
      <c r="M175" s="252">
        <v>44960</v>
      </c>
      <c r="N175" s="252">
        <v>45061</v>
      </c>
      <c r="O175" s="816">
        <v>45107</v>
      </c>
      <c r="P175" s="305"/>
      <c r="Q175" s="249" t="s">
        <v>9761</v>
      </c>
      <c r="R175" s="249" t="s">
        <v>7886</v>
      </c>
      <c r="S175" s="261" t="s">
        <v>8399</v>
      </c>
      <c r="T175" s="804" t="s">
        <v>9288</v>
      </c>
      <c r="U175" s="804" t="s">
        <v>9287</v>
      </c>
      <c r="V175" s="314"/>
    </row>
    <row r="176" spans="1:22" ht="36.5" customHeight="1">
      <c r="A176" s="23">
        <f t="shared" si="6"/>
        <v>175</v>
      </c>
      <c r="B176" s="291" t="s">
        <v>7808</v>
      </c>
      <c r="C176" s="1094" t="s">
        <v>7809</v>
      </c>
      <c r="D176" s="1094" t="s">
        <v>7841</v>
      </c>
      <c r="E176" s="290" t="s">
        <v>7811</v>
      </c>
      <c r="F176" s="1094" t="s">
        <v>7842</v>
      </c>
      <c r="G176" s="1094" t="s">
        <v>7843</v>
      </c>
      <c r="H176" s="1095">
        <v>1</v>
      </c>
      <c r="I176" s="291" t="s">
        <v>7808</v>
      </c>
      <c r="J176" s="314"/>
      <c r="K176" s="249" t="s">
        <v>7</v>
      </c>
      <c r="L176" s="249" t="s">
        <v>7885</v>
      </c>
      <c r="M176" s="252">
        <v>44960</v>
      </c>
      <c r="N176" s="252">
        <v>45061</v>
      </c>
      <c r="O176" s="816">
        <v>45107</v>
      </c>
      <c r="P176" s="305"/>
      <c r="Q176" s="249" t="s">
        <v>9761</v>
      </c>
      <c r="R176" s="249" t="s">
        <v>7886</v>
      </c>
      <c r="S176" s="261" t="s">
        <v>8399</v>
      </c>
      <c r="T176" s="804" t="s">
        <v>9288</v>
      </c>
      <c r="U176" s="804" t="s">
        <v>9287</v>
      </c>
      <c r="V176" s="314"/>
    </row>
    <row r="177" spans="1:22" ht="36.5" customHeight="1">
      <c r="A177" s="23">
        <f t="shared" si="6"/>
        <v>176</v>
      </c>
      <c r="B177" s="291" t="s">
        <v>7808</v>
      </c>
      <c r="C177" s="1094" t="s">
        <v>7844</v>
      </c>
      <c r="D177" s="1094" t="s">
        <v>7845</v>
      </c>
      <c r="E177" s="290" t="s">
        <v>7811</v>
      </c>
      <c r="F177" s="1094" t="s">
        <v>7846</v>
      </c>
      <c r="G177" s="1094" t="s">
        <v>7813</v>
      </c>
      <c r="H177" s="1095">
        <v>1</v>
      </c>
      <c r="I177" s="291" t="s">
        <v>7808</v>
      </c>
      <c r="J177" s="314"/>
      <c r="K177" s="249" t="s">
        <v>7</v>
      </c>
      <c r="L177" s="249" t="s">
        <v>7885</v>
      </c>
      <c r="M177" s="252">
        <v>44960</v>
      </c>
      <c r="N177" s="252">
        <v>45061</v>
      </c>
      <c r="O177" s="816">
        <v>45102</v>
      </c>
      <c r="P177" s="305"/>
      <c r="Q177" s="249" t="s">
        <v>9761</v>
      </c>
      <c r="R177" s="249" t="s">
        <v>7886</v>
      </c>
      <c r="S177" s="261" t="s">
        <v>8399</v>
      </c>
      <c r="T177" s="804" t="s">
        <v>9622</v>
      </c>
      <c r="U177" s="804" t="s">
        <v>9782</v>
      </c>
      <c r="V177" s="314"/>
    </row>
    <row r="178" spans="1:22" ht="36.5" customHeight="1">
      <c r="A178" s="23">
        <f t="shared" ref="A178:A242" si="7">ROW()-1</f>
        <v>177</v>
      </c>
      <c r="B178" s="291" t="s">
        <v>7808</v>
      </c>
      <c r="C178" s="1094" t="s">
        <v>7844</v>
      </c>
      <c r="D178" s="1094" t="s">
        <v>7847</v>
      </c>
      <c r="E178" s="290" t="s">
        <v>7811</v>
      </c>
      <c r="F178" s="1094" t="s">
        <v>7848</v>
      </c>
      <c r="G178" s="1094" t="s">
        <v>7816</v>
      </c>
      <c r="H178" s="1095">
        <v>1</v>
      </c>
      <c r="I178" s="291" t="s">
        <v>7808</v>
      </c>
      <c r="J178" s="314"/>
      <c r="K178" s="249" t="s">
        <v>7</v>
      </c>
      <c r="L178" s="249" t="s">
        <v>7885</v>
      </c>
      <c r="M178" s="252">
        <v>44960</v>
      </c>
      <c r="N178" s="252">
        <v>45061</v>
      </c>
      <c r="O178" s="816">
        <v>45102</v>
      </c>
      <c r="P178" s="305"/>
      <c r="Q178" s="249" t="s">
        <v>9761</v>
      </c>
      <c r="R178" s="249" t="s">
        <v>7886</v>
      </c>
      <c r="S178" s="261" t="s">
        <v>8399</v>
      </c>
      <c r="T178" s="804" t="s">
        <v>9622</v>
      </c>
      <c r="U178" s="804" t="s">
        <v>9782</v>
      </c>
      <c r="V178" s="314"/>
    </row>
    <row r="179" spans="1:22" ht="36.5" customHeight="1">
      <c r="A179" s="23">
        <f t="shared" si="7"/>
        <v>178</v>
      </c>
      <c r="B179" s="291" t="s">
        <v>7808</v>
      </c>
      <c r="C179" s="1094" t="s">
        <v>7844</v>
      </c>
      <c r="D179" s="1094" t="s">
        <v>7849</v>
      </c>
      <c r="E179" s="290" t="s">
        <v>7811</v>
      </c>
      <c r="F179" s="1094" t="s">
        <v>7850</v>
      </c>
      <c r="G179" s="1094" t="s">
        <v>7819</v>
      </c>
      <c r="H179" s="1095">
        <v>1</v>
      </c>
      <c r="I179" s="291" t="s">
        <v>7808</v>
      </c>
      <c r="J179" s="314"/>
      <c r="K179" s="249" t="s">
        <v>7</v>
      </c>
      <c r="L179" s="249" t="s">
        <v>7885</v>
      </c>
      <c r="M179" s="252">
        <v>44960</v>
      </c>
      <c r="N179" s="252">
        <v>45061</v>
      </c>
      <c r="O179" s="816">
        <v>45102</v>
      </c>
      <c r="P179" s="305"/>
      <c r="Q179" s="249" t="s">
        <v>9761</v>
      </c>
      <c r="R179" s="249" t="s">
        <v>7886</v>
      </c>
      <c r="S179" s="261" t="s">
        <v>8399</v>
      </c>
      <c r="T179" s="804" t="s">
        <v>9622</v>
      </c>
      <c r="U179" s="804" t="s">
        <v>9782</v>
      </c>
      <c r="V179" s="314"/>
    </row>
    <row r="180" spans="1:22" ht="36.5" customHeight="1">
      <c r="A180" s="23">
        <f t="shared" si="7"/>
        <v>179</v>
      </c>
      <c r="B180" s="291" t="s">
        <v>7808</v>
      </c>
      <c r="C180" s="1094" t="s">
        <v>7844</v>
      </c>
      <c r="D180" s="1094" t="s">
        <v>7851</v>
      </c>
      <c r="E180" s="290" t="s">
        <v>7811</v>
      </c>
      <c r="F180" s="1094" t="s">
        <v>7852</v>
      </c>
      <c r="G180" s="1094" t="s">
        <v>7822</v>
      </c>
      <c r="H180" s="1095">
        <v>1</v>
      </c>
      <c r="I180" s="291" t="s">
        <v>7808</v>
      </c>
      <c r="J180" s="314"/>
      <c r="K180" s="249" t="s">
        <v>7</v>
      </c>
      <c r="L180" s="249" t="s">
        <v>7885</v>
      </c>
      <c r="M180" s="252">
        <v>44960</v>
      </c>
      <c r="N180" s="252">
        <v>45061</v>
      </c>
      <c r="O180" s="816">
        <v>45102</v>
      </c>
      <c r="P180" s="305"/>
      <c r="Q180" s="249" t="s">
        <v>9761</v>
      </c>
      <c r="R180" s="249" t="s">
        <v>7886</v>
      </c>
      <c r="S180" s="261" t="s">
        <v>8399</v>
      </c>
      <c r="T180" s="804" t="s">
        <v>9622</v>
      </c>
      <c r="U180" s="804" t="s">
        <v>9782</v>
      </c>
      <c r="V180" s="314"/>
    </row>
    <row r="181" spans="1:22" ht="36.5" customHeight="1">
      <c r="A181" s="23">
        <f t="shared" si="7"/>
        <v>180</v>
      </c>
      <c r="B181" s="291" t="s">
        <v>7808</v>
      </c>
      <c r="C181" s="1094" t="s">
        <v>7844</v>
      </c>
      <c r="D181" s="1094" t="s">
        <v>7853</v>
      </c>
      <c r="E181" s="290" t="s">
        <v>7811</v>
      </c>
      <c r="F181" s="1094" t="s">
        <v>7854</v>
      </c>
      <c r="G181" s="1094" t="s">
        <v>7825</v>
      </c>
      <c r="H181" s="1095">
        <v>1</v>
      </c>
      <c r="I181" s="291" t="s">
        <v>7808</v>
      </c>
      <c r="J181" s="314"/>
      <c r="K181" s="249" t="s">
        <v>7</v>
      </c>
      <c r="L181" s="249" t="s">
        <v>7885</v>
      </c>
      <c r="M181" s="252">
        <v>44960</v>
      </c>
      <c r="N181" s="252">
        <v>45061</v>
      </c>
      <c r="O181" s="816">
        <v>45102</v>
      </c>
      <c r="P181" s="305"/>
      <c r="Q181" s="249" t="s">
        <v>9761</v>
      </c>
      <c r="R181" s="249" t="s">
        <v>7886</v>
      </c>
      <c r="S181" s="261" t="s">
        <v>8399</v>
      </c>
      <c r="T181" s="804" t="s">
        <v>9622</v>
      </c>
      <c r="U181" s="804" t="s">
        <v>9782</v>
      </c>
      <c r="V181" s="314"/>
    </row>
    <row r="182" spans="1:22" ht="36.5" customHeight="1">
      <c r="A182" s="23">
        <f t="shared" si="7"/>
        <v>181</v>
      </c>
      <c r="B182" s="291" t="s">
        <v>7808</v>
      </c>
      <c r="C182" s="1094" t="s">
        <v>7844</v>
      </c>
      <c r="D182" s="1094" t="s">
        <v>7855</v>
      </c>
      <c r="E182" s="290" t="s">
        <v>7811</v>
      </c>
      <c r="F182" s="1094" t="s">
        <v>7856</v>
      </c>
      <c r="G182" s="1094" t="s">
        <v>7828</v>
      </c>
      <c r="H182" s="1095">
        <v>1</v>
      </c>
      <c r="I182" s="291" t="s">
        <v>7808</v>
      </c>
      <c r="J182" s="314"/>
      <c r="K182" s="249" t="s">
        <v>7</v>
      </c>
      <c r="L182" s="249" t="s">
        <v>7885</v>
      </c>
      <c r="M182" s="252">
        <v>44960</v>
      </c>
      <c r="N182" s="252">
        <v>45061</v>
      </c>
      <c r="O182" s="816">
        <v>45102</v>
      </c>
      <c r="P182" s="305"/>
      <c r="Q182" s="249" t="s">
        <v>9761</v>
      </c>
      <c r="R182" s="249" t="s">
        <v>7886</v>
      </c>
      <c r="S182" s="261" t="s">
        <v>8399</v>
      </c>
      <c r="T182" s="804" t="s">
        <v>9622</v>
      </c>
      <c r="U182" s="804" t="s">
        <v>9782</v>
      </c>
      <c r="V182" s="314"/>
    </row>
    <row r="183" spans="1:22" ht="36.5" customHeight="1">
      <c r="A183" s="23">
        <f t="shared" si="7"/>
        <v>182</v>
      </c>
      <c r="B183" s="291" t="s">
        <v>7808</v>
      </c>
      <c r="C183" s="1094" t="s">
        <v>7844</v>
      </c>
      <c r="D183" s="1094" t="s">
        <v>7857</v>
      </c>
      <c r="E183" s="290" t="s">
        <v>7811</v>
      </c>
      <c r="F183" s="1094" t="s">
        <v>7858</v>
      </c>
      <c r="G183" s="1094" t="s">
        <v>7831</v>
      </c>
      <c r="H183" s="1095">
        <v>1</v>
      </c>
      <c r="I183" s="291" t="s">
        <v>7808</v>
      </c>
      <c r="J183" s="314"/>
      <c r="K183" s="249" t="s">
        <v>7</v>
      </c>
      <c r="L183" s="249" t="s">
        <v>7885</v>
      </c>
      <c r="M183" s="252">
        <v>44960</v>
      </c>
      <c r="N183" s="252">
        <v>45061</v>
      </c>
      <c r="O183" s="816">
        <v>45102</v>
      </c>
      <c r="P183" s="305"/>
      <c r="Q183" s="249" t="s">
        <v>9761</v>
      </c>
      <c r="R183" s="249" t="s">
        <v>7886</v>
      </c>
      <c r="S183" s="261" t="s">
        <v>8399</v>
      </c>
      <c r="T183" s="804" t="s">
        <v>9622</v>
      </c>
      <c r="U183" s="804" t="s">
        <v>9782</v>
      </c>
      <c r="V183" s="314"/>
    </row>
    <row r="184" spans="1:22" ht="36.5" customHeight="1">
      <c r="A184" s="23">
        <f t="shared" si="7"/>
        <v>183</v>
      </c>
      <c r="B184" s="291" t="s">
        <v>7808</v>
      </c>
      <c r="C184" s="1094" t="s">
        <v>7844</v>
      </c>
      <c r="D184" s="1094" t="s">
        <v>7859</v>
      </c>
      <c r="E184" s="290" t="s">
        <v>7811</v>
      </c>
      <c r="F184" s="1094" t="s">
        <v>7860</v>
      </c>
      <c r="G184" s="1094" t="s">
        <v>7834</v>
      </c>
      <c r="H184" s="1095">
        <v>1</v>
      </c>
      <c r="I184" s="291" t="s">
        <v>7808</v>
      </c>
      <c r="J184" s="314"/>
      <c r="K184" s="249" t="s">
        <v>7</v>
      </c>
      <c r="L184" s="249" t="s">
        <v>7885</v>
      </c>
      <c r="M184" s="252">
        <v>44960</v>
      </c>
      <c r="N184" s="252">
        <v>45061</v>
      </c>
      <c r="O184" s="816">
        <v>45102</v>
      </c>
      <c r="P184" s="305"/>
      <c r="Q184" s="249" t="s">
        <v>9761</v>
      </c>
      <c r="R184" s="249" t="s">
        <v>7886</v>
      </c>
      <c r="S184" s="261" t="s">
        <v>8399</v>
      </c>
      <c r="T184" s="804" t="s">
        <v>9622</v>
      </c>
      <c r="U184" s="804" t="s">
        <v>9782</v>
      </c>
      <c r="V184" s="314"/>
    </row>
    <row r="185" spans="1:22" ht="36.5" customHeight="1">
      <c r="A185" s="23">
        <f t="shared" si="7"/>
        <v>184</v>
      </c>
      <c r="B185" s="291" t="s">
        <v>7808</v>
      </c>
      <c r="C185" s="1094" t="s">
        <v>7844</v>
      </c>
      <c r="D185" s="1094" t="s">
        <v>7861</v>
      </c>
      <c r="E185" s="290" t="s">
        <v>7811</v>
      </c>
      <c r="F185" s="1094" t="s">
        <v>7862</v>
      </c>
      <c r="G185" s="1094" t="s">
        <v>7837</v>
      </c>
      <c r="H185" s="1095">
        <v>1</v>
      </c>
      <c r="I185" s="291" t="s">
        <v>7808</v>
      </c>
      <c r="J185" s="314"/>
      <c r="K185" s="249" t="s">
        <v>7</v>
      </c>
      <c r="L185" s="249" t="s">
        <v>7885</v>
      </c>
      <c r="M185" s="252">
        <v>44960</v>
      </c>
      <c r="N185" s="252">
        <v>45061</v>
      </c>
      <c r="O185" s="816">
        <v>45102</v>
      </c>
      <c r="P185" s="305"/>
      <c r="Q185" s="249" t="s">
        <v>9761</v>
      </c>
      <c r="R185" s="249" t="s">
        <v>7886</v>
      </c>
      <c r="S185" s="261" t="s">
        <v>8399</v>
      </c>
      <c r="T185" s="804" t="s">
        <v>9622</v>
      </c>
      <c r="U185" s="804" t="s">
        <v>9782</v>
      </c>
      <c r="V185" s="314"/>
    </row>
    <row r="186" spans="1:22" ht="36.5" customHeight="1">
      <c r="A186" s="23">
        <f t="shared" si="7"/>
        <v>185</v>
      </c>
      <c r="B186" s="291" t="s">
        <v>7808</v>
      </c>
      <c r="C186" s="1094" t="s">
        <v>7844</v>
      </c>
      <c r="D186" s="1094" t="s">
        <v>7863</v>
      </c>
      <c r="E186" s="290" t="s">
        <v>7811</v>
      </c>
      <c r="F186" s="1094" t="s">
        <v>7864</v>
      </c>
      <c r="G186" s="1094" t="s">
        <v>7840</v>
      </c>
      <c r="H186" s="1095">
        <v>1</v>
      </c>
      <c r="I186" s="291" t="s">
        <v>7808</v>
      </c>
      <c r="J186" s="314"/>
      <c r="K186" s="249" t="s">
        <v>7</v>
      </c>
      <c r="L186" s="249" t="s">
        <v>7885</v>
      </c>
      <c r="M186" s="252">
        <v>44960</v>
      </c>
      <c r="N186" s="252">
        <v>45061</v>
      </c>
      <c r="O186" s="816">
        <v>45102</v>
      </c>
      <c r="P186" s="305"/>
      <c r="Q186" s="249" t="s">
        <v>9761</v>
      </c>
      <c r="R186" s="249" t="s">
        <v>7886</v>
      </c>
      <c r="S186" s="261" t="s">
        <v>8399</v>
      </c>
      <c r="T186" s="804" t="s">
        <v>9622</v>
      </c>
      <c r="U186" s="804" t="s">
        <v>9782</v>
      </c>
      <c r="V186" s="314"/>
    </row>
    <row r="187" spans="1:22" ht="36.5" customHeight="1">
      <c r="A187" s="23">
        <f t="shared" si="7"/>
        <v>186</v>
      </c>
      <c r="B187" s="291" t="s">
        <v>7808</v>
      </c>
      <c r="C187" s="1094" t="s">
        <v>7844</v>
      </c>
      <c r="D187" s="1094" t="s">
        <v>7865</v>
      </c>
      <c r="E187" s="290" t="s">
        <v>7811</v>
      </c>
      <c r="F187" s="1094" t="s">
        <v>7866</v>
      </c>
      <c r="G187" s="1094" t="s">
        <v>7867</v>
      </c>
      <c r="H187" s="1095">
        <v>1</v>
      </c>
      <c r="I187" s="291" t="s">
        <v>7808</v>
      </c>
      <c r="J187" s="314"/>
      <c r="K187" s="249" t="s">
        <v>7</v>
      </c>
      <c r="L187" s="249" t="s">
        <v>7885</v>
      </c>
      <c r="M187" s="252">
        <v>44960</v>
      </c>
      <c r="N187" s="252">
        <v>45061</v>
      </c>
      <c r="O187" s="816">
        <v>45102</v>
      </c>
      <c r="P187" s="305"/>
      <c r="Q187" s="249" t="s">
        <v>9761</v>
      </c>
      <c r="R187" s="249" t="s">
        <v>7886</v>
      </c>
      <c r="S187" s="261" t="s">
        <v>8399</v>
      </c>
      <c r="T187" s="804" t="s">
        <v>9622</v>
      </c>
      <c r="U187" s="804" t="s">
        <v>9782</v>
      </c>
      <c r="V187" s="314"/>
    </row>
    <row r="188" spans="1:22" ht="36.5" customHeight="1">
      <c r="A188" s="23">
        <f t="shared" si="7"/>
        <v>187</v>
      </c>
      <c r="B188" s="291" t="s">
        <v>7808</v>
      </c>
      <c r="C188" s="1094" t="s">
        <v>7868</v>
      </c>
      <c r="D188" s="1094" t="s">
        <v>7869</v>
      </c>
      <c r="E188" s="290" t="s">
        <v>7811</v>
      </c>
      <c r="F188" s="1094" t="s">
        <v>7870</v>
      </c>
      <c r="G188" s="1094" t="s">
        <v>7871</v>
      </c>
      <c r="H188" s="1095">
        <v>1</v>
      </c>
      <c r="I188" s="291" t="s">
        <v>7808</v>
      </c>
      <c r="J188" s="314"/>
      <c r="K188" s="249" t="s">
        <v>7</v>
      </c>
      <c r="L188" s="249" t="s">
        <v>7885</v>
      </c>
      <c r="M188" s="252">
        <v>44960</v>
      </c>
      <c r="N188" s="252">
        <v>45061</v>
      </c>
      <c r="O188" s="816">
        <v>45107</v>
      </c>
      <c r="P188" s="305"/>
      <c r="Q188" s="249" t="s">
        <v>9761</v>
      </c>
      <c r="R188" s="249" t="s">
        <v>7886</v>
      </c>
      <c r="S188" s="261" t="s">
        <v>8399</v>
      </c>
      <c r="T188" s="804" t="s">
        <v>9622</v>
      </c>
      <c r="U188" s="804" t="s">
        <v>9782</v>
      </c>
      <c r="V188" s="314"/>
    </row>
    <row r="189" spans="1:22" ht="36.5" customHeight="1">
      <c r="A189" s="23">
        <f t="shared" si="7"/>
        <v>188</v>
      </c>
      <c r="B189" s="291" t="s">
        <v>7808</v>
      </c>
      <c r="C189" s="1094" t="s">
        <v>7868</v>
      </c>
      <c r="D189" s="1094" t="s">
        <v>7872</v>
      </c>
      <c r="E189" s="290" t="s">
        <v>7811</v>
      </c>
      <c r="F189" s="1094" t="s">
        <v>7873</v>
      </c>
      <c r="G189" s="1094" t="s">
        <v>7874</v>
      </c>
      <c r="H189" s="1095">
        <v>14</v>
      </c>
      <c r="I189" s="291" t="s">
        <v>7808</v>
      </c>
      <c r="J189" s="314"/>
      <c r="K189" s="249" t="s">
        <v>7</v>
      </c>
      <c r="L189" s="249" t="s">
        <v>7885</v>
      </c>
      <c r="M189" s="252">
        <v>44960</v>
      </c>
      <c r="N189" s="252">
        <v>45061</v>
      </c>
      <c r="O189" s="816">
        <v>45107</v>
      </c>
      <c r="P189" s="305"/>
      <c r="Q189" s="249" t="s">
        <v>9761</v>
      </c>
      <c r="R189" s="249" t="s">
        <v>7886</v>
      </c>
      <c r="S189" s="261" t="s">
        <v>8399</v>
      </c>
      <c r="T189" s="804" t="s">
        <v>9622</v>
      </c>
      <c r="U189" s="804" t="s">
        <v>9782</v>
      </c>
      <c r="V189" s="314"/>
    </row>
    <row r="190" spans="1:22" ht="36.5" customHeight="1">
      <c r="A190" s="23">
        <f t="shared" si="7"/>
        <v>189</v>
      </c>
      <c r="B190" s="291" t="s">
        <v>7808</v>
      </c>
      <c r="C190" s="1094" t="s">
        <v>7868</v>
      </c>
      <c r="D190" s="1094" t="s">
        <v>7875</v>
      </c>
      <c r="E190" s="290" t="s">
        <v>7811</v>
      </c>
      <c r="F190" s="1094" t="s">
        <v>7876</v>
      </c>
      <c r="G190" s="1094" t="s">
        <v>7877</v>
      </c>
      <c r="H190" s="1095">
        <v>1</v>
      </c>
      <c r="I190" s="291" t="s">
        <v>7808</v>
      </c>
      <c r="J190" s="314"/>
      <c r="K190" s="249" t="s">
        <v>7</v>
      </c>
      <c r="L190" s="249" t="s">
        <v>7885</v>
      </c>
      <c r="M190" s="252">
        <v>44960</v>
      </c>
      <c r="N190" s="252">
        <v>45061</v>
      </c>
      <c r="O190" s="816">
        <v>45107</v>
      </c>
      <c r="P190" s="305"/>
      <c r="Q190" s="249" t="s">
        <v>9761</v>
      </c>
      <c r="R190" s="249" t="s">
        <v>7886</v>
      </c>
      <c r="S190" s="261" t="s">
        <v>8399</v>
      </c>
      <c r="T190" s="804" t="s">
        <v>9622</v>
      </c>
      <c r="U190" s="804" t="s">
        <v>9782</v>
      </c>
      <c r="V190" s="314"/>
    </row>
    <row r="191" spans="1:22" ht="36.5" customHeight="1">
      <c r="A191" s="23">
        <f t="shared" si="7"/>
        <v>190</v>
      </c>
      <c r="B191" s="291" t="s">
        <v>7808</v>
      </c>
      <c r="C191" s="1094" t="s">
        <v>7878</v>
      </c>
      <c r="D191" s="1094" t="s">
        <v>7879</v>
      </c>
      <c r="E191" s="290" t="s">
        <v>7811</v>
      </c>
      <c r="F191" s="1094" t="s">
        <v>7880</v>
      </c>
      <c r="G191" s="1094" t="s">
        <v>7871</v>
      </c>
      <c r="H191" s="1095">
        <v>1</v>
      </c>
      <c r="I191" s="291" t="s">
        <v>7808</v>
      </c>
      <c r="J191" s="314"/>
      <c r="K191" s="249" t="s">
        <v>7</v>
      </c>
      <c r="L191" s="249" t="s">
        <v>7885</v>
      </c>
      <c r="M191" s="252">
        <v>44960</v>
      </c>
      <c r="N191" s="252">
        <v>45061</v>
      </c>
      <c r="O191" s="816">
        <v>45102</v>
      </c>
      <c r="P191" s="305"/>
      <c r="Q191" s="249" t="s">
        <v>9761</v>
      </c>
      <c r="R191" s="249" t="s">
        <v>7886</v>
      </c>
      <c r="S191" s="261" t="s">
        <v>8399</v>
      </c>
      <c r="T191" s="804" t="s">
        <v>9622</v>
      </c>
      <c r="U191" s="804" t="s">
        <v>9782</v>
      </c>
      <c r="V191" s="314"/>
    </row>
    <row r="192" spans="1:22" ht="36.5" customHeight="1">
      <c r="A192" s="23">
        <f t="shared" si="7"/>
        <v>191</v>
      </c>
      <c r="B192" s="291" t="s">
        <v>7808</v>
      </c>
      <c r="C192" s="1094" t="s">
        <v>7878</v>
      </c>
      <c r="D192" s="1094" t="s">
        <v>7881</v>
      </c>
      <c r="E192" s="290" t="s">
        <v>7811</v>
      </c>
      <c r="F192" s="1094" t="s">
        <v>7882</v>
      </c>
      <c r="G192" s="1094" t="s">
        <v>7874</v>
      </c>
      <c r="H192" s="1095">
        <v>14</v>
      </c>
      <c r="I192" s="291" t="s">
        <v>7808</v>
      </c>
      <c r="J192" s="314"/>
      <c r="K192" s="249" t="s">
        <v>7</v>
      </c>
      <c r="L192" s="249" t="s">
        <v>7885</v>
      </c>
      <c r="M192" s="252">
        <v>44960</v>
      </c>
      <c r="N192" s="252">
        <v>45061</v>
      </c>
      <c r="O192" s="816">
        <v>45102</v>
      </c>
      <c r="P192" s="305"/>
      <c r="Q192" s="249" t="s">
        <v>9761</v>
      </c>
      <c r="R192" s="249" t="s">
        <v>7886</v>
      </c>
      <c r="S192" s="261" t="s">
        <v>8399</v>
      </c>
      <c r="T192" s="804" t="s">
        <v>9622</v>
      </c>
      <c r="U192" s="804" t="s">
        <v>9782</v>
      </c>
      <c r="V192" s="314"/>
    </row>
    <row r="193" spans="1:22" ht="36.5" customHeight="1">
      <c r="A193" s="23">
        <f t="shared" si="7"/>
        <v>192</v>
      </c>
      <c r="B193" s="291" t="s">
        <v>7808</v>
      </c>
      <c r="C193" s="1094" t="s">
        <v>7878</v>
      </c>
      <c r="D193" s="1094" t="s">
        <v>7883</v>
      </c>
      <c r="E193" s="290" t="s">
        <v>7811</v>
      </c>
      <c r="F193" s="1094" t="s">
        <v>7884</v>
      </c>
      <c r="G193" s="1094" t="s">
        <v>7877</v>
      </c>
      <c r="H193" s="1095">
        <v>1</v>
      </c>
      <c r="I193" s="291" t="s">
        <v>7808</v>
      </c>
      <c r="J193" s="314"/>
      <c r="K193" s="249" t="s">
        <v>7</v>
      </c>
      <c r="L193" s="249" t="s">
        <v>7885</v>
      </c>
      <c r="M193" s="252">
        <v>44960</v>
      </c>
      <c r="N193" s="252">
        <v>45061</v>
      </c>
      <c r="O193" s="816">
        <v>45102</v>
      </c>
      <c r="P193" s="305"/>
      <c r="Q193" s="249" t="s">
        <v>9761</v>
      </c>
      <c r="R193" s="249" t="s">
        <v>7886</v>
      </c>
      <c r="S193" s="261" t="s">
        <v>8399</v>
      </c>
      <c r="T193" s="804" t="s">
        <v>9622</v>
      </c>
      <c r="U193" s="804" t="s">
        <v>9782</v>
      </c>
      <c r="V193" s="314"/>
    </row>
    <row r="194" spans="1:22" ht="36.5" customHeight="1">
      <c r="A194" s="23">
        <f t="shared" si="7"/>
        <v>193</v>
      </c>
      <c r="B194" s="1577" t="s">
        <v>5505</v>
      </c>
      <c r="C194" s="1577" t="s">
        <v>7933</v>
      </c>
      <c r="D194" s="744" t="s">
        <v>7934</v>
      </c>
      <c r="E194" s="491" t="s">
        <v>213</v>
      </c>
      <c r="F194" s="744" t="s">
        <v>7935</v>
      </c>
      <c r="G194" s="1392" t="s">
        <v>319</v>
      </c>
      <c r="H194" s="278">
        <v>1</v>
      </c>
      <c r="I194" s="1392" t="s">
        <v>4655</v>
      </c>
      <c r="J194" s="314" t="s">
        <v>7060</v>
      </c>
      <c r="K194" s="1107" t="s">
        <v>8563</v>
      </c>
      <c r="L194" s="1062" t="s">
        <v>102</v>
      </c>
      <c r="M194" s="632">
        <v>44971</v>
      </c>
      <c r="N194" s="1108">
        <v>45020</v>
      </c>
      <c r="O194" s="816"/>
      <c r="P194" s="314"/>
      <c r="Q194" s="1062" t="s">
        <v>4821</v>
      </c>
      <c r="R194" s="1062" t="s">
        <v>5509</v>
      </c>
      <c r="S194" s="651"/>
      <c r="T194" s="262" t="s">
        <v>9124</v>
      </c>
      <c r="U194" s="485" t="s">
        <v>9125</v>
      </c>
      <c r="V194" s="314"/>
    </row>
    <row r="195" spans="1:22" ht="36.5" customHeight="1">
      <c r="A195" s="23">
        <f t="shared" si="7"/>
        <v>194</v>
      </c>
      <c r="B195" s="317" t="s">
        <v>8199</v>
      </c>
      <c r="C195" s="802" t="s">
        <v>8200</v>
      </c>
      <c r="D195" s="1060" t="s">
        <v>8201</v>
      </c>
      <c r="E195" s="314"/>
      <c r="F195" s="314" t="s">
        <v>7935</v>
      </c>
      <c r="G195" s="1395" t="s">
        <v>8202</v>
      </c>
      <c r="H195" s="1151">
        <v>1</v>
      </c>
      <c r="I195" s="1306" t="s">
        <v>8203</v>
      </c>
      <c r="J195" s="1060" t="s">
        <v>8204</v>
      </c>
      <c r="K195" s="300" t="s">
        <v>2386</v>
      </c>
      <c r="L195" s="1062" t="s">
        <v>102</v>
      </c>
      <c r="M195" s="269">
        <v>44994</v>
      </c>
      <c r="N195" s="816">
        <v>45103</v>
      </c>
      <c r="O195" s="303">
        <v>45122</v>
      </c>
      <c r="P195" s="1060"/>
      <c r="Q195" s="768" t="s">
        <v>9274</v>
      </c>
      <c r="R195" s="1370" t="s">
        <v>8461</v>
      </c>
      <c r="S195" s="1740" t="s">
        <v>10373</v>
      </c>
      <c r="T195" s="1481" t="s">
        <v>10374</v>
      </c>
      <c r="U195" s="1481" t="s">
        <v>10375</v>
      </c>
      <c r="V195" s="1481"/>
    </row>
    <row r="196" spans="1:22" ht="36.5" customHeight="1">
      <c r="A196" s="23">
        <f t="shared" si="7"/>
        <v>195</v>
      </c>
      <c r="B196" s="317" t="s">
        <v>8199</v>
      </c>
      <c r="C196" s="802" t="s">
        <v>8200</v>
      </c>
      <c r="D196" s="1060" t="s">
        <v>8205</v>
      </c>
      <c r="E196" s="314"/>
      <c r="F196" s="314" t="s">
        <v>8422</v>
      </c>
      <c r="G196" s="1395" t="s">
        <v>8206</v>
      </c>
      <c r="H196" s="1151">
        <v>1</v>
      </c>
      <c r="I196" s="1306" t="s">
        <v>8203</v>
      </c>
      <c r="J196" s="1060" t="s">
        <v>8204</v>
      </c>
      <c r="K196" s="300" t="s">
        <v>9191</v>
      </c>
      <c r="L196" s="1062" t="s">
        <v>102</v>
      </c>
      <c r="M196" s="269">
        <v>44994</v>
      </c>
      <c r="N196" s="816">
        <v>45103</v>
      </c>
      <c r="O196" s="303">
        <v>45122</v>
      </c>
      <c r="P196" s="1060"/>
      <c r="Q196" s="768" t="s">
        <v>9274</v>
      </c>
      <c r="R196" s="1370" t="s">
        <v>8461</v>
      </c>
      <c r="S196" s="1741"/>
      <c r="T196" s="1481" t="s">
        <v>10376</v>
      </c>
      <c r="U196" s="1481" t="s">
        <v>10375</v>
      </c>
      <c r="V196" s="1481"/>
    </row>
    <row r="197" spans="1:22" ht="36.5" customHeight="1">
      <c r="A197" s="23">
        <f t="shared" si="7"/>
        <v>196</v>
      </c>
      <c r="B197" s="317" t="s">
        <v>8199</v>
      </c>
      <c r="C197" s="802" t="s">
        <v>8200</v>
      </c>
      <c r="D197" s="1060" t="s">
        <v>8207</v>
      </c>
      <c r="E197" s="314"/>
      <c r="F197" s="314" t="s">
        <v>8423</v>
      </c>
      <c r="G197" s="1395" t="s">
        <v>8208</v>
      </c>
      <c r="H197" s="1151">
        <v>1</v>
      </c>
      <c r="I197" s="1306" t="s">
        <v>8203</v>
      </c>
      <c r="J197" s="1060" t="s">
        <v>8204</v>
      </c>
      <c r="K197" s="300" t="s">
        <v>7</v>
      </c>
      <c r="L197" s="1062" t="s">
        <v>102</v>
      </c>
      <c r="M197" s="269">
        <v>44994</v>
      </c>
      <c r="N197" s="816">
        <v>45103</v>
      </c>
      <c r="O197" s="303">
        <v>45122</v>
      </c>
      <c r="P197" s="1060"/>
      <c r="Q197" s="768" t="s">
        <v>9274</v>
      </c>
      <c r="R197" s="1370" t="s">
        <v>8461</v>
      </c>
      <c r="S197" s="1741"/>
      <c r="T197" s="1481" t="s">
        <v>10376</v>
      </c>
      <c r="U197" s="1481" t="s">
        <v>10377</v>
      </c>
      <c r="V197" s="1481"/>
    </row>
    <row r="198" spans="1:22" ht="36.5" customHeight="1">
      <c r="A198" s="23">
        <f t="shared" si="7"/>
        <v>197</v>
      </c>
      <c r="B198" s="317" t="s">
        <v>8199</v>
      </c>
      <c r="C198" s="802" t="s">
        <v>8200</v>
      </c>
      <c r="D198" s="1060" t="s">
        <v>8209</v>
      </c>
      <c r="E198" s="314"/>
      <c r="F198" s="314" t="s">
        <v>8424</v>
      </c>
      <c r="G198" s="1395" t="s">
        <v>8210</v>
      </c>
      <c r="H198" s="1151">
        <v>1</v>
      </c>
      <c r="I198" s="1306" t="s">
        <v>8203</v>
      </c>
      <c r="J198" s="1060" t="s">
        <v>8204</v>
      </c>
      <c r="K198" s="300" t="s">
        <v>7</v>
      </c>
      <c r="L198" s="1062" t="s">
        <v>102</v>
      </c>
      <c r="M198" s="269">
        <v>44994</v>
      </c>
      <c r="N198" s="816">
        <v>45103</v>
      </c>
      <c r="O198" s="303">
        <v>45122</v>
      </c>
      <c r="P198" s="1060"/>
      <c r="Q198" s="768" t="s">
        <v>9274</v>
      </c>
      <c r="R198" s="1370" t="s">
        <v>8461</v>
      </c>
      <c r="S198" s="1741"/>
      <c r="T198" s="1481" t="s">
        <v>10376</v>
      </c>
      <c r="U198" s="1481" t="s">
        <v>10377</v>
      </c>
      <c r="V198" s="1481"/>
    </row>
    <row r="199" spans="1:22" ht="36.5" customHeight="1">
      <c r="A199" s="23">
        <f t="shared" si="7"/>
        <v>198</v>
      </c>
      <c r="B199" s="317" t="s">
        <v>8199</v>
      </c>
      <c r="C199" s="802" t="s">
        <v>8200</v>
      </c>
      <c r="D199" s="1060" t="s">
        <v>8211</v>
      </c>
      <c r="E199" s="314"/>
      <c r="F199" s="314" t="s">
        <v>8425</v>
      </c>
      <c r="G199" s="1395" t="s">
        <v>8212</v>
      </c>
      <c r="H199" s="1151">
        <v>1</v>
      </c>
      <c r="I199" s="1306" t="s">
        <v>8203</v>
      </c>
      <c r="J199" s="1060" t="s">
        <v>8204</v>
      </c>
      <c r="K199" s="300" t="s">
        <v>7</v>
      </c>
      <c r="L199" s="1062" t="s">
        <v>102</v>
      </c>
      <c r="M199" s="269">
        <v>44994</v>
      </c>
      <c r="N199" s="816">
        <v>45103</v>
      </c>
      <c r="O199" s="303">
        <v>45122</v>
      </c>
      <c r="P199" s="1060"/>
      <c r="Q199" s="768" t="s">
        <v>9274</v>
      </c>
      <c r="R199" s="1370" t="s">
        <v>8461</v>
      </c>
      <c r="S199" s="1741"/>
      <c r="T199" s="1481" t="s">
        <v>10378</v>
      </c>
      <c r="U199" s="1481" t="s">
        <v>10379</v>
      </c>
      <c r="V199" s="1481"/>
    </row>
    <row r="200" spans="1:22" ht="36.5" customHeight="1">
      <c r="A200" s="23">
        <f t="shared" si="7"/>
        <v>199</v>
      </c>
      <c r="B200" s="317" t="s">
        <v>8199</v>
      </c>
      <c r="C200" s="802" t="s">
        <v>8200</v>
      </c>
      <c r="D200" s="1060" t="s">
        <v>8213</v>
      </c>
      <c r="E200" s="314"/>
      <c r="F200" s="314" t="s">
        <v>8426</v>
      </c>
      <c r="G200" s="1395" t="s">
        <v>8214</v>
      </c>
      <c r="H200" s="1151">
        <v>1</v>
      </c>
      <c r="I200" s="1306" t="s">
        <v>8203</v>
      </c>
      <c r="J200" s="1060" t="s">
        <v>8204</v>
      </c>
      <c r="K200" s="300" t="s">
        <v>7</v>
      </c>
      <c r="L200" s="1062" t="s">
        <v>102</v>
      </c>
      <c r="M200" s="269">
        <v>44994</v>
      </c>
      <c r="N200" s="816">
        <v>45103</v>
      </c>
      <c r="O200" s="303">
        <v>45122</v>
      </c>
      <c r="P200" s="1060"/>
      <c r="Q200" s="768" t="s">
        <v>9274</v>
      </c>
      <c r="R200" s="1370" t="s">
        <v>8461</v>
      </c>
      <c r="S200" s="1741"/>
      <c r="T200" s="1481" t="s">
        <v>10380</v>
      </c>
      <c r="U200" s="1481" t="s">
        <v>10381</v>
      </c>
      <c r="V200" s="1481"/>
    </row>
    <row r="201" spans="1:22" ht="36.5" customHeight="1">
      <c r="A201" s="23">
        <f t="shared" si="7"/>
        <v>200</v>
      </c>
      <c r="B201" s="317" t="s">
        <v>8199</v>
      </c>
      <c r="C201" s="802" t="s">
        <v>8200</v>
      </c>
      <c r="D201" s="1060" t="s">
        <v>8215</v>
      </c>
      <c r="E201" s="314"/>
      <c r="F201" s="314" t="s">
        <v>8427</v>
      </c>
      <c r="G201" s="1395" t="s">
        <v>8216</v>
      </c>
      <c r="H201" s="1151">
        <v>1</v>
      </c>
      <c r="I201" s="1306" t="s">
        <v>8203</v>
      </c>
      <c r="J201" s="1060" t="s">
        <v>8204</v>
      </c>
      <c r="K201" s="300" t="s">
        <v>7</v>
      </c>
      <c r="L201" s="1062" t="s">
        <v>102</v>
      </c>
      <c r="M201" s="269">
        <v>44994</v>
      </c>
      <c r="N201" s="816">
        <v>45103</v>
      </c>
      <c r="O201" s="303">
        <v>45122</v>
      </c>
      <c r="P201" s="1060"/>
      <c r="Q201" s="768" t="s">
        <v>9274</v>
      </c>
      <c r="R201" s="1370" t="s">
        <v>8461</v>
      </c>
      <c r="S201" s="1741"/>
      <c r="T201" s="1481" t="s">
        <v>10382</v>
      </c>
      <c r="U201" s="1481" t="s">
        <v>10377</v>
      </c>
      <c r="V201" s="1481"/>
    </row>
    <row r="202" spans="1:22" ht="36.5" customHeight="1">
      <c r="A202" s="23">
        <f t="shared" si="7"/>
        <v>201</v>
      </c>
      <c r="B202" s="317" t="s">
        <v>8199</v>
      </c>
      <c r="C202" s="802" t="s">
        <v>8200</v>
      </c>
      <c r="D202" s="1060" t="s">
        <v>8217</v>
      </c>
      <c r="E202" s="314"/>
      <c r="F202" s="314"/>
      <c r="G202" s="1395" t="s">
        <v>8218</v>
      </c>
      <c r="H202" s="1151">
        <v>1</v>
      </c>
      <c r="I202" s="1306" t="s">
        <v>8203</v>
      </c>
      <c r="J202" s="1060" t="s">
        <v>8204</v>
      </c>
      <c r="K202" s="300" t="s">
        <v>7</v>
      </c>
      <c r="L202" s="1062" t="s">
        <v>102</v>
      </c>
      <c r="M202" s="269">
        <v>44994</v>
      </c>
      <c r="N202" s="816">
        <v>45103</v>
      </c>
      <c r="O202" s="303">
        <v>45122</v>
      </c>
      <c r="P202" s="1060"/>
      <c r="Q202" s="768" t="s">
        <v>9274</v>
      </c>
      <c r="R202" s="1370" t="s">
        <v>8461</v>
      </c>
      <c r="S202" s="1741"/>
      <c r="T202" s="1481" t="s">
        <v>10383</v>
      </c>
      <c r="U202" s="1481" t="s">
        <v>10384</v>
      </c>
      <c r="V202" s="1481"/>
    </row>
    <row r="203" spans="1:22" ht="36.5" customHeight="1">
      <c r="A203" s="23">
        <f t="shared" si="7"/>
        <v>202</v>
      </c>
      <c r="B203" s="317" t="s">
        <v>8199</v>
      </c>
      <c r="C203" s="802" t="s">
        <v>8200</v>
      </c>
      <c r="D203" s="1060" t="s">
        <v>8219</v>
      </c>
      <c r="E203" s="314"/>
      <c r="F203" s="314"/>
      <c r="G203" s="1395" t="s">
        <v>8220</v>
      </c>
      <c r="H203" s="1151">
        <v>1</v>
      </c>
      <c r="I203" s="1306" t="s">
        <v>8203</v>
      </c>
      <c r="J203" s="1060" t="s">
        <v>8204</v>
      </c>
      <c r="K203" s="300" t="s">
        <v>7</v>
      </c>
      <c r="L203" s="1062" t="s">
        <v>102</v>
      </c>
      <c r="M203" s="269">
        <v>44994</v>
      </c>
      <c r="N203" s="816">
        <v>45103</v>
      </c>
      <c r="O203" s="303">
        <v>45122</v>
      </c>
      <c r="P203" s="1060"/>
      <c r="Q203" s="768" t="s">
        <v>9274</v>
      </c>
      <c r="R203" s="1370" t="s">
        <v>8461</v>
      </c>
      <c r="S203" s="1741"/>
      <c r="T203" s="1481" t="s">
        <v>10385</v>
      </c>
      <c r="U203" s="1481" t="s">
        <v>10375</v>
      </c>
      <c r="V203" s="1481"/>
    </row>
    <row r="204" spans="1:22" ht="36.5" customHeight="1">
      <c r="A204" s="23">
        <f t="shared" si="7"/>
        <v>203</v>
      </c>
      <c r="B204" s="317" t="s">
        <v>8199</v>
      </c>
      <c r="C204" s="802" t="s">
        <v>8200</v>
      </c>
      <c r="D204" s="1060" t="s">
        <v>8221</v>
      </c>
      <c r="E204" s="314"/>
      <c r="F204" s="314" t="s">
        <v>8428</v>
      </c>
      <c r="G204" s="1395" t="s">
        <v>8222</v>
      </c>
      <c r="H204" s="1151">
        <v>1</v>
      </c>
      <c r="I204" s="1306" t="s">
        <v>8203</v>
      </c>
      <c r="J204" s="1060" t="s">
        <v>8204</v>
      </c>
      <c r="K204" s="300" t="s">
        <v>7</v>
      </c>
      <c r="L204" s="1062" t="s">
        <v>102</v>
      </c>
      <c r="M204" s="269">
        <v>44994</v>
      </c>
      <c r="N204" s="816">
        <v>45103</v>
      </c>
      <c r="O204" s="303">
        <v>45122</v>
      </c>
      <c r="P204" s="1060"/>
      <c r="Q204" s="768" t="s">
        <v>9274</v>
      </c>
      <c r="R204" s="1370" t="s">
        <v>8461</v>
      </c>
      <c r="S204" s="1741"/>
      <c r="T204" s="1481" t="s">
        <v>10386</v>
      </c>
      <c r="U204" s="1481" t="s">
        <v>10375</v>
      </c>
      <c r="V204" s="1481"/>
    </row>
    <row r="205" spans="1:22" ht="36.5" customHeight="1">
      <c r="A205" s="23">
        <f t="shared" si="7"/>
        <v>204</v>
      </c>
      <c r="B205" s="317" t="s">
        <v>8199</v>
      </c>
      <c r="C205" s="802" t="s">
        <v>8200</v>
      </c>
      <c r="D205" s="1060" t="s">
        <v>8223</v>
      </c>
      <c r="E205" s="314"/>
      <c r="F205" s="314" t="s">
        <v>8429</v>
      </c>
      <c r="G205" s="1395" t="s">
        <v>8224</v>
      </c>
      <c r="H205" s="1151">
        <v>1</v>
      </c>
      <c r="I205" s="1306" t="s">
        <v>8203</v>
      </c>
      <c r="J205" s="1060" t="s">
        <v>8204</v>
      </c>
      <c r="K205" s="300" t="s">
        <v>7</v>
      </c>
      <c r="L205" s="1062" t="s">
        <v>102</v>
      </c>
      <c r="M205" s="269">
        <v>44994</v>
      </c>
      <c r="N205" s="816">
        <v>45103</v>
      </c>
      <c r="O205" s="303">
        <v>45122</v>
      </c>
      <c r="P205" s="1060"/>
      <c r="Q205" s="768" t="s">
        <v>9274</v>
      </c>
      <c r="R205" s="1370" t="s">
        <v>8461</v>
      </c>
      <c r="S205" s="1741"/>
      <c r="T205" s="1481" t="s">
        <v>10387</v>
      </c>
      <c r="U205" s="1481" t="s">
        <v>10388</v>
      </c>
      <c r="V205" s="1481"/>
    </row>
    <row r="206" spans="1:22" ht="36.5" customHeight="1">
      <c r="A206" s="23">
        <f t="shared" si="7"/>
        <v>205</v>
      </c>
      <c r="B206" s="317" t="s">
        <v>8199</v>
      </c>
      <c r="C206" s="802" t="s">
        <v>8200</v>
      </c>
      <c r="D206" s="1060" t="s">
        <v>8225</v>
      </c>
      <c r="E206" s="314"/>
      <c r="F206" s="314" t="s">
        <v>8430</v>
      </c>
      <c r="G206" s="1395" t="s">
        <v>8226</v>
      </c>
      <c r="H206" s="1151">
        <v>1</v>
      </c>
      <c r="I206" s="1306" t="s">
        <v>8203</v>
      </c>
      <c r="J206" s="1060" t="s">
        <v>8204</v>
      </c>
      <c r="K206" s="300" t="s">
        <v>7</v>
      </c>
      <c r="L206" s="1062" t="s">
        <v>102</v>
      </c>
      <c r="M206" s="269">
        <v>44994</v>
      </c>
      <c r="N206" s="816">
        <v>45103</v>
      </c>
      <c r="O206" s="303">
        <v>45122</v>
      </c>
      <c r="P206" s="1060"/>
      <c r="Q206" s="768" t="s">
        <v>9274</v>
      </c>
      <c r="R206" s="1370" t="s">
        <v>8461</v>
      </c>
      <c r="S206" s="1742"/>
      <c r="T206" s="1481" t="s">
        <v>10389</v>
      </c>
      <c r="U206" s="1481" t="s">
        <v>10388</v>
      </c>
      <c r="V206" s="1481"/>
    </row>
    <row r="207" spans="1:22" ht="30.5" customHeight="1">
      <c r="A207" s="23">
        <f t="shared" si="7"/>
        <v>206</v>
      </c>
      <c r="B207" s="317" t="s">
        <v>8303</v>
      </c>
      <c r="C207" s="802" t="s">
        <v>8304</v>
      </c>
      <c r="D207" s="1060" t="s">
        <v>8305</v>
      </c>
      <c r="E207" s="314"/>
      <c r="F207" s="314" t="s">
        <v>8431</v>
      </c>
      <c r="G207" s="1395" t="s">
        <v>4391</v>
      </c>
      <c r="H207" s="1176">
        <v>4</v>
      </c>
      <c r="I207" s="1306" t="s">
        <v>8308</v>
      </c>
      <c r="J207" s="1060" t="s">
        <v>5351</v>
      </c>
      <c r="K207" s="300" t="s">
        <v>9861</v>
      </c>
      <c r="L207" s="1062" t="s">
        <v>102</v>
      </c>
      <c r="M207" s="269"/>
      <c r="N207" s="816">
        <v>45142</v>
      </c>
      <c r="O207" s="303"/>
      <c r="P207" s="1060"/>
      <c r="Q207" s="768" t="s">
        <v>9272</v>
      </c>
      <c r="R207" s="744" t="s">
        <v>253</v>
      </c>
      <c r="S207" s="1442" t="s">
        <v>98</v>
      </c>
      <c r="T207" s="946" t="s">
        <v>10475</v>
      </c>
      <c r="U207" s="874" t="s">
        <v>10476</v>
      </c>
      <c r="V207" s="314"/>
    </row>
    <row r="208" spans="1:22" ht="38" customHeight="1">
      <c r="A208" s="23">
        <f t="shared" si="7"/>
        <v>207</v>
      </c>
      <c r="B208" s="317" t="s">
        <v>8303</v>
      </c>
      <c r="C208" s="802" t="s">
        <v>8306</v>
      </c>
      <c r="D208" s="1060" t="s">
        <v>8307</v>
      </c>
      <c r="E208" s="314"/>
      <c r="F208" s="314" t="s">
        <v>8432</v>
      </c>
      <c r="G208" s="1395" t="s">
        <v>550</v>
      </c>
      <c r="H208" s="1176">
        <v>1</v>
      </c>
      <c r="I208" s="1306" t="s">
        <v>8308</v>
      </c>
      <c r="J208" s="1060" t="s">
        <v>5351</v>
      </c>
      <c r="K208" s="300" t="s">
        <v>9861</v>
      </c>
      <c r="L208" s="1062" t="s">
        <v>102</v>
      </c>
      <c r="M208" s="269"/>
      <c r="N208" s="816">
        <v>45142</v>
      </c>
      <c r="O208" s="303"/>
      <c r="P208" s="1060"/>
      <c r="Q208" s="768" t="s">
        <v>9272</v>
      </c>
      <c r="R208" s="744" t="s">
        <v>253</v>
      </c>
      <c r="S208" s="1442" t="s">
        <v>98</v>
      </c>
      <c r="T208" s="946" t="s">
        <v>10477</v>
      </c>
      <c r="U208" s="874"/>
      <c r="V208" s="314"/>
    </row>
    <row r="209" spans="1:22" ht="42">
      <c r="A209" s="23">
        <f t="shared" si="7"/>
        <v>208</v>
      </c>
      <c r="B209" s="802" t="s">
        <v>8271</v>
      </c>
      <c r="C209" s="802" t="s">
        <v>8270</v>
      </c>
      <c r="D209" s="802" t="s">
        <v>8272</v>
      </c>
      <c r="E209" s="1163"/>
      <c r="F209" s="613" t="s">
        <v>8433</v>
      </c>
      <c r="G209" s="613" t="s">
        <v>303</v>
      </c>
      <c r="H209" s="1166">
        <v>2</v>
      </c>
      <c r="I209" s="1392"/>
      <c r="J209" s="744" t="s">
        <v>8298</v>
      </c>
      <c r="K209" s="768" t="s">
        <v>9079</v>
      </c>
      <c r="L209" s="1062" t="s">
        <v>102</v>
      </c>
      <c r="M209" s="1571">
        <v>44971</v>
      </c>
      <c r="N209" s="817">
        <v>45107</v>
      </c>
      <c r="O209" s="816"/>
      <c r="P209" s="314"/>
      <c r="Q209" s="768" t="s">
        <v>9078</v>
      </c>
      <c r="R209" s="744" t="s">
        <v>9077</v>
      </c>
      <c r="S209" s="1184" t="s">
        <v>10202</v>
      </c>
      <c r="T209" s="1184" t="s">
        <v>10203</v>
      </c>
      <c r="U209" s="1184" t="s">
        <v>10204</v>
      </c>
      <c r="V209" s="314"/>
    </row>
    <row r="210" spans="1:22" ht="28">
      <c r="A210" s="23">
        <f t="shared" si="7"/>
        <v>209</v>
      </c>
      <c r="B210" s="802" t="s">
        <v>8271</v>
      </c>
      <c r="C210" s="802" t="s">
        <v>8270</v>
      </c>
      <c r="D210" s="802" t="s">
        <v>8273</v>
      </c>
      <c r="E210" s="1163"/>
      <c r="F210" s="613" t="s">
        <v>8286</v>
      </c>
      <c r="G210" s="613" t="s">
        <v>4673</v>
      </c>
      <c r="H210" s="1166">
        <v>1</v>
      </c>
      <c r="I210" s="1392"/>
      <c r="J210" s="744" t="s">
        <v>8299</v>
      </c>
      <c r="K210" s="768" t="s">
        <v>9080</v>
      </c>
      <c r="L210" s="1062" t="s">
        <v>102</v>
      </c>
      <c r="M210" s="1571">
        <v>44971</v>
      </c>
      <c r="N210" s="817">
        <v>45107</v>
      </c>
      <c r="O210" s="816"/>
      <c r="P210" s="314"/>
      <c r="Q210" s="768" t="s">
        <v>9078</v>
      </c>
      <c r="R210" s="744" t="s">
        <v>9077</v>
      </c>
      <c r="S210" s="1184" t="s">
        <v>10205</v>
      </c>
      <c r="T210" s="1184" t="s">
        <v>10206</v>
      </c>
      <c r="U210" s="1184" t="s">
        <v>10207</v>
      </c>
      <c r="V210" s="314"/>
    </row>
    <row r="211" spans="1:22" ht="42">
      <c r="A211" s="23">
        <f t="shared" si="7"/>
        <v>210</v>
      </c>
      <c r="B211" s="802" t="s">
        <v>8271</v>
      </c>
      <c r="C211" s="802" t="s">
        <v>8270</v>
      </c>
      <c r="D211" s="802" t="s">
        <v>8274</v>
      </c>
      <c r="E211" s="1163"/>
      <c r="F211" s="613" t="s">
        <v>8287</v>
      </c>
      <c r="G211" s="613" t="s">
        <v>329</v>
      </c>
      <c r="H211" s="1166">
        <v>1</v>
      </c>
      <c r="I211" s="1392"/>
      <c r="J211" s="744" t="s">
        <v>8299</v>
      </c>
      <c r="K211" s="768" t="s">
        <v>7</v>
      </c>
      <c r="L211" s="1062" t="s">
        <v>102</v>
      </c>
      <c r="M211" s="1571">
        <v>44971</v>
      </c>
      <c r="N211" s="817">
        <v>45107</v>
      </c>
      <c r="O211" s="816"/>
      <c r="P211" s="314"/>
      <c r="Q211" s="768" t="s">
        <v>9078</v>
      </c>
      <c r="R211" s="744" t="s">
        <v>9077</v>
      </c>
      <c r="S211" s="1184" t="s">
        <v>10202</v>
      </c>
      <c r="T211" s="1184" t="s">
        <v>10206</v>
      </c>
      <c r="U211" s="1184" t="s">
        <v>10204</v>
      </c>
      <c r="V211" s="314"/>
    </row>
    <row r="212" spans="1:22" ht="42">
      <c r="A212" s="23">
        <f t="shared" si="7"/>
        <v>211</v>
      </c>
      <c r="B212" s="802" t="s">
        <v>8271</v>
      </c>
      <c r="C212" s="802" t="s">
        <v>8270</v>
      </c>
      <c r="D212" s="802" t="s">
        <v>8275</v>
      </c>
      <c r="E212" s="1163"/>
      <c r="F212" s="613" t="s">
        <v>8288</v>
      </c>
      <c r="G212" s="613" t="s">
        <v>776</v>
      </c>
      <c r="H212" s="1166">
        <v>1</v>
      </c>
      <c r="I212" s="1392"/>
      <c r="J212" s="744" t="s">
        <v>8298</v>
      </c>
      <c r="K212" s="768" t="s">
        <v>7</v>
      </c>
      <c r="L212" s="1062" t="s">
        <v>102</v>
      </c>
      <c r="M212" s="1571">
        <v>44971</v>
      </c>
      <c r="N212" s="817">
        <v>45107</v>
      </c>
      <c r="O212" s="816"/>
      <c r="P212" s="314"/>
      <c r="Q212" s="768" t="s">
        <v>9078</v>
      </c>
      <c r="R212" s="744" t="s">
        <v>9077</v>
      </c>
      <c r="S212" s="1184" t="s">
        <v>10208</v>
      </c>
      <c r="T212" s="1184" t="s">
        <v>10209</v>
      </c>
      <c r="U212" s="1184" t="s">
        <v>10204</v>
      </c>
      <c r="V212" s="314"/>
    </row>
    <row r="213" spans="1:22" ht="42">
      <c r="A213" s="23">
        <f t="shared" si="7"/>
        <v>212</v>
      </c>
      <c r="B213" s="802" t="s">
        <v>8271</v>
      </c>
      <c r="C213" s="802" t="s">
        <v>8270</v>
      </c>
      <c r="D213" s="802" t="s">
        <v>8276</v>
      </c>
      <c r="E213" s="1163"/>
      <c r="F213" s="613" t="s">
        <v>8289</v>
      </c>
      <c r="G213" s="613" t="s">
        <v>4391</v>
      </c>
      <c r="H213" s="1166">
        <v>1</v>
      </c>
      <c r="I213" s="1392"/>
      <c r="J213" s="744" t="s">
        <v>8298</v>
      </c>
      <c r="K213" s="768" t="s">
        <v>7</v>
      </c>
      <c r="L213" s="1062" t="s">
        <v>102</v>
      </c>
      <c r="M213" s="1571">
        <v>44971</v>
      </c>
      <c r="N213" s="817">
        <v>45107</v>
      </c>
      <c r="O213" s="816"/>
      <c r="P213" s="314"/>
      <c r="Q213" s="768" t="s">
        <v>9078</v>
      </c>
      <c r="R213" s="744" t="s">
        <v>9077</v>
      </c>
      <c r="S213" s="1184" t="s">
        <v>10210</v>
      </c>
      <c r="T213" s="1184" t="s">
        <v>10209</v>
      </c>
      <c r="U213" s="1184" t="s">
        <v>10204</v>
      </c>
      <c r="V213" s="314"/>
    </row>
    <row r="214" spans="1:22" ht="42">
      <c r="A214" s="23">
        <f t="shared" si="7"/>
        <v>213</v>
      </c>
      <c r="B214" s="802" t="s">
        <v>8271</v>
      </c>
      <c r="C214" s="802" t="s">
        <v>8270</v>
      </c>
      <c r="D214" s="802" t="s">
        <v>8277</v>
      </c>
      <c r="E214" s="1163"/>
      <c r="F214" s="613" t="s">
        <v>8290</v>
      </c>
      <c r="G214" s="613" t="s">
        <v>679</v>
      </c>
      <c r="H214" s="1166">
        <v>1</v>
      </c>
      <c r="I214" s="1392"/>
      <c r="J214" s="744" t="s">
        <v>8298</v>
      </c>
      <c r="K214" s="768" t="s">
        <v>7</v>
      </c>
      <c r="L214" s="1062" t="s">
        <v>102</v>
      </c>
      <c r="M214" s="1571">
        <v>44971</v>
      </c>
      <c r="N214" s="817">
        <v>45107</v>
      </c>
      <c r="O214" s="816"/>
      <c r="P214" s="314"/>
      <c r="Q214" s="768" t="s">
        <v>9078</v>
      </c>
      <c r="R214" s="744" t="s">
        <v>9077</v>
      </c>
      <c r="S214" s="1184" t="s">
        <v>10211</v>
      </c>
      <c r="T214" s="1184" t="s">
        <v>10209</v>
      </c>
      <c r="U214" s="1184" t="s">
        <v>10204</v>
      </c>
      <c r="V214" s="314"/>
    </row>
    <row r="215" spans="1:22" ht="42">
      <c r="A215" s="23">
        <f t="shared" si="7"/>
        <v>214</v>
      </c>
      <c r="B215" s="802" t="s">
        <v>8271</v>
      </c>
      <c r="C215" s="802" t="s">
        <v>8300</v>
      </c>
      <c r="D215" s="802" t="s">
        <v>8278</v>
      </c>
      <c r="E215" s="1163"/>
      <c r="F215" s="613" t="s">
        <v>8291</v>
      </c>
      <c r="G215" s="613" t="s">
        <v>311</v>
      </c>
      <c r="H215" s="1166">
        <v>1</v>
      </c>
      <c r="I215" s="1392"/>
      <c r="J215" s="744" t="s">
        <v>8298</v>
      </c>
      <c r="K215" s="768" t="s">
        <v>7</v>
      </c>
      <c r="L215" s="1062" t="s">
        <v>102</v>
      </c>
      <c r="M215" s="1571">
        <v>44971</v>
      </c>
      <c r="N215" s="817">
        <v>45107</v>
      </c>
      <c r="O215" s="816"/>
      <c r="P215" s="314"/>
      <c r="Q215" s="768" t="s">
        <v>9078</v>
      </c>
      <c r="R215" s="744" t="s">
        <v>9077</v>
      </c>
      <c r="S215" s="1184" t="s">
        <v>10212</v>
      </c>
      <c r="T215" s="1184" t="s">
        <v>10209</v>
      </c>
      <c r="U215" s="1184" t="s">
        <v>10204</v>
      </c>
      <c r="V215" s="314"/>
    </row>
    <row r="216" spans="1:22" ht="42">
      <c r="A216" s="23">
        <f t="shared" si="7"/>
        <v>215</v>
      </c>
      <c r="B216" s="802" t="s">
        <v>8271</v>
      </c>
      <c r="C216" s="802" t="s">
        <v>8270</v>
      </c>
      <c r="D216" s="802" t="s">
        <v>8279</v>
      </c>
      <c r="E216" s="1163"/>
      <c r="F216" s="613" t="s">
        <v>8292</v>
      </c>
      <c r="G216" s="613" t="s">
        <v>550</v>
      </c>
      <c r="H216" s="1166">
        <v>1</v>
      </c>
      <c r="I216" s="1392"/>
      <c r="J216" s="744" t="s">
        <v>8298</v>
      </c>
      <c r="K216" s="768" t="s">
        <v>7</v>
      </c>
      <c r="L216" s="1062" t="s">
        <v>102</v>
      </c>
      <c r="M216" s="1571">
        <v>44971</v>
      </c>
      <c r="N216" s="817">
        <v>45107</v>
      </c>
      <c r="O216" s="816"/>
      <c r="P216" s="314"/>
      <c r="Q216" s="768" t="s">
        <v>9078</v>
      </c>
      <c r="R216" s="744" t="s">
        <v>9077</v>
      </c>
      <c r="S216" s="1184" t="s">
        <v>10213</v>
      </c>
      <c r="T216" s="1184" t="s">
        <v>10209</v>
      </c>
      <c r="U216" s="1184" t="s">
        <v>10204</v>
      </c>
      <c r="V216" s="314"/>
    </row>
    <row r="217" spans="1:22" ht="42">
      <c r="A217" s="23">
        <f t="shared" si="7"/>
        <v>216</v>
      </c>
      <c r="B217" s="802" t="s">
        <v>8271</v>
      </c>
      <c r="C217" s="802" t="s">
        <v>8270</v>
      </c>
      <c r="D217" s="802" t="s">
        <v>8280</v>
      </c>
      <c r="E217" s="1163"/>
      <c r="F217" s="613" t="s">
        <v>8293</v>
      </c>
      <c r="G217" s="613" t="s">
        <v>315</v>
      </c>
      <c r="H217" s="1166">
        <v>1</v>
      </c>
      <c r="I217" s="1392"/>
      <c r="J217" s="744" t="s">
        <v>8298</v>
      </c>
      <c r="K217" s="768" t="s">
        <v>7</v>
      </c>
      <c r="L217" s="1062" t="s">
        <v>102</v>
      </c>
      <c r="M217" s="1571">
        <v>44971</v>
      </c>
      <c r="N217" s="817">
        <v>45107</v>
      </c>
      <c r="O217" s="816"/>
      <c r="P217" s="314"/>
      <c r="Q217" s="768" t="s">
        <v>9078</v>
      </c>
      <c r="R217" s="744" t="s">
        <v>9077</v>
      </c>
      <c r="S217" s="1184" t="s">
        <v>10202</v>
      </c>
      <c r="T217" s="1184" t="s">
        <v>10209</v>
      </c>
      <c r="U217" s="1184" t="s">
        <v>10204</v>
      </c>
      <c r="V217" s="314"/>
    </row>
    <row r="218" spans="1:22" ht="42">
      <c r="A218" s="23">
        <f t="shared" si="7"/>
        <v>217</v>
      </c>
      <c r="B218" s="802" t="s">
        <v>9081</v>
      </c>
      <c r="C218" s="802" t="s">
        <v>8270</v>
      </c>
      <c r="D218" s="802" t="s">
        <v>8281</v>
      </c>
      <c r="E218" s="1163"/>
      <c r="F218" s="613" t="s">
        <v>8294</v>
      </c>
      <c r="G218" s="613" t="s">
        <v>321</v>
      </c>
      <c r="H218" s="1166">
        <v>1</v>
      </c>
      <c r="I218" s="1392"/>
      <c r="J218" s="744" t="s">
        <v>8298</v>
      </c>
      <c r="K218" s="768" t="s">
        <v>7</v>
      </c>
      <c r="L218" s="1062" t="s">
        <v>102</v>
      </c>
      <c r="M218" s="1571">
        <v>44971</v>
      </c>
      <c r="N218" s="817">
        <v>45107</v>
      </c>
      <c r="O218" s="816"/>
      <c r="P218" s="314"/>
      <c r="Q218" s="768" t="s">
        <v>9078</v>
      </c>
      <c r="R218" s="744" t="s">
        <v>9077</v>
      </c>
      <c r="S218" s="1184" t="s">
        <v>10202</v>
      </c>
      <c r="T218" s="1184" t="s">
        <v>10209</v>
      </c>
      <c r="U218" s="1184" t="s">
        <v>10204</v>
      </c>
      <c r="V218" s="314"/>
    </row>
    <row r="219" spans="1:22" ht="42">
      <c r="A219" s="23">
        <f t="shared" si="7"/>
        <v>218</v>
      </c>
      <c r="B219" s="802" t="s">
        <v>8271</v>
      </c>
      <c r="C219" s="802" t="s">
        <v>8270</v>
      </c>
      <c r="D219" s="802" t="s">
        <v>8282</v>
      </c>
      <c r="E219" s="1163"/>
      <c r="F219" s="613" t="s">
        <v>8295</v>
      </c>
      <c r="G219" s="613" t="s">
        <v>554</v>
      </c>
      <c r="H219" s="1166">
        <v>1</v>
      </c>
      <c r="I219" s="1392"/>
      <c r="J219" s="744" t="s">
        <v>8298</v>
      </c>
      <c r="K219" s="768" t="s">
        <v>7</v>
      </c>
      <c r="L219" s="1062" t="s">
        <v>102</v>
      </c>
      <c r="M219" s="1571">
        <v>44971</v>
      </c>
      <c r="N219" s="817">
        <v>45107</v>
      </c>
      <c r="O219" s="816"/>
      <c r="P219" s="314"/>
      <c r="Q219" s="768" t="s">
        <v>9078</v>
      </c>
      <c r="R219" s="744" t="s">
        <v>9077</v>
      </c>
      <c r="S219" s="1184" t="s">
        <v>9645</v>
      </c>
      <c r="T219" s="1184" t="s">
        <v>10209</v>
      </c>
      <c r="U219" s="1184" t="s">
        <v>10204</v>
      </c>
      <c r="V219" s="314"/>
    </row>
    <row r="220" spans="1:22" ht="42">
      <c r="A220" s="23">
        <f t="shared" si="7"/>
        <v>219</v>
      </c>
      <c r="B220" s="802" t="s">
        <v>8271</v>
      </c>
      <c r="C220" s="802" t="s">
        <v>8270</v>
      </c>
      <c r="D220" s="802" t="s">
        <v>8283</v>
      </c>
      <c r="E220" s="1163"/>
      <c r="F220" s="613" t="s">
        <v>8296</v>
      </c>
      <c r="G220" s="613" t="s">
        <v>317</v>
      </c>
      <c r="H220" s="1166">
        <v>1</v>
      </c>
      <c r="I220" s="1392"/>
      <c r="J220" s="744" t="s">
        <v>8298</v>
      </c>
      <c r="K220" s="768" t="s">
        <v>7</v>
      </c>
      <c r="L220" s="1062" t="s">
        <v>102</v>
      </c>
      <c r="M220" s="1571">
        <v>44971</v>
      </c>
      <c r="N220" s="817">
        <v>45107</v>
      </c>
      <c r="O220" s="816"/>
      <c r="P220" s="314"/>
      <c r="Q220" s="768" t="s">
        <v>9078</v>
      </c>
      <c r="R220" s="744" t="s">
        <v>9077</v>
      </c>
      <c r="S220" s="1184" t="s">
        <v>10202</v>
      </c>
      <c r="T220" s="1184" t="s">
        <v>10209</v>
      </c>
      <c r="U220" s="1184" t="s">
        <v>10204</v>
      </c>
      <c r="V220" s="314"/>
    </row>
    <row r="221" spans="1:22">
      <c r="A221" s="23">
        <f t="shared" si="7"/>
        <v>220</v>
      </c>
      <c r="B221" s="1194" t="s">
        <v>8271</v>
      </c>
      <c r="C221" s="1194" t="s">
        <v>8270</v>
      </c>
      <c r="D221" s="1194" t="s">
        <v>8284</v>
      </c>
      <c r="E221" s="1195"/>
      <c r="F221" s="1196" t="s">
        <v>8297</v>
      </c>
      <c r="G221" s="1196" t="s">
        <v>8285</v>
      </c>
      <c r="H221" s="1191">
        <v>1</v>
      </c>
      <c r="I221" s="1391"/>
      <c r="J221" s="1102" t="s">
        <v>8298</v>
      </c>
      <c r="K221" s="768" t="s">
        <v>7</v>
      </c>
      <c r="L221" s="1190" t="s">
        <v>102</v>
      </c>
      <c r="M221" s="1572">
        <v>44971</v>
      </c>
      <c r="N221" s="817">
        <v>45107</v>
      </c>
      <c r="O221" s="1303"/>
      <c r="P221" s="1100"/>
      <c r="Q221" s="768" t="s">
        <v>9078</v>
      </c>
      <c r="R221" s="1102" t="s">
        <v>9077</v>
      </c>
      <c r="S221" s="1197"/>
      <c r="T221" s="1197" t="s">
        <v>10214</v>
      </c>
      <c r="U221" s="1197" t="s">
        <v>10207</v>
      </c>
      <c r="V221" s="1100"/>
    </row>
    <row r="222" spans="1:22" ht="14" customHeight="1">
      <c r="A222" s="23">
        <f t="shared" si="7"/>
        <v>221</v>
      </c>
      <c r="B222" s="802" t="s">
        <v>8436</v>
      </c>
      <c r="C222" s="802" t="s">
        <v>8437</v>
      </c>
      <c r="D222" s="802" t="s">
        <v>8438</v>
      </c>
      <c r="E222" s="802" t="s">
        <v>213</v>
      </c>
      <c r="F222" s="802" t="s">
        <v>8439</v>
      </c>
      <c r="G222" s="1196" t="s">
        <v>315</v>
      </c>
      <c r="H222" s="278">
        <v>1</v>
      </c>
      <c r="I222" s="1392" t="s">
        <v>8440</v>
      </c>
      <c r="J222" s="744" t="s">
        <v>3353</v>
      </c>
      <c r="K222" s="768" t="s">
        <v>9279</v>
      </c>
      <c r="L222" s="1062" t="s">
        <v>102</v>
      </c>
      <c r="M222" s="1175">
        <v>45008</v>
      </c>
      <c r="N222" s="1551">
        <v>45107</v>
      </c>
      <c r="O222" s="816"/>
      <c r="P222" s="314"/>
      <c r="Q222" s="1148" t="s">
        <v>4012</v>
      </c>
      <c r="R222" s="744" t="s">
        <v>5598</v>
      </c>
      <c r="S222" s="1562"/>
      <c r="T222" s="1563" t="s">
        <v>3959</v>
      </c>
      <c r="U222" s="485" t="s">
        <v>9122</v>
      </c>
      <c r="V222" s="1735" t="s">
        <v>9220</v>
      </c>
    </row>
    <row r="223" spans="1:22">
      <c r="A223" s="23">
        <f t="shared" si="7"/>
        <v>222</v>
      </c>
      <c r="B223" s="802" t="s">
        <v>8436</v>
      </c>
      <c r="C223" s="802" t="s">
        <v>8437</v>
      </c>
      <c r="D223" s="802" t="s">
        <v>8441</v>
      </c>
      <c r="E223" s="802" t="s">
        <v>213</v>
      </c>
      <c r="F223" s="802" t="s">
        <v>8442</v>
      </c>
      <c r="G223" s="1196" t="s">
        <v>317</v>
      </c>
      <c r="H223" s="278">
        <v>1</v>
      </c>
      <c r="I223" s="1392" t="s">
        <v>8440</v>
      </c>
      <c r="J223" s="744" t="s">
        <v>3353</v>
      </c>
      <c r="K223" s="768" t="s">
        <v>9280</v>
      </c>
      <c r="L223" s="1062" t="s">
        <v>102</v>
      </c>
      <c r="M223" s="1175">
        <v>45008</v>
      </c>
      <c r="N223" s="1551">
        <v>45107</v>
      </c>
      <c r="O223" s="816"/>
      <c r="P223" s="314"/>
      <c r="Q223" s="1148" t="s">
        <v>8451</v>
      </c>
      <c r="R223" s="744" t="s">
        <v>5598</v>
      </c>
      <c r="S223" s="1562"/>
      <c r="T223" s="1563" t="s">
        <v>3959</v>
      </c>
      <c r="U223" s="485" t="s">
        <v>9122</v>
      </c>
      <c r="V223" s="1736"/>
    </row>
    <row r="224" spans="1:22">
      <c r="A224" s="23">
        <f t="shared" si="7"/>
        <v>223</v>
      </c>
      <c r="B224" s="802" t="s">
        <v>8436</v>
      </c>
      <c r="C224" s="802" t="s">
        <v>8437</v>
      </c>
      <c r="D224" s="802" t="s">
        <v>8443</v>
      </c>
      <c r="E224" s="802" t="s">
        <v>213</v>
      </c>
      <c r="F224" s="802" t="s">
        <v>8444</v>
      </c>
      <c r="G224" s="1196" t="s">
        <v>679</v>
      </c>
      <c r="H224" s="278">
        <v>1</v>
      </c>
      <c r="I224" s="1392" t="s">
        <v>8440</v>
      </c>
      <c r="J224" s="744" t="s">
        <v>3353</v>
      </c>
      <c r="K224" s="768" t="s">
        <v>9433</v>
      </c>
      <c r="L224" s="1062" t="s">
        <v>102</v>
      </c>
      <c r="M224" s="1175">
        <v>45008</v>
      </c>
      <c r="N224" s="1551">
        <v>45107</v>
      </c>
      <c r="O224" s="816"/>
      <c r="P224" s="314"/>
      <c r="Q224" s="1148" t="s">
        <v>4012</v>
      </c>
      <c r="R224" s="744" t="s">
        <v>5598</v>
      </c>
      <c r="S224" s="1562" t="s">
        <v>9123</v>
      </c>
      <c r="T224" s="485" t="s">
        <v>9609</v>
      </c>
      <c r="U224" s="485" t="s">
        <v>9610</v>
      </c>
      <c r="V224" s="1609"/>
    </row>
    <row r="225" spans="1:22">
      <c r="A225" s="23">
        <f t="shared" si="7"/>
        <v>224</v>
      </c>
      <c r="B225" s="802" t="s">
        <v>8436</v>
      </c>
      <c r="C225" s="802" t="s">
        <v>8437</v>
      </c>
      <c r="D225" s="802" t="s">
        <v>8445</v>
      </c>
      <c r="E225" s="802" t="s">
        <v>213</v>
      </c>
      <c r="F225" s="802" t="s">
        <v>8446</v>
      </c>
      <c r="G225" s="1196" t="s">
        <v>687</v>
      </c>
      <c r="H225" s="278">
        <v>1</v>
      </c>
      <c r="I225" s="1392" t="s">
        <v>8440</v>
      </c>
      <c r="J225" s="744" t="s">
        <v>3353</v>
      </c>
      <c r="K225" s="768" t="s">
        <v>9434</v>
      </c>
      <c r="L225" s="1062" t="s">
        <v>102</v>
      </c>
      <c r="M225" s="1175">
        <v>45008</v>
      </c>
      <c r="N225" s="1551">
        <v>45107</v>
      </c>
      <c r="O225" s="816"/>
      <c r="P225" s="314"/>
      <c r="Q225" s="1148" t="s">
        <v>8451</v>
      </c>
      <c r="R225" s="744" t="s">
        <v>5598</v>
      </c>
      <c r="S225" s="1562" t="s">
        <v>9123</v>
      </c>
      <c r="T225" s="485" t="s">
        <v>9609</v>
      </c>
      <c r="U225" s="485" t="s">
        <v>9610</v>
      </c>
      <c r="V225" s="1609"/>
    </row>
    <row r="226" spans="1:22">
      <c r="A226" s="23">
        <f t="shared" si="7"/>
        <v>225</v>
      </c>
      <c r="B226" s="802" t="s">
        <v>8436</v>
      </c>
      <c r="C226" s="802" t="s">
        <v>8437</v>
      </c>
      <c r="D226" s="802" t="s">
        <v>8447</v>
      </c>
      <c r="E226" s="802" t="s">
        <v>213</v>
      </c>
      <c r="F226" s="802" t="s">
        <v>8448</v>
      </c>
      <c r="G226" s="1196" t="s">
        <v>311</v>
      </c>
      <c r="H226" s="278">
        <v>1</v>
      </c>
      <c r="I226" s="1392" t="s">
        <v>8440</v>
      </c>
      <c r="J226" s="744" t="s">
        <v>3353</v>
      </c>
      <c r="K226" s="768" t="s">
        <v>7</v>
      </c>
      <c r="L226" s="1062" t="s">
        <v>102</v>
      </c>
      <c r="M226" s="1175">
        <v>45008</v>
      </c>
      <c r="N226" s="1551">
        <v>45107</v>
      </c>
      <c r="O226" s="816"/>
      <c r="P226" s="314"/>
      <c r="Q226" s="1148" t="s">
        <v>8451</v>
      </c>
      <c r="R226" s="744" t="s">
        <v>5598</v>
      </c>
      <c r="S226" s="1562" t="s">
        <v>9123</v>
      </c>
      <c r="T226" s="485" t="s">
        <v>9609</v>
      </c>
      <c r="U226" s="485" t="s">
        <v>9610</v>
      </c>
      <c r="V226" s="1609" t="s">
        <v>9611</v>
      </c>
    </row>
    <row r="227" spans="1:22" ht="14" customHeight="1">
      <c r="A227" s="23">
        <f t="shared" si="7"/>
        <v>226</v>
      </c>
      <c r="B227" s="802" t="s">
        <v>8436</v>
      </c>
      <c r="C227" s="802" t="s">
        <v>8437</v>
      </c>
      <c r="D227" s="802" t="s">
        <v>8449</v>
      </c>
      <c r="E227" s="802" t="s">
        <v>213</v>
      </c>
      <c r="F227" s="802" t="s">
        <v>8450</v>
      </c>
      <c r="G227" s="1196" t="s">
        <v>321</v>
      </c>
      <c r="H227" s="278">
        <v>1</v>
      </c>
      <c r="I227" s="1392" t="s">
        <v>8440</v>
      </c>
      <c r="J227" s="744" t="s">
        <v>3353</v>
      </c>
      <c r="K227" s="768" t="s">
        <v>9281</v>
      </c>
      <c r="L227" s="1062" t="s">
        <v>102</v>
      </c>
      <c r="M227" s="1175">
        <v>45008</v>
      </c>
      <c r="N227" s="1551">
        <v>45107</v>
      </c>
      <c r="O227" s="816"/>
      <c r="P227" s="314"/>
      <c r="Q227" s="768" t="s">
        <v>4012</v>
      </c>
      <c r="R227" s="744" t="s">
        <v>5598</v>
      </c>
      <c r="S227" s="1608"/>
      <c r="T227" s="1563" t="s">
        <v>3959</v>
      </c>
      <c r="U227" s="485" t="s">
        <v>9122</v>
      </c>
      <c r="V227" s="1735" t="s">
        <v>9220</v>
      </c>
    </row>
    <row r="228" spans="1:22">
      <c r="A228" s="745">
        <f t="shared" si="7"/>
        <v>227</v>
      </c>
      <c r="B228" s="802" t="s">
        <v>8436</v>
      </c>
      <c r="C228" s="802" t="s">
        <v>8437</v>
      </c>
      <c r="D228" s="802" t="s">
        <v>9120</v>
      </c>
      <c r="E228" s="802" t="s">
        <v>213</v>
      </c>
      <c r="F228" s="802" t="s">
        <v>9121</v>
      </c>
      <c r="G228" s="1196" t="s">
        <v>323</v>
      </c>
      <c r="H228" s="278">
        <v>1</v>
      </c>
      <c r="I228" s="768" t="s">
        <v>8440</v>
      </c>
      <c r="J228" s="768" t="s">
        <v>3353</v>
      </c>
      <c r="K228" s="768" t="s">
        <v>9281</v>
      </c>
      <c r="L228" s="1062" t="s">
        <v>102</v>
      </c>
      <c r="M228" s="1403">
        <v>45065</v>
      </c>
      <c r="N228" s="1552">
        <v>45107</v>
      </c>
      <c r="O228" s="1399"/>
      <c r="P228" s="314"/>
      <c r="Q228" s="1148" t="s">
        <v>4012</v>
      </c>
      <c r="R228" s="1392" t="s">
        <v>5598</v>
      </c>
      <c r="S228" s="1562"/>
      <c r="T228" s="1563" t="s">
        <v>3959</v>
      </c>
      <c r="U228" s="485" t="s">
        <v>9122</v>
      </c>
      <c r="V228" s="1736"/>
    </row>
    <row r="229" spans="1:22" ht="35" customHeight="1">
      <c r="A229" s="23">
        <f t="shared" si="7"/>
        <v>228</v>
      </c>
      <c r="B229" s="802" t="s">
        <v>8479</v>
      </c>
      <c r="C229" s="802" t="s">
        <v>8480</v>
      </c>
      <c r="D229" s="802" t="s">
        <v>8481</v>
      </c>
      <c r="E229" s="802" t="s">
        <v>213</v>
      </c>
      <c r="F229" s="1062" t="s">
        <v>8482</v>
      </c>
      <c r="G229" s="1196" t="s">
        <v>5783</v>
      </c>
      <c r="H229" s="278">
        <v>1</v>
      </c>
      <c r="I229" s="1062" t="s">
        <v>2688</v>
      </c>
      <c r="J229" s="491" t="s">
        <v>8483</v>
      </c>
      <c r="K229" s="1062" t="s">
        <v>4650</v>
      </c>
      <c r="L229" s="1062" t="s">
        <v>102</v>
      </c>
      <c r="M229" s="673">
        <v>45012</v>
      </c>
      <c r="N229" s="673">
        <v>45122</v>
      </c>
      <c r="O229" s="275">
        <v>45153</v>
      </c>
      <c r="P229" s="491"/>
      <c r="Q229" s="1062" t="s">
        <v>10299</v>
      </c>
      <c r="R229" s="1062" t="s">
        <v>8501</v>
      </c>
      <c r="S229" s="1743" t="s">
        <v>9751</v>
      </c>
      <c r="T229" s="1743" t="s">
        <v>10298</v>
      </c>
      <c r="U229" s="491"/>
      <c r="V229" s="491"/>
    </row>
    <row r="230" spans="1:22" ht="35" customHeight="1">
      <c r="A230" s="23">
        <f t="shared" si="7"/>
        <v>229</v>
      </c>
      <c r="B230" s="802" t="s">
        <v>8479</v>
      </c>
      <c r="C230" s="802" t="s">
        <v>8480</v>
      </c>
      <c r="D230" s="802" t="s">
        <v>8484</v>
      </c>
      <c r="E230" s="802" t="s">
        <v>213</v>
      </c>
      <c r="F230" s="1062" t="s">
        <v>8485</v>
      </c>
      <c r="G230" s="1196" t="s">
        <v>3602</v>
      </c>
      <c r="H230" s="278">
        <v>1</v>
      </c>
      <c r="I230" s="1062" t="s">
        <v>2688</v>
      </c>
      <c r="J230" s="491" t="s">
        <v>8483</v>
      </c>
      <c r="K230" s="1062" t="s">
        <v>9633</v>
      </c>
      <c r="L230" s="1062" t="s">
        <v>102</v>
      </c>
      <c r="M230" s="673">
        <v>45012</v>
      </c>
      <c r="N230" s="673">
        <v>45122</v>
      </c>
      <c r="O230" s="275">
        <v>45153</v>
      </c>
      <c r="P230" s="491"/>
      <c r="Q230" s="1062" t="s">
        <v>10299</v>
      </c>
      <c r="R230" s="1062" t="s">
        <v>8501</v>
      </c>
      <c r="S230" s="1743"/>
      <c r="T230" s="1743"/>
      <c r="U230" s="491"/>
      <c r="V230" s="491"/>
    </row>
    <row r="231" spans="1:22" ht="35" customHeight="1">
      <c r="A231" s="23">
        <f t="shared" si="7"/>
        <v>230</v>
      </c>
      <c r="B231" s="802" t="s">
        <v>8486</v>
      </c>
      <c r="C231" s="802" t="s">
        <v>8480</v>
      </c>
      <c r="D231" s="802" t="s">
        <v>8487</v>
      </c>
      <c r="E231" s="802" t="s">
        <v>213</v>
      </c>
      <c r="F231" s="1062" t="s">
        <v>8488</v>
      </c>
      <c r="G231" s="1196" t="s">
        <v>8489</v>
      </c>
      <c r="H231" s="278">
        <v>1</v>
      </c>
      <c r="I231" s="1062" t="s">
        <v>2688</v>
      </c>
      <c r="J231" s="491" t="s">
        <v>8483</v>
      </c>
      <c r="K231" s="1062" t="s">
        <v>4650</v>
      </c>
      <c r="L231" s="1062" t="s">
        <v>102</v>
      </c>
      <c r="M231" s="673">
        <v>45012</v>
      </c>
      <c r="N231" s="673">
        <v>45122</v>
      </c>
      <c r="O231" s="275">
        <v>45153</v>
      </c>
      <c r="P231" s="491"/>
      <c r="Q231" s="1062" t="s">
        <v>10299</v>
      </c>
      <c r="R231" s="1062" t="s">
        <v>8501</v>
      </c>
      <c r="S231" s="1743"/>
      <c r="T231" s="1743"/>
      <c r="U231" s="491"/>
      <c r="V231" s="491"/>
    </row>
    <row r="232" spans="1:22" ht="35" customHeight="1">
      <c r="A232" s="23">
        <f t="shared" si="7"/>
        <v>231</v>
      </c>
      <c r="B232" s="802" t="s">
        <v>8479</v>
      </c>
      <c r="C232" s="802" t="s">
        <v>8480</v>
      </c>
      <c r="D232" s="802" t="s">
        <v>8490</v>
      </c>
      <c r="E232" s="802" t="s">
        <v>213</v>
      </c>
      <c r="F232" s="1062" t="s">
        <v>8491</v>
      </c>
      <c r="G232" s="1196" t="s">
        <v>3042</v>
      </c>
      <c r="H232" s="278">
        <v>1</v>
      </c>
      <c r="I232" s="1062" t="s">
        <v>8492</v>
      </c>
      <c r="J232" s="491" t="s">
        <v>8483</v>
      </c>
      <c r="K232" s="1062" t="s">
        <v>4650</v>
      </c>
      <c r="L232" s="1062" t="s">
        <v>102</v>
      </c>
      <c r="M232" s="673">
        <v>45012</v>
      </c>
      <c r="N232" s="673">
        <v>45122</v>
      </c>
      <c r="O232" s="275">
        <v>45153</v>
      </c>
      <c r="P232" s="491"/>
      <c r="Q232" s="1062" t="s">
        <v>10299</v>
      </c>
      <c r="R232" s="1062" t="s">
        <v>8501</v>
      </c>
      <c r="S232" s="1743"/>
      <c r="T232" s="1743"/>
      <c r="U232" s="491"/>
      <c r="V232" s="491"/>
    </row>
    <row r="233" spans="1:22" ht="35" customHeight="1">
      <c r="A233" s="23">
        <f t="shared" si="7"/>
        <v>232</v>
      </c>
      <c r="B233" s="802" t="s">
        <v>8479</v>
      </c>
      <c r="C233" s="802" t="s">
        <v>8480</v>
      </c>
      <c r="D233" s="802" t="s">
        <v>8493</v>
      </c>
      <c r="E233" s="802" t="s">
        <v>213</v>
      </c>
      <c r="F233" s="1062" t="s">
        <v>8494</v>
      </c>
      <c r="G233" s="1196" t="s">
        <v>4070</v>
      </c>
      <c r="H233" s="278">
        <v>1</v>
      </c>
      <c r="I233" s="1062" t="s">
        <v>2688</v>
      </c>
      <c r="J233" s="491" t="s">
        <v>8483</v>
      </c>
      <c r="K233" s="1062" t="s">
        <v>4650</v>
      </c>
      <c r="L233" s="1062" t="s">
        <v>102</v>
      </c>
      <c r="M233" s="673">
        <v>45012</v>
      </c>
      <c r="N233" s="673">
        <v>45122</v>
      </c>
      <c r="O233" s="275">
        <v>45153</v>
      </c>
      <c r="P233" s="491"/>
      <c r="Q233" s="1062" t="s">
        <v>10299</v>
      </c>
      <c r="R233" s="1062" t="s">
        <v>8501</v>
      </c>
      <c r="S233" s="1743"/>
      <c r="T233" s="1743"/>
      <c r="U233" s="491"/>
      <c r="V233" s="491"/>
    </row>
    <row r="234" spans="1:22" ht="35" customHeight="1">
      <c r="A234" s="23">
        <f t="shared" si="7"/>
        <v>233</v>
      </c>
      <c r="B234" s="802" t="s">
        <v>8495</v>
      </c>
      <c r="C234" s="802" t="s">
        <v>8480</v>
      </c>
      <c r="D234" s="802" t="s">
        <v>8496</v>
      </c>
      <c r="E234" s="802" t="s">
        <v>213</v>
      </c>
      <c r="F234" s="1062" t="s">
        <v>8497</v>
      </c>
      <c r="G234" s="1196" t="s">
        <v>303</v>
      </c>
      <c r="H234" s="278">
        <v>1</v>
      </c>
      <c r="I234" s="1062" t="s">
        <v>2688</v>
      </c>
      <c r="J234" s="491" t="s">
        <v>8483</v>
      </c>
      <c r="K234" s="1062" t="s">
        <v>4650</v>
      </c>
      <c r="L234" s="1062" t="s">
        <v>102</v>
      </c>
      <c r="M234" s="673">
        <v>45012</v>
      </c>
      <c r="N234" s="673">
        <v>45122</v>
      </c>
      <c r="O234" s="275">
        <v>45153</v>
      </c>
      <c r="P234" s="491"/>
      <c r="Q234" s="1062" t="s">
        <v>10299</v>
      </c>
      <c r="R234" s="1062" t="s">
        <v>8501</v>
      </c>
      <c r="S234" s="1743"/>
      <c r="T234" s="1743"/>
      <c r="U234" s="491"/>
      <c r="V234" s="491"/>
    </row>
    <row r="235" spans="1:22" ht="26.5" customHeight="1">
      <c r="A235" s="23">
        <f t="shared" si="7"/>
        <v>234</v>
      </c>
      <c r="B235" s="802" t="s">
        <v>8495</v>
      </c>
      <c r="C235" s="802" t="s">
        <v>8480</v>
      </c>
      <c r="D235" s="802" t="s">
        <v>8498</v>
      </c>
      <c r="E235" s="802" t="s">
        <v>213</v>
      </c>
      <c r="F235" s="1062" t="s">
        <v>8499</v>
      </c>
      <c r="G235" s="1196" t="s">
        <v>8500</v>
      </c>
      <c r="H235" s="278">
        <v>1</v>
      </c>
      <c r="I235" s="1062" t="s">
        <v>2688</v>
      </c>
      <c r="J235" s="491" t="s">
        <v>8483</v>
      </c>
      <c r="K235" s="1062" t="s">
        <v>4650</v>
      </c>
      <c r="L235" s="1062" t="s">
        <v>102</v>
      </c>
      <c r="M235" s="673">
        <v>45012</v>
      </c>
      <c r="N235" s="673">
        <v>45122</v>
      </c>
      <c r="O235" s="275">
        <v>45153</v>
      </c>
      <c r="P235" s="491"/>
      <c r="Q235" s="1062" t="s">
        <v>10299</v>
      </c>
      <c r="R235" s="1062" t="s">
        <v>8501</v>
      </c>
      <c r="S235" s="1743"/>
      <c r="T235" s="1743"/>
      <c r="U235" s="491"/>
      <c r="V235" s="491"/>
    </row>
    <row r="236" spans="1:22" ht="34.5">
      <c r="A236" s="23">
        <f t="shared" si="7"/>
        <v>235</v>
      </c>
      <c r="B236" s="802" t="s">
        <v>8595</v>
      </c>
      <c r="C236" s="802" t="s">
        <v>8596</v>
      </c>
      <c r="D236" s="802" t="s">
        <v>8597</v>
      </c>
      <c r="E236" s="299">
        <v>517230301471250</v>
      </c>
      <c r="F236" s="255" t="s">
        <v>8598</v>
      </c>
      <c r="G236" s="1196" t="s">
        <v>8599</v>
      </c>
      <c r="H236" s="299">
        <v>1</v>
      </c>
      <c r="I236" s="298" t="s">
        <v>3656</v>
      </c>
      <c r="J236" s="317" t="s">
        <v>8600</v>
      </c>
      <c r="K236" s="1062" t="s">
        <v>9282</v>
      </c>
      <c r="L236" s="255" t="s">
        <v>102</v>
      </c>
      <c r="M236" s="257">
        <v>45026</v>
      </c>
      <c r="N236" s="257">
        <v>45087</v>
      </c>
      <c r="O236" s="141"/>
      <c r="Q236" s="1298" t="s">
        <v>5834</v>
      </c>
      <c r="R236" s="1298" t="s">
        <v>8601</v>
      </c>
      <c r="S236" s="1312" t="s">
        <v>98</v>
      </c>
      <c r="T236" s="1312" t="s">
        <v>8637</v>
      </c>
      <c r="U236" s="1312"/>
      <c r="V236" s="1100"/>
    </row>
    <row r="237" spans="1:22">
      <c r="A237" s="23">
        <f t="shared" si="7"/>
        <v>236</v>
      </c>
      <c r="B237" s="802" t="s">
        <v>8682</v>
      </c>
      <c r="C237" s="802" t="s">
        <v>8683</v>
      </c>
      <c r="D237" s="802" t="s">
        <v>8684</v>
      </c>
      <c r="E237" s="491"/>
      <c r="F237" s="744" t="s">
        <v>8685</v>
      </c>
      <c r="G237" s="1196" t="s">
        <v>3591</v>
      </c>
      <c r="H237" s="991">
        <v>1</v>
      </c>
      <c r="I237" s="768" t="s">
        <v>8686</v>
      </c>
      <c r="J237" s="648"/>
      <c r="K237" s="846" t="s">
        <v>10225</v>
      </c>
      <c r="L237" s="768" t="s">
        <v>8687</v>
      </c>
      <c r="M237" s="847">
        <v>45042</v>
      </c>
      <c r="N237" s="847">
        <v>45146</v>
      </c>
      <c r="O237" s="816"/>
      <c r="P237" s="314"/>
      <c r="Q237" s="1146" t="s">
        <v>8727</v>
      </c>
      <c r="R237" s="846" t="s">
        <v>9647</v>
      </c>
      <c r="S237" s="884"/>
      <c r="T237" s="849" t="s">
        <v>9646</v>
      </c>
      <c r="U237" s="849" t="s">
        <v>10219</v>
      </c>
      <c r="V237" s="314"/>
    </row>
    <row r="238" spans="1:22">
      <c r="A238" s="23">
        <f t="shared" si="7"/>
        <v>237</v>
      </c>
      <c r="B238" s="802" t="s">
        <v>8688</v>
      </c>
      <c r="C238" s="802" t="s">
        <v>8689</v>
      </c>
      <c r="D238" s="802" t="s">
        <v>8690</v>
      </c>
      <c r="E238" s="491"/>
      <c r="F238" s="744" t="s">
        <v>8691</v>
      </c>
      <c r="G238" s="1196" t="s">
        <v>303</v>
      </c>
      <c r="H238" s="991">
        <v>1</v>
      </c>
      <c r="I238" s="768" t="s">
        <v>8692</v>
      </c>
      <c r="J238" s="648"/>
      <c r="K238" s="846" t="s">
        <v>4650</v>
      </c>
      <c r="L238" s="768" t="s">
        <v>2449</v>
      </c>
      <c r="M238" s="847">
        <v>45042</v>
      </c>
      <c r="N238" s="847">
        <v>45146</v>
      </c>
      <c r="O238" s="816"/>
      <c r="P238" s="314"/>
      <c r="Q238" s="1146" t="s">
        <v>8727</v>
      </c>
      <c r="R238" s="846" t="s">
        <v>9647</v>
      </c>
      <c r="S238" s="884"/>
      <c r="T238" s="849" t="s">
        <v>10220</v>
      </c>
      <c r="U238" s="849" t="s">
        <v>10219</v>
      </c>
      <c r="V238" s="314"/>
    </row>
    <row r="239" spans="1:22">
      <c r="A239" s="23">
        <f t="shared" si="7"/>
        <v>238</v>
      </c>
      <c r="B239" s="802" t="s">
        <v>8688</v>
      </c>
      <c r="C239" s="802" t="s">
        <v>8683</v>
      </c>
      <c r="D239" s="802" t="s">
        <v>8693</v>
      </c>
      <c r="E239" s="491"/>
      <c r="F239" s="744" t="s">
        <v>8694</v>
      </c>
      <c r="G239" s="1196" t="s">
        <v>5783</v>
      </c>
      <c r="H239" s="991">
        <v>1</v>
      </c>
      <c r="I239" s="768" t="s">
        <v>8695</v>
      </c>
      <c r="J239" s="648"/>
      <c r="K239" s="846" t="s">
        <v>7</v>
      </c>
      <c r="L239" s="768" t="s">
        <v>2449</v>
      </c>
      <c r="M239" s="847">
        <v>45042</v>
      </c>
      <c r="N239" s="847">
        <v>45146</v>
      </c>
      <c r="O239" s="816"/>
      <c r="P239" s="314"/>
      <c r="Q239" s="1146" t="s">
        <v>8727</v>
      </c>
      <c r="R239" s="846" t="s">
        <v>9647</v>
      </c>
      <c r="S239" s="884"/>
      <c r="T239" s="849" t="s">
        <v>10221</v>
      </c>
      <c r="U239" s="849" t="s">
        <v>10222</v>
      </c>
      <c r="V239" s="314"/>
    </row>
    <row r="240" spans="1:22">
      <c r="A240" s="23">
        <f t="shared" si="7"/>
        <v>239</v>
      </c>
      <c r="B240" s="802" t="s">
        <v>8696</v>
      </c>
      <c r="C240" s="802" t="s">
        <v>8683</v>
      </c>
      <c r="D240" s="802" t="s">
        <v>8697</v>
      </c>
      <c r="E240" s="491"/>
      <c r="F240" s="744" t="s">
        <v>8698</v>
      </c>
      <c r="G240" s="1196" t="s">
        <v>776</v>
      </c>
      <c r="H240" s="991">
        <v>1</v>
      </c>
      <c r="I240" s="768" t="s">
        <v>8695</v>
      </c>
      <c r="J240" s="648"/>
      <c r="K240" s="846" t="s">
        <v>7</v>
      </c>
      <c r="L240" s="768" t="s">
        <v>8687</v>
      </c>
      <c r="M240" s="847">
        <v>45042</v>
      </c>
      <c r="N240" s="847">
        <v>45146</v>
      </c>
      <c r="O240" s="816"/>
      <c r="P240" s="314"/>
      <c r="Q240" s="1146" t="s">
        <v>8727</v>
      </c>
      <c r="R240" s="846" t="s">
        <v>9647</v>
      </c>
      <c r="S240" s="884"/>
      <c r="T240" s="849" t="s">
        <v>10220</v>
      </c>
      <c r="U240" s="849" t="s">
        <v>10219</v>
      </c>
      <c r="V240" s="314"/>
    </row>
    <row r="241" spans="1:22">
      <c r="A241" s="23">
        <f t="shared" si="7"/>
        <v>240</v>
      </c>
      <c r="B241" s="802" t="s">
        <v>8699</v>
      </c>
      <c r="C241" s="802" t="s">
        <v>8700</v>
      </c>
      <c r="D241" s="802" t="s">
        <v>8701</v>
      </c>
      <c r="E241" s="491"/>
      <c r="F241" s="744" t="s">
        <v>8702</v>
      </c>
      <c r="G241" s="1196" t="s">
        <v>4391</v>
      </c>
      <c r="H241" s="991">
        <v>1</v>
      </c>
      <c r="I241" s="768" t="s">
        <v>8695</v>
      </c>
      <c r="J241" s="648"/>
      <c r="K241" s="846" t="s">
        <v>7</v>
      </c>
      <c r="L241" s="768" t="s">
        <v>2449</v>
      </c>
      <c r="M241" s="847">
        <v>45042</v>
      </c>
      <c r="N241" s="847">
        <v>45146</v>
      </c>
      <c r="O241" s="816"/>
      <c r="P241" s="314"/>
      <c r="Q241" s="1146" t="s">
        <v>8727</v>
      </c>
      <c r="R241" s="846" t="s">
        <v>9647</v>
      </c>
      <c r="S241" s="884"/>
      <c r="T241" s="849" t="s">
        <v>10223</v>
      </c>
      <c r="U241" s="849" t="s">
        <v>10219</v>
      </c>
      <c r="V241" s="314"/>
    </row>
    <row r="242" spans="1:22">
      <c r="A242" s="23">
        <f t="shared" si="7"/>
        <v>241</v>
      </c>
      <c r="B242" s="802" t="s">
        <v>8703</v>
      </c>
      <c r="C242" s="802" t="s">
        <v>8689</v>
      </c>
      <c r="D242" s="802" t="s">
        <v>8704</v>
      </c>
      <c r="E242" s="491"/>
      <c r="F242" s="744" t="s">
        <v>8705</v>
      </c>
      <c r="G242" s="1196" t="s">
        <v>679</v>
      </c>
      <c r="H242" s="991">
        <v>1</v>
      </c>
      <c r="I242" s="768" t="s">
        <v>8686</v>
      </c>
      <c r="J242" s="648"/>
      <c r="K242" s="846" t="s">
        <v>7</v>
      </c>
      <c r="L242" s="768" t="s">
        <v>8706</v>
      </c>
      <c r="M242" s="847">
        <v>45042</v>
      </c>
      <c r="N242" s="847">
        <v>45146</v>
      </c>
      <c r="O242" s="816"/>
      <c r="P242" s="314"/>
      <c r="Q242" s="1146" t="s">
        <v>2462</v>
      </c>
      <c r="R242" s="846" t="s">
        <v>9647</v>
      </c>
      <c r="S242" s="884"/>
      <c r="T242" s="849" t="s">
        <v>10220</v>
      </c>
      <c r="U242" s="849" t="s">
        <v>10219</v>
      </c>
      <c r="V242" s="314"/>
    </row>
    <row r="243" spans="1:22">
      <c r="A243" s="23">
        <f t="shared" ref="A243:A306" si="8">ROW()-1</f>
        <v>242</v>
      </c>
      <c r="B243" s="802" t="s">
        <v>8696</v>
      </c>
      <c r="C243" s="802" t="s">
        <v>8700</v>
      </c>
      <c r="D243" s="802" t="s">
        <v>8707</v>
      </c>
      <c r="E243" s="491"/>
      <c r="F243" s="744" t="s">
        <v>8708</v>
      </c>
      <c r="G243" s="1196" t="s">
        <v>311</v>
      </c>
      <c r="H243" s="991">
        <v>1</v>
      </c>
      <c r="I243" s="768" t="s">
        <v>8709</v>
      </c>
      <c r="J243" s="648"/>
      <c r="K243" s="846" t="s">
        <v>7</v>
      </c>
      <c r="L243" s="768" t="s">
        <v>2449</v>
      </c>
      <c r="M243" s="847">
        <v>45042</v>
      </c>
      <c r="N243" s="847">
        <v>45146</v>
      </c>
      <c r="O243" s="816"/>
      <c r="P243" s="314"/>
      <c r="Q243" s="1146" t="s">
        <v>8727</v>
      </c>
      <c r="R243" s="846" t="s">
        <v>9647</v>
      </c>
      <c r="S243" s="884"/>
      <c r="T243" s="849" t="s">
        <v>10224</v>
      </c>
      <c r="U243" s="849" t="s">
        <v>10219</v>
      </c>
      <c r="V243" s="314"/>
    </row>
    <row r="244" spans="1:22">
      <c r="A244" s="23">
        <f t="shared" si="8"/>
        <v>243</v>
      </c>
      <c r="B244" s="802" t="s">
        <v>8710</v>
      </c>
      <c r="C244" s="802" t="s">
        <v>8683</v>
      </c>
      <c r="D244" s="802" t="s">
        <v>8711</v>
      </c>
      <c r="E244" s="491"/>
      <c r="F244" s="744" t="s">
        <v>8712</v>
      </c>
      <c r="G244" s="1196" t="s">
        <v>550</v>
      </c>
      <c r="H244" s="991">
        <v>1</v>
      </c>
      <c r="I244" s="768" t="s">
        <v>8692</v>
      </c>
      <c r="J244" s="648"/>
      <c r="K244" s="846" t="s">
        <v>7</v>
      </c>
      <c r="L244" s="768" t="s">
        <v>8713</v>
      </c>
      <c r="M244" s="847">
        <v>45042</v>
      </c>
      <c r="N244" s="847">
        <v>45146</v>
      </c>
      <c r="O244" s="816"/>
      <c r="P244" s="314"/>
      <c r="Q244" s="1146" t="s">
        <v>8727</v>
      </c>
      <c r="R244" s="846" t="s">
        <v>9647</v>
      </c>
      <c r="S244" s="884"/>
      <c r="T244" s="849" t="s">
        <v>10224</v>
      </c>
      <c r="U244" s="849" t="s">
        <v>10219</v>
      </c>
      <c r="V244" s="314"/>
    </row>
    <row r="245" spans="1:22">
      <c r="A245" s="23">
        <f t="shared" si="8"/>
        <v>244</v>
      </c>
      <c r="B245" s="802" t="s">
        <v>8696</v>
      </c>
      <c r="C245" s="802" t="s">
        <v>8689</v>
      </c>
      <c r="D245" s="802" t="s">
        <v>8714</v>
      </c>
      <c r="E245" s="491"/>
      <c r="F245" s="744" t="s">
        <v>8715</v>
      </c>
      <c r="G245" s="1196" t="s">
        <v>554</v>
      </c>
      <c r="H245" s="991">
        <v>1</v>
      </c>
      <c r="I245" s="768" t="s">
        <v>8709</v>
      </c>
      <c r="J245" s="648"/>
      <c r="K245" s="846" t="s">
        <v>7</v>
      </c>
      <c r="L245" s="768" t="s">
        <v>2449</v>
      </c>
      <c r="M245" s="847">
        <v>45042</v>
      </c>
      <c r="N245" s="847">
        <v>45146</v>
      </c>
      <c r="O245" s="816"/>
      <c r="P245" s="314"/>
      <c r="Q245" s="1146" t="s">
        <v>2462</v>
      </c>
      <c r="R245" s="846" t="s">
        <v>9647</v>
      </c>
      <c r="S245" s="884"/>
      <c r="T245" s="849" t="s">
        <v>10223</v>
      </c>
      <c r="U245" s="849" t="s">
        <v>10219</v>
      </c>
      <c r="V245" s="314"/>
    </row>
    <row r="246" spans="1:22">
      <c r="A246" s="23">
        <f t="shared" si="8"/>
        <v>245</v>
      </c>
      <c r="B246" s="802" t="s">
        <v>8696</v>
      </c>
      <c r="C246" s="802" t="s">
        <v>8689</v>
      </c>
      <c r="D246" s="802" t="s">
        <v>8716</v>
      </c>
      <c r="E246" s="491"/>
      <c r="F246" s="744" t="s">
        <v>8717</v>
      </c>
      <c r="G246" s="1196" t="s">
        <v>321</v>
      </c>
      <c r="H246" s="991">
        <v>1</v>
      </c>
      <c r="I246" s="768" t="s">
        <v>8695</v>
      </c>
      <c r="J246" s="648"/>
      <c r="K246" s="846" t="s">
        <v>7</v>
      </c>
      <c r="L246" s="768" t="s">
        <v>8687</v>
      </c>
      <c r="M246" s="847">
        <v>45042</v>
      </c>
      <c r="N246" s="847">
        <v>45146</v>
      </c>
      <c r="O246" s="816"/>
      <c r="P246" s="314"/>
      <c r="Q246" s="1146" t="s">
        <v>8727</v>
      </c>
      <c r="R246" s="846" t="s">
        <v>9647</v>
      </c>
      <c r="S246" s="884"/>
      <c r="T246" s="849" t="s">
        <v>10221</v>
      </c>
      <c r="U246" s="849" t="s">
        <v>10222</v>
      </c>
      <c r="V246" s="314"/>
    </row>
    <row r="247" spans="1:22">
      <c r="A247" s="23">
        <f t="shared" si="8"/>
        <v>246</v>
      </c>
      <c r="B247" s="802" t="s">
        <v>8710</v>
      </c>
      <c r="C247" s="802" t="s">
        <v>8718</v>
      </c>
      <c r="D247" s="802" t="s">
        <v>8719</v>
      </c>
      <c r="E247" s="491"/>
      <c r="F247" s="744" t="s">
        <v>8720</v>
      </c>
      <c r="G247" s="1196" t="s">
        <v>6595</v>
      </c>
      <c r="H247" s="991">
        <v>1</v>
      </c>
      <c r="I247" s="768" t="s">
        <v>8721</v>
      </c>
      <c r="J247" s="648" t="s">
        <v>8722</v>
      </c>
      <c r="K247" s="846" t="s">
        <v>7</v>
      </c>
      <c r="L247" s="768" t="s">
        <v>8687</v>
      </c>
      <c r="M247" s="847">
        <v>45042</v>
      </c>
      <c r="N247" s="847">
        <v>45146</v>
      </c>
      <c r="O247" s="816"/>
      <c r="P247" s="314"/>
      <c r="Q247" s="1146" t="s">
        <v>2462</v>
      </c>
      <c r="R247" s="846" t="s">
        <v>9647</v>
      </c>
      <c r="S247" s="884"/>
      <c r="T247" s="849" t="s">
        <v>10223</v>
      </c>
      <c r="U247" s="849" t="s">
        <v>10219</v>
      </c>
      <c r="V247" s="314"/>
    </row>
    <row r="248" spans="1:22">
      <c r="A248" s="23">
        <f t="shared" si="8"/>
        <v>247</v>
      </c>
      <c r="B248" s="802" t="s">
        <v>8696</v>
      </c>
      <c r="C248" s="802" t="s">
        <v>8718</v>
      </c>
      <c r="D248" s="802" t="s">
        <v>8723</v>
      </c>
      <c r="E248" s="491"/>
      <c r="F248" s="744" t="s">
        <v>8724</v>
      </c>
      <c r="G248" s="1196" t="s">
        <v>8725</v>
      </c>
      <c r="H248" s="991">
        <v>1</v>
      </c>
      <c r="I248" s="768" t="s">
        <v>8695</v>
      </c>
      <c r="J248" s="648" t="s">
        <v>8726</v>
      </c>
      <c r="K248" s="846" t="s">
        <v>7</v>
      </c>
      <c r="L248" s="768" t="s">
        <v>2449</v>
      </c>
      <c r="M248" s="847">
        <v>45042</v>
      </c>
      <c r="N248" s="847">
        <v>45146</v>
      </c>
      <c r="O248" s="816"/>
      <c r="P248" s="314"/>
      <c r="Q248" s="847" t="s">
        <v>8727</v>
      </c>
      <c r="R248" s="846" t="s">
        <v>9647</v>
      </c>
      <c r="S248" s="884"/>
      <c r="T248" s="849" t="s">
        <v>10223</v>
      </c>
      <c r="U248" s="849" t="s">
        <v>10219</v>
      </c>
      <c r="V248" s="314"/>
    </row>
    <row r="249" spans="1:22">
      <c r="A249" s="23">
        <f t="shared" si="8"/>
        <v>248</v>
      </c>
      <c r="B249" s="802" t="s">
        <v>8767</v>
      </c>
      <c r="C249" s="802" t="s">
        <v>9155</v>
      </c>
      <c r="D249" s="802" t="s">
        <v>8769</v>
      </c>
      <c r="E249" s="802" t="s">
        <v>213</v>
      </c>
      <c r="F249" s="613" t="s">
        <v>8770</v>
      </c>
      <c r="G249" s="1196" t="s">
        <v>687</v>
      </c>
      <c r="H249" s="278">
        <v>1</v>
      </c>
      <c r="I249" s="786" t="s">
        <v>8771</v>
      </c>
      <c r="J249" s="804" t="s">
        <v>8772</v>
      </c>
      <c r="K249" s="802" t="s">
        <v>9838</v>
      </c>
      <c r="L249" s="802" t="s">
        <v>102</v>
      </c>
      <c r="M249" s="673">
        <v>45034</v>
      </c>
      <c r="N249" s="673">
        <v>45168</v>
      </c>
      <c r="O249" s="817"/>
      <c r="P249" s="296"/>
      <c r="Q249" s="786" t="s">
        <v>8773</v>
      </c>
      <c r="R249" s="786" t="s">
        <v>6606</v>
      </c>
      <c r="S249" s="1313" t="s">
        <v>98</v>
      </c>
      <c r="T249" s="1313" t="s">
        <v>9587</v>
      </c>
      <c r="U249" s="1441" t="s">
        <v>9837</v>
      </c>
      <c r="V249" s="314"/>
    </row>
    <row r="250" spans="1:22" ht="25" customHeight="1">
      <c r="A250" s="23">
        <f t="shared" si="8"/>
        <v>249</v>
      </c>
      <c r="B250" s="802" t="s">
        <v>8767</v>
      </c>
      <c r="C250" s="802" t="s">
        <v>8768</v>
      </c>
      <c r="D250" s="802" t="s">
        <v>8774</v>
      </c>
      <c r="E250" s="802" t="s">
        <v>213</v>
      </c>
      <c r="F250" s="613" t="s">
        <v>8775</v>
      </c>
      <c r="G250" s="1196" t="s">
        <v>679</v>
      </c>
      <c r="H250" s="278">
        <v>1</v>
      </c>
      <c r="I250" s="786" t="s">
        <v>8771</v>
      </c>
      <c r="J250" s="804" t="s">
        <v>8772</v>
      </c>
      <c r="K250" s="802" t="s">
        <v>9839</v>
      </c>
      <c r="L250" s="802" t="s">
        <v>102</v>
      </c>
      <c r="M250" s="673">
        <v>45034</v>
      </c>
      <c r="N250" s="673">
        <v>45168</v>
      </c>
      <c r="O250" s="817"/>
      <c r="P250" s="296"/>
      <c r="Q250" s="786" t="s">
        <v>8773</v>
      </c>
      <c r="R250" s="786" t="s">
        <v>6606</v>
      </c>
      <c r="S250" s="1313" t="s">
        <v>98</v>
      </c>
      <c r="T250" s="1313" t="s">
        <v>9587</v>
      </c>
      <c r="U250" s="1441" t="s">
        <v>9837</v>
      </c>
      <c r="V250" s="314"/>
    </row>
    <row r="251" spans="1:22">
      <c r="A251" s="23">
        <f t="shared" si="8"/>
        <v>250</v>
      </c>
      <c r="B251" s="802" t="s">
        <v>8767</v>
      </c>
      <c r="C251" s="802" t="s">
        <v>9155</v>
      </c>
      <c r="D251" s="802" t="s">
        <v>8776</v>
      </c>
      <c r="E251" s="802" t="s">
        <v>213</v>
      </c>
      <c r="F251" s="613" t="s">
        <v>8777</v>
      </c>
      <c r="G251" s="1196" t="s">
        <v>311</v>
      </c>
      <c r="H251" s="278">
        <v>1</v>
      </c>
      <c r="I251" s="786" t="s">
        <v>8771</v>
      </c>
      <c r="J251" s="804" t="s">
        <v>8778</v>
      </c>
      <c r="K251" s="802" t="s">
        <v>6</v>
      </c>
      <c r="L251" s="802" t="s">
        <v>102</v>
      </c>
      <c r="M251" s="673">
        <v>45034</v>
      </c>
      <c r="N251" s="673">
        <v>45168</v>
      </c>
      <c r="O251" s="817"/>
      <c r="P251" s="296"/>
      <c r="Q251" s="786" t="s">
        <v>8773</v>
      </c>
      <c r="R251" s="786" t="s">
        <v>6606</v>
      </c>
      <c r="S251" s="1313" t="s">
        <v>98</v>
      </c>
      <c r="T251" s="1313" t="s">
        <v>9587</v>
      </c>
      <c r="U251" s="1441" t="s">
        <v>9837</v>
      </c>
      <c r="V251" s="314"/>
    </row>
    <row r="252" spans="1:22" ht="24">
      <c r="A252" s="23">
        <f t="shared" si="8"/>
        <v>251</v>
      </c>
      <c r="B252" s="802" t="s">
        <v>8779</v>
      </c>
      <c r="C252" s="802" t="s">
        <v>9157</v>
      </c>
      <c r="D252" s="802" t="s">
        <v>8780</v>
      </c>
      <c r="E252" s="802" t="s">
        <v>213</v>
      </c>
      <c r="F252" s="613" t="s">
        <v>8781</v>
      </c>
      <c r="G252" s="1196" t="s">
        <v>4901</v>
      </c>
      <c r="H252" s="278">
        <v>1</v>
      </c>
      <c r="I252" s="786" t="s">
        <v>8771</v>
      </c>
      <c r="J252" s="804" t="s">
        <v>8778</v>
      </c>
      <c r="K252" s="802" t="s">
        <v>6</v>
      </c>
      <c r="L252" s="802" t="s">
        <v>102</v>
      </c>
      <c r="M252" s="673">
        <v>45034</v>
      </c>
      <c r="N252" s="673">
        <v>45168</v>
      </c>
      <c r="O252" s="817"/>
      <c r="P252" s="296"/>
      <c r="Q252" s="786" t="s">
        <v>8782</v>
      </c>
      <c r="R252" s="786" t="s">
        <v>6606</v>
      </c>
      <c r="S252" s="1313" t="s">
        <v>10431</v>
      </c>
      <c r="T252" s="1313" t="s">
        <v>9587</v>
      </c>
      <c r="U252" s="1441" t="s">
        <v>10432</v>
      </c>
      <c r="V252" s="314"/>
    </row>
    <row r="253" spans="1:22" ht="24">
      <c r="A253" s="23">
        <f t="shared" si="8"/>
        <v>252</v>
      </c>
      <c r="B253" s="802" t="s">
        <v>8767</v>
      </c>
      <c r="C253" s="802" t="s">
        <v>9156</v>
      </c>
      <c r="D253" s="802" t="s">
        <v>8783</v>
      </c>
      <c r="E253" s="802" t="s">
        <v>213</v>
      </c>
      <c r="F253" s="613" t="s">
        <v>8784</v>
      </c>
      <c r="G253" s="1196" t="s">
        <v>8785</v>
      </c>
      <c r="H253" s="278">
        <v>1</v>
      </c>
      <c r="I253" s="786" t="s">
        <v>8786</v>
      </c>
      <c r="J253" s="804" t="s">
        <v>8778</v>
      </c>
      <c r="K253" s="802" t="s">
        <v>6</v>
      </c>
      <c r="L253" s="802" t="s">
        <v>102</v>
      </c>
      <c r="M253" s="673">
        <v>45034</v>
      </c>
      <c r="N253" s="673">
        <v>45168</v>
      </c>
      <c r="O253" s="817"/>
      <c r="P253" s="296"/>
      <c r="Q253" s="786" t="s">
        <v>8773</v>
      </c>
      <c r="R253" s="786" t="s">
        <v>8787</v>
      </c>
      <c r="S253" s="1313" t="s">
        <v>10431</v>
      </c>
      <c r="T253" s="1313" t="s">
        <v>9587</v>
      </c>
      <c r="U253" s="1441" t="s">
        <v>9837</v>
      </c>
      <c r="V253" s="314"/>
    </row>
    <row r="254" spans="1:22" ht="24">
      <c r="A254" s="23">
        <f t="shared" si="8"/>
        <v>253</v>
      </c>
      <c r="B254" s="802" t="s">
        <v>8779</v>
      </c>
      <c r="C254" s="802" t="s">
        <v>9157</v>
      </c>
      <c r="D254" s="802" t="s">
        <v>8788</v>
      </c>
      <c r="E254" s="802" t="s">
        <v>213</v>
      </c>
      <c r="F254" s="613" t="s">
        <v>8789</v>
      </c>
      <c r="G254" s="1196" t="s">
        <v>8790</v>
      </c>
      <c r="H254" s="278">
        <v>1</v>
      </c>
      <c r="I254" s="786" t="s">
        <v>8786</v>
      </c>
      <c r="J254" s="804" t="s">
        <v>8778</v>
      </c>
      <c r="K254" s="802" t="s">
        <v>6</v>
      </c>
      <c r="L254" s="802" t="s">
        <v>102</v>
      </c>
      <c r="M254" s="673">
        <v>45034</v>
      </c>
      <c r="N254" s="673">
        <v>45168</v>
      </c>
      <c r="O254" s="817"/>
      <c r="P254" s="296"/>
      <c r="Q254" s="786" t="s">
        <v>8782</v>
      </c>
      <c r="R254" s="786" t="s">
        <v>6606</v>
      </c>
      <c r="S254" s="1313" t="s">
        <v>10431</v>
      </c>
      <c r="T254" s="1313" t="s">
        <v>9587</v>
      </c>
      <c r="U254" s="1441" t="s">
        <v>9837</v>
      </c>
      <c r="V254" s="314"/>
    </row>
    <row r="255" spans="1:22" ht="24">
      <c r="A255" s="23">
        <f t="shared" si="8"/>
        <v>254</v>
      </c>
      <c r="B255" s="802" t="s">
        <v>8767</v>
      </c>
      <c r="C255" s="802" t="s">
        <v>9155</v>
      </c>
      <c r="D255" s="802" t="s">
        <v>8791</v>
      </c>
      <c r="E255" s="802" t="s">
        <v>213</v>
      </c>
      <c r="F255" s="613" t="s">
        <v>8792</v>
      </c>
      <c r="G255" s="1196" t="s">
        <v>554</v>
      </c>
      <c r="H255" s="278">
        <v>1</v>
      </c>
      <c r="I255" s="786" t="s">
        <v>8771</v>
      </c>
      <c r="J255" s="804" t="s">
        <v>8778</v>
      </c>
      <c r="K255" s="802" t="s">
        <v>6</v>
      </c>
      <c r="L255" s="802" t="s">
        <v>102</v>
      </c>
      <c r="M255" s="673">
        <v>45034</v>
      </c>
      <c r="N255" s="673">
        <v>45168</v>
      </c>
      <c r="O255" s="817"/>
      <c r="P255" s="296"/>
      <c r="Q255" s="786" t="s">
        <v>8773</v>
      </c>
      <c r="R255" s="786" t="s">
        <v>8787</v>
      </c>
      <c r="S255" s="1313" t="s">
        <v>10431</v>
      </c>
      <c r="T255" s="1313" t="s">
        <v>9587</v>
      </c>
      <c r="U255" s="1441" t="s">
        <v>9837</v>
      </c>
      <c r="V255" s="314"/>
    </row>
    <row r="256" spans="1:22" ht="22" customHeight="1">
      <c r="A256" s="23">
        <f t="shared" si="8"/>
        <v>255</v>
      </c>
      <c r="B256" s="802" t="s">
        <v>8779</v>
      </c>
      <c r="C256" s="802" t="s">
        <v>9156</v>
      </c>
      <c r="D256" s="802" t="s">
        <v>8793</v>
      </c>
      <c r="E256" s="802" t="s">
        <v>213</v>
      </c>
      <c r="F256" s="613" t="s">
        <v>8794</v>
      </c>
      <c r="G256" s="1196" t="s">
        <v>321</v>
      </c>
      <c r="H256" s="278">
        <v>1</v>
      </c>
      <c r="I256" s="786" t="s">
        <v>8771</v>
      </c>
      <c r="J256" s="804" t="s">
        <v>8778</v>
      </c>
      <c r="K256" s="802" t="s">
        <v>9840</v>
      </c>
      <c r="L256" s="802" t="s">
        <v>102</v>
      </c>
      <c r="M256" s="673">
        <v>45034</v>
      </c>
      <c r="N256" s="673">
        <v>45168</v>
      </c>
      <c r="O256" s="817"/>
      <c r="P256" s="296"/>
      <c r="Q256" s="786" t="s">
        <v>8773</v>
      </c>
      <c r="R256" s="786" t="s">
        <v>6606</v>
      </c>
      <c r="S256" s="1313" t="s">
        <v>10433</v>
      </c>
      <c r="T256" s="1313" t="s">
        <v>10434</v>
      </c>
      <c r="U256" s="1441" t="s">
        <v>10435</v>
      </c>
      <c r="V256" s="314"/>
    </row>
    <row r="257" spans="1:22" ht="24" customHeight="1">
      <c r="A257" s="23">
        <f t="shared" si="8"/>
        <v>256</v>
      </c>
      <c r="B257" s="802" t="s">
        <v>8802</v>
      </c>
      <c r="C257" s="802" t="s">
        <v>8803</v>
      </c>
      <c r="D257" s="802" t="s">
        <v>8804</v>
      </c>
      <c r="E257" s="491" t="s">
        <v>213</v>
      </c>
      <c r="F257" s="613" t="s">
        <v>8805</v>
      </c>
      <c r="G257" s="1409" t="s">
        <v>9158</v>
      </c>
      <c r="H257" s="278">
        <v>1</v>
      </c>
      <c r="I257" s="1392" t="s">
        <v>8806</v>
      </c>
      <c r="J257" s="1184" t="s">
        <v>8807</v>
      </c>
      <c r="K257" s="768" t="s">
        <v>6</v>
      </c>
      <c r="L257" s="1062" t="s">
        <v>102</v>
      </c>
      <c r="M257" s="632">
        <v>45051</v>
      </c>
      <c r="N257" s="632">
        <v>45142</v>
      </c>
      <c r="O257" s="275"/>
      <c r="P257" s="314"/>
      <c r="Q257" s="744" t="s">
        <v>4821</v>
      </c>
      <c r="R257" s="744" t="s">
        <v>9221</v>
      </c>
      <c r="S257" s="1562"/>
      <c r="T257" s="1563" t="s">
        <v>3959</v>
      </c>
      <c r="U257" s="485" t="s">
        <v>9283</v>
      </c>
      <c r="V257" s="485"/>
    </row>
    <row r="258" spans="1:22" ht="24" customHeight="1">
      <c r="A258" s="23">
        <f t="shared" si="8"/>
        <v>257</v>
      </c>
      <c r="B258" s="802" t="s">
        <v>8802</v>
      </c>
      <c r="C258" s="802" t="s">
        <v>8803</v>
      </c>
      <c r="D258" s="802" t="s">
        <v>8808</v>
      </c>
      <c r="E258" s="491" t="s">
        <v>213</v>
      </c>
      <c r="F258" s="613" t="s">
        <v>8809</v>
      </c>
      <c r="G258" s="1302" t="s">
        <v>9159</v>
      </c>
      <c r="H258" s="278">
        <v>1</v>
      </c>
      <c r="I258" s="1392" t="s">
        <v>8806</v>
      </c>
      <c r="J258" s="1184" t="s">
        <v>8807</v>
      </c>
      <c r="K258" s="768" t="s">
        <v>6</v>
      </c>
      <c r="L258" s="1062" t="s">
        <v>102</v>
      </c>
      <c r="M258" s="632">
        <v>45051</v>
      </c>
      <c r="N258" s="632">
        <v>45142</v>
      </c>
      <c r="O258" s="275"/>
      <c r="P258" s="314"/>
      <c r="Q258" s="744" t="s">
        <v>4821</v>
      </c>
      <c r="R258" s="744" t="s">
        <v>9221</v>
      </c>
      <c r="S258" s="1562"/>
      <c r="T258" s="1563" t="s">
        <v>3959</v>
      </c>
      <c r="U258" s="485" t="s">
        <v>9283</v>
      </c>
      <c r="V258" s="485"/>
    </row>
    <row r="259" spans="1:22" ht="24" customHeight="1">
      <c r="A259" s="23">
        <f t="shared" si="8"/>
        <v>258</v>
      </c>
      <c r="B259" s="802" t="s">
        <v>8802</v>
      </c>
      <c r="C259" s="802" t="s">
        <v>8803</v>
      </c>
      <c r="D259" s="802" t="s">
        <v>8810</v>
      </c>
      <c r="E259" s="491" t="s">
        <v>213</v>
      </c>
      <c r="F259" s="613" t="s">
        <v>8811</v>
      </c>
      <c r="G259" s="1302" t="s">
        <v>9160</v>
      </c>
      <c r="H259" s="278">
        <v>1</v>
      </c>
      <c r="I259" s="1392" t="s">
        <v>8806</v>
      </c>
      <c r="J259" s="1184" t="s">
        <v>8807</v>
      </c>
      <c r="K259" s="768" t="s">
        <v>6</v>
      </c>
      <c r="L259" s="1062" t="s">
        <v>102</v>
      </c>
      <c r="M259" s="632">
        <v>45051</v>
      </c>
      <c r="N259" s="632">
        <v>45142</v>
      </c>
      <c r="O259" s="275"/>
      <c r="P259" s="314"/>
      <c r="Q259" s="744" t="s">
        <v>4821</v>
      </c>
      <c r="R259" s="744" t="s">
        <v>9221</v>
      </c>
      <c r="S259" s="1562"/>
      <c r="T259" s="1563" t="s">
        <v>3959</v>
      </c>
      <c r="U259" s="485" t="s">
        <v>9283</v>
      </c>
      <c r="V259" s="485"/>
    </row>
    <row r="260" spans="1:22" ht="24" customHeight="1">
      <c r="A260" s="23">
        <f t="shared" si="8"/>
        <v>259</v>
      </c>
      <c r="B260" s="802" t="s">
        <v>8802</v>
      </c>
      <c r="C260" s="802" t="s">
        <v>8803</v>
      </c>
      <c r="D260" s="802" t="s">
        <v>8812</v>
      </c>
      <c r="E260" s="491" t="s">
        <v>213</v>
      </c>
      <c r="F260" s="613" t="s">
        <v>8813</v>
      </c>
      <c r="G260" s="1302" t="s">
        <v>9161</v>
      </c>
      <c r="H260" s="278">
        <v>1</v>
      </c>
      <c r="I260" s="1392" t="s">
        <v>8806</v>
      </c>
      <c r="J260" s="1184" t="s">
        <v>8807</v>
      </c>
      <c r="K260" s="768" t="s">
        <v>6</v>
      </c>
      <c r="L260" s="1062" t="s">
        <v>102</v>
      </c>
      <c r="M260" s="632">
        <v>45051</v>
      </c>
      <c r="N260" s="632">
        <v>45142</v>
      </c>
      <c r="O260" s="275"/>
      <c r="P260" s="314"/>
      <c r="Q260" s="744" t="s">
        <v>4821</v>
      </c>
      <c r="R260" s="744" t="s">
        <v>9221</v>
      </c>
      <c r="S260" s="1562"/>
      <c r="T260" s="1563" t="s">
        <v>3959</v>
      </c>
      <c r="U260" s="485" t="s">
        <v>9122</v>
      </c>
      <c r="V260" s="1564" t="s">
        <v>9220</v>
      </c>
    </row>
    <row r="261" spans="1:22" ht="24" customHeight="1">
      <c r="A261" s="23">
        <f t="shared" si="8"/>
        <v>260</v>
      </c>
      <c r="B261" s="802" t="s">
        <v>8802</v>
      </c>
      <c r="C261" s="802" t="s">
        <v>8803</v>
      </c>
      <c r="D261" s="802" t="s">
        <v>8814</v>
      </c>
      <c r="E261" s="491" t="s">
        <v>213</v>
      </c>
      <c r="F261" s="613" t="s">
        <v>8815</v>
      </c>
      <c r="G261" s="1302" t="s">
        <v>9162</v>
      </c>
      <c r="H261" s="278">
        <v>1</v>
      </c>
      <c r="I261" s="1392" t="s">
        <v>8806</v>
      </c>
      <c r="J261" s="1184" t="s">
        <v>8807</v>
      </c>
      <c r="K261" s="768" t="s">
        <v>6</v>
      </c>
      <c r="L261" s="1062" t="s">
        <v>102</v>
      </c>
      <c r="M261" s="632">
        <v>45051</v>
      </c>
      <c r="N261" s="632">
        <v>45142</v>
      </c>
      <c r="O261" s="275"/>
      <c r="P261" s="314"/>
      <c r="Q261" s="744" t="s">
        <v>4821</v>
      </c>
      <c r="R261" s="744" t="s">
        <v>9221</v>
      </c>
      <c r="S261" s="1562"/>
      <c r="T261" s="1563" t="s">
        <v>3959</v>
      </c>
      <c r="U261" s="485" t="s">
        <v>9283</v>
      </c>
      <c r="V261" s="485"/>
    </row>
    <row r="262" spans="1:22" ht="29.5" customHeight="1">
      <c r="A262" s="23">
        <f t="shared" si="8"/>
        <v>261</v>
      </c>
      <c r="B262" s="802" t="s">
        <v>9126</v>
      </c>
      <c r="C262" s="802" t="s">
        <v>9127</v>
      </c>
      <c r="D262" s="802" t="s">
        <v>9128</v>
      </c>
      <c r="E262" s="309" t="s">
        <v>9129</v>
      </c>
      <c r="F262" s="1407" t="s">
        <v>9130</v>
      </c>
      <c r="G262" s="1196" t="s">
        <v>303</v>
      </c>
      <c r="H262" s="1315">
        <v>1</v>
      </c>
      <c r="I262" s="1408" t="s">
        <v>9131</v>
      </c>
      <c r="J262" s="314"/>
      <c r="K262" s="802" t="s">
        <v>9289</v>
      </c>
      <c r="L262" s="802" t="s">
        <v>9163</v>
      </c>
      <c r="M262" s="903">
        <v>45057</v>
      </c>
      <c r="N262" s="903">
        <v>45161</v>
      </c>
      <c r="O262" s="816"/>
      <c r="P262" s="314"/>
      <c r="Q262" s="802" t="s">
        <v>10306</v>
      </c>
      <c r="R262" s="802" t="s">
        <v>9164</v>
      </c>
      <c r="S262" s="1743" t="s">
        <v>10300</v>
      </c>
      <c r="T262" s="1743" t="s">
        <v>10301</v>
      </c>
      <c r="U262" s="696" t="s">
        <v>10302</v>
      </c>
      <c r="V262" s="314"/>
    </row>
    <row r="263" spans="1:22" ht="29.5" customHeight="1">
      <c r="A263" s="23">
        <f t="shared" si="8"/>
        <v>262</v>
      </c>
      <c r="B263" s="802" t="s">
        <v>9132</v>
      </c>
      <c r="C263" s="802" t="s">
        <v>9127</v>
      </c>
      <c r="D263" s="802" t="s">
        <v>9133</v>
      </c>
      <c r="E263" s="309" t="s">
        <v>4133</v>
      </c>
      <c r="F263" s="1407" t="s">
        <v>9134</v>
      </c>
      <c r="G263" s="1196" t="s">
        <v>687</v>
      </c>
      <c r="H263" s="1315">
        <v>1</v>
      </c>
      <c r="I263" s="1408" t="s">
        <v>9135</v>
      </c>
      <c r="J263" s="314"/>
      <c r="K263" s="802" t="s">
        <v>2501</v>
      </c>
      <c r="L263" s="802" t="s">
        <v>9163</v>
      </c>
      <c r="M263" s="903">
        <v>45057</v>
      </c>
      <c r="N263" s="903">
        <v>45161</v>
      </c>
      <c r="O263" s="816"/>
      <c r="P263" s="314"/>
      <c r="Q263" s="802" t="s">
        <v>10306</v>
      </c>
      <c r="R263" s="802" t="s">
        <v>9165</v>
      </c>
      <c r="S263" s="1743"/>
      <c r="T263" s="1743"/>
      <c r="U263" s="696" t="s">
        <v>10303</v>
      </c>
      <c r="V263" s="314"/>
    </row>
    <row r="264" spans="1:22" ht="29.5" customHeight="1">
      <c r="A264" s="23">
        <f t="shared" si="8"/>
        <v>263</v>
      </c>
      <c r="B264" s="802" t="s">
        <v>9136</v>
      </c>
      <c r="C264" s="802" t="s">
        <v>9127</v>
      </c>
      <c r="D264" s="802" t="s">
        <v>9137</v>
      </c>
      <c r="E264" s="309" t="s">
        <v>4133</v>
      </c>
      <c r="F264" s="1407" t="s">
        <v>9138</v>
      </c>
      <c r="G264" s="1196" t="s">
        <v>4391</v>
      </c>
      <c r="H264" s="1315">
        <v>1</v>
      </c>
      <c r="I264" s="1408" t="s">
        <v>9139</v>
      </c>
      <c r="J264" s="314"/>
      <c r="K264" s="802" t="s">
        <v>6</v>
      </c>
      <c r="L264" s="802" t="s">
        <v>9163</v>
      </c>
      <c r="M264" s="903">
        <v>45057</v>
      </c>
      <c r="N264" s="903">
        <v>45161</v>
      </c>
      <c r="O264" s="816"/>
      <c r="P264" s="314"/>
      <c r="Q264" s="802" t="s">
        <v>10306</v>
      </c>
      <c r="R264" s="802" t="s">
        <v>9165</v>
      </c>
      <c r="S264" s="1743"/>
      <c r="T264" s="1743"/>
      <c r="U264" s="696" t="s">
        <v>10304</v>
      </c>
      <c r="V264" s="314"/>
    </row>
    <row r="265" spans="1:22" ht="29.5" customHeight="1">
      <c r="A265" s="23">
        <f t="shared" si="8"/>
        <v>264</v>
      </c>
      <c r="B265" s="802" t="s">
        <v>9136</v>
      </c>
      <c r="C265" s="802" t="s">
        <v>9127</v>
      </c>
      <c r="D265" s="802" t="s">
        <v>9140</v>
      </c>
      <c r="E265" s="309" t="s">
        <v>9141</v>
      </c>
      <c r="F265" s="1407" t="s">
        <v>9142</v>
      </c>
      <c r="G265" s="1196" t="s">
        <v>550</v>
      </c>
      <c r="H265" s="1315">
        <v>1</v>
      </c>
      <c r="I265" s="1408" t="s">
        <v>9143</v>
      </c>
      <c r="J265" s="314"/>
      <c r="K265" s="802" t="s">
        <v>6</v>
      </c>
      <c r="L265" s="802" t="s">
        <v>9163</v>
      </c>
      <c r="M265" s="903">
        <v>45057</v>
      </c>
      <c r="N265" s="903">
        <v>45161</v>
      </c>
      <c r="O265" s="816"/>
      <c r="P265" s="314"/>
      <c r="Q265" s="802" t="s">
        <v>10306</v>
      </c>
      <c r="R265" s="802" t="s">
        <v>9164</v>
      </c>
      <c r="S265" s="1743"/>
      <c r="T265" s="1743"/>
      <c r="U265" s="696" t="s">
        <v>10305</v>
      </c>
      <c r="V265" s="314"/>
    </row>
    <row r="266" spans="1:22" ht="29.5" customHeight="1">
      <c r="A266" s="23">
        <f t="shared" si="8"/>
        <v>265</v>
      </c>
      <c r="B266" s="802" t="s">
        <v>9144</v>
      </c>
      <c r="C266" s="802" t="s">
        <v>9127</v>
      </c>
      <c r="D266" s="802" t="s">
        <v>9145</v>
      </c>
      <c r="E266" s="309" t="s">
        <v>9146</v>
      </c>
      <c r="F266" s="1407" t="s">
        <v>9147</v>
      </c>
      <c r="G266" s="1196" t="s">
        <v>9148</v>
      </c>
      <c r="H266" s="1315">
        <v>1</v>
      </c>
      <c r="I266" s="1408" t="s">
        <v>9135</v>
      </c>
      <c r="J266" s="314"/>
      <c r="K266" s="802" t="s">
        <v>6</v>
      </c>
      <c r="L266" s="802" t="s">
        <v>9163</v>
      </c>
      <c r="M266" s="903">
        <v>45057</v>
      </c>
      <c r="N266" s="903">
        <v>45161</v>
      </c>
      <c r="O266" s="816"/>
      <c r="P266" s="314"/>
      <c r="Q266" s="802" t="s">
        <v>10306</v>
      </c>
      <c r="R266" s="802" t="s">
        <v>9164</v>
      </c>
      <c r="S266" s="1743"/>
      <c r="T266" s="1743"/>
      <c r="U266" s="696"/>
      <c r="V266" s="314"/>
    </row>
    <row r="267" spans="1:22" ht="29.5" customHeight="1">
      <c r="A267" s="23">
        <f t="shared" si="8"/>
        <v>266</v>
      </c>
      <c r="B267" s="802" t="s">
        <v>9149</v>
      </c>
      <c r="C267" s="802" t="s">
        <v>9127</v>
      </c>
      <c r="D267" s="802" t="s">
        <v>9150</v>
      </c>
      <c r="E267" s="309" t="s">
        <v>4133</v>
      </c>
      <c r="F267" s="1407" t="s">
        <v>9151</v>
      </c>
      <c r="G267" s="1196" t="s">
        <v>554</v>
      </c>
      <c r="H267" s="1315">
        <v>1</v>
      </c>
      <c r="I267" s="1408" t="s">
        <v>9135</v>
      </c>
      <c r="J267" s="314"/>
      <c r="K267" s="802" t="s">
        <v>6</v>
      </c>
      <c r="L267" s="802" t="s">
        <v>9163</v>
      </c>
      <c r="M267" s="903">
        <v>45057</v>
      </c>
      <c r="N267" s="903">
        <v>45161</v>
      </c>
      <c r="O267" s="816"/>
      <c r="P267" s="314"/>
      <c r="Q267" s="802" t="s">
        <v>10306</v>
      </c>
      <c r="R267" s="802" t="s">
        <v>9165</v>
      </c>
      <c r="S267" s="1743"/>
      <c r="T267" s="1743"/>
      <c r="U267" s="696"/>
      <c r="V267" s="314"/>
    </row>
    <row r="268" spans="1:22" ht="29.5" customHeight="1">
      <c r="A268" s="745">
        <f t="shared" si="8"/>
        <v>267</v>
      </c>
      <c r="B268" s="802" t="s">
        <v>9136</v>
      </c>
      <c r="C268" s="802" t="s">
        <v>9127</v>
      </c>
      <c r="D268" s="802" t="s">
        <v>9152</v>
      </c>
      <c r="E268" s="309" t="s">
        <v>9129</v>
      </c>
      <c r="F268" s="1407" t="s">
        <v>9153</v>
      </c>
      <c r="G268" s="613" t="s">
        <v>9154</v>
      </c>
      <c r="H268" s="1315">
        <v>1</v>
      </c>
      <c r="I268" s="1408" t="s">
        <v>9135</v>
      </c>
      <c r="J268" s="314"/>
      <c r="K268" s="802" t="s">
        <v>6</v>
      </c>
      <c r="L268" s="802" t="s">
        <v>9163</v>
      </c>
      <c r="M268" s="903">
        <v>45057</v>
      </c>
      <c r="N268" s="903">
        <v>45161</v>
      </c>
      <c r="O268" s="816"/>
      <c r="P268" s="314"/>
      <c r="Q268" s="802" t="s">
        <v>10306</v>
      </c>
      <c r="R268" s="802" t="s">
        <v>9164</v>
      </c>
      <c r="S268" s="1743"/>
      <c r="T268" s="1743"/>
      <c r="U268" s="696"/>
      <c r="V268" s="314"/>
    </row>
    <row r="269" spans="1:22" ht="28.5" customHeight="1">
      <c r="A269" s="23">
        <f t="shared" si="8"/>
        <v>268</v>
      </c>
      <c r="B269" s="278" t="s">
        <v>9376</v>
      </c>
      <c r="C269" s="278" t="s">
        <v>9377</v>
      </c>
      <c r="D269" s="278" t="s">
        <v>9378</v>
      </c>
      <c r="E269" s="802" t="s">
        <v>213</v>
      </c>
      <c r="F269" s="1479" t="s">
        <v>9379</v>
      </c>
      <c r="G269" s="1479" t="s">
        <v>303</v>
      </c>
      <c r="H269" s="278">
        <v>1</v>
      </c>
      <c r="I269" s="802" t="s">
        <v>9380</v>
      </c>
      <c r="J269" s="802" t="s">
        <v>3344</v>
      </c>
      <c r="K269" s="802" t="s">
        <v>5</v>
      </c>
      <c r="L269" s="802" t="s">
        <v>102</v>
      </c>
      <c r="M269" s="1480">
        <v>45084</v>
      </c>
      <c r="N269" s="673">
        <v>45175</v>
      </c>
      <c r="O269" s="816"/>
      <c r="P269" s="314"/>
      <c r="Q269" s="802" t="s">
        <v>9401</v>
      </c>
      <c r="R269" s="802" t="s">
        <v>5598</v>
      </c>
      <c r="S269" s="1737" t="s">
        <v>10296</v>
      </c>
      <c r="T269" s="1737" t="s">
        <v>10297</v>
      </c>
      <c r="U269" s="314"/>
      <c r="V269" s="314"/>
    </row>
    <row r="270" spans="1:22" ht="28.5" customHeight="1">
      <c r="A270" s="745">
        <f t="shared" si="8"/>
        <v>269</v>
      </c>
      <c r="B270" s="278" t="s">
        <v>9376</v>
      </c>
      <c r="C270" s="278" t="s">
        <v>9377</v>
      </c>
      <c r="D270" s="278" t="s">
        <v>9381</v>
      </c>
      <c r="E270" s="802" t="s">
        <v>213</v>
      </c>
      <c r="F270" s="1479" t="s">
        <v>9382</v>
      </c>
      <c r="G270" s="1479" t="s">
        <v>554</v>
      </c>
      <c r="H270" s="278">
        <v>1</v>
      </c>
      <c r="I270" s="802" t="s">
        <v>9380</v>
      </c>
      <c r="J270" s="802" t="s">
        <v>3344</v>
      </c>
      <c r="K270" s="802" t="s">
        <v>5</v>
      </c>
      <c r="L270" s="802" t="s">
        <v>102</v>
      </c>
      <c r="M270" s="1480">
        <v>45084</v>
      </c>
      <c r="N270" s="673">
        <v>45175</v>
      </c>
      <c r="O270" s="816"/>
      <c r="P270" s="314"/>
      <c r="Q270" s="802" t="s">
        <v>9401</v>
      </c>
      <c r="R270" s="802" t="s">
        <v>5598</v>
      </c>
      <c r="S270" s="1738"/>
      <c r="T270" s="1738"/>
      <c r="U270" s="314"/>
      <c r="V270" s="314"/>
    </row>
    <row r="271" spans="1:22" ht="28.5" customHeight="1">
      <c r="A271" s="23">
        <f t="shared" si="8"/>
        <v>270</v>
      </c>
      <c r="B271" s="278" t="s">
        <v>9376</v>
      </c>
      <c r="C271" s="278" t="s">
        <v>9377</v>
      </c>
      <c r="D271" s="278" t="s">
        <v>9383</v>
      </c>
      <c r="E271" s="802" t="s">
        <v>213</v>
      </c>
      <c r="F271" s="1479" t="s">
        <v>9384</v>
      </c>
      <c r="G271" s="1479" t="s">
        <v>4391</v>
      </c>
      <c r="H271" s="278">
        <v>1</v>
      </c>
      <c r="I271" s="802" t="s">
        <v>9380</v>
      </c>
      <c r="J271" s="802" t="s">
        <v>3344</v>
      </c>
      <c r="K271" s="802" t="s">
        <v>5</v>
      </c>
      <c r="L271" s="802" t="s">
        <v>102</v>
      </c>
      <c r="M271" s="1480">
        <v>45084</v>
      </c>
      <c r="N271" s="673">
        <v>45175</v>
      </c>
      <c r="O271" s="816"/>
      <c r="P271" s="314"/>
      <c r="Q271" s="802" t="s">
        <v>9401</v>
      </c>
      <c r="R271" s="802" t="s">
        <v>5598</v>
      </c>
      <c r="S271" s="1738"/>
      <c r="T271" s="1738"/>
      <c r="U271" s="314"/>
      <c r="V271" s="314"/>
    </row>
    <row r="272" spans="1:22" ht="28.5" customHeight="1">
      <c r="A272" s="745">
        <f t="shared" si="8"/>
        <v>271</v>
      </c>
      <c r="B272" s="278" t="s">
        <v>9376</v>
      </c>
      <c r="C272" s="278" t="s">
        <v>9377</v>
      </c>
      <c r="D272" s="278" t="s">
        <v>9385</v>
      </c>
      <c r="E272" s="802" t="s">
        <v>213</v>
      </c>
      <c r="F272" s="1479" t="s">
        <v>9386</v>
      </c>
      <c r="G272" s="1479" t="s">
        <v>776</v>
      </c>
      <c r="H272" s="278">
        <v>1</v>
      </c>
      <c r="I272" s="802" t="s">
        <v>9380</v>
      </c>
      <c r="J272" s="802" t="s">
        <v>3344</v>
      </c>
      <c r="K272" s="802" t="s">
        <v>5</v>
      </c>
      <c r="L272" s="802" t="s">
        <v>102</v>
      </c>
      <c r="M272" s="1480">
        <v>45084</v>
      </c>
      <c r="N272" s="673">
        <v>45175</v>
      </c>
      <c r="O272" s="816"/>
      <c r="P272" s="314"/>
      <c r="Q272" s="802" t="s">
        <v>9401</v>
      </c>
      <c r="R272" s="802" t="s">
        <v>5598</v>
      </c>
      <c r="S272" s="1738"/>
      <c r="T272" s="1738"/>
      <c r="U272" s="314"/>
      <c r="V272" s="314"/>
    </row>
    <row r="273" spans="1:22" ht="28.5" customHeight="1">
      <c r="A273" s="23">
        <f t="shared" si="8"/>
        <v>272</v>
      </c>
      <c r="B273" s="278" t="s">
        <v>9376</v>
      </c>
      <c r="C273" s="278" t="s">
        <v>9377</v>
      </c>
      <c r="D273" s="278" t="s">
        <v>9387</v>
      </c>
      <c r="E273" s="802" t="s">
        <v>213</v>
      </c>
      <c r="F273" s="1479" t="s">
        <v>9388</v>
      </c>
      <c r="G273" s="1479" t="s">
        <v>550</v>
      </c>
      <c r="H273" s="278">
        <v>1</v>
      </c>
      <c r="I273" s="802" t="s">
        <v>9380</v>
      </c>
      <c r="J273" s="802" t="s">
        <v>3344</v>
      </c>
      <c r="K273" s="802" t="s">
        <v>5</v>
      </c>
      <c r="L273" s="802" t="s">
        <v>102</v>
      </c>
      <c r="M273" s="1480">
        <v>45084</v>
      </c>
      <c r="N273" s="673">
        <v>45175</v>
      </c>
      <c r="O273" s="816"/>
      <c r="P273" s="314"/>
      <c r="Q273" s="802" t="s">
        <v>9401</v>
      </c>
      <c r="R273" s="802" t="s">
        <v>5598</v>
      </c>
      <c r="S273" s="1738"/>
      <c r="T273" s="1738"/>
      <c r="U273" s="314"/>
      <c r="V273" s="314"/>
    </row>
    <row r="274" spans="1:22" ht="28.5" customHeight="1">
      <c r="A274" s="745">
        <f t="shared" si="8"/>
        <v>273</v>
      </c>
      <c r="B274" s="278" t="s">
        <v>9376</v>
      </c>
      <c r="C274" s="278" t="s">
        <v>9377</v>
      </c>
      <c r="D274" s="278" t="s">
        <v>9389</v>
      </c>
      <c r="E274" s="802" t="s">
        <v>213</v>
      </c>
      <c r="F274" s="1479" t="s">
        <v>9390</v>
      </c>
      <c r="G274" s="1479" t="s">
        <v>679</v>
      </c>
      <c r="H274" s="278">
        <v>1</v>
      </c>
      <c r="I274" s="802" t="s">
        <v>9380</v>
      </c>
      <c r="J274" s="802" t="s">
        <v>3344</v>
      </c>
      <c r="K274" s="802" t="s">
        <v>5</v>
      </c>
      <c r="L274" s="802" t="s">
        <v>102</v>
      </c>
      <c r="M274" s="1480">
        <v>45084</v>
      </c>
      <c r="N274" s="673">
        <v>45175</v>
      </c>
      <c r="O274" s="816"/>
      <c r="P274" s="314"/>
      <c r="Q274" s="802" t="s">
        <v>9401</v>
      </c>
      <c r="R274" s="802" t="s">
        <v>5598</v>
      </c>
      <c r="S274" s="1738"/>
      <c r="T274" s="1738"/>
      <c r="U274" s="314"/>
      <c r="V274" s="314"/>
    </row>
    <row r="275" spans="1:22" ht="28.5" customHeight="1">
      <c r="A275" s="23">
        <f t="shared" si="8"/>
        <v>274</v>
      </c>
      <c r="B275" s="278" t="s">
        <v>9376</v>
      </c>
      <c r="C275" s="278" t="s">
        <v>9377</v>
      </c>
      <c r="D275" s="278" t="s">
        <v>9391</v>
      </c>
      <c r="E275" s="802" t="s">
        <v>213</v>
      </c>
      <c r="F275" s="1479" t="s">
        <v>9392</v>
      </c>
      <c r="G275" s="1479" t="s">
        <v>311</v>
      </c>
      <c r="H275" s="278">
        <v>1</v>
      </c>
      <c r="I275" s="802" t="s">
        <v>9380</v>
      </c>
      <c r="J275" s="802" t="s">
        <v>3344</v>
      </c>
      <c r="K275" s="802" t="s">
        <v>5</v>
      </c>
      <c r="L275" s="802" t="s">
        <v>102</v>
      </c>
      <c r="M275" s="1480">
        <v>45084</v>
      </c>
      <c r="N275" s="673">
        <v>45175</v>
      </c>
      <c r="O275" s="816"/>
      <c r="P275" s="314"/>
      <c r="Q275" s="802" t="s">
        <v>9401</v>
      </c>
      <c r="R275" s="802" t="s">
        <v>5598</v>
      </c>
      <c r="S275" s="1738"/>
      <c r="T275" s="1738"/>
      <c r="U275" s="314"/>
      <c r="V275" s="314"/>
    </row>
    <row r="276" spans="1:22" ht="28.5" customHeight="1">
      <c r="A276" s="745">
        <f t="shared" si="8"/>
        <v>275</v>
      </c>
      <c r="B276" s="278" t="s">
        <v>9376</v>
      </c>
      <c r="C276" s="278" t="s">
        <v>9377</v>
      </c>
      <c r="D276" s="278" t="s">
        <v>9393</v>
      </c>
      <c r="E276" s="802" t="s">
        <v>213</v>
      </c>
      <c r="F276" s="1479" t="s">
        <v>9394</v>
      </c>
      <c r="G276" s="1479" t="s">
        <v>6595</v>
      </c>
      <c r="H276" s="278">
        <v>1</v>
      </c>
      <c r="I276" s="802" t="s">
        <v>9380</v>
      </c>
      <c r="J276" s="802" t="s">
        <v>204</v>
      </c>
      <c r="K276" s="802" t="s">
        <v>5</v>
      </c>
      <c r="L276" s="802" t="s">
        <v>102</v>
      </c>
      <c r="M276" s="1480">
        <v>45084</v>
      </c>
      <c r="N276" s="673">
        <v>45175</v>
      </c>
      <c r="O276" s="816"/>
      <c r="P276" s="314"/>
      <c r="Q276" s="802" t="s">
        <v>9401</v>
      </c>
      <c r="R276" s="802" t="s">
        <v>5598</v>
      </c>
      <c r="S276" s="1738"/>
      <c r="T276" s="1738"/>
      <c r="U276" s="314"/>
      <c r="V276" s="314"/>
    </row>
    <row r="277" spans="1:22" ht="28.5" customHeight="1">
      <c r="A277" s="23">
        <f t="shared" si="8"/>
        <v>276</v>
      </c>
      <c r="B277" s="278" t="s">
        <v>9376</v>
      </c>
      <c r="C277" s="278" t="s">
        <v>9377</v>
      </c>
      <c r="D277" s="278" t="s">
        <v>9395</v>
      </c>
      <c r="E277" s="802" t="s">
        <v>213</v>
      </c>
      <c r="F277" s="1479" t="s">
        <v>9396</v>
      </c>
      <c r="G277" s="1479" t="s">
        <v>321</v>
      </c>
      <c r="H277" s="278">
        <v>1</v>
      </c>
      <c r="I277" s="802" t="s">
        <v>9380</v>
      </c>
      <c r="J277" s="802" t="s">
        <v>3344</v>
      </c>
      <c r="K277" s="802" t="s">
        <v>5</v>
      </c>
      <c r="L277" s="802" t="s">
        <v>102</v>
      </c>
      <c r="M277" s="1480">
        <v>45084</v>
      </c>
      <c r="N277" s="673">
        <v>45175</v>
      </c>
      <c r="O277" s="816"/>
      <c r="P277" s="314"/>
      <c r="Q277" s="802" t="s">
        <v>9401</v>
      </c>
      <c r="R277" s="802" t="s">
        <v>5598</v>
      </c>
      <c r="S277" s="1738"/>
      <c r="T277" s="1738"/>
      <c r="U277" s="314"/>
      <c r="V277" s="314"/>
    </row>
    <row r="278" spans="1:22" ht="28.5" customHeight="1">
      <c r="A278" s="745">
        <f t="shared" si="8"/>
        <v>277</v>
      </c>
      <c r="B278" s="278" t="s">
        <v>9376</v>
      </c>
      <c r="C278" s="278" t="s">
        <v>9377</v>
      </c>
      <c r="D278" s="278" t="s">
        <v>9397</v>
      </c>
      <c r="E278" s="802" t="s">
        <v>213</v>
      </c>
      <c r="F278" s="1479" t="s">
        <v>9398</v>
      </c>
      <c r="G278" s="1479" t="s">
        <v>317</v>
      </c>
      <c r="H278" s="278">
        <v>1</v>
      </c>
      <c r="I278" s="802" t="s">
        <v>9380</v>
      </c>
      <c r="J278" s="802" t="s">
        <v>3344</v>
      </c>
      <c r="K278" s="802" t="s">
        <v>5</v>
      </c>
      <c r="L278" s="802" t="s">
        <v>102</v>
      </c>
      <c r="M278" s="1480">
        <v>45084</v>
      </c>
      <c r="N278" s="673">
        <v>45175</v>
      </c>
      <c r="O278" s="816"/>
      <c r="P278" s="314"/>
      <c r="Q278" s="802" t="s">
        <v>9401</v>
      </c>
      <c r="R278" s="802" t="s">
        <v>5598</v>
      </c>
      <c r="S278" s="1738"/>
      <c r="T278" s="1738"/>
      <c r="U278" s="314"/>
      <c r="V278" s="314"/>
    </row>
    <row r="279" spans="1:22" ht="28.5" customHeight="1">
      <c r="A279" s="23">
        <f t="shared" si="8"/>
        <v>278</v>
      </c>
      <c r="B279" s="278" t="s">
        <v>9376</v>
      </c>
      <c r="C279" s="278" t="s">
        <v>9377</v>
      </c>
      <c r="D279" s="278" t="s">
        <v>9399</v>
      </c>
      <c r="E279" s="802" t="s">
        <v>213</v>
      </c>
      <c r="F279" s="1479" t="s">
        <v>9400</v>
      </c>
      <c r="G279" s="1479" t="s">
        <v>315</v>
      </c>
      <c r="H279" s="278">
        <v>1</v>
      </c>
      <c r="I279" s="802" t="s">
        <v>9380</v>
      </c>
      <c r="J279" s="802" t="s">
        <v>3344</v>
      </c>
      <c r="K279" s="802" t="s">
        <v>5</v>
      </c>
      <c r="L279" s="802" t="s">
        <v>102</v>
      </c>
      <c r="M279" s="1480">
        <v>45084</v>
      </c>
      <c r="N279" s="673">
        <v>45175</v>
      </c>
      <c r="O279" s="816"/>
      <c r="P279" s="314"/>
      <c r="Q279" s="802" t="s">
        <v>9401</v>
      </c>
      <c r="R279" s="802" t="s">
        <v>5598</v>
      </c>
      <c r="S279" s="1739"/>
      <c r="T279" s="1739"/>
      <c r="U279" s="314"/>
      <c r="V279" s="314"/>
    </row>
    <row r="280" spans="1:22" ht="30" customHeight="1">
      <c r="A280" s="745">
        <f t="shared" si="8"/>
        <v>279</v>
      </c>
      <c r="B280" s="278" t="s">
        <v>9552</v>
      </c>
      <c r="C280" s="278" t="s">
        <v>9467</v>
      </c>
      <c r="D280" s="1513" t="s">
        <v>9471</v>
      </c>
      <c r="E280" s="1062" t="s">
        <v>98</v>
      </c>
      <c r="F280" s="1513" t="s">
        <v>9553</v>
      </c>
      <c r="G280" s="1513" t="s">
        <v>9483</v>
      </c>
      <c r="H280" s="278">
        <v>1</v>
      </c>
      <c r="I280" s="1550" t="s">
        <v>9508</v>
      </c>
      <c r="J280" s="1516" t="s">
        <v>9565</v>
      </c>
      <c r="K280" s="802" t="s">
        <v>5</v>
      </c>
      <c r="L280" s="802" t="s">
        <v>102</v>
      </c>
      <c r="M280" s="673">
        <v>45076</v>
      </c>
      <c r="N280" s="673">
        <v>45166</v>
      </c>
      <c r="O280" s="816"/>
      <c r="P280" s="314"/>
      <c r="Q280" s="802" t="s">
        <v>9567</v>
      </c>
      <c r="R280" s="1513" t="s">
        <v>8461</v>
      </c>
      <c r="S280" s="1184" t="s">
        <v>9568</v>
      </c>
      <c r="T280" s="314" t="s">
        <v>9569</v>
      </c>
      <c r="U280" s="314" t="s">
        <v>9570</v>
      </c>
      <c r="V280" s="314"/>
    </row>
    <row r="281" spans="1:22" ht="26.5" customHeight="1">
      <c r="A281" s="23">
        <f t="shared" si="8"/>
        <v>280</v>
      </c>
      <c r="B281" s="278" t="s">
        <v>9552</v>
      </c>
      <c r="C281" s="278" t="s">
        <v>9467</v>
      </c>
      <c r="D281" s="1513" t="s">
        <v>9472</v>
      </c>
      <c r="E281" s="1062" t="s">
        <v>98</v>
      </c>
      <c r="F281" s="1513" t="s">
        <v>9554</v>
      </c>
      <c r="G281" s="1513" t="s">
        <v>9484</v>
      </c>
      <c r="H281" s="278">
        <v>2</v>
      </c>
      <c r="I281" s="1550" t="s">
        <v>9508</v>
      </c>
      <c r="J281" s="1516" t="s">
        <v>9565</v>
      </c>
      <c r="K281" s="802" t="s">
        <v>5</v>
      </c>
      <c r="L281" s="802" t="s">
        <v>102</v>
      </c>
      <c r="M281" s="673">
        <v>45076</v>
      </c>
      <c r="N281" s="673">
        <v>45166</v>
      </c>
      <c r="O281" s="816"/>
      <c r="P281" s="314"/>
      <c r="Q281" s="802" t="s">
        <v>9567</v>
      </c>
      <c r="R281" s="1513" t="s">
        <v>8461</v>
      </c>
      <c r="S281" s="1184" t="s">
        <v>9712</v>
      </c>
      <c r="T281" s="314" t="s">
        <v>9569</v>
      </c>
      <c r="U281" s="314" t="s">
        <v>9570</v>
      </c>
      <c r="V281" s="314"/>
    </row>
    <row r="282" spans="1:22" ht="31" customHeight="1">
      <c r="A282" s="745">
        <f t="shared" si="8"/>
        <v>281</v>
      </c>
      <c r="B282" s="278" t="s">
        <v>9552</v>
      </c>
      <c r="C282" s="278" t="s">
        <v>9467</v>
      </c>
      <c r="D282" s="1513" t="s">
        <v>9473</v>
      </c>
      <c r="E282" s="1062" t="s">
        <v>98</v>
      </c>
      <c r="F282" s="1513" t="s">
        <v>9555</v>
      </c>
      <c r="G282" s="1513" t="s">
        <v>9485</v>
      </c>
      <c r="H282" s="278">
        <v>1</v>
      </c>
      <c r="I282" s="1550" t="s">
        <v>9508</v>
      </c>
      <c r="J282" s="1516" t="s">
        <v>9565</v>
      </c>
      <c r="K282" s="802" t="s">
        <v>5</v>
      </c>
      <c r="L282" s="802" t="s">
        <v>102</v>
      </c>
      <c r="M282" s="673">
        <v>45076</v>
      </c>
      <c r="N282" s="673">
        <v>45166</v>
      </c>
      <c r="O282" s="816"/>
      <c r="P282" s="314"/>
      <c r="Q282" s="802" t="s">
        <v>9567</v>
      </c>
      <c r="R282" s="1513" t="s">
        <v>8461</v>
      </c>
      <c r="S282" s="1184" t="s">
        <v>9571</v>
      </c>
      <c r="T282" s="314" t="s">
        <v>9572</v>
      </c>
      <c r="U282" s="314" t="s">
        <v>9570</v>
      </c>
      <c r="V282" s="314"/>
    </row>
    <row r="283" spans="1:22" ht="26.5" customHeight="1">
      <c r="A283" s="23">
        <f t="shared" si="8"/>
        <v>282</v>
      </c>
      <c r="B283" s="278" t="s">
        <v>9552</v>
      </c>
      <c r="C283" s="278" t="s">
        <v>9468</v>
      </c>
      <c r="D283" s="1513" t="s">
        <v>9474</v>
      </c>
      <c r="E283" s="1062" t="s">
        <v>98</v>
      </c>
      <c r="F283" s="1513" t="s">
        <v>9556</v>
      </c>
      <c r="G283" s="1513" t="s">
        <v>9486</v>
      </c>
      <c r="H283" s="278">
        <v>1</v>
      </c>
      <c r="I283" s="1550" t="s">
        <v>9508</v>
      </c>
      <c r="J283" s="1516" t="s">
        <v>9565</v>
      </c>
      <c r="K283" s="802" t="s">
        <v>5</v>
      </c>
      <c r="L283" s="802" t="s">
        <v>102</v>
      </c>
      <c r="M283" s="673">
        <v>45076</v>
      </c>
      <c r="N283" s="673">
        <v>45166</v>
      </c>
      <c r="O283" s="816"/>
      <c r="P283" s="314"/>
      <c r="Q283" s="802" t="s">
        <v>9567</v>
      </c>
      <c r="R283" s="1513" t="s">
        <v>8461</v>
      </c>
      <c r="S283" s="1184" t="s">
        <v>9568</v>
      </c>
      <c r="T283" s="314" t="s">
        <v>9569</v>
      </c>
      <c r="U283" s="314" t="s">
        <v>9570</v>
      </c>
      <c r="V283" s="314"/>
    </row>
    <row r="284" spans="1:22" ht="26.5" customHeight="1">
      <c r="A284" s="745">
        <f t="shared" si="8"/>
        <v>283</v>
      </c>
      <c r="B284" s="278" t="s">
        <v>9552</v>
      </c>
      <c r="C284" s="278" t="s">
        <v>9468</v>
      </c>
      <c r="D284" s="1513" t="s">
        <v>9475</v>
      </c>
      <c r="E284" s="1062" t="s">
        <v>98</v>
      </c>
      <c r="F284" s="1513" t="s">
        <v>9557</v>
      </c>
      <c r="G284" s="1513" t="s">
        <v>9487</v>
      </c>
      <c r="H284" s="278">
        <v>2</v>
      </c>
      <c r="I284" s="1550" t="s">
        <v>9508</v>
      </c>
      <c r="J284" s="1516" t="s">
        <v>9565</v>
      </c>
      <c r="K284" s="802" t="s">
        <v>5</v>
      </c>
      <c r="L284" s="802" t="s">
        <v>102</v>
      </c>
      <c r="M284" s="673">
        <v>45076</v>
      </c>
      <c r="N284" s="673">
        <v>45166</v>
      </c>
      <c r="O284" s="816"/>
      <c r="P284" s="314"/>
      <c r="Q284" s="802" t="s">
        <v>9567</v>
      </c>
      <c r="R284" s="1513" t="s">
        <v>8461</v>
      </c>
      <c r="S284" s="1184" t="s">
        <v>9712</v>
      </c>
      <c r="T284" s="314" t="s">
        <v>9569</v>
      </c>
      <c r="U284" s="314" t="s">
        <v>9570</v>
      </c>
      <c r="V284" s="314"/>
    </row>
    <row r="285" spans="1:22" ht="26.5" customHeight="1">
      <c r="A285" s="23">
        <f t="shared" si="8"/>
        <v>284</v>
      </c>
      <c r="B285" s="278" t="s">
        <v>9552</v>
      </c>
      <c r="C285" s="278" t="s">
        <v>9468</v>
      </c>
      <c r="D285" s="1513" t="s">
        <v>9476</v>
      </c>
      <c r="E285" s="1062" t="s">
        <v>98</v>
      </c>
      <c r="F285" s="1513" t="s">
        <v>9558</v>
      </c>
      <c r="G285" s="1513" t="s">
        <v>9488</v>
      </c>
      <c r="H285" s="278">
        <v>1</v>
      </c>
      <c r="I285" s="1550" t="s">
        <v>9508</v>
      </c>
      <c r="J285" s="1516" t="s">
        <v>9565</v>
      </c>
      <c r="K285" s="802" t="s">
        <v>5</v>
      </c>
      <c r="L285" s="802" t="s">
        <v>102</v>
      </c>
      <c r="M285" s="673">
        <v>45076</v>
      </c>
      <c r="N285" s="673">
        <v>45166</v>
      </c>
      <c r="O285" s="816"/>
      <c r="P285" s="314"/>
      <c r="Q285" s="802" t="s">
        <v>9567</v>
      </c>
      <c r="R285" s="1513" t="s">
        <v>8461</v>
      </c>
      <c r="S285" s="1184" t="s">
        <v>9571</v>
      </c>
      <c r="T285" s="314" t="s">
        <v>9572</v>
      </c>
      <c r="U285" s="314" t="s">
        <v>9570</v>
      </c>
      <c r="V285" s="314"/>
    </row>
    <row r="286" spans="1:22" ht="26.5" customHeight="1">
      <c r="A286" s="745">
        <f t="shared" si="8"/>
        <v>285</v>
      </c>
      <c r="B286" s="278" t="s">
        <v>9552</v>
      </c>
      <c r="C286" s="278" t="s">
        <v>9469</v>
      </c>
      <c r="D286" s="1513" t="s">
        <v>9477</v>
      </c>
      <c r="E286" s="1062" t="s">
        <v>98</v>
      </c>
      <c r="F286" s="1513" t="s">
        <v>9559</v>
      </c>
      <c r="G286" s="1513" t="s">
        <v>9489</v>
      </c>
      <c r="H286" s="278">
        <v>1</v>
      </c>
      <c r="I286" s="1550" t="s">
        <v>9508</v>
      </c>
      <c r="J286" s="1516" t="s">
        <v>9565</v>
      </c>
      <c r="K286" s="802" t="s">
        <v>5</v>
      </c>
      <c r="L286" s="802" t="s">
        <v>102</v>
      </c>
      <c r="M286" s="673">
        <v>45076</v>
      </c>
      <c r="N286" s="673">
        <v>45166</v>
      </c>
      <c r="O286" s="816"/>
      <c r="P286" s="314"/>
      <c r="Q286" s="802" t="s">
        <v>9567</v>
      </c>
      <c r="R286" s="1513" t="s">
        <v>8461</v>
      </c>
      <c r="S286" s="1184" t="s">
        <v>9568</v>
      </c>
      <c r="T286" s="314" t="s">
        <v>9569</v>
      </c>
      <c r="U286" s="314" t="s">
        <v>9570</v>
      </c>
      <c r="V286" s="314"/>
    </row>
    <row r="287" spans="1:22" ht="26.5" customHeight="1">
      <c r="A287" s="23">
        <f t="shared" si="8"/>
        <v>286</v>
      </c>
      <c r="B287" s="278" t="s">
        <v>9552</v>
      </c>
      <c r="C287" s="278" t="s">
        <v>9469</v>
      </c>
      <c r="D287" s="1513" t="s">
        <v>9478</v>
      </c>
      <c r="E287" s="1062" t="s">
        <v>98</v>
      </c>
      <c r="F287" s="1513" t="s">
        <v>9560</v>
      </c>
      <c r="G287" s="1513" t="s">
        <v>9490</v>
      </c>
      <c r="H287" s="278">
        <v>2</v>
      </c>
      <c r="I287" s="1550" t="s">
        <v>9508</v>
      </c>
      <c r="J287" s="1516" t="s">
        <v>9565</v>
      </c>
      <c r="K287" s="802" t="s">
        <v>5</v>
      </c>
      <c r="L287" s="802" t="s">
        <v>102</v>
      </c>
      <c r="M287" s="673">
        <v>45076</v>
      </c>
      <c r="N287" s="673">
        <v>45166</v>
      </c>
      <c r="O287" s="816"/>
      <c r="P287" s="314"/>
      <c r="Q287" s="802" t="s">
        <v>9567</v>
      </c>
      <c r="R287" s="1513" t="s">
        <v>8461</v>
      </c>
      <c r="S287" s="1184" t="s">
        <v>9712</v>
      </c>
      <c r="T287" s="314" t="s">
        <v>9569</v>
      </c>
      <c r="U287" s="314" t="s">
        <v>9570</v>
      </c>
      <c r="V287" s="314"/>
    </row>
    <row r="288" spans="1:22" ht="26.5" customHeight="1">
      <c r="A288" s="745">
        <f t="shared" si="8"/>
        <v>287</v>
      </c>
      <c r="B288" s="278" t="s">
        <v>9552</v>
      </c>
      <c r="C288" s="278" t="s">
        <v>9469</v>
      </c>
      <c r="D288" s="1513" t="s">
        <v>9479</v>
      </c>
      <c r="E288" s="1062" t="s">
        <v>98</v>
      </c>
      <c r="F288" s="1513" t="s">
        <v>9561</v>
      </c>
      <c r="G288" s="1513" t="s">
        <v>9491</v>
      </c>
      <c r="H288" s="278">
        <v>1</v>
      </c>
      <c r="I288" s="1550" t="s">
        <v>9508</v>
      </c>
      <c r="J288" s="1516" t="s">
        <v>9565</v>
      </c>
      <c r="K288" s="802" t="s">
        <v>5</v>
      </c>
      <c r="L288" s="802" t="s">
        <v>102</v>
      </c>
      <c r="M288" s="673">
        <v>45076</v>
      </c>
      <c r="N288" s="673">
        <v>45166</v>
      </c>
      <c r="O288" s="816"/>
      <c r="P288" s="314"/>
      <c r="Q288" s="802" t="s">
        <v>9567</v>
      </c>
      <c r="R288" s="1513" t="s">
        <v>8461</v>
      </c>
      <c r="S288" s="1184" t="s">
        <v>9571</v>
      </c>
      <c r="T288" s="314" t="s">
        <v>9572</v>
      </c>
      <c r="U288" s="314" t="s">
        <v>9570</v>
      </c>
      <c r="V288" s="314"/>
    </row>
    <row r="289" spans="1:22" ht="26.5" customHeight="1">
      <c r="A289" s="23">
        <f t="shared" si="8"/>
        <v>288</v>
      </c>
      <c r="B289" s="278" t="s">
        <v>9552</v>
      </c>
      <c r="C289" s="278" t="s">
        <v>9470</v>
      </c>
      <c r="D289" s="1513" t="s">
        <v>9480</v>
      </c>
      <c r="E289" s="1062" t="s">
        <v>98</v>
      </c>
      <c r="F289" s="1513" t="s">
        <v>9562</v>
      </c>
      <c r="G289" s="1513" t="s">
        <v>9492</v>
      </c>
      <c r="H289" s="278">
        <v>1</v>
      </c>
      <c r="I289" s="1550" t="s">
        <v>9508</v>
      </c>
      <c r="J289" s="1516" t="s">
        <v>9566</v>
      </c>
      <c r="K289" s="802" t="s">
        <v>5</v>
      </c>
      <c r="L289" s="802" t="s">
        <v>102</v>
      </c>
      <c r="M289" s="673">
        <v>45076</v>
      </c>
      <c r="N289" s="673">
        <v>45166</v>
      </c>
      <c r="O289" s="816"/>
      <c r="P289" s="314"/>
      <c r="Q289" s="802" t="s">
        <v>9567</v>
      </c>
      <c r="R289" s="1513" t="s">
        <v>8461</v>
      </c>
      <c r="S289" s="1184" t="s">
        <v>9568</v>
      </c>
      <c r="T289" s="314" t="s">
        <v>9569</v>
      </c>
      <c r="U289" s="314" t="s">
        <v>9570</v>
      </c>
      <c r="V289" s="314"/>
    </row>
    <row r="290" spans="1:22" ht="26.5" customHeight="1">
      <c r="A290" s="745">
        <f t="shared" si="8"/>
        <v>289</v>
      </c>
      <c r="B290" s="278" t="s">
        <v>9552</v>
      </c>
      <c r="C290" s="278" t="s">
        <v>9470</v>
      </c>
      <c r="D290" s="1513" t="s">
        <v>9481</v>
      </c>
      <c r="E290" s="1062" t="s">
        <v>98</v>
      </c>
      <c r="F290" s="1513" t="s">
        <v>9563</v>
      </c>
      <c r="G290" s="1513" t="s">
        <v>9493</v>
      </c>
      <c r="H290" s="278">
        <v>1</v>
      </c>
      <c r="I290" s="1550" t="s">
        <v>9508</v>
      </c>
      <c r="J290" s="1516" t="s">
        <v>9566</v>
      </c>
      <c r="K290" s="802" t="s">
        <v>5</v>
      </c>
      <c r="L290" s="802" t="s">
        <v>102</v>
      </c>
      <c r="M290" s="673">
        <v>45076</v>
      </c>
      <c r="N290" s="673">
        <v>45166</v>
      </c>
      <c r="O290" s="816"/>
      <c r="P290" s="314"/>
      <c r="Q290" s="802" t="s">
        <v>9567</v>
      </c>
      <c r="R290" s="1513" t="s">
        <v>8461</v>
      </c>
      <c r="S290" s="1184" t="s">
        <v>9712</v>
      </c>
      <c r="T290" s="314" t="s">
        <v>9569</v>
      </c>
      <c r="U290" s="314" t="s">
        <v>9570</v>
      </c>
      <c r="V290" s="314"/>
    </row>
    <row r="291" spans="1:22" ht="26.5" customHeight="1">
      <c r="A291" s="23">
        <f t="shared" si="8"/>
        <v>290</v>
      </c>
      <c r="B291" s="278" t="s">
        <v>9552</v>
      </c>
      <c r="C291" s="278" t="s">
        <v>9470</v>
      </c>
      <c r="D291" s="1513" t="s">
        <v>9482</v>
      </c>
      <c r="E291" s="1062" t="s">
        <v>98</v>
      </c>
      <c r="F291" s="1513" t="s">
        <v>9564</v>
      </c>
      <c r="G291" s="1513" t="s">
        <v>9494</v>
      </c>
      <c r="H291" s="278">
        <v>1</v>
      </c>
      <c r="I291" s="1550" t="s">
        <v>9508</v>
      </c>
      <c r="J291" s="1516" t="s">
        <v>9566</v>
      </c>
      <c r="K291" s="802" t="s">
        <v>5</v>
      </c>
      <c r="L291" s="802" t="s">
        <v>102</v>
      </c>
      <c r="M291" s="673">
        <v>45076</v>
      </c>
      <c r="N291" s="673">
        <v>45166</v>
      </c>
      <c r="O291" s="816"/>
      <c r="P291" s="314"/>
      <c r="Q291" s="802" t="s">
        <v>9567</v>
      </c>
      <c r="R291" s="1513" t="s">
        <v>8461</v>
      </c>
      <c r="S291" s="1184" t="s">
        <v>9571</v>
      </c>
      <c r="T291" s="314" t="s">
        <v>9572</v>
      </c>
      <c r="U291" s="314" t="s">
        <v>9570</v>
      </c>
      <c r="V291" s="314"/>
    </row>
    <row r="292" spans="1:22" ht="27" customHeight="1">
      <c r="A292" s="745">
        <f t="shared" si="8"/>
        <v>291</v>
      </c>
      <c r="B292" s="1062" t="s">
        <v>9648</v>
      </c>
      <c r="C292" s="1479" t="s">
        <v>9649</v>
      </c>
      <c r="D292" s="1479" t="s">
        <v>9650</v>
      </c>
      <c r="E292" s="491"/>
      <c r="F292" s="1479" t="s">
        <v>9651</v>
      </c>
      <c r="G292" s="1479" t="s">
        <v>3591</v>
      </c>
      <c r="H292" s="1582">
        <v>1</v>
      </c>
      <c r="I292" s="1062" t="s">
        <v>9652</v>
      </c>
      <c r="J292" s="1062" t="s">
        <v>4184</v>
      </c>
      <c r="K292" s="1062" t="s">
        <v>5</v>
      </c>
      <c r="L292" s="672" t="s">
        <v>102</v>
      </c>
      <c r="M292" s="847">
        <v>45103</v>
      </c>
      <c r="N292" s="847">
        <v>45199</v>
      </c>
      <c r="O292" s="816"/>
      <c r="P292" s="314"/>
      <c r="Q292" s="847" t="s">
        <v>1350</v>
      </c>
      <c r="R292" s="1062" t="s">
        <v>9708</v>
      </c>
      <c r="S292" s="1583"/>
      <c r="T292" s="491" t="s">
        <v>10226</v>
      </c>
      <c r="U292" s="491" t="s">
        <v>9709</v>
      </c>
      <c r="V292" s="314"/>
    </row>
    <row r="293" spans="1:22" ht="27" customHeight="1">
      <c r="A293" s="23">
        <f t="shared" si="8"/>
        <v>292</v>
      </c>
      <c r="B293" s="1062" t="s">
        <v>9648</v>
      </c>
      <c r="C293" s="1479" t="s">
        <v>9649</v>
      </c>
      <c r="D293" s="1479" t="s">
        <v>9653</v>
      </c>
      <c r="E293" s="491"/>
      <c r="F293" s="1479" t="s">
        <v>9654</v>
      </c>
      <c r="G293" s="1479" t="s">
        <v>303</v>
      </c>
      <c r="H293" s="1582">
        <v>1</v>
      </c>
      <c r="I293" s="1062" t="s">
        <v>9652</v>
      </c>
      <c r="J293" s="1062" t="s">
        <v>4184</v>
      </c>
      <c r="K293" s="1062" t="s">
        <v>5</v>
      </c>
      <c r="L293" s="672" t="s">
        <v>102</v>
      </c>
      <c r="M293" s="847">
        <v>45103</v>
      </c>
      <c r="N293" s="847">
        <v>45199</v>
      </c>
      <c r="O293" s="816"/>
      <c r="P293" s="314"/>
      <c r="Q293" s="847" t="s">
        <v>1350</v>
      </c>
      <c r="R293" s="1062" t="s">
        <v>9708</v>
      </c>
      <c r="S293" s="1583"/>
      <c r="T293" s="491" t="s">
        <v>10227</v>
      </c>
      <c r="U293" s="491" t="s">
        <v>8434</v>
      </c>
      <c r="V293" s="314"/>
    </row>
    <row r="294" spans="1:22" ht="27" customHeight="1">
      <c r="A294" s="745">
        <f t="shared" si="8"/>
        <v>293</v>
      </c>
      <c r="B294" s="1062" t="s">
        <v>9648</v>
      </c>
      <c r="C294" s="1479" t="s">
        <v>9649</v>
      </c>
      <c r="D294" s="1479" t="s">
        <v>9655</v>
      </c>
      <c r="E294" s="491"/>
      <c r="F294" s="1479" t="s">
        <v>9656</v>
      </c>
      <c r="G294" s="1479" t="s">
        <v>5783</v>
      </c>
      <c r="H294" s="1582">
        <v>1</v>
      </c>
      <c r="I294" s="1062" t="s">
        <v>9652</v>
      </c>
      <c r="J294" s="1062" t="s">
        <v>4184</v>
      </c>
      <c r="K294" s="1062" t="s">
        <v>5</v>
      </c>
      <c r="L294" s="672" t="s">
        <v>102</v>
      </c>
      <c r="M294" s="847">
        <v>45103</v>
      </c>
      <c r="N294" s="847">
        <v>45199</v>
      </c>
      <c r="O294" s="816"/>
      <c r="P294" s="314"/>
      <c r="Q294" s="847" t="s">
        <v>1350</v>
      </c>
      <c r="R294" s="1062" t="s">
        <v>9708</v>
      </c>
      <c r="S294" s="1583"/>
      <c r="T294" s="491" t="s">
        <v>10228</v>
      </c>
      <c r="U294" s="491" t="s">
        <v>10229</v>
      </c>
      <c r="V294" s="314"/>
    </row>
    <row r="295" spans="1:22" ht="27" customHeight="1">
      <c r="A295" s="23">
        <f t="shared" si="8"/>
        <v>294</v>
      </c>
      <c r="B295" s="1062" t="s">
        <v>9648</v>
      </c>
      <c r="C295" s="1479" t="s">
        <v>9649</v>
      </c>
      <c r="D295" s="1479" t="s">
        <v>9657</v>
      </c>
      <c r="E295" s="491"/>
      <c r="F295" s="1479" t="s">
        <v>9658</v>
      </c>
      <c r="G295" s="1479" t="s">
        <v>687</v>
      </c>
      <c r="H295" s="1582">
        <v>1</v>
      </c>
      <c r="I295" s="1062" t="s">
        <v>9652</v>
      </c>
      <c r="J295" s="1062" t="s">
        <v>205</v>
      </c>
      <c r="K295" s="1062" t="s">
        <v>5</v>
      </c>
      <c r="L295" s="672" t="s">
        <v>102</v>
      </c>
      <c r="M295" s="847">
        <v>45103</v>
      </c>
      <c r="N295" s="847">
        <v>45199</v>
      </c>
      <c r="O295" s="816"/>
      <c r="P295" s="314"/>
      <c r="Q295" s="847" t="s">
        <v>1350</v>
      </c>
      <c r="R295" s="1062" t="s">
        <v>9708</v>
      </c>
      <c r="S295" s="1583"/>
      <c r="T295" s="491" t="s">
        <v>10227</v>
      </c>
      <c r="U295" s="491" t="s">
        <v>8434</v>
      </c>
      <c r="V295" s="314"/>
    </row>
    <row r="296" spans="1:22" ht="27" customHeight="1">
      <c r="A296" s="745">
        <f t="shared" si="8"/>
        <v>295</v>
      </c>
      <c r="B296" s="1062" t="s">
        <v>9648</v>
      </c>
      <c r="C296" s="1479" t="s">
        <v>9649</v>
      </c>
      <c r="D296" s="1479" t="s">
        <v>9659</v>
      </c>
      <c r="E296" s="491"/>
      <c r="F296" s="1479" t="s">
        <v>9660</v>
      </c>
      <c r="G296" s="1479" t="s">
        <v>776</v>
      </c>
      <c r="H296" s="1582">
        <v>1</v>
      </c>
      <c r="I296" s="1062" t="s">
        <v>9652</v>
      </c>
      <c r="J296" s="1062" t="s">
        <v>205</v>
      </c>
      <c r="K296" s="1062" t="s">
        <v>5</v>
      </c>
      <c r="L296" s="672" t="s">
        <v>102</v>
      </c>
      <c r="M296" s="847">
        <v>45103</v>
      </c>
      <c r="N296" s="847">
        <v>45199</v>
      </c>
      <c r="O296" s="816"/>
      <c r="P296" s="314"/>
      <c r="Q296" s="847" t="s">
        <v>1350</v>
      </c>
      <c r="R296" s="1062" t="s">
        <v>9708</v>
      </c>
      <c r="S296" s="1583"/>
      <c r="T296" s="491" t="s">
        <v>10227</v>
      </c>
      <c r="U296" s="491" t="s">
        <v>8434</v>
      </c>
      <c r="V296" s="314"/>
    </row>
    <row r="297" spans="1:22" ht="27" customHeight="1">
      <c r="A297" s="23">
        <f t="shared" si="8"/>
        <v>296</v>
      </c>
      <c r="B297" s="1062" t="s">
        <v>9648</v>
      </c>
      <c r="C297" s="1479" t="s">
        <v>9649</v>
      </c>
      <c r="D297" s="1479" t="s">
        <v>9661</v>
      </c>
      <c r="E297" s="491"/>
      <c r="F297" s="1479" t="s">
        <v>9662</v>
      </c>
      <c r="G297" s="1479" t="s">
        <v>4391</v>
      </c>
      <c r="H297" s="1582">
        <v>1</v>
      </c>
      <c r="I297" s="1062" t="s">
        <v>9652</v>
      </c>
      <c r="J297" s="1062" t="s">
        <v>205</v>
      </c>
      <c r="K297" s="1062" t="s">
        <v>5</v>
      </c>
      <c r="L297" s="672" t="s">
        <v>102</v>
      </c>
      <c r="M297" s="847">
        <v>45103</v>
      </c>
      <c r="N297" s="847">
        <v>45199</v>
      </c>
      <c r="O297" s="816"/>
      <c r="P297" s="314"/>
      <c r="Q297" s="847" t="s">
        <v>1350</v>
      </c>
      <c r="R297" s="1062" t="s">
        <v>9708</v>
      </c>
      <c r="S297" s="1583"/>
      <c r="T297" s="491" t="s">
        <v>10227</v>
      </c>
      <c r="U297" s="491" t="s">
        <v>8434</v>
      </c>
      <c r="V297" s="314"/>
    </row>
    <row r="298" spans="1:22" ht="27" customHeight="1">
      <c r="A298" s="745">
        <f t="shared" si="8"/>
        <v>297</v>
      </c>
      <c r="B298" s="1062" t="s">
        <v>9648</v>
      </c>
      <c r="C298" s="1479" t="s">
        <v>9649</v>
      </c>
      <c r="D298" s="1479" t="s">
        <v>9663</v>
      </c>
      <c r="E298" s="491"/>
      <c r="F298" s="1479" t="s">
        <v>9664</v>
      </c>
      <c r="G298" s="1479" t="s">
        <v>679</v>
      </c>
      <c r="H298" s="1582">
        <v>1</v>
      </c>
      <c r="I298" s="1062" t="s">
        <v>9652</v>
      </c>
      <c r="J298" s="1062" t="s">
        <v>205</v>
      </c>
      <c r="K298" s="1062" t="s">
        <v>5</v>
      </c>
      <c r="L298" s="672" t="s">
        <v>102</v>
      </c>
      <c r="M298" s="847">
        <v>45103</v>
      </c>
      <c r="N298" s="847">
        <v>45199</v>
      </c>
      <c r="O298" s="816"/>
      <c r="P298" s="314"/>
      <c r="Q298" s="847" t="s">
        <v>1350</v>
      </c>
      <c r="R298" s="1062" t="s">
        <v>9708</v>
      </c>
      <c r="S298" s="1583"/>
      <c r="T298" s="491" t="s">
        <v>10227</v>
      </c>
      <c r="U298" s="491" t="s">
        <v>8434</v>
      </c>
      <c r="V298" s="314"/>
    </row>
    <row r="299" spans="1:22" ht="27" customHeight="1">
      <c r="A299" s="23">
        <f t="shared" si="8"/>
        <v>298</v>
      </c>
      <c r="B299" s="1062" t="s">
        <v>9648</v>
      </c>
      <c r="C299" s="1479" t="s">
        <v>9649</v>
      </c>
      <c r="D299" s="1479" t="s">
        <v>9665</v>
      </c>
      <c r="E299" s="491"/>
      <c r="F299" s="1479" t="s">
        <v>9666</v>
      </c>
      <c r="G299" s="1479" t="s">
        <v>311</v>
      </c>
      <c r="H299" s="1582">
        <v>1</v>
      </c>
      <c r="I299" s="1062" t="s">
        <v>9652</v>
      </c>
      <c r="J299" s="1062" t="s">
        <v>205</v>
      </c>
      <c r="K299" s="1062" t="s">
        <v>5</v>
      </c>
      <c r="L299" s="672" t="s">
        <v>102</v>
      </c>
      <c r="M299" s="847">
        <v>45103</v>
      </c>
      <c r="N299" s="847">
        <v>45199</v>
      </c>
      <c r="O299" s="816"/>
      <c r="P299" s="314"/>
      <c r="Q299" s="847" t="s">
        <v>1350</v>
      </c>
      <c r="R299" s="1062" t="s">
        <v>9708</v>
      </c>
      <c r="S299" s="1583"/>
      <c r="T299" s="491" t="s">
        <v>10227</v>
      </c>
      <c r="U299" s="491" t="s">
        <v>8434</v>
      </c>
      <c r="V299" s="314"/>
    </row>
    <row r="300" spans="1:22" ht="27" customHeight="1">
      <c r="A300" s="745">
        <f t="shared" si="8"/>
        <v>299</v>
      </c>
      <c r="B300" s="1062" t="s">
        <v>9648</v>
      </c>
      <c r="C300" s="1479" t="s">
        <v>9649</v>
      </c>
      <c r="D300" s="1479" t="s">
        <v>9667</v>
      </c>
      <c r="E300" s="491"/>
      <c r="F300" s="1479" t="s">
        <v>9668</v>
      </c>
      <c r="G300" s="1479" t="s">
        <v>550</v>
      </c>
      <c r="H300" s="1582">
        <v>1</v>
      </c>
      <c r="I300" s="1062" t="s">
        <v>9652</v>
      </c>
      <c r="J300" s="1062" t="s">
        <v>205</v>
      </c>
      <c r="K300" s="1062" t="s">
        <v>5</v>
      </c>
      <c r="L300" s="672" t="s">
        <v>102</v>
      </c>
      <c r="M300" s="847">
        <v>45103</v>
      </c>
      <c r="N300" s="847">
        <v>45199</v>
      </c>
      <c r="O300" s="816"/>
      <c r="P300" s="314"/>
      <c r="Q300" s="847" t="s">
        <v>1350</v>
      </c>
      <c r="R300" s="1062" t="s">
        <v>9708</v>
      </c>
      <c r="S300" s="1583"/>
      <c r="T300" s="491" t="s">
        <v>10227</v>
      </c>
      <c r="U300" s="491" t="s">
        <v>8434</v>
      </c>
      <c r="V300" s="314"/>
    </row>
    <row r="301" spans="1:22" ht="27" customHeight="1">
      <c r="A301" s="23">
        <f t="shared" si="8"/>
        <v>300</v>
      </c>
      <c r="B301" s="1062" t="s">
        <v>9648</v>
      </c>
      <c r="C301" s="1479" t="s">
        <v>9649</v>
      </c>
      <c r="D301" s="1479" t="s">
        <v>9669</v>
      </c>
      <c r="E301" s="491"/>
      <c r="F301" s="1479" t="s">
        <v>9670</v>
      </c>
      <c r="G301" s="1479" t="s">
        <v>315</v>
      </c>
      <c r="H301" s="1582">
        <v>1</v>
      </c>
      <c r="I301" s="1062" t="s">
        <v>9652</v>
      </c>
      <c r="J301" s="1062" t="s">
        <v>205</v>
      </c>
      <c r="K301" s="1062" t="s">
        <v>5</v>
      </c>
      <c r="L301" s="672" t="s">
        <v>102</v>
      </c>
      <c r="M301" s="847">
        <v>45103</v>
      </c>
      <c r="N301" s="847">
        <v>45199</v>
      </c>
      <c r="O301" s="816"/>
      <c r="P301" s="314"/>
      <c r="Q301" s="847" t="s">
        <v>1350</v>
      </c>
      <c r="R301" s="1062" t="s">
        <v>9708</v>
      </c>
      <c r="S301" s="1583"/>
      <c r="T301" s="491" t="s">
        <v>10230</v>
      </c>
      <c r="U301" s="491" t="s">
        <v>10229</v>
      </c>
      <c r="V301" s="314"/>
    </row>
    <row r="302" spans="1:22" ht="27" customHeight="1">
      <c r="A302" s="745">
        <f t="shared" si="8"/>
        <v>301</v>
      </c>
      <c r="B302" s="1062" t="s">
        <v>9648</v>
      </c>
      <c r="C302" s="1479" t="s">
        <v>9649</v>
      </c>
      <c r="D302" s="1479" t="s">
        <v>9671</v>
      </c>
      <c r="E302" s="491"/>
      <c r="F302" s="1479" t="s">
        <v>9672</v>
      </c>
      <c r="G302" s="1479" t="s">
        <v>554</v>
      </c>
      <c r="H302" s="1582">
        <v>1</v>
      </c>
      <c r="I302" s="1062" t="s">
        <v>9652</v>
      </c>
      <c r="J302" s="1062" t="s">
        <v>205</v>
      </c>
      <c r="K302" s="1062" t="s">
        <v>5</v>
      </c>
      <c r="L302" s="672" t="s">
        <v>102</v>
      </c>
      <c r="M302" s="847">
        <v>45103</v>
      </c>
      <c r="N302" s="847">
        <v>45199</v>
      </c>
      <c r="O302" s="816"/>
      <c r="P302" s="314"/>
      <c r="Q302" s="847" t="s">
        <v>1350</v>
      </c>
      <c r="R302" s="1062" t="s">
        <v>9708</v>
      </c>
      <c r="S302" s="1583"/>
      <c r="T302" s="491" t="s">
        <v>10227</v>
      </c>
      <c r="U302" s="491" t="s">
        <v>8434</v>
      </c>
      <c r="V302" s="314"/>
    </row>
    <row r="303" spans="1:22" ht="27" customHeight="1">
      <c r="A303" s="23">
        <f t="shared" si="8"/>
        <v>302</v>
      </c>
      <c r="B303" s="1062" t="s">
        <v>9648</v>
      </c>
      <c r="C303" s="1479" t="s">
        <v>9649</v>
      </c>
      <c r="D303" s="1479" t="s">
        <v>9673</v>
      </c>
      <c r="E303" s="491"/>
      <c r="F303" s="1479" t="s">
        <v>9674</v>
      </c>
      <c r="G303" s="1479" t="s">
        <v>317</v>
      </c>
      <c r="H303" s="1582">
        <v>1</v>
      </c>
      <c r="I303" s="1062" t="s">
        <v>9652</v>
      </c>
      <c r="J303" s="1062" t="s">
        <v>205</v>
      </c>
      <c r="K303" s="1062" t="s">
        <v>5</v>
      </c>
      <c r="L303" s="672" t="s">
        <v>102</v>
      </c>
      <c r="M303" s="847">
        <v>45103</v>
      </c>
      <c r="N303" s="847">
        <v>45199</v>
      </c>
      <c r="O303" s="816"/>
      <c r="P303" s="314"/>
      <c r="Q303" s="847" t="s">
        <v>1350</v>
      </c>
      <c r="R303" s="1062" t="s">
        <v>9708</v>
      </c>
      <c r="S303" s="1583"/>
      <c r="T303" s="491" t="s">
        <v>10230</v>
      </c>
      <c r="U303" s="491" t="s">
        <v>10229</v>
      </c>
      <c r="V303" s="314"/>
    </row>
    <row r="304" spans="1:22" ht="27" customHeight="1">
      <c r="A304" s="745">
        <f t="shared" si="8"/>
        <v>303</v>
      </c>
      <c r="B304" s="1062" t="s">
        <v>9648</v>
      </c>
      <c r="C304" s="1479" t="s">
        <v>9649</v>
      </c>
      <c r="D304" s="1479" t="s">
        <v>9675</v>
      </c>
      <c r="E304" s="491"/>
      <c r="F304" s="1479" t="s">
        <v>9676</v>
      </c>
      <c r="G304" s="1479" t="s">
        <v>321</v>
      </c>
      <c r="H304" s="1582">
        <v>1</v>
      </c>
      <c r="I304" s="1062" t="s">
        <v>9652</v>
      </c>
      <c r="J304" s="1062" t="s">
        <v>205</v>
      </c>
      <c r="K304" s="1062" t="s">
        <v>5</v>
      </c>
      <c r="L304" s="672" t="s">
        <v>102</v>
      </c>
      <c r="M304" s="847">
        <v>45103</v>
      </c>
      <c r="N304" s="847">
        <v>45199</v>
      </c>
      <c r="O304" s="816"/>
      <c r="P304" s="314"/>
      <c r="Q304" s="847" t="s">
        <v>1350</v>
      </c>
      <c r="R304" s="1062" t="s">
        <v>9708</v>
      </c>
      <c r="S304" s="1583"/>
      <c r="T304" s="491" t="s">
        <v>9710</v>
      </c>
      <c r="U304" s="491" t="s">
        <v>9711</v>
      </c>
      <c r="V304" s="314"/>
    </row>
    <row r="305" spans="1:22" ht="27" customHeight="1">
      <c r="A305" s="23">
        <f t="shared" si="8"/>
        <v>304</v>
      </c>
      <c r="B305" s="1062" t="s">
        <v>9648</v>
      </c>
      <c r="C305" s="1479" t="s">
        <v>9649</v>
      </c>
      <c r="D305" s="1479" t="s">
        <v>9677</v>
      </c>
      <c r="E305" s="491"/>
      <c r="F305" s="1479" t="s">
        <v>9678</v>
      </c>
      <c r="G305" s="1479" t="s">
        <v>3591</v>
      </c>
      <c r="H305" s="1582">
        <v>1</v>
      </c>
      <c r="I305" s="1062" t="s">
        <v>9652</v>
      </c>
      <c r="J305" s="1062" t="s">
        <v>205</v>
      </c>
      <c r="K305" s="1062" t="s">
        <v>5</v>
      </c>
      <c r="L305" s="672" t="s">
        <v>102</v>
      </c>
      <c r="M305" s="847">
        <v>45103</v>
      </c>
      <c r="N305" s="847">
        <v>45199</v>
      </c>
      <c r="O305" s="816"/>
      <c r="P305" s="314"/>
      <c r="Q305" s="847" t="s">
        <v>1350</v>
      </c>
      <c r="R305" s="1062" t="s">
        <v>9708</v>
      </c>
      <c r="S305" s="1583"/>
      <c r="T305" s="491" t="s">
        <v>10226</v>
      </c>
      <c r="U305" s="491" t="s">
        <v>9709</v>
      </c>
      <c r="V305" s="314"/>
    </row>
    <row r="306" spans="1:22" ht="27" customHeight="1">
      <c r="A306" s="745">
        <f t="shared" si="8"/>
        <v>305</v>
      </c>
      <c r="B306" s="1062" t="s">
        <v>9648</v>
      </c>
      <c r="C306" s="1479" t="s">
        <v>9649</v>
      </c>
      <c r="D306" s="1479" t="s">
        <v>9679</v>
      </c>
      <c r="E306" s="491"/>
      <c r="F306" s="1479" t="s">
        <v>9680</v>
      </c>
      <c r="G306" s="1479" t="s">
        <v>303</v>
      </c>
      <c r="H306" s="1582">
        <v>1</v>
      </c>
      <c r="I306" s="1062" t="s">
        <v>9652</v>
      </c>
      <c r="J306" s="1062" t="s">
        <v>205</v>
      </c>
      <c r="K306" s="1062" t="s">
        <v>5</v>
      </c>
      <c r="L306" s="672" t="s">
        <v>102</v>
      </c>
      <c r="M306" s="847">
        <v>45103</v>
      </c>
      <c r="N306" s="847">
        <v>45199</v>
      </c>
      <c r="O306" s="816"/>
      <c r="P306" s="314"/>
      <c r="Q306" s="847" t="s">
        <v>1350</v>
      </c>
      <c r="R306" s="1062" t="s">
        <v>9708</v>
      </c>
      <c r="S306" s="1583"/>
      <c r="T306" s="491" t="s">
        <v>10227</v>
      </c>
      <c r="U306" s="491" t="s">
        <v>8434</v>
      </c>
      <c r="V306" s="314"/>
    </row>
    <row r="307" spans="1:22" ht="27" customHeight="1">
      <c r="A307" s="23">
        <f t="shared" ref="A307:A335" si="9">ROW()-1</f>
        <v>306</v>
      </c>
      <c r="B307" s="1062" t="s">
        <v>9648</v>
      </c>
      <c r="C307" s="1479" t="s">
        <v>9649</v>
      </c>
      <c r="D307" s="1479" t="s">
        <v>9681</v>
      </c>
      <c r="E307" s="491"/>
      <c r="F307" s="1479" t="s">
        <v>9682</v>
      </c>
      <c r="G307" s="1479" t="s">
        <v>5783</v>
      </c>
      <c r="H307" s="1582">
        <v>1</v>
      </c>
      <c r="I307" s="1062" t="s">
        <v>9652</v>
      </c>
      <c r="J307" s="1062" t="s">
        <v>205</v>
      </c>
      <c r="K307" s="1062" t="s">
        <v>5</v>
      </c>
      <c r="L307" s="672" t="s">
        <v>102</v>
      </c>
      <c r="M307" s="847">
        <v>45103</v>
      </c>
      <c r="N307" s="847">
        <v>45199</v>
      </c>
      <c r="O307" s="816"/>
      <c r="P307" s="314"/>
      <c r="Q307" s="847" t="s">
        <v>1350</v>
      </c>
      <c r="R307" s="1062" t="s">
        <v>9708</v>
      </c>
      <c r="S307" s="1583"/>
      <c r="T307" s="491" t="s">
        <v>10228</v>
      </c>
      <c r="U307" s="491" t="s">
        <v>10229</v>
      </c>
      <c r="V307" s="314"/>
    </row>
    <row r="308" spans="1:22" ht="27" customHeight="1">
      <c r="A308" s="745">
        <f t="shared" si="9"/>
        <v>307</v>
      </c>
      <c r="B308" s="1062" t="s">
        <v>9648</v>
      </c>
      <c r="C308" s="1479" t="s">
        <v>9649</v>
      </c>
      <c r="D308" s="1479" t="s">
        <v>9683</v>
      </c>
      <c r="E308" s="491"/>
      <c r="F308" s="1479" t="s">
        <v>9684</v>
      </c>
      <c r="G308" s="1479" t="s">
        <v>687</v>
      </c>
      <c r="H308" s="1582">
        <v>1</v>
      </c>
      <c r="I308" s="1062" t="s">
        <v>9652</v>
      </c>
      <c r="J308" s="1062" t="s">
        <v>205</v>
      </c>
      <c r="K308" s="1062" t="s">
        <v>5</v>
      </c>
      <c r="L308" s="672" t="s">
        <v>102</v>
      </c>
      <c r="M308" s="847">
        <v>45103</v>
      </c>
      <c r="N308" s="847">
        <v>45199</v>
      </c>
      <c r="O308" s="816"/>
      <c r="P308" s="314"/>
      <c r="Q308" s="847" t="s">
        <v>1350</v>
      </c>
      <c r="R308" s="1062" t="s">
        <v>9708</v>
      </c>
      <c r="S308" s="1583"/>
      <c r="T308" s="491" t="s">
        <v>10227</v>
      </c>
      <c r="U308" s="491" t="s">
        <v>8434</v>
      </c>
      <c r="V308" s="314"/>
    </row>
    <row r="309" spans="1:22" ht="27" customHeight="1">
      <c r="A309" s="23">
        <f t="shared" si="9"/>
        <v>308</v>
      </c>
      <c r="B309" s="1062" t="s">
        <v>9648</v>
      </c>
      <c r="C309" s="1479" t="s">
        <v>9649</v>
      </c>
      <c r="D309" s="1479" t="s">
        <v>9685</v>
      </c>
      <c r="E309" s="491"/>
      <c r="F309" s="1479" t="s">
        <v>9686</v>
      </c>
      <c r="G309" s="1479" t="s">
        <v>776</v>
      </c>
      <c r="H309" s="1582">
        <v>1</v>
      </c>
      <c r="I309" s="1062" t="s">
        <v>9652</v>
      </c>
      <c r="J309" s="1062" t="s">
        <v>205</v>
      </c>
      <c r="K309" s="1062" t="s">
        <v>5</v>
      </c>
      <c r="L309" s="672" t="s">
        <v>102</v>
      </c>
      <c r="M309" s="847">
        <v>45103</v>
      </c>
      <c r="N309" s="847">
        <v>45199</v>
      </c>
      <c r="O309" s="816"/>
      <c r="P309" s="314"/>
      <c r="Q309" s="847" t="s">
        <v>1350</v>
      </c>
      <c r="R309" s="1062" t="s">
        <v>9708</v>
      </c>
      <c r="S309" s="1583"/>
      <c r="T309" s="491" t="s">
        <v>10227</v>
      </c>
      <c r="U309" s="491" t="s">
        <v>8434</v>
      </c>
      <c r="V309" s="314"/>
    </row>
    <row r="310" spans="1:22" ht="27" customHeight="1">
      <c r="A310" s="745">
        <f t="shared" si="9"/>
        <v>309</v>
      </c>
      <c r="B310" s="1062" t="s">
        <v>9648</v>
      </c>
      <c r="C310" s="1479" t="s">
        <v>9649</v>
      </c>
      <c r="D310" s="1479" t="s">
        <v>9687</v>
      </c>
      <c r="E310" s="491"/>
      <c r="F310" s="1479" t="s">
        <v>9688</v>
      </c>
      <c r="G310" s="1479" t="s">
        <v>4391</v>
      </c>
      <c r="H310" s="1582">
        <v>1</v>
      </c>
      <c r="I310" s="1062" t="s">
        <v>9652</v>
      </c>
      <c r="J310" s="1062" t="s">
        <v>205</v>
      </c>
      <c r="K310" s="1062" t="s">
        <v>5</v>
      </c>
      <c r="L310" s="672" t="s">
        <v>102</v>
      </c>
      <c r="M310" s="847">
        <v>45103</v>
      </c>
      <c r="N310" s="847">
        <v>45199</v>
      </c>
      <c r="O310" s="816"/>
      <c r="P310" s="314"/>
      <c r="Q310" s="847" t="s">
        <v>1350</v>
      </c>
      <c r="R310" s="1062" t="s">
        <v>9708</v>
      </c>
      <c r="S310" s="1583"/>
      <c r="T310" s="491" t="s">
        <v>10227</v>
      </c>
      <c r="U310" s="491" t="s">
        <v>8434</v>
      </c>
      <c r="V310" s="314"/>
    </row>
    <row r="311" spans="1:22" ht="27" customHeight="1">
      <c r="A311" s="23">
        <f t="shared" si="9"/>
        <v>310</v>
      </c>
      <c r="B311" s="1062" t="s">
        <v>9648</v>
      </c>
      <c r="C311" s="1479" t="s">
        <v>9649</v>
      </c>
      <c r="D311" s="1479" t="s">
        <v>9689</v>
      </c>
      <c r="E311" s="491"/>
      <c r="F311" s="1479" t="s">
        <v>9690</v>
      </c>
      <c r="G311" s="1479" t="s">
        <v>679</v>
      </c>
      <c r="H311" s="1582">
        <v>1</v>
      </c>
      <c r="I311" s="1062" t="s">
        <v>9652</v>
      </c>
      <c r="J311" s="1062" t="s">
        <v>205</v>
      </c>
      <c r="K311" s="1062" t="s">
        <v>5</v>
      </c>
      <c r="L311" s="672" t="s">
        <v>102</v>
      </c>
      <c r="M311" s="847">
        <v>45103</v>
      </c>
      <c r="N311" s="847">
        <v>45199</v>
      </c>
      <c r="O311" s="816"/>
      <c r="P311" s="314"/>
      <c r="Q311" s="847" t="s">
        <v>1350</v>
      </c>
      <c r="R311" s="1062" t="s">
        <v>9708</v>
      </c>
      <c r="S311" s="1583"/>
      <c r="T311" s="491" t="s">
        <v>10227</v>
      </c>
      <c r="U311" s="491" t="s">
        <v>8434</v>
      </c>
      <c r="V311" s="314"/>
    </row>
    <row r="312" spans="1:22" ht="27" customHeight="1">
      <c r="A312" s="745">
        <f t="shared" si="9"/>
        <v>311</v>
      </c>
      <c r="B312" s="1062" t="s">
        <v>9648</v>
      </c>
      <c r="C312" s="1479" t="s">
        <v>9649</v>
      </c>
      <c r="D312" s="1479" t="s">
        <v>9691</v>
      </c>
      <c r="E312" s="491"/>
      <c r="F312" s="1479" t="s">
        <v>9692</v>
      </c>
      <c r="G312" s="1479" t="s">
        <v>311</v>
      </c>
      <c r="H312" s="1582">
        <v>1</v>
      </c>
      <c r="I312" s="1062" t="s">
        <v>9652</v>
      </c>
      <c r="J312" s="1062" t="s">
        <v>205</v>
      </c>
      <c r="K312" s="1062" t="s">
        <v>5</v>
      </c>
      <c r="L312" s="672" t="s">
        <v>102</v>
      </c>
      <c r="M312" s="847">
        <v>45103</v>
      </c>
      <c r="N312" s="847">
        <v>45199</v>
      </c>
      <c r="O312" s="816"/>
      <c r="P312" s="314"/>
      <c r="Q312" s="847" t="s">
        <v>1350</v>
      </c>
      <c r="R312" s="1062" t="s">
        <v>9708</v>
      </c>
      <c r="S312" s="1583"/>
      <c r="T312" s="491" t="s">
        <v>10227</v>
      </c>
      <c r="U312" s="491" t="s">
        <v>8434</v>
      </c>
      <c r="V312" s="314"/>
    </row>
    <row r="313" spans="1:22" ht="27" customHeight="1">
      <c r="A313" s="23">
        <f t="shared" si="9"/>
        <v>312</v>
      </c>
      <c r="B313" s="1062" t="s">
        <v>9648</v>
      </c>
      <c r="C313" s="1479" t="s">
        <v>9649</v>
      </c>
      <c r="D313" s="1479" t="s">
        <v>9693</v>
      </c>
      <c r="E313" s="491"/>
      <c r="F313" s="1479" t="s">
        <v>9694</v>
      </c>
      <c r="G313" s="1479" t="s">
        <v>550</v>
      </c>
      <c r="H313" s="1582">
        <v>1</v>
      </c>
      <c r="I313" s="1062" t="s">
        <v>9652</v>
      </c>
      <c r="J313" s="1062" t="s">
        <v>205</v>
      </c>
      <c r="K313" s="1062" t="s">
        <v>5</v>
      </c>
      <c r="L313" s="672" t="s">
        <v>102</v>
      </c>
      <c r="M313" s="847">
        <v>45103</v>
      </c>
      <c r="N313" s="847">
        <v>45199</v>
      </c>
      <c r="O313" s="816"/>
      <c r="P313" s="314"/>
      <c r="Q313" s="847" t="s">
        <v>1350</v>
      </c>
      <c r="R313" s="1062" t="s">
        <v>9708</v>
      </c>
      <c r="S313" s="1583"/>
      <c r="T313" s="491" t="s">
        <v>10227</v>
      </c>
      <c r="U313" s="491" t="s">
        <v>8434</v>
      </c>
      <c r="V313" s="314"/>
    </row>
    <row r="314" spans="1:22" ht="27" customHeight="1">
      <c r="A314" s="745">
        <f t="shared" si="9"/>
        <v>313</v>
      </c>
      <c r="B314" s="1062" t="s">
        <v>9648</v>
      </c>
      <c r="C314" s="1479" t="s">
        <v>9649</v>
      </c>
      <c r="D314" s="1479" t="s">
        <v>9695</v>
      </c>
      <c r="E314" s="491"/>
      <c r="F314" s="1479" t="s">
        <v>9696</v>
      </c>
      <c r="G314" s="1479" t="s">
        <v>315</v>
      </c>
      <c r="H314" s="1582">
        <v>1</v>
      </c>
      <c r="I314" s="1062" t="s">
        <v>9652</v>
      </c>
      <c r="J314" s="1062" t="s">
        <v>205</v>
      </c>
      <c r="K314" s="1062" t="s">
        <v>5</v>
      </c>
      <c r="L314" s="672" t="s">
        <v>102</v>
      </c>
      <c r="M314" s="847">
        <v>45103</v>
      </c>
      <c r="N314" s="847">
        <v>45199</v>
      </c>
      <c r="O314" s="816"/>
      <c r="P314" s="314"/>
      <c r="Q314" s="847" t="s">
        <v>1350</v>
      </c>
      <c r="R314" s="1062" t="s">
        <v>9708</v>
      </c>
      <c r="S314" s="1583"/>
      <c r="T314" s="491" t="s">
        <v>10230</v>
      </c>
      <c r="U314" s="491" t="s">
        <v>10229</v>
      </c>
      <c r="V314" s="314"/>
    </row>
    <row r="315" spans="1:22" ht="27" customHeight="1">
      <c r="A315" s="23">
        <f t="shared" si="9"/>
        <v>314</v>
      </c>
      <c r="B315" s="1062" t="s">
        <v>9648</v>
      </c>
      <c r="C315" s="1479" t="s">
        <v>9649</v>
      </c>
      <c r="D315" s="1479" t="s">
        <v>9697</v>
      </c>
      <c r="E315" s="491"/>
      <c r="F315" s="1479" t="s">
        <v>9698</v>
      </c>
      <c r="G315" s="1479" t="s">
        <v>554</v>
      </c>
      <c r="H315" s="1582">
        <v>1</v>
      </c>
      <c r="I315" s="1062" t="s">
        <v>9652</v>
      </c>
      <c r="J315" s="1062" t="s">
        <v>205</v>
      </c>
      <c r="K315" s="1062" t="s">
        <v>5</v>
      </c>
      <c r="L315" s="672" t="s">
        <v>102</v>
      </c>
      <c r="M315" s="847">
        <v>45103</v>
      </c>
      <c r="N315" s="847">
        <v>45199</v>
      </c>
      <c r="O315" s="816"/>
      <c r="P315" s="314"/>
      <c r="Q315" s="847" t="s">
        <v>1350</v>
      </c>
      <c r="R315" s="1062" t="s">
        <v>9708</v>
      </c>
      <c r="S315" s="1583"/>
      <c r="T315" s="491" t="s">
        <v>10227</v>
      </c>
      <c r="U315" s="491" t="s">
        <v>8434</v>
      </c>
      <c r="V315" s="314"/>
    </row>
    <row r="316" spans="1:22" ht="27" customHeight="1">
      <c r="A316" s="745">
        <f t="shared" si="9"/>
        <v>315</v>
      </c>
      <c r="B316" s="1062" t="s">
        <v>9648</v>
      </c>
      <c r="C316" s="1479" t="s">
        <v>9649</v>
      </c>
      <c r="D316" s="1479" t="s">
        <v>9699</v>
      </c>
      <c r="E316" s="491"/>
      <c r="F316" s="1479" t="s">
        <v>9700</v>
      </c>
      <c r="G316" s="1479" t="s">
        <v>317</v>
      </c>
      <c r="H316" s="1582">
        <v>1</v>
      </c>
      <c r="I316" s="1062" t="s">
        <v>9652</v>
      </c>
      <c r="J316" s="1062" t="s">
        <v>205</v>
      </c>
      <c r="K316" s="1062" t="s">
        <v>5</v>
      </c>
      <c r="L316" s="672" t="s">
        <v>102</v>
      </c>
      <c r="M316" s="847">
        <v>45103</v>
      </c>
      <c r="N316" s="847">
        <v>45199</v>
      </c>
      <c r="O316" s="816"/>
      <c r="P316" s="314"/>
      <c r="Q316" s="847" t="s">
        <v>1350</v>
      </c>
      <c r="R316" s="1062" t="s">
        <v>9708</v>
      </c>
      <c r="S316" s="1583"/>
      <c r="T316" s="491" t="s">
        <v>10230</v>
      </c>
      <c r="U316" s="491" t="s">
        <v>10229</v>
      </c>
      <c r="V316" s="314"/>
    </row>
    <row r="317" spans="1:22" ht="27" customHeight="1">
      <c r="A317" s="23">
        <f t="shared" si="9"/>
        <v>316</v>
      </c>
      <c r="B317" s="1062" t="s">
        <v>9648</v>
      </c>
      <c r="C317" s="1479" t="s">
        <v>9649</v>
      </c>
      <c r="D317" s="1479" t="s">
        <v>9701</v>
      </c>
      <c r="E317" s="491"/>
      <c r="F317" s="1479" t="s">
        <v>9702</v>
      </c>
      <c r="G317" s="1479" t="s">
        <v>321</v>
      </c>
      <c r="H317" s="1582">
        <v>1</v>
      </c>
      <c r="I317" s="1062" t="s">
        <v>9652</v>
      </c>
      <c r="J317" s="1062" t="s">
        <v>205</v>
      </c>
      <c r="K317" s="1062" t="s">
        <v>5</v>
      </c>
      <c r="L317" s="672" t="s">
        <v>102</v>
      </c>
      <c r="M317" s="847">
        <v>45103</v>
      </c>
      <c r="N317" s="847">
        <v>45199</v>
      </c>
      <c r="O317" s="816"/>
      <c r="P317" s="314"/>
      <c r="Q317" s="847" t="s">
        <v>1350</v>
      </c>
      <c r="R317" s="1062" t="s">
        <v>9708</v>
      </c>
      <c r="S317" s="1583"/>
      <c r="T317" s="491" t="s">
        <v>9710</v>
      </c>
      <c r="U317" s="491" t="s">
        <v>9711</v>
      </c>
      <c r="V317" s="314"/>
    </row>
    <row r="318" spans="1:22" ht="27" customHeight="1">
      <c r="A318" s="745">
        <f t="shared" si="9"/>
        <v>317</v>
      </c>
      <c r="B318" s="1062" t="s">
        <v>9648</v>
      </c>
      <c r="C318" s="1479" t="s">
        <v>9649</v>
      </c>
      <c r="D318" s="1479" t="s">
        <v>9703</v>
      </c>
      <c r="E318" s="491"/>
      <c r="F318" s="1479" t="s">
        <v>9704</v>
      </c>
      <c r="G318" s="1479" t="s">
        <v>6595</v>
      </c>
      <c r="H318" s="1582">
        <v>1</v>
      </c>
      <c r="I318" s="1062" t="s">
        <v>9652</v>
      </c>
      <c r="J318" s="1062" t="s">
        <v>3353</v>
      </c>
      <c r="K318" s="1062" t="s">
        <v>5</v>
      </c>
      <c r="L318" s="672" t="s">
        <v>102</v>
      </c>
      <c r="M318" s="847">
        <v>45103</v>
      </c>
      <c r="N318" s="847">
        <v>45199</v>
      </c>
      <c r="O318" s="816"/>
      <c r="P318" s="314"/>
      <c r="Q318" s="847" t="s">
        <v>1350</v>
      </c>
      <c r="R318" s="1062" t="s">
        <v>9708</v>
      </c>
      <c r="S318" s="1583"/>
      <c r="T318" s="491" t="s">
        <v>10227</v>
      </c>
      <c r="U318" s="491" t="s">
        <v>8434</v>
      </c>
      <c r="V318" s="314"/>
    </row>
    <row r="319" spans="1:22" ht="27" customHeight="1">
      <c r="A319" s="23">
        <f t="shared" si="9"/>
        <v>318</v>
      </c>
      <c r="B319" s="1062" t="s">
        <v>9648</v>
      </c>
      <c r="C319" s="1479" t="s">
        <v>9649</v>
      </c>
      <c r="D319" s="1479" t="s">
        <v>9705</v>
      </c>
      <c r="E319" s="491"/>
      <c r="F319" s="1479" t="s">
        <v>9706</v>
      </c>
      <c r="G319" s="1479" t="s">
        <v>5254</v>
      </c>
      <c r="H319" s="1582">
        <v>1</v>
      </c>
      <c r="I319" s="1062" t="s">
        <v>9652</v>
      </c>
      <c r="J319" s="1062" t="s">
        <v>9707</v>
      </c>
      <c r="K319" s="1062" t="s">
        <v>5</v>
      </c>
      <c r="L319" s="672" t="s">
        <v>102</v>
      </c>
      <c r="M319" s="847">
        <v>45103</v>
      </c>
      <c r="N319" s="847">
        <v>45199</v>
      </c>
      <c r="O319" s="816"/>
      <c r="P319" s="314"/>
      <c r="Q319" s="847" t="s">
        <v>1350</v>
      </c>
      <c r="R319" s="1062" t="s">
        <v>9708</v>
      </c>
      <c r="S319" s="1583"/>
      <c r="T319" s="491" t="s">
        <v>10227</v>
      </c>
      <c r="U319" s="491" t="s">
        <v>8434</v>
      </c>
      <c r="V319" s="314"/>
    </row>
    <row r="320" spans="1:22" ht="28.5" customHeight="1">
      <c r="A320" s="23">
        <f t="shared" si="9"/>
        <v>319</v>
      </c>
      <c r="B320" s="648" t="s">
        <v>9739</v>
      </c>
      <c r="C320" s="1577" t="s">
        <v>9737</v>
      </c>
      <c r="D320" s="1577" t="s">
        <v>9738</v>
      </c>
      <c r="E320" s="491"/>
      <c r="F320" s="1577"/>
      <c r="G320" s="314" t="s">
        <v>9740</v>
      </c>
      <c r="H320" s="299">
        <v>1</v>
      </c>
      <c r="I320" s="768" t="s">
        <v>9745</v>
      </c>
      <c r="J320" s="314"/>
      <c r="K320" s="314" t="s">
        <v>4333</v>
      </c>
      <c r="L320" s="314" t="s">
        <v>102</v>
      </c>
      <c r="M320" s="257">
        <v>45096</v>
      </c>
      <c r="N320" s="257">
        <v>45231</v>
      </c>
      <c r="O320" s="314"/>
      <c r="P320" s="822" t="s">
        <v>9741</v>
      </c>
      <c r="Q320" s="1577" t="s">
        <v>265</v>
      </c>
      <c r="R320" s="314" t="s">
        <v>9742</v>
      </c>
      <c r="S320" s="314"/>
      <c r="T320" s="1184" t="s">
        <v>9743</v>
      </c>
      <c r="U320" s="675" t="s">
        <v>9744</v>
      </c>
      <c r="V320" s="314"/>
    </row>
    <row r="321" spans="1:22" ht="42" customHeight="1">
      <c r="A321" s="23">
        <f t="shared" si="9"/>
        <v>320</v>
      </c>
      <c r="B321" s="317" t="s">
        <v>10057</v>
      </c>
      <c r="C321" s="768" t="s">
        <v>10058</v>
      </c>
      <c r="D321" s="1665" t="s">
        <v>10059</v>
      </c>
      <c r="E321" s="1583"/>
      <c r="F321" s="1668" t="s">
        <v>10060</v>
      </c>
      <c r="G321" s="1665" t="s">
        <v>10061</v>
      </c>
      <c r="H321" s="278">
        <v>1</v>
      </c>
      <c r="I321" s="1665"/>
      <c r="J321" s="314"/>
      <c r="K321" s="1062" t="s">
        <v>5</v>
      </c>
      <c r="L321" s="672" t="s">
        <v>102</v>
      </c>
      <c r="M321" s="257">
        <v>45084</v>
      </c>
      <c r="N321" s="257">
        <v>45199</v>
      </c>
      <c r="O321" s="816"/>
      <c r="P321" s="314"/>
      <c r="Q321" s="802" t="s">
        <v>10108</v>
      </c>
      <c r="R321" s="802" t="s">
        <v>10109</v>
      </c>
      <c r="S321" s="1667" t="s">
        <v>10110</v>
      </c>
      <c r="T321" s="1667" t="s">
        <v>10111</v>
      </c>
      <c r="U321" s="1667" t="s">
        <v>10112</v>
      </c>
      <c r="V321" s="314"/>
    </row>
    <row r="322" spans="1:22" ht="42" customHeight="1">
      <c r="A322" s="23">
        <f t="shared" si="9"/>
        <v>321</v>
      </c>
      <c r="B322" s="317" t="s">
        <v>10057</v>
      </c>
      <c r="C322" s="768" t="s">
        <v>10062</v>
      </c>
      <c r="D322" s="1665" t="s">
        <v>10063</v>
      </c>
      <c r="E322" s="1583"/>
      <c r="F322" s="1669" t="s">
        <v>10064</v>
      </c>
      <c r="G322" s="1665" t="s">
        <v>10065</v>
      </c>
      <c r="H322" s="278">
        <v>1</v>
      </c>
      <c r="I322" s="1665"/>
      <c r="J322" s="314"/>
      <c r="K322" s="1062" t="s">
        <v>5</v>
      </c>
      <c r="L322" s="672" t="s">
        <v>102</v>
      </c>
      <c r="M322" s="257">
        <v>45084</v>
      </c>
      <c r="N322" s="257">
        <v>45199</v>
      </c>
      <c r="O322" s="816"/>
      <c r="P322" s="314"/>
      <c r="Q322" s="802" t="s">
        <v>9500</v>
      </c>
      <c r="R322" s="802" t="s">
        <v>10109</v>
      </c>
      <c r="S322" s="1667" t="s">
        <v>10113</v>
      </c>
      <c r="T322" s="1667" t="s">
        <v>10111</v>
      </c>
      <c r="U322" s="1667" t="s">
        <v>10114</v>
      </c>
      <c r="V322" s="314"/>
    </row>
    <row r="323" spans="1:22" ht="42" customHeight="1">
      <c r="A323" s="23">
        <f t="shared" si="9"/>
        <v>322</v>
      </c>
      <c r="B323" s="317" t="s">
        <v>10066</v>
      </c>
      <c r="C323" s="768" t="s">
        <v>10067</v>
      </c>
      <c r="D323" s="1665" t="s">
        <v>10068</v>
      </c>
      <c r="E323" s="1583"/>
      <c r="F323" s="1669" t="s">
        <v>10069</v>
      </c>
      <c r="G323" s="1665" t="s">
        <v>10070</v>
      </c>
      <c r="H323" s="278">
        <v>1</v>
      </c>
      <c r="I323" s="1665"/>
      <c r="J323" s="314"/>
      <c r="K323" s="1062" t="s">
        <v>5</v>
      </c>
      <c r="L323" s="672" t="s">
        <v>102</v>
      </c>
      <c r="M323" s="257">
        <v>45084</v>
      </c>
      <c r="N323" s="257">
        <v>45199</v>
      </c>
      <c r="O323" s="816"/>
      <c r="P323" s="314"/>
      <c r="Q323" s="802" t="s">
        <v>10108</v>
      </c>
      <c r="R323" s="802" t="s">
        <v>10109</v>
      </c>
      <c r="S323" s="1667" t="s">
        <v>10113</v>
      </c>
      <c r="T323" s="1667" t="s">
        <v>10111</v>
      </c>
      <c r="U323" s="1667" t="s">
        <v>10114</v>
      </c>
      <c r="V323" s="314"/>
    </row>
    <row r="324" spans="1:22" ht="42" customHeight="1">
      <c r="A324" s="23">
        <f t="shared" si="9"/>
        <v>323</v>
      </c>
      <c r="B324" s="317" t="s">
        <v>10071</v>
      </c>
      <c r="C324" s="768" t="s">
        <v>10067</v>
      </c>
      <c r="D324" s="1665" t="s">
        <v>10072</v>
      </c>
      <c r="E324" s="1583"/>
      <c r="F324" s="1669" t="s">
        <v>10073</v>
      </c>
      <c r="G324" s="1665" t="s">
        <v>10074</v>
      </c>
      <c r="H324" s="278">
        <v>1</v>
      </c>
      <c r="I324" s="1665"/>
      <c r="J324" s="314"/>
      <c r="K324" s="1062" t="s">
        <v>5</v>
      </c>
      <c r="L324" s="672" t="s">
        <v>102</v>
      </c>
      <c r="M324" s="257">
        <v>45084</v>
      </c>
      <c r="N324" s="257">
        <v>45199</v>
      </c>
      <c r="O324" s="816"/>
      <c r="P324" s="314"/>
      <c r="Q324" s="802" t="s">
        <v>9500</v>
      </c>
      <c r="R324" s="802" t="s">
        <v>10115</v>
      </c>
      <c r="S324" s="1667" t="s">
        <v>10113</v>
      </c>
      <c r="T324" s="1667" t="s">
        <v>10111</v>
      </c>
      <c r="U324" s="1667" t="s">
        <v>10112</v>
      </c>
      <c r="V324" s="314"/>
    </row>
    <row r="325" spans="1:22" ht="42" customHeight="1">
      <c r="A325" s="23">
        <f t="shared" si="9"/>
        <v>324</v>
      </c>
      <c r="B325" s="317" t="s">
        <v>10066</v>
      </c>
      <c r="C325" s="768" t="s">
        <v>10067</v>
      </c>
      <c r="D325" s="1665" t="s">
        <v>10075</v>
      </c>
      <c r="E325" s="1583"/>
      <c r="F325" s="1669" t="s">
        <v>10076</v>
      </c>
      <c r="G325" s="1665" t="s">
        <v>10077</v>
      </c>
      <c r="H325" s="278">
        <v>1</v>
      </c>
      <c r="I325" s="1665"/>
      <c r="J325" s="314"/>
      <c r="K325" s="1062" t="s">
        <v>5</v>
      </c>
      <c r="L325" s="672" t="s">
        <v>102</v>
      </c>
      <c r="M325" s="257">
        <v>45084</v>
      </c>
      <c r="N325" s="257">
        <v>45199</v>
      </c>
      <c r="O325" s="816"/>
      <c r="P325" s="314"/>
      <c r="Q325" s="802" t="s">
        <v>10108</v>
      </c>
      <c r="R325" s="802" t="s">
        <v>10115</v>
      </c>
      <c r="S325" s="1667" t="s">
        <v>10113</v>
      </c>
      <c r="T325" s="1667" t="s">
        <v>10116</v>
      </c>
      <c r="U325" s="1667" t="s">
        <v>10114</v>
      </c>
      <c r="V325" s="314"/>
    </row>
    <row r="326" spans="1:22" ht="42" customHeight="1">
      <c r="A326" s="23">
        <f t="shared" si="9"/>
        <v>325</v>
      </c>
      <c r="B326" s="317" t="s">
        <v>10078</v>
      </c>
      <c r="C326" s="768" t="s">
        <v>10062</v>
      </c>
      <c r="D326" s="1665" t="s">
        <v>10079</v>
      </c>
      <c r="E326" s="1583"/>
      <c r="F326" s="1669" t="s">
        <v>10080</v>
      </c>
      <c r="G326" s="1665" t="s">
        <v>10081</v>
      </c>
      <c r="H326" s="278">
        <v>1</v>
      </c>
      <c r="I326" s="1665"/>
      <c r="J326" s="314"/>
      <c r="K326" s="1062" t="s">
        <v>5</v>
      </c>
      <c r="L326" s="672" t="s">
        <v>102</v>
      </c>
      <c r="M326" s="257">
        <v>45084</v>
      </c>
      <c r="N326" s="257">
        <v>45199</v>
      </c>
      <c r="O326" s="816"/>
      <c r="P326" s="314"/>
      <c r="Q326" s="802" t="s">
        <v>10108</v>
      </c>
      <c r="R326" s="802" t="s">
        <v>10109</v>
      </c>
      <c r="S326" s="1667" t="s">
        <v>10113</v>
      </c>
      <c r="T326" s="1667" t="s">
        <v>10116</v>
      </c>
      <c r="U326" s="1667" t="s">
        <v>10112</v>
      </c>
      <c r="V326" s="314"/>
    </row>
    <row r="327" spans="1:22" ht="42" customHeight="1">
      <c r="A327" s="23">
        <f t="shared" si="9"/>
        <v>326</v>
      </c>
      <c r="B327" s="317" t="s">
        <v>10078</v>
      </c>
      <c r="C327" s="768" t="s">
        <v>10062</v>
      </c>
      <c r="D327" s="1665" t="s">
        <v>10082</v>
      </c>
      <c r="E327" s="1583"/>
      <c r="F327" s="1669" t="s">
        <v>10083</v>
      </c>
      <c r="G327" s="1665" t="s">
        <v>10084</v>
      </c>
      <c r="H327" s="278">
        <v>1</v>
      </c>
      <c r="I327" s="1665"/>
      <c r="J327" s="314"/>
      <c r="K327" s="1062" t="s">
        <v>5</v>
      </c>
      <c r="L327" s="672" t="s">
        <v>102</v>
      </c>
      <c r="M327" s="257">
        <v>45084</v>
      </c>
      <c r="N327" s="257">
        <v>45199</v>
      </c>
      <c r="O327" s="816"/>
      <c r="P327" s="314"/>
      <c r="Q327" s="802" t="s">
        <v>10108</v>
      </c>
      <c r="R327" s="802" t="s">
        <v>10115</v>
      </c>
      <c r="S327" s="1667" t="s">
        <v>10113</v>
      </c>
      <c r="T327" s="1667" t="s">
        <v>10111</v>
      </c>
      <c r="U327" s="1667" t="s">
        <v>10112</v>
      </c>
      <c r="V327" s="314"/>
    </row>
    <row r="328" spans="1:22" ht="42" customHeight="1">
      <c r="A328" s="23">
        <f t="shared" si="9"/>
        <v>327</v>
      </c>
      <c r="B328" s="317" t="s">
        <v>10085</v>
      </c>
      <c r="C328" s="768" t="s">
        <v>10067</v>
      </c>
      <c r="D328" s="1665" t="s">
        <v>10086</v>
      </c>
      <c r="E328" s="1583"/>
      <c r="F328" s="1669" t="s">
        <v>10087</v>
      </c>
      <c r="G328" s="1665" t="s">
        <v>10088</v>
      </c>
      <c r="H328" s="278">
        <v>1</v>
      </c>
      <c r="I328" s="1665"/>
      <c r="J328" s="314"/>
      <c r="K328" s="1062" t="s">
        <v>5</v>
      </c>
      <c r="L328" s="672" t="s">
        <v>102</v>
      </c>
      <c r="M328" s="257">
        <v>45084</v>
      </c>
      <c r="N328" s="257">
        <v>45199</v>
      </c>
      <c r="O328" s="816"/>
      <c r="P328" s="314"/>
      <c r="Q328" s="802" t="s">
        <v>10108</v>
      </c>
      <c r="R328" s="802" t="s">
        <v>10115</v>
      </c>
      <c r="S328" s="1667" t="s">
        <v>10113</v>
      </c>
      <c r="T328" s="1667" t="s">
        <v>10111</v>
      </c>
      <c r="U328" s="1667" t="s">
        <v>10114</v>
      </c>
      <c r="V328" s="314"/>
    </row>
    <row r="329" spans="1:22" ht="42" customHeight="1">
      <c r="A329" s="23">
        <f t="shared" si="9"/>
        <v>328</v>
      </c>
      <c r="B329" s="317" t="s">
        <v>10078</v>
      </c>
      <c r="C329" s="768" t="s">
        <v>10067</v>
      </c>
      <c r="D329" s="1665" t="s">
        <v>10089</v>
      </c>
      <c r="E329" s="1583"/>
      <c r="F329" s="1669" t="s">
        <v>10090</v>
      </c>
      <c r="G329" s="1665" t="s">
        <v>10091</v>
      </c>
      <c r="H329" s="278">
        <v>1</v>
      </c>
      <c r="I329" s="1665"/>
      <c r="J329" s="314"/>
      <c r="K329" s="1062" t="s">
        <v>5</v>
      </c>
      <c r="L329" s="672" t="s">
        <v>102</v>
      </c>
      <c r="M329" s="257">
        <v>45084</v>
      </c>
      <c r="N329" s="257">
        <v>45199</v>
      </c>
      <c r="O329" s="816"/>
      <c r="P329" s="314"/>
      <c r="Q329" s="802" t="s">
        <v>10108</v>
      </c>
      <c r="R329" s="802" t="s">
        <v>10109</v>
      </c>
      <c r="S329" s="1667" t="s">
        <v>10113</v>
      </c>
      <c r="T329" s="1667" t="s">
        <v>10116</v>
      </c>
      <c r="U329" s="1667" t="s">
        <v>10112</v>
      </c>
      <c r="V329" s="314"/>
    </row>
    <row r="330" spans="1:22" ht="42" customHeight="1">
      <c r="A330" s="23">
        <f t="shared" si="9"/>
        <v>329</v>
      </c>
      <c r="B330" s="317" t="s">
        <v>10066</v>
      </c>
      <c r="C330" s="768" t="s">
        <v>10067</v>
      </c>
      <c r="D330" s="1665" t="s">
        <v>10092</v>
      </c>
      <c r="E330" s="1583"/>
      <c r="F330" s="1669" t="s">
        <v>10093</v>
      </c>
      <c r="G330" s="1665" t="s">
        <v>10094</v>
      </c>
      <c r="H330" s="278">
        <v>1</v>
      </c>
      <c r="I330" s="1665"/>
      <c r="J330" s="314"/>
      <c r="K330" s="1062" t="s">
        <v>5</v>
      </c>
      <c r="L330" s="672" t="s">
        <v>102</v>
      </c>
      <c r="M330" s="257">
        <v>45084</v>
      </c>
      <c r="N330" s="257">
        <v>45199</v>
      </c>
      <c r="O330" s="816"/>
      <c r="P330" s="314"/>
      <c r="Q330" s="802" t="s">
        <v>10108</v>
      </c>
      <c r="R330" s="802" t="s">
        <v>10109</v>
      </c>
      <c r="S330" s="1667" t="s">
        <v>10113</v>
      </c>
      <c r="T330" s="1667" t="s">
        <v>10111</v>
      </c>
      <c r="U330" s="1667" t="s">
        <v>10112</v>
      </c>
      <c r="V330" s="314"/>
    </row>
    <row r="331" spans="1:22" ht="42" customHeight="1">
      <c r="A331" s="23">
        <f t="shared" si="9"/>
        <v>330</v>
      </c>
      <c r="B331" s="317" t="s">
        <v>10066</v>
      </c>
      <c r="C331" s="768" t="s">
        <v>10062</v>
      </c>
      <c r="D331" s="1665" t="s">
        <v>10095</v>
      </c>
      <c r="E331" s="1583"/>
      <c r="F331" s="1669" t="s">
        <v>10096</v>
      </c>
      <c r="G331" s="1665" t="s">
        <v>1609</v>
      </c>
      <c r="H331" s="278">
        <v>1</v>
      </c>
      <c r="I331" s="1665"/>
      <c r="J331" s="314"/>
      <c r="K331" s="1062" t="s">
        <v>5</v>
      </c>
      <c r="L331" s="672" t="s">
        <v>102</v>
      </c>
      <c r="M331" s="257">
        <v>45084</v>
      </c>
      <c r="N331" s="257">
        <v>45199</v>
      </c>
      <c r="O331" s="816"/>
      <c r="P331" s="314"/>
      <c r="Q331" s="802" t="s">
        <v>10108</v>
      </c>
      <c r="R331" s="802" t="s">
        <v>10115</v>
      </c>
      <c r="S331" s="1667" t="s">
        <v>10117</v>
      </c>
      <c r="T331" s="1667" t="s">
        <v>10111</v>
      </c>
      <c r="U331" s="1667" t="s">
        <v>10112</v>
      </c>
      <c r="V331" s="314"/>
    </row>
    <row r="332" spans="1:22" ht="42" customHeight="1">
      <c r="A332" s="23">
        <f t="shared" si="9"/>
        <v>331</v>
      </c>
      <c r="B332" s="317" t="s">
        <v>10078</v>
      </c>
      <c r="C332" s="768" t="s">
        <v>10097</v>
      </c>
      <c r="D332" s="1665" t="s">
        <v>10098</v>
      </c>
      <c r="E332" s="1583"/>
      <c r="F332" s="1669" t="s">
        <v>10099</v>
      </c>
      <c r="G332" s="1665" t="s">
        <v>10100</v>
      </c>
      <c r="H332" s="278">
        <v>1</v>
      </c>
      <c r="I332" s="1665"/>
      <c r="J332" s="314"/>
      <c r="K332" s="1062" t="s">
        <v>5</v>
      </c>
      <c r="L332" s="672" t="s">
        <v>102</v>
      </c>
      <c r="M332" s="257">
        <v>45084</v>
      </c>
      <c r="N332" s="257">
        <v>45199</v>
      </c>
      <c r="O332" s="816"/>
      <c r="P332" s="314"/>
      <c r="Q332" s="802" t="s">
        <v>10108</v>
      </c>
      <c r="R332" s="802" t="s">
        <v>10115</v>
      </c>
      <c r="S332" s="1667" t="s">
        <v>10113</v>
      </c>
      <c r="T332" s="1667" t="s">
        <v>10111</v>
      </c>
      <c r="U332" s="1667" t="s">
        <v>10112</v>
      </c>
      <c r="V332" s="314"/>
    </row>
    <row r="333" spans="1:22" ht="42" customHeight="1">
      <c r="A333" s="23">
        <f t="shared" si="9"/>
        <v>332</v>
      </c>
      <c r="B333" s="317" t="s">
        <v>10066</v>
      </c>
      <c r="C333" s="768" t="s">
        <v>10101</v>
      </c>
      <c r="D333" s="768" t="s">
        <v>10119</v>
      </c>
      <c r="E333" s="1583"/>
      <c r="F333" s="1665" t="s">
        <v>10121</v>
      </c>
      <c r="G333" s="1666" t="s">
        <v>10102</v>
      </c>
      <c r="H333" s="278">
        <v>1</v>
      </c>
      <c r="I333" s="1665"/>
      <c r="J333" s="314"/>
      <c r="K333" s="1062" t="s">
        <v>5</v>
      </c>
      <c r="L333" s="672" t="s">
        <v>102</v>
      </c>
      <c r="M333" s="257">
        <v>45084</v>
      </c>
      <c r="N333" s="257">
        <v>45199</v>
      </c>
      <c r="O333" s="816"/>
      <c r="P333" s="314"/>
      <c r="Q333" s="802" t="s">
        <v>10108</v>
      </c>
      <c r="R333" s="802" t="s">
        <v>10115</v>
      </c>
      <c r="S333" s="1667" t="s">
        <v>10118</v>
      </c>
      <c r="T333" s="1667" t="s">
        <v>10111</v>
      </c>
      <c r="U333" s="1667" t="s">
        <v>10112</v>
      </c>
      <c r="V333" s="314"/>
    </row>
    <row r="334" spans="1:22" ht="42" customHeight="1">
      <c r="A334" s="23">
        <f t="shared" si="9"/>
        <v>333</v>
      </c>
      <c r="B334" s="317" t="s">
        <v>10078</v>
      </c>
      <c r="C334" s="768" t="s">
        <v>10103</v>
      </c>
      <c r="D334" s="768" t="s">
        <v>10120</v>
      </c>
      <c r="E334" s="1583"/>
      <c r="F334" s="1665" t="s">
        <v>10122</v>
      </c>
      <c r="G334" s="1666" t="s">
        <v>10104</v>
      </c>
      <c r="H334" s="278">
        <v>10</v>
      </c>
      <c r="I334" s="1665"/>
      <c r="J334" s="314"/>
      <c r="K334" s="1062" t="s">
        <v>5</v>
      </c>
      <c r="L334" s="672" t="s">
        <v>102</v>
      </c>
      <c r="M334" s="257">
        <v>45084</v>
      </c>
      <c r="N334" s="257">
        <v>45199</v>
      </c>
      <c r="O334" s="816"/>
      <c r="P334" s="314"/>
      <c r="Q334" s="802" t="s">
        <v>9500</v>
      </c>
      <c r="R334" s="802" t="s">
        <v>10115</v>
      </c>
      <c r="S334" s="1667" t="s">
        <v>10113</v>
      </c>
      <c r="T334" s="1667" t="s">
        <v>10111</v>
      </c>
      <c r="U334" s="1667" t="s">
        <v>10112</v>
      </c>
      <c r="V334" s="314"/>
    </row>
    <row r="335" spans="1:22" ht="42" customHeight="1">
      <c r="A335" s="23">
        <f t="shared" si="9"/>
        <v>334</v>
      </c>
      <c r="B335" s="317" t="s">
        <v>10105</v>
      </c>
      <c r="C335" s="768" t="s">
        <v>10106</v>
      </c>
      <c r="D335" s="1665" t="s">
        <v>10123</v>
      </c>
      <c r="E335" s="1583"/>
      <c r="F335" s="1665" t="s">
        <v>10124</v>
      </c>
      <c r="G335" s="1666" t="s">
        <v>10107</v>
      </c>
      <c r="H335" s="278">
        <v>1</v>
      </c>
      <c r="I335" s="1665"/>
      <c r="J335" s="314"/>
      <c r="K335" s="1062" t="s">
        <v>5</v>
      </c>
      <c r="L335" s="672" t="s">
        <v>102</v>
      </c>
      <c r="M335" s="257">
        <v>45084</v>
      </c>
      <c r="N335" s="257">
        <v>45199</v>
      </c>
      <c r="O335" s="816"/>
      <c r="P335" s="314"/>
      <c r="Q335" s="802" t="s">
        <v>10108</v>
      </c>
      <c r="R335" s="802" t="s">
        <v>10115</v>
      </c>
      <c r="S335" s="1667" t="s">
        <v>10113</v>
      </c>
      <c r="T335" s="1667" t="s">
        <v>10111</v>
      </c>
      <c r="U335" s="1667" t="s">
        <v>10112</v>
      </c>
      <c r="V335" s="314"/>
    </row>
  </sheetData>
  <mergeCells count="9">
    <mergeCell ref="V222:V223"/>
    <mergeCell ref="V227:V228"/>
    <mergeCell ref="S269:S279"/>
    <mergeCell ref="T269:T279"/>
    <mergeCell ref="S195:S206"/>
    <mergeCell ref="T229:T235"/>
    <mergeCell ref="S229:S235"/>
    <mergeCell ref="S262:S268"/>
    <mergeCell ref="T262:T268"/>
  </mergeCells>
  <phoneticPr fontId="39" type="noConversion"/>
  <conditionalFormatting sqref="K1">
    <cfRule type="cellIs" dxfId="2291" priority="1867" operator="equal">
      <formula>"M1开拓立项"</formula>
    </cfRule>
    <cfRule type="cellIs" dxfId="2290" priority="1868" operator="equal">
      <formula>"M1开拓立项;M2设计验证;M3生产准备;M4装配调试;M5安装验收;M6售后质保"</formula>
    </cfRule>
  </conditionalFormatting>
  <conditionalFormatting sqref="K336:K1048576 K209:K221 K2:K28">
    <cfRule type="cellIs" priority="1778" operator="equal">
      <formula>"M6售后质保"</formula>
    </cfRule>
    <cfRule type="cellIs" priority="1786" operator="equal">
      <formula>"M5安装验收"</formula>
    </cfRule>
    <cfRule type="cellIs" priority="1794" operator="equal">
      <formula>"M4装配调试"</formula>
    </cfRule>
    <cfRule type="cellIs" priority="1802" operator="equal">
      <formula>"M3生产准备"</formula>
    </cfRule>
    <cfRule type="cellIs" dxfId="2289" priority="1810" operator="equal">
      <formula>"M2设计验证"</formula>
    </cfRule>
    <cfRule type="cellIs" dxfId="2288" priority="1818" operator="equal">
      <formula>"M1开拓立项"</formula>
    </cfRule>
  </conditionalFormatting>
  <conditionalFormatting sqref="L336:L1048576 L48:L154">
    <cfRule type="cellIs" dxfId="2287" priority="1765" operator="equal">
      <formula>"延迟"</formula>
    </cfRule>
  </conditionalFormatting>
  <conditionalFormatting sqref="D280:D291 D1 D336:D1048576">
    <cfRule type="duplicateValues" dxfId="2286" priority="1737"/>
    <cfRule type="duplicateValues" dxfId="2285" priority="1738"/>
  </conditionalFormatting>
  <conditionalFormatting sqref="D280:D291 D1 D336:D1048576">
    <cfRule type="duplicateValues" dxfId="2284" priority="1869"/>
  </conditionalFormatting>
  <conditionalFormatting sqref="D280:D291 D336:D1048576">
    <cfRule type="duplicateValues" dxfId="2283" priority="1713"/>
  </conditionalFormatting>
  <conditionalFormatting sqref="D280:D291 D1 D336:D1048576">
    <cfRule type="duplicateValues" dxfId="2282" priority="1598"/>
  </conditionalFormatting>
  <conditionalFormatting sqref="D280:D291 D1 D336:D1048576">
    <cfRule type="duplicateValues" dxfId="2281" priority="1558"/>
    <cfRule type="duplicateValues" dxfId="2280" priority="1559"/>
  </conditionalFormatting>
  <conditionalFormatting sqref="L2:L10">
    <cfRule type="cellIs" dxfId="2279" priority="590" operator="equal">
      <formula>"延迟"</formula>
    </cfRule>
  </conditionalFormatting>
  <conditionalFormatting sqref="D2:D10">
    <cfRule type="duplicateValues" dxfId="2278" priority="15481"/>
    <cfRule type="duplicateValues" dxfId="2277" priority="15482"/>
  </conditionalFormatting>
  <conditionalFormatting sqref="D2:D10">
    <cfRule type="duplicateValues" dxfId="2276" priority="15483"/>
  </conditionalFormatting>
  <conditionalFormatting sqref="D2:D10">
    <cfRule type="duplicateValues" dxfId="2275" priority="15484"/>
  </conditionalFormatting>
  <conditionalFormatting sqref="D2:D10">
    <cfRule type="duplicateValues" dxfId="2274" priority="15485"/>
    <cfRule type="duplicateValues" dxfId="2273" priority="15486"/>
  </conditionalFormatting>
  <conditionalFormatting sqref="D20">
    <cfRule type="duplicateValues" dxfId="2272" priority="283"/>
    <cfRule type="duplicateValues" dxfId="2271" priority="292"/>
    <cfRule type="duplicateValues" dxfId="2270" priority="301"/>
    <cfRule type="duplicateValues" dxfId="2269" priority="310"/>
    <cfRule type="duplicateValues" dxfId="2268" priority="319"/>
    <cfRule type="duplicateValues" dxfId="2267" priority="328"/>
    <cfRule type="duplicateValues" dxfId="2266" priority="337"/>
  </conditionalFormatting>
  <conditionalFormatting sqref="D21">
    <cfRule type="duplicateValues" dxfId="2265" priority="282"/>
    <cfRule type="duplicateValues" dxfId="2264" priority="291"/>
    <cfRule type="duplicateValues" dxfId="2263" priority="300"/>
    <cfRule type="duplicateValues" dxfId="2262" priority="309"/>
    <cfRule type="duplicateValues" dxfId="2261" priority="318"/>
    <cfRule type="duplicateValues" dxfId="2260" priority="327"/>
    <cfRule type="duplicateValues" dxfId="2259" priority="336"/>
  </conditionalFormatting>
  <conditionalFormatting sqref="D22">
    <cfRule type="duplicateValues" dxfId="2258" priority="281"/>
    <cfRule type="duplicateValues" dxfId="2257" priority="290"/>
    <cfRule type="duplicateValues" dxfId="2256" priority="299"/>
    <cfRule type="duplicateValues" dxfId="2255" priority="308"/>
    <cfRule type="duplicateValues" dxfId="2254" priority="317"/>
    <cfRule type="duplicateValues" dxfId="2253" priority="326"/>
    <cfRule type="duplicateValues" dxfId="2252" priority="335"/>
  </conditionalFormatting>
  <conditionalFormatting sqref="D23">
    <cfRule type="duplicateValues" dxfId="2251" priority="280"/>
    <cfRule type="duplicateValues" dxfId="2250" priority="289"/>
    <cfRule type="duplicateValues" dxfId="2249" priority="298"/>
    <cfRule type="duplicateValues" dxfId="2248" priority="307"/>
    <cfRule type="duplicateValues" dxfId="2247" priority="316"/>
    <cfRule type="duplicateValues" dxfId="2246" priority="325"/>
    <cfRule type="duplicateValues" dxfId="2245" priority="334"/>
  </conditionalFormatting>
  <conditionalFormatting sqref="D24">
    <cfRule type="duplicateValues" dxfId="2244" priority="279"/>
    <cfRule type="duplicateValues" dxfId="2243" priority="288"/>
    <cfRule type="duplicateValues" dxfId="2242" priority="297"/>
    <cfRule type="duplicateValues" dxfId="2241" priority="306"/>
    <cfRule type="duplicateValues" dxfId="2240" priority="315"/>
    <cfRule type="duplicateValues" dxfId="2239" priority="324"/>
    <cfRule type="duplicateValues" dxfId="2238" priority="333"/>
  </conditionalFormatting>
  <conditionalFormatting sqref="D25">
    <cfRule type="duplicateValues" dxfId="2237" priority="278"/>
    <cfRule type="duplicateValues" dxfId="2236" priority="287"/>
    <cfRule type="duplicateValues" dxfId="2235" priority="296"/>
    <cfRule type="duplicateValues" dxfId="2234" priority="305"/>
    <cfRule type="duplicateValues" dxfId="2233" priority="314"/>
    <cfRule type="duplicateValues" dxfId="2232" priority="323"/>
    <cfRule type="duplicateValues" dxfId="2231" priority="332"/>
  </conditionalFormatting>
  <conditionalFormatting sqref="D26">
    <cfRule type="duplicateValues" dxfId="2230" priority="277"/>
    <cfRule type="duplicateValues" dxfId="2229" priority="286"/>
    <cfRule type="duplicateValues" dxfId="2228" priority="295"/>
    <cfRule type="duplicateValues" dxfId="2227" priority="304"/>
    <cfRule type="duplicateValues" dxfId="2226" priority="313"/>
    <cfRule type="duplicateValues" dxfId="2225" priority="322"/>
    <cfRule type="duplicateValues" dxfId="2224" priority="331"/>
  </conditionalFormatting>
  <conditionalFormatting sqref="D27">
    <cfRule type="duplicateValues" dxfId="2223" priority="276"/>
    <cfRule type="duplicateValues" dxfId="2222" priority="285"/>
    <cfRule type="duplicateValues" dxfId="2221" priority="294"/>
    <cfRule type="duplicateValues" dxfId="2220" priority="303"/>
    <cfRule type="duplicateValues" dxfId="2219" priority="312"/>
    <cfRule type="duplicateValues" dxfId="2218" priority="321"/>
    <cfRule type="duplicateValues" dxfId="2217" priority="330"/>
  </conditionalFormatting>
  <conditionalFormatting sqref="D28">
    <cfRule type="duplicateValues" dxfId="2216" priority="275"/>
    <cfRule type="duplicateValues" dxfId="2215" priority="284"/>
    <cfRule type="duplicateValues" dxfId="2214" priority="293"/>
    <cfRule type="duplicateValues" dxfId="2213" priority="302"/>
    <cfRule type="duplicateValues" dxfId="2212" priority="311"/>
    <cfRule type="duplicateValues" dxfId="2211" priority="320"/>
    <cfRule type="duplicateValues" dxfId="2210" priority="329"/>
  </conditionalFormatting>
  <conditionalFormatting sqref="P122:P148">
    <cfRule type="cellIs" dxfId="2209" priority="194" operator="equal">
      <formula>"延迟"</formula>
    </cfRule>
  </conditionalFormatting>
  <conditionalFormatting sqref="D67:D121 D48:D65">
    <cfRule type="duplicateValues" dxfId="2208" priority="190"/>
    <cfRule type="duplicateValues" dxfId="2207" priority="191"/>
  </conditionalFormatting>
  <conditionalFormatting sqref="D67:D121 D48:D65">
    <cfRule type="duplicateValues" dxfId="2206" priority="193"/>
  </conditionalFormatting>
  <conditionalFormatting sqref="D67:D121">
    <cfRule type="duplicateValues" dxfId="2205" priority="189"/>
  </conditionalFormatting>
  <conditionalFormatting sqref="D67:D121 D48:D65">
    <cfRule type="duplicateValues" dxfId="2204" priority="188"/>
  </conditionalFormatting>
  <conditionalFormatting sqref="D67:D121 D48:D65">
    <cfRule type="duplicateValues" dxfId="2203" priority="186"/>
    <cfRule type="duplicateValues" dxfId="2202" priority="187"/>
  </conditionalFormatting>
  <conditionalFormatting sqref="L155:L165">
    <cfRule type="cellIs" dxfId="2201" priority="179" operator="equal">
      <formula>"延迟"</formula>
    </cfRule>
  </conditionalFormatting>
  <conditionalFormatting sqref="D166:D193">
    <cfRule type="duplicateValues" dxfId="2200" priority="175"/>
    <cfRule type="duplicateValues" dxfId="2199" priority="176"/>
  </conditionalFormatting>
  <conditionalFormatting sqref="D166:D193">
    <cfRule type="duplicateValues" dxfId="2198" priority="177"/>
  </conditionalFormatting>
  <conditionalFormatting sqref="D166:D193">
    <cfRule type="duplicateValues" dxfId="2197" priority="178"/>
  </conditionalFormatting>
  <conditionalFormatting sqref="D166:D193">
    <cfRule type="duplicateValues" dxfId="2196" priority="174"/>
  </conditionalFormatting>
  <conditionalFormatting sqref="D166:D193">
    <cfRule type="duplicateValues" dxfId="2195" priority="173"/>
  </conditionalFormatting>
  <conditionalFormatting sqref="D166:D193">
    <cfRule type="duplicateValues" dxfId="2194" priority="171"/>
    <cfRule type="duplicateValues" dxfId="2193" priority="172"/>
  </conditionalFormatting>
  <conditionalFormatting sqref="K166:K193">
    <cfRule type="cellIs" priority="165" operator="equal">
      <formula>"M6售后质保"</formula>
    </cfRule>
    <cfRule type="cellIs" priority="166" operator="equal">
      <formula>"M5安装验收"</formula>
    </cfRule>
    <cfRule type="cellIs" priority="167" operator="equal">
      <formula>"M4装配调试"</formula>
    </cfRule>
    <cfRule type="cellIs" priority="168" operator="equal">
      <formula>"M3生产准备"</formula>
    </cfRule>
    <cfRule type="cellIs" dxfId="2192" priority="169" operator="equal">
      <formula>"M2设计验证"</formula>
    </cfRule>
    <cfRule type="cellIs" dxfId="2191" priority="170" operator="equal">
      <formula>"M1开拓立项"</formula>
    </cfRule>
  </conditionalFormatting>
  <conditionalFormatting sqref="L166:L193">
    <cfRule type="cellIs" dxfId="2190" priority="164" operator="equal">
      <formula>"延迟"</formula>
    </cfRule>
  </conditionalFormatting>
  <conditionalFormatting sqref="K194">
    <cfRule type="cellIs" priority="157" operator="equal">
      <formula>"M6售后质保"</formula>
    </cfRule>
    <cfRule type="cellIs" priority="158" operator="equal">
      <formula>"M5安装验收"</formula>
    </cfRule>
    <cfRule type="cellIs" priority="159" operator="equal">
      <formula>"M4装配调试"</formula>
    </cfRule>
    <cfRule type="cellIs" priority="160" operator="equal">
      <formula>"M3生产准备"</formula>
    </cfRule>
    <cfRule type="cellIs" dxfId="2189" priority="161" operator="equal">
      <formula>"M2设计验证"</formula>
    </cfRule>
    <cfRule type="cellIs" dxfId="2188" priority="162" operator="equal">
      <formula>"M1开拓立项"</formula>
    </cfRule>
  </conditionalFormatting>
  <conditionalFormatting sqref="L194:L221">
    <cfRule type="cellIs" dxfId="2187" priority="163" operator="equal">
      <formula>"延迟"</formula>
    </cfRule>
  </conditionalFormatting>
  <conditionalFormatting sqref="P195:P208">
    <cfRule type="cellIs" dxfId="2186" priority="153" operator="equal">
      <formula>"延迟"</formula>
    </cfRule>
    <cfRule type="cellIs" dxfId="2185" priority="154" operator="equal">
      <formula>"延迟"</formula>
    </cfRule>
    <cfRule type="cellIs" dxfId="2184" priority="155" operator="equal">
      <formula>"延迟"</formula>
    </cfRule>
    <cfRule type="cellIs" dxfId="2183" priority="156" operator="equal">
      <formula>"延迟"</formula>
    </cfRule>
  </conditionalFormatting>
  <conditionalFormatting sqref="K222:K228">
    <cfRule type="cellIs" priority="131" operator="equal">
      <formula>"M6售后质保"</formula>
    </cfRule>
    <cfRule type="cellIs" priority="132" operator="equal">
      <formula>"M5安装验收"</formula>
    </cfRule>
    <cfRule type="cellIs" priority="133" operator="equal">
      <formula>"M4装配调试"</formula>
    </cfRule>
    <cfRule type="cellIs" priority="134" operator="equal">
      <formula>"M3生产准备"</formula>
    </cfRule>
    <cfRule type="cellIs" dxfId="2182" priority="135" operator="equal">
      <formula>"M2设计验证"</formula>
    </cfRule>
    <cfRule type="cellIs" dxfId="2181" priority="136" operator="equal">
      <formula>"M1开拓立项"</formula>
    </cfRule>
  </conditionalFormatting>
  <conditionalFormatting sqref="L222:L227">
    <cfRule type="cellIs" dxfId="2180" priority="124" operator="equal">
      <formula>"延迟"</formula>
    </cfRule>
  </conditionalFormatting>
  <conditionalFormatting sqref="K229:K236">
    <cfRule type="cellIs" priority="111" operator="equal">
      <formula>"M6售后质保"</formula>
    </cfRule>
    <cfRule type="cellIs" priority="112" operator="equal">
      <formula>"M5安装验收"</formula>
    </cfRule>
    <cfRule type="cellIs" priority="113" operator="equal">
      <formula>"M4装配调试"</formula>
    </cfRule>
    <cfRule type="cellIs" priority="114" operator="equal">
      <formula>"M3生产准备"</formula>
    </cfRule>
    <cfRule type="cellIs" dxfId="2179" priority="115" operator="equal">
      <formula>"M2设计验证"</formula>
    </cfRule>
    <cfRule type="cellIs" dxfId="2178" priority="116" operator="equal">
      <formula>"M1开拓立项"</formula>
    </cfRule>
  </conditionalFormatting>
  <conditionalFormatting sqref="L229:L235">
    <cfRule type="cellIs" dxfId="2177" priority="110" operator="equal">
      <formula>"延迟"</formula>
    </cfRule>
  </conditionalFormatting>
  <conditionalFormatting sqref="L236">
    <cfRule type="cellIs" dxfId="2176" priority="106" operator="equal">
      <formula>"延迟"</formula>
    </cfRule>
    <cfRule type="cellIs" dxfId="2175" priority="107" operator="equal">
      <formula>"延迟"</formula>
    </cfRule>
    <cfRule type="cellIs" dxfId="2174" priority="108" operator="equal">
      <formula>"延迟"</formula>
    </cfRule>
    <cfRule type="cellIs" dxfId="2173" priority="109" operator="equal">
      <formula>"延迟"</formula>
    </cfRule>
  </conditionalFormatting>
  <conditionalFormatting sqref="L237:L248">
    <cfRule type="cellIs" dxfId="2172" priority="98" operator="equal">
      <formula>"延迟"</formula>
    </cfRule>
  </conditionalFormatting>
  <conditionalFormatting sqref="K249:K256">
    <cfRule type="cellIs" priority="85" operator="equal">
      <formula>"M6售后质保"</formula>
    </cfRule>
    <cfRule type="cellIs" priority="86" operator="equal">
      <formula>"M5安装验收"</formula>
    </cfRule>
    <cfRule type="cellIs" priority="87" operator="equal">
      <formula>"M4装配调试"</formula>
    </cfRule>
    <cfRule type="cellIs" priority="88" operator="equal">
      <formula>"M3生产准备"</formula>
    </cfRule>
    <cfRule type="cellIs" dxfId="2171" priority="89" operator="equal">
      <formula>"M2设计验证"</formula>
    </cfRule>
    <cfRule type="cellIs" dxfId="2170" priority="90" operator="equal">
      <formula>"M1开拓立项"</formula>
    </cfRule>
  </conditionalFormatting>
  <conditionalFormatting sqref="L249:L256">
    <cfRule type="cellIs" dxfId="2169" priority="84" operator="equal">
      <formula>"延迟"</formula>
    </cfRule>
  </conditionalFormatting>
  <conditionalFormatting sqref="L257:L261">
    <cfRule type="cellIs" dxfId="2168" priority="70" operator="equal">
      <formula>"延迟"</formula>
    </cfRule>
  </conditionalFormatting>
  <conditionalFormatting sqref="K257:K261">
    <cfRule type="cellIs" priority="77" operator="equal">
      <formula>"M6售后质保"</formula>
    </cfRule>
    <cfRule type="cellIs" priority="78" operator="equal">
      <formula>"M5安装验收"</formula>
    </cfRule>
    <cfRule type="cellIs" priority="79" operator="equal">
      <formula>"M4装配调试"</formula>
    </cfRule>
    <cfRule type="cellIs" priority="80" operator="equal">
      <formula>"M3生产准备"</formula>
    </cfRule>
    <cfRule type="cellIs" dxfId="2167" priority="81" operator="equal">
      <formula>"M2设计验证"</formula>
    </cfRule>
    <cfRule type="cellIs" dxfId="2166" priority="82" operator="equal">
      <formula>"M1开拓立项"</formula>
    </cfRule>
  </conditionalFormatting>
  <conditionalFormatting sqref="K29">
    <cfRule type="cellIs" priority="57" operator="equal">
      <formula>"M6售后质保"</formula>
    </cfRule>
    <cfRule type="cellIs" priority="58" operator="equal">
      <formula>"M5安装验收"</formula>
    </cfRule>
    <cfRule type="cellIs" priority="59" operator="equal">
      <formula>"M4装配调试"</formula>
    </cfRule>
    <cfRule type="cellIs" priority="60" operator="equal">
      <formula>"M3生产准备"</formula>
    </cfRule>
    <cfRule type="cellIs" dxfId="2165" priority="61" operator="equal">
      <formula>"M2设计验证"</formula>
    </cfRule>
    <cfRule type="cellIs" dxfId="2164" priority="62" operator="equal">
      <formula>"M1开拓立项"</formula>
    </cfRule>
  </conditionalFormatting>
  <conditionalFormatting sqref="D29">
    <cfRule type="duplicateValues" dxfId="2163" priority="63"/>
    <cfRule type="duplicateValues" dxfId="2162" priority="64"/>
    <cfRule type="duplicateValues" dxfId="2161" priority="65"/>
    <cfRule type="duplicateValues" dxfId="2160" priority="67"/>
    <cfRule type="duplicateValues" dxfId="2159" priority="68"/>
    <cfRule type="duplicateValues" dxfId="2158" priority="69"/>
  </conditionalFormatting>
  <conditionalFormatting sqref="D29">
    <cfRule type="duplicateValues" dxfId="2157" priority="66"/>
  </conditionalFormatting>
  <conditionalFormatting sqref="L262:L268">
    <cfRule type="cellIs" dxfId="2156" priority="43" operator="equal">
      <formula>"延迟"</formula>
    </cfRule>
  </conditionalFormatting>
  <conditionalFormatting sqref="L228">
    <cfRule type="cellIs" dxfId="2155" priority="50" operator="equal">
      <formula>"延迟"</formula>
    </cfRule>
  </conditionalFormatting>
  <conditionalFormatting sqref="K262:K268">
    <cfRule type="cellIs" priority="44" operator="equal">
      <formula>"M6售后质保"</formula>
    </cfRule>
    <cfRule type="cellIs" priority="45" operator="equal">
      <formula>"M5安装验收"</formula>
    </cfRule>
    <cfRule type="cellIs" priority="46" operator="equal">
      <formula>"M4装配调试"</formula>
    </cfRule>
    <cfRule type="cellIs" priority="47" operator="equal">
      <formula>"M3生产准备"</formula>
    </cfRule>
    <cfRule type="cellIs" dxfId="2154" priority="48" operator="equal">
      <formula>"M2设计验证"</formula>
    </cfRule>
    <cfRule type="cellIs" dxfId="2153" priority="49" operator="equal">
      <formula>"M1开拓立项"</formula>
    </cfRule>
  </conditionalFormatting>
  <conditionalFormatting sqref="D269:D279">
    <cfRule type="duplicateValues" dxfId="2152" priority="36"/>
    <cfRule type="duplicateValues" dxfId="2151" priority="37"/>
    <cfRule type="duplicateValues" dxfId="2150" priority="38"/>
    <cfRule type="duplicateValues" dxfId="2149" priority="40"/>
    <cfRule type="duplicateValues" dxfId="2148" priority="41"/>
    <cfRule type="duplicateValues" dxfId="2147" priority="42"/>
  </conditionalFormatting>
  <conditionalFormatting sqref="D269:D279">
    <cfRule type="duplicateValues" dxfId="2146" priority="39"/>
  </conditionalFormatting>
  <conditionalFormatting sqref="K269:K291">
    <cfRule type="cellIs" priority="30" operator="equal">
      <formula>"M6售后质保"</formula>
    </cfRule>
    <cfRule type="cellIs" priority="31" operator="equal">
      <formula>"M5安装验收"</formula>
    </cfRule>
    <cfRule type="cellIs" priority="32" operator="equal">
      <formula>"M4装配调试"</formula>
    </cfRule>
    <cfRule type="cellIs" priority="33" operator="equal">
      <formula>"M3生产准备"</formula>
    </cfRule>
    <cfRule type="cellIs" dxfId="2145" priority="34" operator="equal">
      <formula>"M2设计验证"</formula>
    </cfRule>
    <cfRule type="cellIs" dxfId="2144" priority="35" operator="equal">
      <formula>"M1开拓立项"</formula>
    </cfRule>
  </conditionalFormatting>
  <conditionalFormatting sqref="L269:L291">
    <cfRule type="cellIs" dxfId="2143" priority="29" operator="equal">
      <formula>"延迟"</formula>
    </cfRule>
  </conditionalFormatting>
  <conditionalFormatting sqref="D292:D319">
    <cfRule type="duplicateValues" dxfId="2142" priority="19"/>
  </conditionalFormatting>
  <conditionalFormatting sqref="D292:D319">
    <cfRule type="duplicateValues" dxfId="2141" priority="16"/>
    <cfRule type="duplicateValues" dxfId="2140" priority="17"/>
    <cfRule type="duplicateValues" dxfId="2139" priority="18"/>
    <cfRule type="duplicateValues" dxfId="2138" priority="20"/>
    <cfRule type="duplicateValues" dxfId="2137" priority="21"/>
    <cfRule type="duplicateValues" dxfId="2136" priority="28"/>
  </conditionalFormatting>
  <conditionalFormatting sqref="K292:K319">
    <cfRule type="cellIs" priority="22" operator="equal">
      <formula>"M6售后质保"</formula>
    </cfRule>
    <cfRule type="cellIs" priority="23" operator="equal">
      <formula>"M5安装验收"</formula>
    </cfRule>
    <cfRule type="cellIs" priority="24" operator="equal">
      <formula>"M4装配调试"</formula>
    </cfRule>
    <cfRule type="cellIs" priority="25" operator="equal">
      <formula>"M3生产准备"</formula>
    </cfRule>
    <cfRule type="cellIs" dxfId="2135" priority="26" operator="equal">
      <formula>"M2设计验证"</formula>
    </cfRule>
    <cfRule type="cellIs" dxfId="2134" priority="27" operator="equal">
      <formula>"M1开拓立项"</formula>
    </cfRule>
  </conditionalFormatting>
  <conditionalFormatting sqref="L292:L319">
    <cfRule type="cellIs" dxfId="2133" priority="15" operator="equal">
      <formula>"延迟"</formula>
    </cfRule>
  </conditionalFormatting>
  <conditionalFormatting sqref="D12:D19">
    <cfRule type="duplicateValues" dxfId="2132" priority="18247"/>
    <cfRule type="duplicateValues" dxfId="2131" priority="18248"/>
    <cfRule type="duplicateValues" dxfId="2130" priority="18249"/>
    <cfRule type="duplicateValues" dxfId="2129" priority="18250"/>
    <cfRule type="duplicateValues" dxfId="2128" priority="18251"/>
    <cfRule type="duplicateValues" dxfId="2127" priority="18252"/>
  </conditionalFormatting>
  <conditionalFormatting sqref="D12:D19">
    <cfRule type="duplicateValues" dxfId="2126" priority="18253"/>
  </conditionalFormatting>
  <conditionalFormatting sqref="D321:D335">
    <cfRule type="duplicateValues" dxfId="2125" priority="12"/>
    <cfRule type="duplicateValues" dxfId="2124" priority="13"/>
  </conditionalFormatting>
  <conditionalFormatting sqref="D321:D335">
    <cfRule type="duplicateValues" dxfId="2123" priority="14"/>
  </conditionalFormatting>
  <conditionalFormatting sqref="D321:D335">
    <cfRule type="duplicateValues" dxfId="2122" priority="11"/>
  </conditionalFormatting>
  <conditionalFormatting sqref="D321:D335">
    <cfRule type="duplicateValues" dxfId="2121" priority="10"/>
  </conditionalFormatting>
  <conditionalFormatting sqref="D321:D335">
    <cfRule type="duplicateValues" dxfId="2120" priority="8"/>
    <cfRule type="duplicateValues" dxfId="2119" priority="9"/>
  </conditionalFormatting>
  <conditionalFormatting sqref="K321:K335">
    <cfRule type="cellIs" priority="2" operator="equal">
      <formula>"M6售后质保"</formula>
    </cfRule>
    <cfRule type="cellIs" priority="3" operator="equal">
      <formula>"M5安装验收"</formula>
    </cfRule>
    <cfRule type="cellIs" priority="4" operator="equal">
      <formula>"M4装配调试"</formula>
    </cfRule>
    <cfRule type="cellIs" priority="5" operator="equal">
      <formula>"M3生产准备"</formula>
    </cfRule>
    <cfRule type="cellIs" dxfId="2118" priority="6" operator="equal">
      <formula>"M2设计验证"</formula>
    </cfRule>
    <cfRule type="cellIs" dxfId="2117" priority="7" operator="equal">
      <formula>"M1开拓立项"</formula>
    </cfRule>
  </conditionalFormatting>
  <conditionalFormatting sqref="L321:L335">
    <cfRule type="cellIs" dxfId="2116" priority="1" operator="equal">
      <formula>"延迟"</formula>
    </cfRule>
  </conditionalFormatting>
  <pageMargins left="0.69930555555555596" right="0.69930555555555596"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G521"/>
  <sheetViews>
    <sheetView topLeftCell="Q1" zoomScale="60" zoomScaleNormal="60" workbookViewId="0">
      <pane ySplit="1" topLeftCell="A458" activePane="bottomLeft" state="frozen"/>
      <selection activeCell="O1" sqref="O1"/>
      <selection pane="bottomLeft" activeCell="AC501" sqref="AC501"/>
    </sheetView>
  </sheetViews>
  <sheetFormatPr defaultColWidth="9" defaultRowHeight="14"/>
  <cols>
    <col min="1" max="1" width="6.1796875" customWidth="1"/>
    <col min="2" max="2" width="9.81640625" customWidth="1"/>
    <col min="3" max="3" width="28.26953125" customWidth="1"/>
    <col min="4" max="4" width="21.7265625" customWidth="1"/>
    <col min="5" max="5" width="18.81640625" style="59" customWidth="1"/>
    <col min="6" max="6" width="21.26953125" customWidth="1"/>
    <col min="7" max="7" width="25.26953125" customWidth="1"/>
    <col min="8" max="8" width="7.08984375" customWidth="1"/>
    <col min="9" max="9" width="11.7265625" customWidth="1"/>
    <col min="10" max="10" width="11.81640625" customWidth="1"/>
    <col min="11" max="11" width="14" customWidth="1"/>
    <col min="12" max="12" width="14.90625" customWidth="1"/>
    <col min="13" max="13" width="15.1796875" customWidth="1"/>
    <col min="14" max="14" width="15.90625" customWidth="1"/>
    <col min="15" max="15" width="20.08984375" style="1374" customWidth="1"/>
    <col min="16" max="16" width="14.08984375" style="1375" customWidth="1"/>
    <col min="17" max="17" width="14.36328125" style="1376" customWidth="1"/>
    <col min="18" max="18" width="15.453125" style="1376" customWidth="1"/>
    <col min="19" max="19" width="9.81640625" style="1376" customWidth="1"/>
    <col min="20" max="20" width="10.90625" style="1376" customWidth="1"/>
    <col min="21" max="21" width="19.26953125" customWidth="1"/>
    <col min="22" max="22" width="5.6328125" style="1286" hidden="1" customWidth="1"/>
    <col min="23" max="23" width="17.1796875" style="580" customWidth="1"/>
    <col min="24" max="24" width="10.08984375" customWidth="1"/>
    <col min="25" max="25" width="12.36328125" style="1367" customWidth="1"/>
    <col min="26" max="26" width="13.81640625" style="1380" customWidth="1"/>
    <col min="27" max="27" width="10.08984375" style="1380" customWidth="1"/>
    <col min="28" max="28" width="41.1796875" style="1381" customWidth="1"/>
    <col min="29" max="29" width="42.453125" style="96" customWidth="1"/>
    <col min="30" max="30" width="37.81640625" style="39" customWidth="1"/>
    <col min="31" max="31" width="21.36328125" customWidth="1"/>
  </cols>
  <sheetData>
    <row r="1" spans="1:31" s="109" customFormat="1" ht="24">
      <c r="A1" s="2" t="s">
        <v>80</v>
      </c>
      <c r="B1" s="7" t="s">
        <v>3</v>
      </c>
      <c r="C1" s="7" t="s">
        <v>4</v>
      </c>
      <c r="D1" s="7" t="s">
        <v>81</v>
      </c>
      <c r="E1" s="2" t="s">
        <v>82</v>
      </c>
      <c r="F1" s="2" t="s">
        <v>83</v>
      </c>
      <c r="G1" s="101" t="s">
        <v>84</v>
      </c>
      <c r="H1" s="100" t="s">
        <v>85</v>
      </c>
      <c r="I1" s="101" t="s">
        <v>86</v>
      </c>
      <c r="J1" s="101" t="s">
        <v>1</v>
      </c>
      <c r="K1" s="101" t="s">
        <v>0</v>
      </c>
      <c r="L1" s="122" t="s">
        <v>88</v>
      </c>
      <c r="M1" s="101" t="s">
        <v>1969</v>
      </c>
      <c r="N1" s="130" t="s">
        <v>89</v>
      </c>
      <c r="O1" s="1373" t="s">
        <v>4649</v>
      </c>
      <c r="P1" s="123" t="s">
        <v>5038</v>
      </c>
      <c r="Q1" s="123" t="s">
        <v>1966</v>
      </c>
      <c r="R1" s="123" t="s">
        <v>4941</v>
      </c>
      <c r="S1" s="123" t="s">
        <v>486</v>
      </c>
      <c r="T1" s="123" t="s">
        <v>4944</v>
      </c>
      <c r="U1" s="101" t="s">
        <v>8914</v>
      </c>
      <c r="V1" s="1285"/>
      <c r="W1" s="101" t="s">
        <v>91</v>
      </c>
      <c r="X1" s="101" t="s">
        <v>92</v>
      </c>
      <c r="Y1" s="709" t="s">
        <v>8915</v>
      </c>
      <c r="Z1" s="1356" t="s">
        <v>483</v>
      </c>
      <c r="AA1" s="1356" t="s">
        <v>484</v>
      </c>
      <c r="AB1" s="105" t="s">
        <v>93</v>
      </c>
      <c r="AC1" s="104" t="s">
        <v>94</v>
      </c>
      <c r="AD1" s="105" t="s">
        <v>95</v>
      </c>
      <c r="AE1" s="101" t="s">
        <v>96</v>
      </c>
    </row>
    <row r="2" spans="1:31" s="38" customFormat="1" ht="34.5" customHeight="1">
      <c r="A2" s="23">
        <f t="shared" ref="A2:A76" si="0">ROW()-1</f>
        <v>1</v>
      </c>
      <c r="B2" s="274" t="s">
        <v>2153</v>
      </c>
      <c r="C2" s="249" t="s">
        <v>43</v>
      </c>
      <c r="D2" s="249" t="s">
        <v>811</v>
      </c>
      <c r="E2" s="290" t="s">
        <v>740</v>
      </c>
      <c r="F2" s="249" t="s">
        <v>812</v>
      </c>
      <c r="G2" s="441" t="s">
        <v>813</v>
      </c>
      <c r="H2" s="295">
        <v>1</v>
      </c>
      <c r="I2" s="274" t="s">
        <v>2153</v>
      </c>
      <c r="J2" s="256" t="s">
        <v>814</v>
      </c>
      <c r="K2" s="255" t="s">
        <v>2765</v>
      </c>
      <c r="L2" s="249"/>
      <c r="M2" s="464"/>
      <c r="N2" s="32" t="s">
        <v>3441</v>
      </c>
      <c r="O2" s="548"/>
      <c r="P2" s="256" t="s">
        <v>204</v>
      </c>
      <c r="Q2" s="256" t="s">
        <v>204</v>
      </c>
      <c r="R2" s="498"/>
      <c r="S2" s="498"/>
      <c r="T2" s="498"/>
      <c r="U2" s="256" t="s">
        <v>199</v>
      </c>
      <c r="V2" s="1281" t="str">
        <f t="shared" ref="V2:V38" si="1">C2&amp;D2&amp;G2</f>
        <v>中航221SZLEZH19188预热炉-</v>
      </c>
      <c r="W2" s="249" t="s">
        <v>10564</v>
      </c>
      <c r="X2" s="249" t="s">
        <v>200</v>
      </c>
      <c r="Y2" s="249"/>
      <c r="Z2" s="323"/>
      <c r="AA2" s="323"/>
      <c r="AB2" s="797" t="s">
        <v>7061</v>
      </c>
      <c r="AC2" s="907" t="s">
        <v>7062</v>
      </c>
      <c r="AD2" s="909" t="s">
        <v>5786</v>
      </c>
      <c r="AE2" s="244"/>
    </row>
    <row r="3" spans="1:31" s="38" customFormat="1" ht="32" customHeight="1">
      <c r="A3" s="23">
        <f t="shared" si="0"/>
        <v>2</v>
      </c>
      <c r="B3" s="274" t="s">
        <v>2153</v>
      </c>
      <c r="C3" s="249" t="s">
        <v>4616</v>
      </c>
      <c r="D3" s="255" t="s">
        <v>202</v>
      </c>
      <c r="E3" s="291" t="s">
        <v>1624</v>
      </c>
      <c r="F3" s="327" t="s">
        <v>203</v>
      </c>
      <c r="G3" s="249" t="s">
        <v>201</v>
      </c>
      <c r="H3" s="295">
        <v>1</v>
      </c>
      <c r="I3" s="274" t="s">
        <v>2153</v>
      </c>
      <c r="J3" s="249" t="s">
        <v>4283</v>
      </c>
      <c r="K3" s="255" t="s">
        <v>2766</v>
      </c>
      <c r="L3" s="251">
        <v>44438</v>
      </c>
      <c r="M3" s="251">
        <v>44515</v>
      </c>
      <c r="N3" s="32" t="s">
        <v>3441</v>
      </c>
      <c r="O3" s="548"/>
      <c r="P3" s="256" t="s">
        <v>2216</v>
      </c>
      <c r="Q3" s="256" t="s">
        <v>2216</v>
      </c>
      <c r="R3" s="498"/>
      <c r="S3" s="498"/>
      <c r="T3" s="498"/>
      <c r="U3" s="256" t="s">
        <v>2906</v>
      </c>
      <c r="V3" s="1281" t="str">
        <f t="shared" si="1"/>
        <v>离线电芯表面检测机JMLEDZH21A422离线电芯表面检测机</v>
      </c>
      <c r="W3" s="249" t="s">
        <v>10564</v>
      </c>
      <c r="X3" s="465" t="s">
        <v>105</v>
      </c>
      <c r="Y3" s="465" t="s">
        <v>213</v>
      </c>
      <c r="Z3" s="1498" t="s">
        <v>213</v>
      </c>
      <c r="AA3" s="1498" t="s">
        <v>213</v>
      </c>
      <c r="AB3" s="797" t="s">
        <v>9441</v>
      </c>
      <c r="AC3" s="907"/>
      <c r="AD3" s="909"/>
      <c r="AE3" s="1069"/>
    </row>
    <row r="4" spans="1:31" s="38" customFormat="1" ht="32" customHeight="1">
      <c r="A4" s="23">
        <f t="shared" si="0"/>
        <v>3</v>
      </c>
      <c r="B4" s="274" t="s">
        <v>2310</v>
      </c>
      <c r="C4" s="249" t="s">
        <v>9934</v>
      </c>
      <c r="D4" s="255" t="s">
        <v>9935</v>
      </c>
      <c r="E4" s="291"/>
      <c r="F4" s="327"/>
      <c r="G4" s="249" t="s">
        <v>319</v>
      </c>
      <c r="H4" s="295">
        <v>1</v>
      </c>
      <c r="I4" s="274" t="s">
        <v>100</v>
      </c>
      <c r="J4" s="249" t="s">
        <v>8</v>
      </c>
      <c r="K4" s="255" t="s">
        <v>243</v>
      </c>
      <c r="L4" s="251">
        <v>44440</v>
      </c>
      <c r="M4" s="251">
        <v>44643</v>
      </c>
      <c r="N4" s="1662">
        <v>44645</v>
      </c>
      <c r="O4" s="303">
        <v>44645</v>
      </c>
      <c r="P4" s="279">
        <v>44667</v>
      </c>
      <c r="Q4" s="279">
        <v>44667</v>
      </c>
      <c r="R4" s="279">
        <v>44850</v>
      </c>
      <c r="S4" s="1651"/>
      <c r="T4" s="1651"/>
      <c r="U4" s="1651"/>
      <c r="V4" s="1281" t="str">
        <f t="shared" si="1"/>
        <v>JSA4（A9）-C1填丝补焊机JMLEDZH21A336填丝补焊机</v>
      </c>
      <c r="W4" s="359" t="s">
        <v>9950</v>
      </c>
      <c r="X4" s="268" t="s">
        <v>105</v>
      </c>
      <c r="Y4" s="268"/>
      <c r="Z4" s="268"/>
      <c r="AA4" s="268"/>
      <c r="AB4" s="890" t="s">
        <v>204</v>
      </c>
      <c r="AC4" s="1652" t="s">
        <v>9951</v>
      </c>
      <c r="AD4" s="1652"/>
      <c r="AE4" s="1306"/>
    </row>
    <row r="5" spans="1:31" s="38" customFormat="1" ht="32" customHeight="1">
      <c r="A5" s="23">
        <f t="shared" si="0"/>
        <v>4</v>
      </c>
      <c r="B5" s="274" t="s">
        <v>2310</v>
      </c>
      <c r="C5" s="249" t="s">
        <v>3564</v>
      </c>
      <c r="D5" s="255" t="s">
        <v>9936</v>
      </c>
      <c r="E5" s="291"/>
      <c r="F5" s="327"/>
      <c r="G5" s="249" t="s">
        <v>355</v>
      </c>
      <c r="H5" s="295">
        <v>1</v>
      </c>
      <c r="I5" s="274" t="s">
        <v>100</v>
      </c>
      <c r="J5" s="249" t="s">
        <v>8</v>
      </c>
      <c r="K5" s="255" t="s">
        <v>243</v>
      </c>
      <c r="L5" s="251">
        <v>44440</v>
      </c>
      <c r="M5" s="251">
        <v>44643</v>
      </c>
      <c r="N5" s="1662">
        <v>44645</v>
      </c>
      <c r="O5" s="303">
        <v>44645</v>
      </c>
      <c r="P5" s="279">
        <v>44667</v>
      </c>
      <c r="Q5" s="279">
        <v>44667</v>
      </c>
      <c r="R5" s="279">
        <v>44850</v>
      </c>
      <c r="S5" s="1651"/>
      <c r="T5" s="1651"/>
      <c r="U5" s="1651"/>
      <c r="V5" s="1281" t="str">
        <f t="shared" si="1"/>
        <v>JSA4（A9）-C1半自动封口焊接机JMLEDZH21A337半自动封口焊接机</v>
      </c>
      <c r="W5" s="359" t="s">
        <v>9950</v>
      </c>
      <c r="X5" s="268" t="s">
        <v>9952</v>
      </c>
      <c r="Y5" s="268"/>
      <c r="Z5" s="268"/>
      <c r="AA5" s="268"/>
      <c r="AB5" s="890" t="s">
        <v>204</v>
      </c>
      <c r="AC5" s="1652" t="s">
        <v>9951</v>
      </c>
      <c r="AD5" s="1652"/>
      <c r="AE5" s="1306"/>
    </row>
    <row r="6" spans="1:31" s="38" customFormat="1" ht="32" customHeight="1">
      <c r="A6" s="23">
        <f t="shared" si="0"/>
        <v>5</v>
      </c>
      <c r="B6" s="274" t="s">
        <v>2310</v>
      </c>
      <c r="C6" s="249" t="s">
        <v>4246</v>
      </c>
      <c r="D6" s="255" t="s">
        <v>452</v>
      </c>
      <c r="E6" s="291" t="s">
        <v>98</v>
      </c>
      <c r="F6" s="327" t="s">
        <v>453</v>
      </c>
      <c r="G6" s="249" t="s">
        <v>305</v>
      </c>
      <c r="H6" s="295">
        <v>2</v>
      </c>
      <c r="I6" s="274" t="s">
        <v>369</v>
      </c>
      <c r="J6" s="249" t="s">
        <v>8</v>
      </c>
      <c r="K6" s="255" t="s">
        <v>102</v>
      </c>
      <c r="L6" s="251">
        <v>44432</v>
      </c>
      <c r="M6" s="251">
        <v>44678</v>
      </c>
      <c r="N6" s="1662" t="s">
        <v>2378</v>
      </c>
      <c r="O6" s="303">
        <v>44736</v>
      </c>
      <c r="P6" s="279">
        <v>44793</v>
      </c>
      <c r="Q6" s="279">
        <v>44794</v>
      </c>
      <c r="R6" s="279">
        <v>44885</v>
      </c>
      <c r="S6" s="1651"/>
      <c r="T6" s="1651"/>
      <c r="U6" s="293" t="s">
        <v>9953</v>
      </c>
      <c r="V6" s="1281" t="str">
        <f t="shared" si="1"/>
        <v>JSA4（A9）-C1装配线JMLEDZH21A329极耳预焊机</v>
      </c>
      <c r="W6" s="359" t="s">
        <v>9950</v>
      </c>
      <c r="X6" s="268" t="s">
        <v>9952</v>
      </c>
      <c r="Y6" s="1659"/>
      <c r="Z6" s="1659"/>
      <c r="AA6" s="1659"/>
      <c r="AB6" s="1756" t="s">
        <v>10566</v>
      </c>
      <c r="AC6" s="1756" t="s">
        <v>10567</v>
      </c>
      <c r="AD6" s="1756" t="s">
        <v>10568</v>
      </c>
      <c r="AE6" s="1306"/>
    </row>
    <row r="7" spans="1:31" s="38" customFormat="1" ht="32" customHeight="1">
      <c r="A7" s="23">
        <f t="shared" si="0"/>
        <v>6</v>
      </c>
      <c r="B7" s="274" t="s">
        <v>2310</v>
      </c>
      <c r="C7" s="249" t="s">
        <v>4246</v>
      </c>
      <c r="D7" s="255" t="s">
        <v>454</v>
      </c>
      <c r="E7" s="291" t="s">
        <v>98</v>
      </c>
      <c r="F7" s="327" t="s">
        <v>455</v>
      </c>
      <c r="G7" s="249" t="s">
        <v>341</v>
      </c>
      <c r="H7" s="295">
        <v>2</v>
      </c>
      <c r="I7" s="274" t="s">
        <v>369</v>
      </c>
      <c r="J7" s="249" t="s">
        <v>8</v>
      </c>
      <c r="K7" s="255" t="s">
        <v>102</v>
      </c>
      <c r="L7" s="251">
        <v>44432</v>
      </c>
      <c r="M7" s="251">
        <v>44678</v>
      </c>
      <c r="N7" s="1662" t="s">
        <v>2378</v>
      </c>
      <c r="O7" s="303">
        <v>44736</v>
      </c>
      <c r="P7" s="279">
        <v>44793</v>
      </c>
      <c r="Q7" s="279">
        <v>44794</v>
      </c>
      <c r="R7" s="279">
        <v>44885</v>
      </c>
      <c r="S7" s="1651"/>
      <c r="T7" s="1651"/>
      <c r="U7" s="293" t="s">
        <v>9954</v>
      </c>
      <c r="V7" s="1281" t="str">
        <f t="shared" si="1"/>
        <v>JSA4（A9）-C1装配线JMLEDZH21A330极耳激光焊接机</v>
      </c>
      <c r="W7" s="359" t="s">
        <v>9950</v>
      </c>
      <c r="X7" s="268" t="s">
        <v>9952</v>
      </c>
      <c r="Y7" s="1660"/>
      <c r="Z7" s="1660"/>
      <c r="AA7" s="1660"/>
      <c r="AB7" s="1757"/>
      <c r="AC7" s="1757"/>
      <c r="AD7" s="1757"/>
      <c r="AE7" s="1306"/>
    </row>
    <row r="8" spans="1:31" s="38" customFormat="1" ht="32" customHeight="1">
      <c r="A8" s="23">
        <f t="shared" si="0"/>
        <v>7</v>
      </c>
      <c r="B8" s="274" t="s">
        <v>2310</v>
      </c>
      <c r="C8" s="249" t="s">
        <v>4246</v>
      </c>
      <c r="D8" s="255" t="s">
        <v>456</v>
      </c>
      <c r="E8" s="291" t="s">
        <v>98</v>
      </c>
      <c r="F8" s="327" t="s">
        <v>457</v>
      </c>
      <c r="G8" s="249" t="s">
        <v>309</v>
      </c>
      <c r="H8" s="295">
        <v>2</v>
      </c>
      <c r="I8" s="274" t="s">
        <v>369</v>
      </c>
      <c r="J8" s="249" t="s">
        <v>8</v>
      </c>
      <c r="K8" s="255" t="s">
        <v>102</v>
      </c>
      <c r="L8" s="251">
        <v>44432</v>
      </c>
      <c r="M8" s="251">
        <v>44678</v>
      </c>
      <c r="N8" s="1662" t="s">
        <v>2378</v>
      </c>
      <c r="O8" s="303">
        <v>44736</v>
      </c>
      <c r="P8" s="279">
        <v>44793</v>
      </c>
      <c r="Q8" s="279">
        <v>44794</v>
      </c>
      <c r="R8" s="279">
        <v>44885</v>
      </c>
      <c r="S8" s="1651"/>
      <c r="T8" s="1651"/>
      <c r="U8" s="293" t="s">
        <v>9955</v>
      </c>
      <c r="V8" s="1281" t="str">
        <f t="shared" si="1"/>
        <v>JSA4（A9）-C1装配线JMLEDZH21A331包胶机</v>
      </c>
      <c r="W8" s="359" t="s">
        <v>9950</v>
      </c>
      <c r="X8" s="268" t="s">
        <v>9952</v>
      </c>
      <c r="Y8" s="1660"/>
      <c r="Z8" s="1660"/>
      <c r="AA8" s="1660"/>
      <c r="AB8" s="1757"/>
      <c r="AC8" s="1757"/>
      <c r="AD8" s="1757"/>
      <c r="AE8" s="1306"/>
    </row>
    <row r="9" spans="1:31" s="38" customFormat="1" ht="32" customHeight="1">
      <c r="A9" s="23">
        <f t="shared" si="0"/>
        <v>8</v>
      </c>
      <c r="B9" s="274" t="s">
        <v>2310</v>
      </c>
      <c r="C9" s="249" t="s">
        <v>4246</v>
      </c>
      <c r="D9" s="255" t="s">
        <v>458</v>
      </c>
      <c r="E9" s="291" t="s">
        <v>98</v>
      </c>
      <c r="F9" s="327" t="s">
        <v>459</v>
      </c>
      <c r="G9" s="249" t="s">
        <v>311</v>
      </c>
      <c r="H9" s="295">
        <v>1</v>
      </c>
      <c r="I9" s="274" t="s">
        <v>369</v>
      </c>
      <c r="J9" s="249" t="s">
        <v>8</v>
      </c>
      <c r="K9" s="255" t="s">
        <v>102</v>
      </c>
      <c r="L9" s="251">
        <v>44432</v>
      </c>
      <c r="M9" s="251">
        <v>44678</v>
      </c>
      <c r="N9" s="1662" t="s">
        <v>2378</v>
      </c>
      <c r="O9" s="303">
        <v>44736</v>
      </c>
      <c r="P9" s="279">
        <v>44793</v>
      </c>
      <c r="Q9" s="279">
        <v>44794</v>
      </c>
      <c r="R9" s="279">
        <v>44885</v>
      </c>
      <c r="S9" s="1651"/>
      <c r="T9" s="1651"/>
      <c r="U9" s="293" t="s">
        <v>9956</v>
      </c>
      <c r="V9" s="1281" t="str">
        <f t="shared" si="1"/>
        <v>JSA4（A9）-C1装配线JMLEDZH21A332入壳机</v>
      </c>
      <c r="W9" s="359" t="s">
        <v>9957</v>
      </c>
      <c r="X9" s="268" t="s">
        <v>9958</v>
      </c>
      <c r="Y9" s="1660" t="s">
        <v>9959</v>
      </c>
      <c r="Z9" s="1660" t="s">
        <v>9960</v>
      </c>
      <c r="AA9" s="1660" t="s">
        <v>9959</v>
      </c>
      <c r="AB9" s="1757"/>
      <c r="AC9" s="1757"/>
      <c r="AD9" s="1757"/>
      <c r="AE9" s="1306"/>
    </row>
    <row r="10" spans="1:31" s="38" customFormat="1" ht="32" customHeight="1">
      <c r="A10" s="23">
        <f t="shared" si="0"/>
        <v>9</v>
      </c>
      <c r="B10" s="274" t="s">
        <v>2310</v>
      </c>
      <c r="C10" s="249" t="s">
        <v>4246</v>
      </c>
      <c r="D10" s="255" t="s">
        <v>460</v>
      </c>
      <c r="E10" s="291" t="s">
        <v>98</v>
      </c>
      <c r="F10" s="327" t="s">
        <v>461</v>
      </c>
      <c r="G10" s="249" t="s">
        <v>348</v>
      </c>
      <c r="H10" s="295">
        <v>1</v>
      </c>
      <c r="I10" s="274" t="s">
        <v>369</v>
      </c>
      <c r="J10" s="249" t="s">
        <v>8</v>
      </c>
      <c r="K10" s="255" t="s">
        <v>102</v>
      </c>
      <c r="L10" s="251">
        <v>44432</v>
      </c>
      <c r="M10" s="251">
        <v>44678</v>
      </c>
      <c r="N10" s="1662" t="s">
        <v>2378</v>
      </c>
      <c r="O10" s="303">
        <v>44736</v>
      </c>
      <c r="P10" s="279">
        <v>44793</v>
      </c>
      <c r="Q10" s="279">
        <v>44794</v>
      </c>
      <c r="R10" s="279">
        <v>44885</v>
      </c>
      <c r="S10" s="1651"/>
      <c r="T10" s="1651"/>
      <c r="U10" s="293" t="s">
        <v>9956</v>
      </c>
      <c r="V10" s="1281" t="str">
        <f t="shared" si="1"/>
        <v>JSA4（A9）-C1装配线JMLEDZH21A333封口焊接机</v>
      </c>
      <c r="W10" s="359" t="s">
        <v>9950</v>
      </c>
      <c r="X10" s="268" t="s">
        <v>9952</v>
      </c>
      <c r="Y10" s="1660"/>
      <c r="Z10" s="1660"/>
      <c r="AA10" s="1660"/>
      <c r="AB10" s="1757"/>
      <c r="AC10" s="1757"/>
      <c r="AD10" s="1757"/>
      <c r="AE10" s="1306"/>
    </row>
    <row r="11" spans="1:31" s="38" customFormat="1" ht="32" customHeight="1">
      <c r="A11" s="23">
        <f t="shared" si="0"/>
        <v>10</v>
      </c>
      <c r="B11" s="274" t="s">
        <v>2310</v>
      </c>
      <c r="C11" s="249" t="s">
        <v>4246</v>
      </c>
      <c r="D11" s="255" t="s">
        <v>9937</v>
      </c>
      <c r="E11" s="291" t="s">
        <v>98</v>
      </c>
      <c r="F11" s="327" t="s">
        <v>462</v>
      </c>
      <c r="G11" s="249" t="s">
        <v>315</v>
      </c>
      <c r="H11" s="295">
        <v>1</v>
      </c>
      <c r="I11" s="274" t="s">
        <v>369</v>
      </c>
      <c r="J11" s="249" t="s">
        <v>8</v>
      </c>
      <c r="K11" s="255" t="s">
        <v>102</v>
      </c>
      <c r="L11" s="251">
        <v>44432</v>
      </c>
      <c r="M11" s="251">
        <v>44678</v>
      </c>
      <c r="N11" s="1662" t="s">
        <v>2378</v>
      </c>
      <c r="O11" s="303">
        <v>44736</v>
      </c>
      <c r="P11" s="279">
        <v>44793</v>
      </c>
      <c r="Q11" s="279">
        <v>44794</v>
      </c>
      <c r="R11" s="279">
        <v>44885</v>
      </c>
      <c r="S11" s="1651"/>
      <c r="T11" s="1651"/>
      <c r="U11" s="293" t="s">
        <v>9961</v>
      </c>
      <c r="V11" s="1281" t="str">
        <f t="shared" si="1"/>
        <v>JSA4（A9）-C1装配线JMLEDZH21A334正压氦检机</v>
      </c>
      <c r="W11" s="359" t="s">
        <v>9950</v>
      </c>
      <c r="X11" s="268" t="s">
        <v>9952</v>
      </c>
      <c r="Y11" s="1660"/>
      <c r="Z11" s="1660"/>
      <c r="AA11" s="1660"/>
      <c r="AB11" s="1757"/>
      <c r="AC11" s="1757"/>
      <c r="AD11" s="1757"/>
      <c r="AE11" s="1306"/>
    </row>
    <row r="12" spans="1:31" s="38" customFormat="1" ht="32" customHeight="1">
      <c r="A12" s="23">
        <f t="shared" si="0"/>
        <v>11</v>
      </c>
      <c r="B12" s="274" t="s">
        <v>2310</v>
      </c>
      <c r="C12" s="249" t="s">
        <v>4246</v>
      </c>
      <c r="D12" s="255" t="s">
        <v>2826</v>
      </c>
      <c r="E12" s="291" t="s">
        <v>2827</v>
      </c>
      <c r="F12" s="327" t="s">
        <v>2828</v>
      </c>
      <c r="G12" s="249" t="s">
        <v>323</v>
      </c>
      <c r="H12" s="295">
        <v>1</v>
      </c>
      <c r="I12" s="274" t="s">
        <v>369</v>
      </c>
      <c r="J12" s="249" t="s">
        <v>8</v>
      </c>
      <c r="K12" s="255" t="s">
        <v>243</v>
      </c>
      <c r="L12" s="251">
        <v>44539</v>
      </c>
      <c r="M12" s="251">
        <v>44581</v>
      </c>
      <c r="N12" s="1662">
        <v>44634</v>
      </c>
      <c r="O12" s="303">
        <v>44767</v>
      </c>
      <c r="P12" s="279">
        <v>44793</v>
      </c>
      <c r="Q12" s="279">
        <v>44794</v>
      </c>
      <c r="R12" s="279">
        <v>44885</v>
      </c>
      <c r="S12" s="1651"/>
      <c r="T12" s="1651"/>
      <c r="U12" s="293" t="s">
        <v>9962</v>
      </c>
      <c r="V12" s="1281" t="str">
        <f t="shared" si="1"/>
        <v>JSA4（A9）-C1装配线JMLEDZH21A688组盘机</v>
      </c>
      <c r="W12" s="359" t="s">
        <v>9950</v>
      </c>
      <c r="X12" s="268" t="s">
        <v>9952</v>
      </c>
      <c r="Y12" s="1660"/>
      <c r="Z12" s="1660"/>
      <c r="AA12" s="1660"/>
      <c r="AB12" s="1757"/>
      <c r="AC12" s="1757"/>
      <c r="AD12" s="1757"/>
      <c r="AE12" s="1306"/>
    </row>
    <row r="13" spans="1:31" s="38" customFormat="1" ht="32" customHeight="1">
      <c r="A13" s="23">
        <f t="shared" si="0"/>
        <v>12</v>
      </c>
      <c r="B13" s="274" t="s">
        <v>2310</v>
      </c>
      <c r="C13" s="249" t="s">
        <v>9938</v>
      </c>
      <c r="D13" s="255" t="s">
        <v>9939</v>
      </c>
      <c r="E13" s="291" t="s">
        <v>2841</v>
      </c>
      <c r="F13" s="327" t="s">
        <v>2842</v>
      </c>
      <c r="G13" s="249" t="s">
        <v>321</v>
      </c>
      <c r="H13" s="295">
        <v>1</v>
      </c>
      <c r="I13" s="274" t="s">
        <v>369</v>
      </c>
      <c r="J13" s="249" t="s">
        <v>8</v>
      </c>
      <c r="K13" s="255" t="s">
        <v>102</v>
      </c>
      <c r="L13" s="251">
        <v>44545</v>
      </c>
      <c r="M13" s="251">
        <v>44678</v>
      </c>
      <c r="N13" s="1662">
        <v>44681</v>
      </c>
      <c r="O13" s="303">
        <v>44767</v>
      </c>
      <c r="P13" s="279">
        <v>44793</v>
      </c>
      <c r="Q13" s="279">
        <v>44794</v>
      </c>
      <c r="R13" s="279">
        <v>44885</v>
      </c>
      <c r="S13" s="1651"/>
      <c r="T13" s="1651"/>
      <c r="U13" s="293" t="s">
        <v>9963</v>
      </c>
      <c r="V13" s="1281" t="str">
        <f t="shared" si="1"/>
        <v>JSA4（A9）-C1物流线JMLEDZH21A611物流线</v>
      </c>
      <c r="W13" s="359" t="s">
        <v>9950</v>
      </c>
      <c r="X13" s="268" t="s">
        <v>9964</v>
      </c>
      <c r="Y13" s="1660"/>
      <c r="Z13" s="1660"/>
      <c r="AA13" s="1660"/>
      <c r="AB13" s="1757"/>
      <c r="AC13" s="1757"/>
      <c r="AD13" s="1757"/>
      <c r="AE13" s="1306"/>
    </row>
    <row r="14" spans="1:31" s="38" customFormat="1" ht="32" customHeight="1">
      <c r="A14" s="23">
        <f t="shared" si="0"/>
        <v>13</v>
      </c>
      <c r="B14" s="274" t="s">
        <v>2310</v>
      </c>
      <c r="C14" s="249" t="s">
        <v>4103</v>
      </c>
      <c r="D14" s="255" t="s">
        <v>465</v>
      </c>
      <c r="E14" s="291" t="s">
        <v>98</v>
      </c>
      <c r="F14" s="327" t="s">
        <v>466</v>
      </c>
      <c r="G14" s="249" t="s">
        <v>305</v>
      </c>
      <c r="H14" s="295">
        <v>2</v>
      </c>
      <c r="I14" s="274" t="s">
        <v>369</v>
      </c>
      <c r="J14" s="249" t="s">
        <v>8</v>
      </c>
      <c r="K14" s="255" t="s">
        <v>102</v>
      </c>
      <c r="L14" s="251">
        <v>44432</v>
      </c>
      <c r="M14" s="251">
        <v>44647</v>
      </c>
      <c r="N14" s="1662" t="s">
        <v>2378</v>
      </c>
      <c r="O14" s="303">
        <v>44694</v>
      </c>
      <c r="P14" s="279">
        <v>44793</v>
      </c>
      <c r="Q14" s="279">
        <v>44801</v>
      </c>
      <c r="R14" s="279">
        <v>44915</v>
      </c>
      <c r="S14" s="1651"/>
      <c r="T14" s="1651"/>
      <c r="U14" s="293" t="s">
        <v>9955</v>
      </c>
      <c r="V14" s="1281" t="str">
        <f t="shared" si="1"/>
        <v>JSA4（A9）-C2装配线JMLEDZH21A338极耳预焊机</v>
      </c>
      <c r="W14" s="359" t="s">
        <v>9950</v>
      </c>
      <c r="X14" s="268" t="s">
        <v>9952</v>
      </c>
      <c r="Y14" s="1659"/>
      <c r="Z14" s="1659"/>
      <c r="AA14" s="1659"/>
      <c r="AB14" s="1758" t="s">
        <v>9965</v>
      </c>
      <c r="AC14" s="1758" t="s">
        <v>10569</v>
      </c>
      <c r="AD14" s="1761"/>
      <c r="AE14" s="1306"/>
    </row>
    <row r="15" spans="1:31" s="38" customFormat="1" ht="32" customHeight="1">
      <c r="A15" s="23">
        <f t="shared" si="0"/>
        <v>14</v>
      </c>
      <c r="B15" s="274" t="s">
        <v>2310</v>
      </c>
      <c r="C15" s="249" t="s">
        <v>4103</v>
      </c>
      <c r="D15" s="255" t="s">
        <v>467</v>
      </c>
      <c r="E15" s="291" t="s">
        <v>98</v>
      </c>
      <c r="F15" s="327" t="s">
        <v>468</v>
      </c>
      <c r="G15" s="249" t="s">
        <v>341</v>
      </c>
      <c r="H15" s="295">
        <v>2</v>
      </c>
      <c r="I15" s="274" t="s">
        <v>369</v>
      </c>
      <c r="J15" s="249" t="s">
        <v>8</v>
      </c>
      <c r="K15" s="255" t="s">
        <v>102</v>
      </c>
      <c r="L15" s="251">
        <v>44432</v>
      </c>
      <c r="M15" s="251">
        <v>44647</v>
      </c>
      <c r="N15" s="1662" t="s">
        <v>2378</v>
      </c>
      <c r="O15" s="303">
        <v>44694</v>
      </c>
      <c r="P15" s="279">
        <v>44793</v>
      </c>
      <c r="Q15" s="279">
        <v>44801</v>
      </c>
      <c r="R15" s="279">
        <v>44915</v>
      </c>
      <c r="S15" s="1651"/>
      <c r="T15" s="1651"/>
      <c r="U15" s="293" t="s">
        <v>9966</v>
      </c>
      <c r="V15" s="1281" t="str">
        <f t="shared" si="1"/>
        <v>JSA4（A9）-C2装配线JMLEDZH21A339极耳激光焊接机</v>
      </c>
      <c r="W15" s="359" t="s">
        <v>9950</v>
      </c>
      <c r="X15" s="268" t="s">
        <v>9964</v>
      </c>
      <c r="Y15" s="1660"/>
      <c r="Z15" s="1660"/>
      <c r="AA15" s="1660"/>
      <c r="AB15" s="1759"/>
      <c r="AC15" s="1759"/>
      <c r="AD15" s="1762"/>
      <c r="AE15" s="1306"/>
    </row>
    <row r="16" spans="1:31" s="38" customFormat="1" ht="32" customHeight="1">
      <c r="A16" s="23">
        <f t="shared" si="0"/>
        <v>15</v>
      </c>
      <c r="B16" s="274" t="s">
        <v>2310</v>
      </c>
      <c r="C16" s="249" t="s">
        <v>4103</v>
      </c>
      <c r="D16" s="255" t="s">
        <v>469</v>
      </c>
      <c r="E16" s="291" t="s">
        <v>98</v>
      </c>
      <c r="F16" s="327" t="s">
        <v>470</v>
      </c>
      <c r="G16" s="249" t="s">
        <v>309</v>
      </c>
      <c r="H16" s="295">
        <v>2</v>
      </c>
      <c r="I16" s="274" t="s">
        <v>369</v>
      </c>
      <c r="J16" s="249" t="s">
        <v>8</v>
      </c>
      <c r="K16" s="255" t="s">
        <v>102</v>
      </c>
      <c r="L16" s="251">
        <v>44432</v>
      </c>
      <c r="M16" s="251">
        <v>44647</v>
      </c>
      <c r="N16" s="1662" t="s">
        <v>2378</v>
      </c>
      <c r="O16" s="303">
        <v>44694</v>
      </c>
      <c r="P16" s="279">
        <v>44793</v>
      </c>
      <c r="Q16" s="279">
        <v>44801</v>
      </c>
      <c r="R16" s="279">
        <v>44915</v>
      </c>
      <c r="S16" s="1651"/>
      <c r="T16" s="1651"/>
      <c r="U16" s="293" t="s">
        <v>9955</v>
      </c>
      <c r="V16" s="1281" t="str">
        <f t="shared" si="1"/>
        <v>JSA4（A9）-C2装配线JMLEDZH21A340包胶机</v>
      </c>
      <c r="W16" s="359" t="s">
        <v>9967</v>
      </c>
      <c r="X16" s="268" t="s">
        <v>9964</v>
      </c>
      <c r="Y16" s="1660"/>
      <c r="Z16" s="1660"/>
      <c r="AA16" s="1660"/>
      <c r="AB16" s="1759"/>
      <c r="AC16" s="1759"/>
      <c r="AD16" s="1762"/>
      <c r="AE16" s="1306"/>
    </row>
    <row r="17" spans="1:31" s="38" customFormat="1" ht="32" customHeight="1">
      <c r="A17" s="23">
        <f t="shared" si="0"/>
        <v>16</v>
      </c>
      <c r="B17" s="274" t="s">
        <v>2310</v>
      </c>
      <c r="C17" s="249" t="s">
        <v>4103</v>
      </c>
      <c r="D17" s="255" t="s">
        <v>471</v>
      </c>
      <c r="E17" s="291" t="s">
        <v>98</v>
      </c>
      <c r="F17" s="327" t="s">
        <v>472</v>
      </c>
      <c r="G17" s="249" t="s">
        <v>311</v>
      </c>
      <c r="H17" s="295">
        <v>1</v>
      </c>
      <c r="I17" s="274" t="s">
        <v>369</v>
      </c>
      <c r="J17" s="249" t="s">
        <v>8</v>
      </c>
      <c r="K17" s="255" t="s">
        <v>102</v>
      </c>
      <c r="L17" s="251">
        <v>44432</v>
      </c>
      <c r="M17" s="251">
        <v>44647</v>
      </c>
      <c r="N17" s="1662" t="s">
        <v>2378</v>
      </c>
      <c r="O17" s="303">
        <v>44694</v>
      </c>
      <c r="P17" s="279">
        <v>44793</v>
      </c>
      <c r="Q17" s="279">
        <v>44801</v>
      </c>
      <c r="R17" s="279">
        <v>44915</v>
      </c>
      <c r="S17" s="1651"/>
      <c r="T17" s="1651"/>
      <c r="U17" s="293" t="s">
        <v>9969</v>
      </c>
      <c r="V17" s="1281" t="str">
        <f t="shared" si="1"/>
        <v>JSA4（A9）-C2装配线JMLEDZH21A341入壳机</v>
      </c>
      <c r="W17" s="359" t="s">
        <v>9950</v>
      </c>
      <c r="X17" s="268" t="s">
        <v>9964</v>
      </c>
      <c r="Y17" s="1660"/>
      <c r="Z17" s="1660"/>
      <c r="AA17" s="1660"/>
      <c r="AB17" s="1759"/>
      <c r="AC17" s="1759"/>
      <c r="AD17" s="1762"/>
      <c r="AE17" s="1306"/>
    </row>
    <row r="18" spans="1:31" s="38" customFormat="1" ht="32" customHeight="1">
      <c r="A18" s="23">
        <f t="shared" si="0"/>
        <v>17</v>
      </c>
      <c r="B18" s="274" t="s">
        <v>2310</v>
      </c>
      <c r="C18" s="249" t="s">
        <v>4103</v>
      </c>
      <c r="D18" s="255" t="s">
        <v>9940</v>
      </c>
      <c r="E18" s="291" t="s">
        <v>98</v>
      </c>
      <c r="F18" s="327" t="s">
        <v>473</v>
      </c>
      <c r="G18" s="249" t="s">
        <v>348</v>
      </c>
      <c r="H18" s="295">
        <v>1</v>
      </c>
      <c r="I18" s="274" t="s">
        <v>369</v>
      </c>
      <c r="J18" s="249" t="s">
        <v>8</v>
      </c>
      <c r="K18" s="255" t="s">
        <v>102</v>
      </c>
      <c r="L18" s="251">
        <v>44432</v>
      </c>
      <c r="M18" s="251">
        <v>44647</v>
      </c>
      <c r="N18" s="1662" t="s">
        <v>2378</v>
      </c>
      <c r="O18" s="303">
        <v>44694</v>
      </c>
      <c r="P18" s="279">
        <v>44793</v>
      </c>
      <c r="Q18" s="279">
        <v>44801</v>
      </c>
      <c r="R18" s="279">
        <v>44915</v>
      </c>
      <c r="S18" s="1651"/>
      <c r="T18" s="1651"/>
      <c r="U18" s="293" t="s">
        <v>9968</v>
      </c>
      <c r="V18" s="1281" t="str">
        <f t="shared" si="1"/>
        <v>JSA4（A9）-C2装配线JMLEDZH21A342封口焊接机</v>
      </c>
      <c r="W18" s="359" t="s">
        <v>9950</v>
      </c>
      <c r="X18" s="268" t="s">
        <v>7930</v>
      </c>
      <c r="Y18" s="1660"/>
      <c r="Z18" s="1660"/>
      <c r="AA18" s="1660" t="s">
        <v>2302</v>
      </c>
      <c r="AB18" s="1759"/>
      <c r="AC18" s="1759"/>
      <c r="AD18" s="1762"/>
      <c r="AE18" s="1306"/>
    </row>
    <row r="19" spans="1:31" s="38" customFormat="1" ht="32" customHeight="1">
      <c r="A19" s="23">
        <f t="shared" si="0"/>
        <v>18</v>
      </c>
      <c r="B19" s="274" t="s">
        <v>2310</v>
      </c>
      <c r="C19" s="249" t="s">
        <v>4103</v>
      </c>
      <c r="D19" s="255" t="s">
        <v>474</v>
      </c>
      <c r="E19" s="291" t="s">
        <v>98</v>
      </c>
      <c r="F19" s="327" t="s">
        <v>475</v>
      </c>
      <c r="G19" s="249" t="s">
        <v>315</v>
      </c>
      <c r="H19" s="295">
        <v>1</v>
      </c>
      <c r="I19" s="274" t="s">
        <v>369</v>
      </c>
      <c r="J19" s="249" t="s">
        <v>8</v>
      </c>
      <c r="K19" s="255" t="s">
        <v>102</v>
      </c>
      <c r="L19" s="251">
        <v>44432</v>
      </c>
      <c r="M19" s="251">
        <v>44647</v>
      </c>
      <c r="N19" s="1662" t="s">
        <v>2378</v>
      </c>
      <c r="O19" s="303">
        <v>44694</v>
      </c>
      <c r="P19" s="279">
        <v>44793</v>
      </c>
      <c r="Q19" s="279">
        <v>44801</v>
      </c>
      <c r="R19" s="279">
        <v>44915</v>
      </c>
      <c r="S19" s="1651"/>
      <c r="T19" s="1651"/>
      <c r="U19" s="293" t="s">
        <v>9969</v>
      </c>
      <c r="V19" s="1281" t="str">
        <f t="shared" si="1"/>
        <v>JSA4（A9）-C2装配线JMLEDZH21A343正压氦检机</v>
      </c>
      <c r="W19" s="359" t="s">
        <v>9949</v>
      </c>
      <c r="X19" s="268" t="s">
        <v>7930</v>
      </c>
      <c r="Y19" s="1660" t="s">
        <v>9970</v>
      </c>
      <c r="Z19" s="1660" t="s">
        <v>9959</v>
      </c>
      <c r="AA19" s="1660"/>
      <c r="AB19" s="1759"/>
      <c r="AC19" s="1759"/>
      <c r="AD19" s="1762"/>
      <c r="AE19" s="1306"/>
    </row>
    <row r="20" spans="1:31" s="38" customFormat="1" ht="32" customHeight="1">
      <c r="A20" s="23">
        <f t="shared" si="0"/>
        <v>19</v>
      </c>
      <c r="B20" s="274" t="s">
        <v>2310</v>
      </c>
      <c r="C20" s="249" t="s">
        <v>9941</v>
      </c>
      <c r="D20" s="255" t="s">
        <v>9942</v>
      </c>
      <c r="E20" s="291" t="s">
        <v>2841</v>
      </c>
      <c r="F20" s="327" t="s">
        <v>2843</v>
      </c>
      <c r="G20" s="249" t="s">
        <v>321</v>
      </c>
      <c r="H20" s="295">
        <v>1</v>
      </c>
      <c r="I20" s="274" t="s">
        <v>369</v>
      </c>
      <c r="J20" s="249" t="s">
        <v>8</v>
      </c>
      <c r="K20" s="255" t="s">
        <v>243</v>
      </c>
      <c r="L20" s="251">
        <v>44545</v>
      </c>
      <c r="M20" s="251">
        <v>44647</v>
      </c>
      <c r="N20" s="1662">
        <v>44679</v>
      </c>
      <c r="O20" s="303">
        <v>44750</v>
      </c>
      <c r="P20" s="279">
        <v>44793</v>
      </c>
      <c r="Q20" s="279">
        <v>44801</v>
      </c>
      <c r="R20" s="279">
        <v>44915</v>
      </c>
      <c r="S20" s="1651"/>
      <c r="T20" s="1651"/>
      <c r="U20" s="293" t="s">
        <v>9969</v>
      </c>
      <c r="V20" s="1281" t="str">
        <f t="shared" si="1"/>
        <v>JSA4（A9）-C2物流线JMLEDZH21A612物流线</v>
      </c>
      <c r="W20" s="359" t="s">
        <v>9950</v>
      </c>
      <c r="X20" s="268" t="s">
        <v>7930</v>
      </c>
      <c r="Y20" s="1660"/>
      <c r="Z20" s="1660"/>
      <c r="AA20" s="1660"/>
      <c r="AB20" s="1759"/>
      <c r="AC20" s="1759"/>
      <c r="AD20" s="1762"/>
      <c r="AE20" s="1306"/>
    </row>
    <row r="21" spans="1:31" s="38" customFormat="1" ht="32" customHeight="1">
      <c r="A21" s="23">
        <f t="shared" si="0"/>
        <v>20</v>
      </c>
      <c r="B21" s="274" t="s">
        <v>2310</v>
      </c>
      <c r="C21" s="249" t="s">
        <v>4103</v>
      </c>
      <c r="D21" s="255" t="s">
        <v>2829</v>
      </c>
      <c r="E21" s="291" t="s">
        <v>2827</v>
      </c>
      <c r="F21" s="327" t="s">
        <v>2830</v>
      </c>
      <c r="G21" s="249" t="s">
        <v>323</v>
      </c>
      <c r="H21" s="295">
        <v>1</v>
      </c>
      <c r="I21" s="274" t="s">
        <v>369</v>
      </c>
      <c r="J21" s="249" t="s">
        <v>8</v>
      </c>
      <c r="K21" s="255" t="s">
        <v>243</v>
      </c>
      <c r="L21" s="251">
        <v>44539</v>
      </c>
      <c r="M21" s="251">
        <v>44581</v>
      </c>
      <c r="N21" s="1662">
        <v>44638</v>
      </c>
      <c r="O21" s="303">
        <v>44750</v>
      </c>
      <c r="P21" s="279">
        <v>44793</v>
      </c>
      <c r="Q21" s="279">
        <v>44801</v>
      </c>
      <c r="R21" s="279">
        <v>44915</v>
      </c>
      <c r="S21" s="1651"/>
      <c r="T21" s="1651"/>
      <c r="U21" s="293" t="s">
        <v>9968</v>
      </c>
      <c r="V21" s="1281" t="str">
        <f t="shared" si="1"/>
        <v>JSA4（A9）-C2装配线JMLEDZH21A689组盘机</v>
      </c>
      <c r="W21" s="359" t="s">
        <v>9950</v>
      </c>
      <c r="X21" s="268" t="s">
        <v>9952</v>
      </c>
      <c r="Y21" s="268"/>
      <c r="Z21" s="268"/>
      <c r="AA21" s="268"/>
      <c r="AB21" s="1760"/>
      <c r="AC21" s="1760"/>
      <c r="AD21" s="1763"/>
      <c r="AE21" s="1306"/>
    </row>
    <row r="22" spans="1:31" s="38" customFormat="1" ht="32" customHeight="1">
      <c r="A22" s="23">
        <f t="shared" si="0"/>
        <v>21</v>
      </c>
      <c r="B22" s="274" t="s">
        <v>2310</v>
      </c>
      <c r="C22" s="249" t="s">
        <v>4103</v>
      </c>
      <c r="D22" s="255" t="s">
        <v>478</v>
      </c>
      <c r="E22" s="291" t="s">
        <v>98</v>
      </c>
      <c r="F22" s="327" t="s">
        <v>479</v>
      </c>
      <c r="G22" s="249" t="s">
        <v>319</v>
      </c>
      <c r="H22" s="295">
        <v>1</v>
      </c>
      <c r="I22" s="274" t="s">
        <v>369</v>
      </c>
      <c r="J22" s="249" t="s">
        <v>8</v>
      </c>
      <c r="K22" s="255" t="s">
        <v>102</v>
      </c>
      <c r="L22" s="251">
        <v>44432</v>
      </c>
      <c r="M22" s="251">
        <v>44647</v>
      </c>
      <c r="N22" s="1662" t="s">
        <v>2378</v>
      </c>
      <c r="O22" s="303">
        <v>44750</v>
      </c>
      <c r="P22" s="279">
        <v>44793</v>
      </c>
      <c r="Q22" s="279">
        <v>44801</v>
      </c>
      <c r="R22" s="279">
        <v>44915</v>
      </c>
      <c r="S22" s="1651"/>
      <c r="T22" s="1651"/>
      <c r="U22" s="293"/>
      <c r="V22" s="1281" t="str">
        <f t="shared" si="1"/>
        <v>JSA4（A9）-C2装配线JMLEDZH21A345填丝补焊机</v>
      </c>
      <c r="W22" s="359" t="s">
        <v>9950</v>
      </c>
      <c r="X22" s="268" t="s">
        <v>7930</v>
      </c>
      <c r="Y22" s="268"/>
      <c r="Z22" s="268"/>
      <c r="AA22" s="268"/>
      <c r="AB22" s="262" t="s">
        <v>98</v>
      </c>
      <c r="AC22" s="887" t="s">
        <v>9951</v>
      </c>
      <c r="AD22" s="887"/>
      <c r="AE22" s="1306"/>
    </row>
    <row r="23" spans="1:31" s="38" customFormat="1" ht="32" customHeight="1">
      <c r="A23" s="23">
        <f t="shared" si="0"/>
        <v>22</v>
      </c>
      <c r="B23" s="274" t="s">
        <v>2310</v>
      </c>
      <c r="C23" s="249" t="s">
        <v>4103</v>
      </c>
      <c r="D23" s="255" t="s">
        <v>480</v>
      </c>
      <c r="E23" s="291" t="s">
        <v>98</v>
      </c>
      <c r="F23" s="327" t="s">
        <v>481</v>
      </c>
      <c r="G23" s="249" t="s">
        <v>451</v>
      </c>
      <c r="H23" s="295">
        <v>1</v>
      </c>
      <c r="I23" s="274" t="s">
        <v>369</v>
      </c>
      <c r="J23" s="249" t="s">
        <v>8</v>
      </c>
      <c r="K23" s="255" t="s">
        <v>102</v>
      </c>
      <c r="L23" s="251">
        <v>44432</v>
      </c>
      <c r="M23" s="251">
        <v>44647</v>
      </c>
      <c r="N23" s="1662" t="s">
        <v>2378</v>
      </c>
      <c r="O23" s="303">
        <v>44750</v>
      </c>
      <c r="P23" s="279">
        <v>44793</v>
      </c>
      <c r="Q23" s="279">
        <v>44801</v>
      </c>
      <c r="R23" s="279">
        <v>44915</v>
      </c>
      <c r="S23" s="1651"/>
      <c r="T23" s="1651"/>
      <c r="U23" s="293"/>
      <c r="V23" s="1281" t="str">
        <f t="shared" si="1"/>
        <v>JSA4（A9）-C2装配线JMLEDZH21A346半自动封口焊机</v>
      </c>
      <c r="W23" s="359" t="s">
        <v>9950</v>
      </c>
      <c r="X23" s="268" t="s">
        <v>7930</v>
      </c>
      <c r="Y23" s="268" t="s">
        <v>9959</v>
      </c>
      <c r="Z23" s="268" t="s">
        <v>9959</v>
      </c>
      <c r="AA23" s="268" t="s">
        <v>9959</v>
      </c>
      <c r="AB23" s="262" t="s">
        <v>98</v>
      </c>
      <c r="AC23" s="887" t="s">
        <v>9951</v>
      </c>
      <c r="AD23" s="887"/>
      <c r="AE23" s="1306"/>
    </row>
    <row r="24" spans="1:31" s="38" customFormat="1" ht="32" customHeight="1">
      <c r="A24" s="23">
        <f t="shared" si="0"/>
        <v>23</v>
      </c>
      <c r="B24" s="274" t="s">
        <v>2310</v>
      </c>
      <c r="C24" s="249" t="s">
        <v>4108</v>
      </c>
      <c r="D24" s="255" t="s">
        <v>1455</v>
      </c>
      <c r="E24" s="291" t="s">
        <v>98</v>
      </c>
      <c r="F24" s="327" t="s">
        <v>1456</v>
      </c>
      <c r="G24" s="249" t="s">
        <v>366</v>
      </c>
      <c r="H24" s="295">
        <v>1</v>
      </c>
      <c r="I24" s="274" t="s">
        <v>369</v>
      </c>
      <c r="J24" s="249" t="s">
        <v>8</v>
      </c>
      <c r="K24" s="255" t="s">
        <v>102</v>
      </c>
      <c r="L24" s="251">
        <v>44432</v>
      </c>
      <c r="M24" s="251">
        <v>44619</v>
      </c>
      <c r="N24" s="1662">
        <v>44678</v>
      </c>
      <c r="O24" s="303">
        <v>44677</v>
      </c>
      <c r="P24" s="279">
        <v>44706</v>
      </c>
      <c r="Q24" s="279">
        <v>44717</v>
      </c>
      <c r="R24" s="279">
        <v>44915</v>
      </c>
      <c r="S24" s="1651"/>
      <c r="T24" s="1651"/>
      <c r="U24" s="1059" t="s">
        <v>9971</v>
      </c>
      <c r="V24" s="1281" t="str">
        <f t="shared" si="1"/>
        <v>JSA4（A9）-C5装配线JMLEDZH21A507检测配对机</v>
      </c>
      <c r="W24" s="359" t="s">
        <v>9967</v>
      </c>
      <c r="X24" s="249" t="s">
        <v>105</v>
      </c>
      <c r="Y24" s="120" t="s">
        <v>9959</v>
      </c>
      <c r="Z24" s="268" t="s">
        <v>9959</v>
      </c>
      <c r="AA24" s="120" t="s">
        <v>9959</v>
      </c>
      <c r="AB24" s="1663" t="s">
        <v>98</v>
      </c>
      <c r="AC24" s="1663" t="s">
        <v>10570</v>
      </c>
      <c r="AD24" s="1663"/>
      <c r="AE24" s="1306"/>
    </row>
    <row r="25" spans="1:31" s="38" customFormat="1" ht="32" customHeight="1">
      <c r="A25" s="23">
        <f t="shared" si="0"/>
        <v>24</v>
      </c>
      <c r="B25" s="274" t="s">
        <v>2310</v>
      </c>
      <c r="C25" s="249" t="s">
        <v>4108</v>
      </c>
      <c r="D25" s="255" t="s">
        <v>1457</v>
      </c>
      <c r="E25" s="291" t="s">
        <v>98</v>
      </c>
      <c r="F25" s="327" t="s">
        <v>1458</v>
      </c>
      <c r="G25" s="249" t="s">
        <v>367</v>
      </c>
      <c r="H25" s="295">
        <v>2</v>
      </c>
      <c r="I25" s="274" t="s">
        <v>369</v>
      </c>
      <c r="J25" s="249" t="s">
        <v>8</v>
      </c>
      <c r="K25" s="255" t="s">
        <v>102</v>
      </c>
      <c r="L25" s="251">
        <v>44432</v>
      </c>
      <c r="M25" s="251">
        <v>44619</v>
      </c>
      <c r="N25" s="1662">
        <v>44678</v>
      </c>
      <c r="O25" s="303">
        <v>44677</v>
      </c>
      <c r="P25" s="279">
        <v>44706</v>
      </c>
      <c r="Q25" s="279">
        <v>44717</v>
      </c>
      <c r="R25" s="279">
        <v>44915</v>
      </c>
      <c r="S25" s="1651"/>
      <c r="T25" s="1651"/>
      <c r="U25" s="1059" t="s">
        <v>9972</v>
      </c>
      <c r="V25" s="1281" t="str">
        <f t="shared" si="1"/>
        <v>JSA4（A9）-C5装配线JMLEDZH21A508超声波焊接机</v>
      </c>
      <c r="W25" s="359" t="s">
        <v>9967</v>
      </c>
      <c r="X25" s="249" t="s">
        <v>105</v>
      </c>
      <c r="Y25" s="120" t="s">
        <v>2302</v>
      </c>
      <c r="Z25" s="268" t="s">
        <v>2302</v>
      </c>
      <c r="AA25" s="120" t="s">
        <v>2302</v>
      </c>
      <c r="AB25" s="1663" t="s">
        <v>98</v>
      </c>
      <c r="AC25" s="1663" t="s">
        <v>10570</v>
      </c>
      <c r="AD25" s="1663"/>
      <c r="AE25" s="1306"/>
    </row>
    <row r="26" spans="1:31" s="38" customFormat="1" ht="32" customHeight="1">
      <c r="A26" s="23">
        <f t="shared" si="0"/>
        <v>25</v>
      </c>
      <c r="B26" s="274" t="s">
        <v>2310</v>
      </c>
      <c r="C26" s="249" t="s">
        <v>4108</v>
      </c>
      <c r="D26" s="255" t="s">
        <v>1459</v>
      </c>
      <c r="E26" s="291" t="s">
        <v>98</v>
      </c>
      <c r="F26" s="327" t="s">
        <v>1460</v>
      </c>
      <c r="G26" s="249" t="s">
        <v>368</v>
      </c>
      <c r="H26" s="295">
        <v>2</v>
      </c>
      <c r="I26" s="274" t="s">
        <v>369</v>
      </c>
      <c r="J26" s="249" t="s">
        <v>8</v>
      </c>
      <c r="K26" s="255" t="s">
        <v>102</v>
      </c>
      <c r="L26" s="251">
        <v>44432</v>
      </c>
      <c r="M26" s="251">
        <v>44619</v>
      </c>
      <c r="N26" s="1662">
        <v>44678</v>
      </c>
      <c r="O26" s="303">
        <v>44677</v>
      </c>
      <c r="P26" s="279">
        <v>44706</v>
      </c>
      <c r="Q26" s="279">
        <v>44717</v>
      </c>
      <c r="R26" s="279">
        <v>44915</v>
      </c>
      <c r="S26" s="1651"/>
      <c r="T26" s="1651"/>
      <c r="U26" s="1059" t="s">
        <v>9972</v>
      </c>
      <c r="V26" s="1281" t="str">
        <f t="shared" si="1"/>
        <v>JSA4（A9）-C5装配线JMLEDZH21A509包Mylar机</v>
      </c>
      <c r="W26" s="359" t="s">
        <v>9950</v>
      </c>
      <c r="X26" s="249" t="s">
        <v>105</v>
      </c>
      <c r="Y26" s="120" t="s">
        <v>9959</v>
      </c>
      <c r="Z26" s="268" t="s">
        <v>2302</v>
      </c>
      <c r="AA26" s="120" t="s">
        <v>9970</v>
      </c>
      <c r="AB26" s="1744" t="s">
        <v>10571</v>
      </c>
      <c r="AC26" s="1747" t="s">
        <v>10572</v>
      </c>
      <c r="AD26" s="1744" t="s">
        <v>10573</v>
      </c>
      <c r="AE26" s="1306"/>
    </row>
    <row r="27" spans="1:31" s="38" customFormat="1" ht="32" customHeight="1">
      <c r="A27" s="23">
        <f t="shared" si="0"/>
        <v>26</v>
      </c>
      <c r="B27" s="274" t="s">
        <v>2310</v>
      </c>
      <c r="C27" s="249" t="s">
        <v>4108</v>
      </c>
      <c r="D27" s="255" t="s">
        <v>9943</v>
      </c>
      <c r="E27" s="291" t="s">
        <v>98</v>
      </c>
      <c r="F27" s="327" t="s">
        <v>1461</v>
      </c>
      <c r="G27" s="249" t="s">
        <v>373</v>
      </c>
      <c r="H27" s="295">
        <v>1</v>
      </c>
      <c r="I27" s="274" t="s">
        <v>369</v>
      </c>
      <c r="J27" s="249" t="s">
        <v>8</v>
      </c>
      <c r="K27" s="255" t="s">
        <v>102</v>
      </c>
      <c r="L27" s="251">
        <v>44432</v>
      </c>
      <c r="M27" s="251">
        <v>44619</v>
      </c>
      <c r="N27" s="1662">
        <v>44678</v>
      </c>
      <c r="O27" s="303">
        <v>44677</v>
      </c>
      <c r="P27" s="279">
        <v>44706</v>
      </c>
      <c r="Q27" s="279">
        <v>44717</v>
      </c>
      <c r="R27" s="279">
        <v>44915</v>
      </c>
      <c r="S27" s="1651"/>
      <c r="T27" s="1651"/>
      <c r="U27" s="1059" t="s">
        <v>9973</v>
      </c>
      <c r="V27" s="1281" t="str">
        <f t="shared" si="1"/>
        <v>JSA4（A9）-C5装配线JMLEDZH21A510转连接激光焊接机</v>
      </c>
      <c r="W27" s="359" t="s">
        <v>9950</v>
      </c>
      <c r="X27" s="249" t="s">
        <v>105</v>
      </c>
      <c r="Y27" s="120" t="s">
        <v>9959</v>
      </c>
      <c r="Z27" s="268" t="s">
        <v>9970</v>
      </c>
      <c r="AA27" s="120" t="s">
        <v>9959</v>
      </c>
      <c r="AB27" s="1745"/>
      <c r="AC27" s="1748"/>
      <c r="AD27" s="1745"/>
      <c r="AE27" s="1306"/>
    </row>
    <row r="28" spans="1:31" s="38" customFormat="1" ht="32" customHeight="1">
      <c r="A28" s="23">
        <f t="shared" si="0"/>
        <v>27</v>
      </c>
      <c r="B28" s="274" t="s">
        <v>2310</v>
      </c>
      <c r="C28" s="249" t="s">
        <v>4108</v>
      </c>
      <c r="D28" s="255" t="s">
        <v>1462</v>
      </c>
      <c r="E28" s="291" t="s">
        <v>98</v>
      </c>
      <c r="F28" s="327" t="s">
        <v>1463</v>
      </c>
      <c r="G28" s="249" t="s">
        <v>311</v>
      </c>
      <c r="H28" s="295">
        <v>1</v>
      </c>
      <c r="I28" s="274" t="s">
        <v>369</v>
      </c>
      <c r="J28" s="249" t="s">
        <v>8</v>
      </c>
      <c r="K28" s="255" t="s">
        <v>102</v>
      </c>
      <c r="L28" s="251">
        <v>44432</v>
      </c>
      <c r="M28" s="251">
        <v>44619</v>
      </c>
      <c r="N28" s="1662">
        <v>44678</v>
      </c>
      <c r="O28" s="303">
        <v>44677</v>
      </c>
      <c r="P28" s="279">
        <v>44706</v>
      </c>
      <c r="Q28" s="279">
        <v>44717</v>
      </c>
      <c r="R28" s="279">
        <v>44915</v>
      </c>
      <c r="S28" s="1651"/>
      <c r="T28" s="1651"/>
      <c r="U28" s="1059" t="s">
        <v>9975</v>
      </c>
      <c r="V28" s="1281" t="str">
        <f t="shared" si="1"/>
        <v>JSA4（A9）-C5装配线JMLEDZH21A511入壳机</v>
      </c>
      <c r="W28" s="359" t="s">
        <v>9967</v>
      </c>
      <c r="X28" s="249" t="s">
        <v>105</v>
      </c>
      <c r="Y28" s="120" t="s">
        <v>9959</v>
      </c>
      <c r="Z28" s="268" t="s">
        <v>9976</v>
      </c>
      <c r="AA28" s="120" t="s">
        <v>9959</v>
      </c>
      <c r="AB28" s="1745"/>
      <c r="AC28" s="1748"/>
      <c r="AD28" s="1745"/>
      <c r="AE28" s="1306"/>
    </row>
    <row r="29" spans="1:31" s="38" customFormat="1" ht="32" customHeight="1">
      <c r="A29" s="23">
        <f t="shared" si="0"/>
        <v>28</v>
      </c>
      <c r="B29" s="274" t="s">
        <v>2310</v>
      </c>
      <c r="C29" s="249" t="s">
        <v>4108</v>
      </c>
      <c r="D29" s="255" t="s">
        <v>1464</v>
      </c>
      <c r="E29" s="291" t="s">
        <v>98</v>
      </c>
      <c r="F29" s="327" t="s">
        <v>1465</v>
      </c>
      <c r="G29" s="249" t="s">
        <v>348</v>
      </c>
      <c r="H29" s="295">
        <v>1</v>
      </c>
      <c r="I29" s="274" t="s">
        <v>369</v>
      </c>
      <c r="J29" s="249" t="s">
        <v>8</v>
      </c>
      <c r="K29" s="255" t="s">
        <v>102</v>
      </c>
      <c r="L29" s="251">
        <v>44432</v>
      </c>
      <c r="M29" s="251">
        <v>44619</v>
      </c>
      <c r="N29" s="1662">
        <v>44678</v>
      </c>
      <c r="O29" s="303">
        <v>44677</v>
      </c>
      <c r="P29" s="279">
        <v>44706</v>
      </c>
      <c r="Q29" s="279">
        <v>44717</v>
      </c>
      <c r="R29" s="279">
        <v>44915</v>
      </c>
      <c r="S29" s="1651"/>
      <c r="T29" s="1651"/>
      <c r="U29" s="1059" t="s">
        <v>9977</v>
      </c>
      <c r="V29" s="1281" t="str">
        <f t="shared" si="1"/>
        <v>JSA4（A9）-C5装配线JMLEDZH21A512封口焊接机</v>
      </c>
      <c r="W29" s="359" t="s">
        <v>9949</v>
      </c>
      <c r="X29" s="249" t="s">
        <v>105</v>
      </c>
      <c r="Y29" s="120" t="s">
        <v>9959</v>
      </c>
      <c r="Z29" s="268" t="s">
        <v>9959</v>
      </c>
      <c r="AA29" s="120" t="s">
        <v>2302</v>
      </c>
      <c r="AB29" s="1745"/>
      <c r="AC29" s="1748"/>
      <c r="AD29" s="1745"/>
      <c r="AE29" s="1306"/>
    </row>
    <row r="30" spans="1:31" s="38" customFormat="1" ht="32" customHeight="1">
      <c r="A30" s="23">
        <f t="shared" si="0"/>
        <v>29</v>
      </c>
      <c r="B30" s="274" t="s">
        <v>2310</v>
      </c>
      <c r="C30" s="249" t="s">
        <v>9944</v>
      </c>
      <c r="D30" s="255" t="s">
        <v>9945</v>
      </c>
      <c r="E30" s="291" t="s">
        <v>98</v>
      </c>
      <c r="F30" s="327"/>
      <c r="G30" s="249" t="s">
        <v>321</v>
      </c>
      <c r="H30" s="295">
        <v>1</v>
      </c>
      <c r="I30" s="274" t="s">
        <v>369</v>
      </c>
      <c r="J30" s="249" t="s">
        <v>8</v>
      </c>
      <c r="K30" s="255" t="s">
        <v>243</v>
      </c>
      <c r="L30" s="251">
        <v>44545</v>
      </c>
      <c r="M30" s="251">
        <v>44619</v>
      </c>
      <c r="N30" s="1662">
        <v>44691</v>
      </c>
      <c r="O30" s="303">
        <v>44677</v>
      </c>
      <c r="P30" s="279">
        <v>44706</v>
      </c>
      <c r="Q30" s="279">
        <v>44717</v>
      </c>
      <c r="R30" s="279">
        <v>44915</v>
      </c>
      <c r="S30" s="1651"/>
      <c r="T30" s="1651"/>
      <c r="U30" s="1059" t="s">
        <v>9978</v>
      </c>
      <c r="V30" s="1281" t="str">
        <f t="shared" si="1"/>
        <v>JSA4（A9）-C5物流线JMLEDZH21A615物流线</v>
      </c>
      <c r="W30" s="359" t="s">
        <v>9950</v>
      </c>
      <c r="X30" s="249" t="s">
        <v>105</v>
      </c>
      <c r="Y30" s="120" t="s">
        <v>9959</v>
      </c>
      <c r="Z30" s="268" t="s">
        <v>9970</v>
      </c>
      <c r="AA30" s="120" t="s">
        <v>9959</v>
      </c>
      <c r="AB30" s="1745"/>
      <c r="AC30" s="1748"/>
      <c r="AD30" s="1745"/>
      <c r="AE30" s="1306"/>
    </row>
    <row r="31" spans="1:31" s="38" customFormat="1" ht="32" customHeight="1">
      <c r="A31" s="23">
        <f t="shared" si="0"/>
        <v>30</v>
      </c>
      <c r="B31" s="274" t="s">
        <v>2310</v>
      </c>
      <c r="C31" s="249" t="s">
        <v>4108</v>
      </c>
      <c r="D31" s="255" t="s">
        <v>2836</v>
      </c>
      <c r="E31" s="291" t="s">
        <v>2827</v>
      </c>
      <c r="F31" s="327" t="s">
        <v>2837</v>
      </c>
      <c r="G31" s="249" t="s">
        <v>323</v>
      </c>
      <c r="H31" s="295">
        <v>1</v>
      </c>
      <c r="I31" s="274" t="s">
        <v>369</v>
      </c>
      <c r="J31" s="249" t="s">
        <v>8</v>
      </c>
      <c r="K31" s="255" t="s">
        <v>243</v>
      </c>
      <c r="L31" s="251">
        <v>44539</v>
      </c>
      <c r="M31" s="251">
        <v>44693</v>
      </c>
      <c r="N31" s="1662">
        <v>44700</v>
      </c>
      <c r="O31" s="303">
        <v>44677</v>
      </c>
      <c r="P31" s="279">
        <v>44706</v>
      </c>
      <c r="Q31" s="279">
        <v>44717</v>
      </c>
      <c r="R31" s="279">
        <v>44915</v>
      </c>
      <c r="S31" s="1651"/>
      <c r="T31" s="1651"/>
      <c r="U31" s="1059" t="s">
        <v>9977</v>
      </c>
      <c r="V31" s="1281" t="str">
        <f t="shared" si="1"/>
        <v>JSA4（A9）-C5装配线JMLEDZH21A692组盘机</v>
      </c>
      <c r="W31" s="359" t="s">
        <v>9950</v>
      </c>
      <c r="X31" s="249" t="s">
        <v>105</v>
      </c>
      <c r="Y31" s="120" t="s">
        <v>2302</v>
      </c>
      <c r="Z31" s="268" t="s">
        <v>9959</v>
      </c>
      <c r="AA31" s="120" t="s">
        <v>9970</v>
      </c>
      <c r="AB31" s="1745"/>
      <c r="AC31" s="1748"/>
      <c r="AD31" s="1745"/>
      <c r="AE31" s="1306"/>
    </row>
    <row r="32" spans="1:31" s="38" customFormat="1" ht="32" customHeight="1">
      <c r="A32" s="23">
        <f t="shared" si="0"/>
        <v>31</v>
      </c>
      <c r="B32" s="274" t="s">
        <v>2310</v>
      </c>
      <c r="C32" s="249" t="s">
        <v>4108</v>
      </c>
      <c r="D32" s="255" t="s">
        <v>1466</v>
      </c>
      <c r="E32" s="291" t="s">
        <v>98</v>
      </c>
      <c r="F32" s="327" t="s">
        <v>1467</v>
      </c>
      <c r="G32" s="249" t="s">
        <v>315</v>
      </c>
      <c r="H32" s="295">
        <v>1</v>
      </c>
      <c r="I32" s="274" t="s">
        <v>369</v>
      </c>
      <c r="J32" s="249" t="s">
        <v>8</v>
      </c>
      <c r="K32" s="255" t="s">
        <v>102</v>
      </c>
      <c r="L32" s="251">
        <v>44432</v>
      </c>
      <c r="M32" s="251">
        <v>44619</v>
      </c>
      <c r="N32" s="1662"/>
      <c r="O32" s="303">
        <v>44677</v>
      </c>
      <c r="P32" s="279">
        <v>44706</v>
      </c>
      <c r="Q32" s="279">
        <v>44717</v>
      </c>
      <c r="R32" s="279">
        <v>44915</v>
      </c>
      <c r="S32" s="1651"/>
      <c r="T32" s="1651"/>
      <c r="U32" s="1059" t="s">
        <v>9978</v>
      </c>
      <c r="V32" s="1281" t="str">
        <f t="shared" si="1"/>
        <v>JSA4（A9）-C5装配线JMLEDZH21A513正压氦检机</v>
      </c>
      <c r="W32" s="359" t="s">
        <v>9950</v>
      </c>
      <c r="X32" s="249" t="s">
        <v>105</v>
      </c>
      <c r="Y32" s="120" t="s">
        <v>9970</v>
      </c>
      <c r="Z32" s="268" t="s">
        <v>2302</v>
      </c>
      <c r="AA32" s="120" t="s">
        <v>2302</v>
      </c>
      <c r="AB32" s="1746"/>
      <c r="AC32" s="1749"/>
      <c r="AD32" s="1746"/>
      <c r="AE32" s="1306"/>
    </row>
    <row r="33" spans="1:31" s="38" customFormat="1" ht="32" customHeight="1">
      <c r="A33" s="23">
        <f t="shared" si="0"/>
        <v>32</v>
      </c>
      <c r="B33" s="274" t="s">
        <v>2310</v>
      </c>
      <c r="C33" s="249" t="s">
        <v>4109</v>
      </c>
      <c r="D33" s="255" t="s">
        <v>390</v>
      </c>
      <c r="E33" s="291" t="s">
        <v>2650</v>
      </c>
      <c r="F33" s="327" t="s">
        <v>395</v>
      </c>
      <c r="G33" s="249" t="s">
        <v>377</v>
      </c>
      <c r="H33" s="295">
        <v>17</v>
      </c>
      <c r="I33" s="274" t="s">
        <v>100</v>
      </c>
      <c r="J33" s="249" t="s">
        <v>8</v>
      </c>
      <c r="K33" s="255" t="s">
        <v>102</v>
      </c>
      <c r="L33" s="251">
        <v>44440</v>
      </c>
      <c r="M33" s="251">
        <v>44660</v>
      </c>
      <c r="N33" s="1662">
        <v>44660</v>
      </c>
      <c r="O33" s="303">
        <v>44682</v>
      </c>
      <c r="P33" s="279">
        <v>44727</v>
      </c>
      <c r="Q33" s="279">
        <v>44727</v>
      </c>
      <c r="R33" s="279">
        <v>44985</v>
      </c>
      <c r="S33" s="1651"/>
      <c r="T33" s="1651"/>
      <c r="U33" s="1651" t="s">
        <v>9980</v>
      </c>
      <c r="V33" s="1281" t="str">
        <f t="shared" si="1"/>
        <v>JSA4（A9）-C1干燥炉JMLEDZH21A396干燥炉</v>
      </c>
      <c r="W33" s="359" t="s">
        <v>9950</v>
      </c>
      <c r="X33" s="359" t="s">
        <v>4100</v>
      </c>
      <c r="Y33" s="1661" t="s">
        <v>336</v>
      </c>
      <c r="Z33" s="1506">
        <v>0.999</v>
      </c>
      <c r="AA33" s="1506">
        <v>0.02</v>
      </c>
      <c r="AB33" s="261" t="s">
        <v>98</v>
      </c>
      <c r="AC33" s="261" t="s">
        <v>10575</v>
      </c>
      <c r="AD33" s="261" t="s">
        <v>4826</v>
      </c>
      <c r="AE33" s="1306" t="s">
        <v>9981</v>
      </c>
    </row>
    <row r="34" spans="1:31" s="38" customFormat="1" ht="32" customHeight="1">
      <c r="A34" s="23">
        <f t="shared" si="0"/>
        <v>33</v>
      </c>
      <c r="B34" s="274" t="s">
        <v>2310</v>
      </c>
      <c r="C34" s="249" t="s">
        <v>2311</v>
      </c>
      <c r="D34" s="255" t="s">
        <v>394</v>
      </c>
      <c r="E34" s="291" t="s">
        <v>2650</v>
      </c>
      <c r="F34" s="327" t="s">
        <v>399</v>
      </c>
      <c r="G34" s="249" t="s">
        <v>377</v>
      </c>
      <c r="H34" s="295">
        <v>17</v>
      </c>
      <c r="I34" s="274" t="s">
        <v>100</v>
      </c>
      <c r="J34" s="249" t="s">
        <v>8</v>
      </c>
      <c r="K34" s="255" t="s">
        <v>102</v>
      </c>
      <c r="L34" s="251">
        <v>44440</v>
      </c>
      <c r="M34" s="251">
        <v>44649</v>
      </c>
      <c r="N34" s="1662">
        <v>44649</v>
      </c>
      <c r="O34" s="303" t="s">
        <v>9946</v>
      </c>
      <c r="P34" s="279">
        <v>44727</v>
      </c>
      <c r="Q34" s="279">
        <v>44732</v>
      </c>
      <c r="R34" s="279">
        <v>44985</v>
      </c>
      <c r="S34" s="1651"/>
      <c r="T34" s="1651"/>
      <c r="U34" s="1651" t="s">
        <v>9979</v>
      </c>
      <c r="V34" s="1281" t="str">
        <f t="shared" si="1"/>
        <v>JSA4（A9）-C2干燥炉JMLEDZH21A398干燥炉</v>
      </c>
      <c r="W34" s="359" t="s">
        <v>9967</v>
      </c>
      <c r="X34" s="359" t="s">
        <v>4100</v>
      </c>
      <c r="Y34" s="268" t="s">
        <v>2302</v>
      </c>
      <c r="Z34" s="268" t="s">
        <v>9959</v>
      </c>
      <c r="AA34" s="323" t="s">
        <v>9959</v>
      </c>
      <c r="AB34" s="261" t="s">
        <v>98</v>
      </c>
      <c r="AC34" s="261" t="s">
        <v>9982</v>
      </c>
      <c r="AD34" s="261" t="s">
        <v>9983</v>
      </c>
      <c r="AE34" s="1306" t="s">
        <v>9984</v>
      </c>
    </row>
    <row r="35" spans="1:31" s="38" customFormat="1" ht="32" customHeight="1">
      <c r="A35" s="23">
        <f t="shared" si="0"/>
        <v>34</v>
      </c>
      <c r="B35" s="274" t="s">
        <v>2310</v>
      </c>
      <c r="C35" s="249" t="s">
        <v>2315</v>
      </c>
      <c r="D35" s="255" t="s">
        <v>405</v>
      </c>
      <c r="E35" s="291" t="s">
        <v>2650</v>
      </c>
      <c r="F35" s="327" t="s">
        <v>408</v>
      </c>
      <c r="G35" s="249" t="s">
        <v>377</v>
      </c>
      <c r="H35" s="295">
        <v>15</v>
      </c>
      <c r="I35" s="274" t="s">
        <v>100</v>
      </c>
      <c r="J35" s="249" t="s">
        <v>8</v>
      </c>
      <c r="K35" s="255" t="s">
        <v>243</v>
      </c>
      <c r="L35" s="251">
        <v>44440</v>
      </c>
      <c r="M35" s="251">
        <v>44636</v>
      </c>
      <c r="N35" s="1662">
        <v>44636</v>
      </c>
      <c r="O35" s="303" t="s">
        <v>9947</v>
      </c>
      <c r="P35" s="279">
        <v>44704</v>
      </c>
      <c r="Q35" s="279">
        <v>44704</v>
      </c>
      <c r="R35" s="279">
        <v>44985</v>
      </c>
      <c r="S35" s="1651"/>
      <c r="T35" s="1651"/>
      <c r="U35" s="1306" t="s">
        <v>9985</v>
      </c>
      <c r="V35" s="1281" t="str">
        <f t="shared" si="1"/>
        <v>JSA4（A9）-C5干燥炉JMLEDZH21A404干燥炉</v>
      </c>
      <c r="W35" s="359" t="s">
        <v>9949</v>
      </c>
      <c r="X35" s="359" t="s">
        <v>4100</v>
      </c>
      <c r="Y35" s="120" t="s">
        <v>9959</v>
      </c>
      <c r="Z35" s="268" t="s">
        <v>9959</v>
      </c>
      <c r="AA35" s="120" t="s">
        <v>9959</v>
      </c>
      <c r="AB35" s="261" t="s">
        <v>98</v>
      </c>
      <c r="AC35" s="261" t="s">
        <v>10576</v>
      </c>
      <c r="AD35" s="261" t="s">
        <v>10577</v>
      </c>
      <c r="AE35" s="1306" t="s">
        <v>9984</v>
      </c>
    </row>
    <row r="36" spans="1:31" s="38" customFormat="1" ht="32" customHeight="1">
      <c r="A36" s="23">
        <f t="shared" si="0"/>
        <v>35</v>
      </c>
      <c r="B36" s="274" t="s">
        <v>2310</v>
      </c>
      <c r="C36" s="249" t="s">
        <v>4114</v>
      </c>
      <c r="D36" s="255" t="s">
        <v>387</v>
      </c>
      <c r="E36" s="291" t="s">
        <v>2650</v>
      </c>
      <c r="F36" s="327" t="s">
        <v>393</v>
      </c>
      <c r="G36" s="249" t="s">
        <v>210</v>
      </c>
      <c r="H36" s="295">
        <v>1</v>
      </c>
      <c r="I36" s="274" t="s">
        <v>100</v>
      </c>
      <c r="J36" s="249" t="s">
        <v>8</v>
      </c>
      <c r="K36" s="255" t="s">
        <v>102</v>
      </c>
      <c r="L36" s="251">
        <v>44440</v>
      </c>
      <c r="M36" s="251">
        <v>44627</v>
      </c>
      <c r="N36" s="1662">
        <v>44624</v>
      </c>
      <c r="O36" s="303">
        <v>44691</v>
      </c>
      <c r="P36" s="279">
        <v>44727</v>
      </c>
      <c r="Q36" s="279">
        <v>44727</v>
      </c>
      <c r="R36" s="279">
        <v>44985</v>
      </c>
      <c r="S36" s="1651"/>
      <c r="T36" s="1651"/>
      <c r="U36" s="1306" t="s">
        <v>9980</v>
      </c>
      <c r="V36" s="1281" t="str">
        <f t="shared" si="1"/>
        <v>JSA4（A9）-C1干燥调度系统JMLEDZH21A395干燥线调度系统</v>
      </c>
      <c r="W36" s="359" t="s">
        <v>9950</v>
      </c>
      <c r="X36" s="359" t="s">
        <v>4100</v>
      </c>
      <c r="Y36" s="1661" t="s">
        <v>336</v>
      </c>
      <c r="Z36" s="1506">
        <v>0.999</v>
      </c>
      <c r="AA36" s="1506">
        <v>0.02</v>
      </c>
      <c r="AB36" s="261" t="s">
        <v>98</v>
      </c>
      <c r="AC36" s="261" t="s">
        <v>10578</v>
      </c>
      <c r="AD36" s="261" t="s">
        <v>4826</v>
      </c>
      <c r="AE36" s="1306"/>
    </row>
    <row r="37" spans="1:31" s="38" customFormat="1" ht="32" customHeight="1">
      <c r="A37" s="23">
        <f t="shared" si="0"/>
        <v>36</v>
      </c>
      <c r="B37" s="274" t="s">
        <v>2310</v>
      </c>
      <c r="C37" s="249" t="s">
        <v>4116</v>
      </c>
      <c r="D37" s="255" t="s">
        <v>392</v>
      </c>
      <c r="E37" s="291" t="s">
        <v>2650</v>
      </c>
      <c r="F37" s="327" t="s">
        <v>397</v>
      </c>
      <c r="G37" s="249" t="s">
        <v>210</v>
      </c>
      <c r="H37" s="295">
        <v>1</v>
      </c>
      <c r="I37" s="274" t="s">
        <v>100</v>
      </c>
      <c r="J37" s="249" t="s">
        <v>8</v>
      </c>
      <c r="K37" s="255" t="s">
        <v>102</v>
      </c>
      <c r="L37" s="251">
        <v>44440</v>
      </c>
      <c r="M37" s="251">
        <v>44649</v>
      </c>
      <c r="N37" s="1662">
        <v>44649</v>
      </c>
      <c r="O37" s="303">
        <v>44691</v>
      </c>
      <c r="P37" s="279">
        <v>44727</v>
      </c>
      <c r="Q37" s="279">
        <v>44727</v>
      </c>
      <c r="R37" s="279">
        <v>44985</v>
      </c>
      <c r="S37" s="1651"/>
      <c r="T37" s="1651"/>
      <c r="U37" s="1306" t="s">
        <v>9979</v>
      </c>
      <c r="V37" s="1281" t="str">
        <f t="shared" si="1"/>
        <v>JSA4（A9）-C2干燥调度系统JMLEDZH21A397干燥线调度系统</v>
      </c>
      <c r="W37" s="359" t="s">
        <v>9967</v>
      </c>
      <c r="X37" s="359" t="s">
        <v>4100</v>
      </c>
      <c r="Y37" s="268" t="s">
        <v>2302</v>
      </c>
      <c r="Z37" s="268" t="s">
        <v>9959</v>
      </c>
      <c r="AA37" s="323" t="s">
        <v>9959</v>
      </c>
      <c r="AB37" s="261" t="s">
        <v>98</v>
      </c>
      <c r="AC37" s="261" t="s">
        <v>9986</v>
      </c>
      <c r="AD37" s="261" t="s">
        <v>9986</v>
      </c>
      <c r="AE37" s="1306"/>
    </row>
    <row r="38" spans="1:31" s="38" customFormat="1" ht="32" customHeight="1">
      <c r="A38" s="23">
        <f t="shared" si="0"/>
        <v>37</v>
      </c>
      <c r="B38" s="274" t="s">
        <v>2310</v>
      </c>
      <c r="C38" s="249" t="s">
        <v>4115</v>
      </c>
      <c r="D38" s="255" t="s">
        <v>403</v>
      </c>
      <c r="E38" s="291" t="s">
        <v>2650</v>
      </c>
      <c r="F38" s="327" t="s">
        <v>9948</v>
      </c>
      <c r="G38" s="249" t="s">
        <v>210</v>
      </c>
      <c r="H38" s="295">
        <v>1</v>
      </c>
      <c r="I38" s="274" t="s">
        <v>100</v>
      </c>
      <c r="J38" s="249" t="s">
        <v>8</v>
      </c>
      <c r="K38" s="255" t="s">
        <v>102</v>
      </c>
      <c r="L38" s="251">
        <v>44440</v>
      </c>
      <c r="M38" s="251">
        <v>44610</v>
      </c>
      <c r="N38" s="1662">
        <v>44622</v>
      </c>
      <c r="O38" s="303">
        <v>44648</v>
      </c>
      <c r="P38" s="279">
        <v>44704</v>
      </c>
      <c r="Q38" s="279">
        <v>44709</v>
      </c>
      <c r="R38" s="279">
        <v>44985</v>
      </c>
      <c r="S38" s="1651"/>
      <c r="T38" s="1651"/>
      <c r="U38" s="1306" t="s">
        <v>9987</v>
      </c>
      <c r="V38" s="1281" t="str">
        <f t="shared" si="1"/>
        <v>JSA4（A9）-C5干燥调度系统JMLEDZH21A403干燥线调度系统</v>
      </c>
      <c r="W38" s="359" t="s">
        <v>9950</v>
      </c>
      <c r="X38" s="359" t="s">
        <v>4100</v>
      </c>
      <c r="Y38" s="120" t="s">
        <v>2302</v>
      </c>
      <c r="Z38" s="268" t="s">
        <v>9959</v>
      </c>
      <c r="AA38" s="120" t="s">
        <v>2302</v>
      </c>
      <c r="AB38" s="261" t="s">
        <v>98</v>
      </c>
      <c r="AC38" s="261" t="s">
        <v>10576</v>
      </c>
      <c r="AD38" s="261" t="s">
        <v>10577</v>
      </c>
      <c r="AE38" s="1306"/>
    </row>
    <row r="39" spans="1:31" s="38" customFormat="1" ht="32" customHeight="1">
      <c r="A39" s="23">
        <f t="shared" si="0"/>
        <v>38</v>
      </c>
      <c r="B39" s="274" t="s">
        <v>2305</v>
      </c>
      <c r="C39" s="249" t="s">
        <v>4246</v>
      </c>
      <c r="D39" s="255" t="s">
        <v>463</v>
      </c>
      <c r="E39" s="291" t="s">
        <v>4098</v>
      </c>
      <c r="F39" s="327" t="s">
        <v>464</v>
      </c>
      <c r="G39" s="249" t="s">
        <v>317</v>
      </c>
      <c r="H39" s="295">
        <v>1</v>
      </c>
      <c r="I39" s="274" t="s">
        <v>100</v>
      </c>
      <c r="J39" s="249" t="s">
        <v>8</v>
      </c>
      <c r="K39" s="255" t="s">
        <v>102</v>
      </c>
      <c r="L39" s="251">
        <v>44616</v>
      </c>
      <c r="M39" s="251">
        <v>44331</v>
      </c>
      <c r="N39" s="1662">
        <v>44341</v>
      </c>
      <c r="O39" s="303">
        <v>44683</v>
      </c>
      <c r="P39" s="279">
        <v>44733</v>
      </c>
      <c r="Q39" s="279">
        <v>44740</v>
      </c>
      <c r="R39" s="279">
        <v>44926</v>
      </c>
      <c r="S39" s="1651"/>
      <c r="T39" s="1651"/>
      <c r="U39" s="1306" t="s">
        <v>9988</v>
      </c>
      <c r="V39" s="1281" t="s">
        <v>9989</v>
      </c>
      <c r="W39" s="359" t="s">
        <v>9950</v>
      </c>
      <c r="X39" s="359" t="s">
        <v>4100</v>
      </c>
      <c r="Y39" s="1661" t="s">
        <v>324</v>
      </c>
      <c r="Z39" s="1506">
        <v>0.995</v>
      </c>
      <c r="AA39" s="1506" t="s">
        <v>9032</v>
      </c>
      <c r="AB39" s="261" t="s">
        <v>98</v>
      </c>
      <c r="AC39" s="261" t="s">
        <v>10574</v>
      </c>
      <c r="AD39" s="261" t="s">
        <v>10577</v>
      </c>
      <c r="AE39" s="1306"/>
    </row>
    <row r="40" spans="1:31" s="38" customFormat="1" ht="32" customHeight="1">
      <c r="A40" s="23">
        <f t="shared" si="0"/>
        <v>39</v>
      </c>
      <c r="B40" s="274" t="s">
        <v>2310</v>
      </c>
      <c r="C40" s="249" t="s">
        <v>4103</v>
      </c>
      <c r="D40" s="255" t="s">
        <v>476</v>
      </c>
      <c r="E40" s="291" t="s">
        <v>4098</v>
      </c>
      <c r="F40" s="327" t="s">
        <v>477</v>
      </c>
      <c r="G40" s="249" t="s">
        <v>317</v>
      </c>
      <c r="H40" s="295">
        <v>1</v>
      </c>
      <c r="I40" s="274" t="s">
        <v>100</v>
      </c>
      <c r="J40" s="249" t="s">
        <v>8</v>
      </c>
      <c r="K40" s="255" t="s">
        <v>102</v>
      </c>
      <c r="L40" s="251">
        <v>44582</v>
      </c>
      <c r="M40" s="251">
        <v>44647</v>
      </c>
      <c r="N40" s="1662">
        <v>44647</v>
      </c>
      <c r="O40" s="303">
        <v>44669</v>
      </c>
      <c r="P40" s="279">
        <v>44697</v>
      </c>
      <c r="Q40" s="279">
        <v>44699</v>
      </c>
      <c r="R40" s="279">
        <v>44985</v>
      </c>
      <c r="S40" s="1651"/>
      <c r="T40" s="1651"/>
      <c r="U40" s="1306" t="s">
        <v>9988</v>
      </c>
      <c r="V40" s="1281" t="s">
        <v>9990</v>
      </c>
      <c r="W40" s="359" t="s">
        <v>9950</v>
      </c>
      <c r="X40" s="359" t="s">
        <v>4100</v>
      </c>
      <c r="Y40" s="268" t="s">
        <v>9959</v>
      </c>
      <c r="Z40" s="268" t="s">
        <v>9959</v>
      </c>
      <c r="AA40" s="323" t="s">
        <v>9959</v>
      </c>
      <c r="AB40" s="261" t="s">
        <v>9991</v>
      </c>
      <c r="AC40" s="261" t="s">
        <v>9992</v>
      </c>
      <c r="AD40" s="261" t="s">
        <v>9769</v>
      </c>
      <c r="AE40" s="1306"/>
    </row>
    <row r="41" spans="1:31" s="38" customFormat="1" ht="32" customHeight="1">
      <c r="A41" s="23">
        <f t="shared" si="0"/>
        <v>40</v>
      </c>
      <c r="B41" s="274" t="s">
        <v>2310</v>
      </c>
      <c r="C41" s="249" t="s">
        <v>4108</v>
      </c>
      <c r="D41" s="255" t="s">
        <v>1468</v>
      </c>
      <c r="E41" s="291" t="s">
        <v>4098</v>
      </c>
      <c r="F41" s="327" t="s">
        <v>1469</v>
      </c>
      <c r="G41" s="249" t="s">
        <v>317</v>
      </c>
      <c r="H41" s="295">
        <v>1</v>
      </c>
      <c r="I41" s="274" t="s">
        <v>100</v>
      </c>
      <c r="J41" s="249" t="s">
        <v>8</v>
      </c>
      <c r="K41" s="255" t="s">
        <v>102</v>
      </c>
      <c r="L41" s="251">
        <v>44432</v>
      </c>
      <c r="M41" s="251">
        <v>44619</v>
      </c>
      <c r="N41" s="1662">
        <v>44637</v>
      </c>
      <c r="O41" s="303">
        <v>44672</v>
      </c>
      <c r="P41" s="279">
        <v>44706</v>
      </c>
      <c r="Q41" s="279">
        <v>44709</v>
      </c>
      <c r="R41" s="279">
        <v>44985</v>
      </c>
      <c r="S41" s="1651"/>
      <c r="T41" s="1651"/>
      <c r="U41" s="1059" t="s">
        <v>9974</v>
      </c>
      <c r="V41" s="1281" t="s">
        <v>9993</v>
      </c>
      <c r="W41" s="359" t="s">
        <v>9950</v>
      </c>
      <c r="X41" s="359" t="s">
        <v>4100</v>
      </c>
      <c r="Y41" s="120" t="s">
        <v>9959</v>
      </c>
      <c r="Z41" s="268" t="s">
        <v>9970</v>
      </c>
      <c r="AA41" s="120" t="s">
        <v>9970</v>
      </c>
      <c r="AB41" s="261" t="s">
        <v>98</v>
      </c>
      <c r="AC41" s="261" t="s">
        <v>9994</v>
      </c>
      <c r="AD41" s="261" t="s">
        <v>10577</v>
      </c>
      <c r="AE41" s="1306"/>
    </row>
    <row r="42" spans="1:31" s="38" customFormat="1" ht="32" customHeight="1">
      <c r="A42" s="23">
        <f t="shared" si="0"/>
        <v>41</v>
      </c>
      <c r="B42" s="274" t="s">
        <v>2310</v>
      </c>
      <c r="C42" s="249" t="s">
        <v>2404</v>
      </c>
      <c r="D42" s="255" t="s">
        <v>2405</v>
      </c>
      <c r="E42" s="291" t="s">
        <v>2841</v>
      </c>
      <c r="F42" s="327" t="s">
        <v>2848</v>
      </c>
      <c r="G42" s="249" t="s">
        <v>321</v>
      </c>
      <c r="H42" s="295">
        <v>1</v>
      </c>
      <c r="I42" s="274" t="s">
        <v>369</v>
      </c>
      <c r="J42" s="249" t="s">
        <v>8</v>
      </c>
      <c r="K42" s="255" t="s">
        <v>243</v>
      </c>
      <c r="L42" s="251">
        <v>44494</v>
      </c>
      <c r="M42" s="251">
        <v>44609</v>
      </c>
      <c r="N42" s="1662">
        <v>44653</v>
      </c>
      <c r="O42" s="303">
        <v>44679</v>
      </c>
      <c r="P42" s="279">
        <v>44722</v>
      </c>
      <c r="Q42" s="279">
        <v>44722</v>
      </c>
      <c r="R42" s="279">
        <v>44814</v>
      </c>
      <c r="S42" s="1651" t="s">
        <v>9995</v>
      </c>
      <c r="T42" s="1651"/>
      <c r="U42" s="1059" t="s">
        <v>9035</v>
      </c>
      <c r="V42" s="1281" t="s">
        <v>9996</v>
      </c>
      <c r="W42" s="359" t="s">
        <v>1488</v>
      </c>
      <c r="X42" s="359" t="s">
        <v>105</v>
      </c>
      <c r="Y42" s="120" t="s">
        <v>98</v>
      </c>
      <c r="Z42" s="268" t="s">
        <v>98</v>
      </c>
      <c r="AA42" s="120" t="s">
        <v>98</v>
      </c>
      <c r="AB42" s="261" t="s">
        <v>98</v>
      </c>
      <c r="AC42" s="261" t="s">
        <v>9997</v>
      </c>
      <c r="AD42" s="261" t="s">
        <v>9998</v>
      </c>
      <c r="AE42" s="1357"/>
    </row>
    <row r="43" spans="1:31" s="38" customFormat="1" ht="32" customHeight="1">
      <c r="A43" s="23">
        <f t="shared" si="0"/>
        <v>42</v>
      </c>
      <c r="B43" s="274" t="s">
        <v>2310</v>
      </c>
      <c r="C43" s="249" t="s">
        <v>2418</v>
      </c>
      <c r="D43" s="255" t="s">
        <v>2419</v>
      </c>
      <c r="E43" s="291" t="s">
        <v>2841</v>
      </c>
      <c r="F43" s="327" t="s">
        <v>2849</v>
      </c>
      <c r="G43" s="249" t="s">
        <v>321</v>
      </c>
      <c r="H43" s="295">
        <v>1</v>
      </c>
      <c r="I43" s="274" t="s">
        <v>369</v>
      </c>
      <c r="J43" s="249" t="s">
        <v>8</v>
      </c>
      <c r="K43" s="255" t="s">
        <v>102</v>
      </c>
      <c r="L43" s="251">
        <v>44494</v>
      </c>
      <c r="M43" s="251">
        <v>44663</v>
      </c>
      <c r="N43" s="1662">
        <v>44664</v>
      </c>
      <c r="O43" s="303">
        <v>44689</v>
      </c>
      <c r="P43" s="279">
        <v>44747</v>
      </c>
      <c r="Q43" s="279">
        <v>44752</v>
      </c>
      <c r="R43" s="279">
        <v>44844</v>
      </c>
      <c r="S43" s="1651" t="s">
        <v>9995</v>
      </c>
      <c r="T43" s="1651"/>
      <c r="U43" s="1059" t="s">
        <v>9035</v>
      </c>
      <c r="V43" s="1281" t="s">
        <v>9999</v>
      </c>
      <c r="W43" s="359" t="s">
        <v>1488</v>
      </c>
      <c r="X43" s="359" t="s">
        <v>105</v>
      </c>
      <c r="Y43" s="146">
        <v>6945</v>
      </c>
      <c r="Z43" s="268">
        <v>0.96799999999999997</v>
      </c>
      <c r="AA43" s="120">
        <v>3.6999999999999998E-2</v>
      </c>
      <c r="AB43" s="261" t="s">
        <v>10000</v>
      </c>
      <c r="AC43" s="261" t="s">
        <v>10045</v>
      </c>
      <c r="AD43" s="261" t="s">
        <v>10002</v>
      </c>
      <c r="AE43" s="1357"/>
    </row>
    <row r="44" spans="1:31" s="38" customFormat="1" ht="32" customHeight="1">
      <c r="A44" s="23">
        <f t="shared" si="0"/>
        <v>43</v>
      </c>
      <c r="B44" s="274" t="s">
        <v>2310</v>
      </c>
      <c r="C44" s="249" t="s">
        <v>2395</v>
      </c>
      <c r="D44" s="255" t="s">
        <v>2396</v>
      </c>
      <c r="E44" s="291" t="s">
        <v>98</v>
      </c>
      <c r="F44" s="327" t="s">
        <v>2397</v>
      </c>
      <c r="G44" s="249" t="s">
        <v>2388</v>
      </c>
      <c r="H44" s="295">
        <v>2</v>
      </c>
      <c r="I44" s="274" t="s">
        <v>369</v>
      </c>
      <c r="J44" s="249" t="s">
        <v>8</v>
      </c>
      <c r="K44" s="255" t="s">
        <v>102</v>
      </c>
      <c r="L44" s="251">
        <v>44432</v>
      </c>
      <c r="M44" s="251">
        <v>44609</v>
      </c>
      <c r="N44" s="1662"/>
      <c r="O44" s="303">
        <v>44679</v>
      </c>
      <c r="P44" s="279">
        <v>44722</v>
      </c>
      <c r="Q44" s="279">
        <v>44722</v>
      </c>
      <c r="R44" s="279">
        <v>44814</v>
      </c>
      <c r="S44" s="1651" t="s">
        <v>9995</v>
      </c>
      <c r="T44" s="1651"/>
      <c r="U44" s="1059" t="s">
        <v>9035</v>
      </c>
      <c r="V44" s="1281" t="s">
        <v>10003</v>
      </c>
      <c r="W44" s="359" t="s">
        <v>1488</v>
      </c>
      <c r="X44" s="359" t="s">
        <v>105</v>
      </c>
      <c r="Y44" s="120" t="s">
        <v>98</v>
      </c>
      <c r="Z44" s="268" t="s">
        <v>98</v>
      </c>
      <c r="AA44" s="120" t="s">
        <v>98</v>
      </c>
      <c r="AB44" s="261" t="s">
        <v>98</v>
      </c>
      <c r="AC44" s="261" t="s">
        <v>9997</v>
      </c>
      <c r="AD44" s="261" t="s">
        <v>10004</v>
      </c>
      <c r="AE44" s="1357"/>
    </row>
    <row r="45" spans="1:31" s="38" customFormat="1" ht="32" customHeight="1">
      <c r="A45" s="23">
        <f t="shared" si="0"/>
        <v>44</v>
      </c>
      <c r="B45" s="274" t="s">
        <v>2310</v>
      </c>
      <c r="C45" s="249" t="s">
        <v>2395</v>
      </c>
      <c r="D45" s="255" t="s">
        <v>1886</v>
      </c>
      <c r="E45" s="291" t="s">
        <v>98</v>
      </c>
      <c r="F45" s="327" t="s">
        <v>2398</v>
      </c>
      <c r="G45" s="249" t="s">
        <v>2389</v>
      </c>
      <c r="H45" s="295">
        <v>2</v>
      </c>
      <c r="I45" s="274" t="s">
        <v>369</v>
      </c>
      <c r="J45" s="249" t="s">
        <v>8</v>
      </c>
      <c r="K45" s="255" t="s">
        <v>102</v>
      </c>
      <c r="L45" s="251">
        <v>44432</v>
      </c>
      <c r="M45" s="251">
        <v>44609</v>
      </c>
      <c r="N45" s="1662"/>
      <c r="O45" s="303">
        <v>44679</v>
      </c>
      <c r="P45" s="279">
        <v>44722</v>
      </c>
      <c r="Q45" s="279">
        <v>44722</v>
      </c>
      <c r="R45" s="279">
        <v>44814</v>
      </c>
      <c r="S45" s="1651" t="s">
        <v>9995</v>
      </c>
      <c r="T45" s="1651"/>
      <c r="U45" s="1059" t="s">
        <v>9036</v>
      </c>
      <c r="V45" s="1281" t="s">
        <v>10005</v>
      </c>
      <c r="W45" s="359" t="s">
        <v>1488</v>
      </c>
      <c r="X45" s="359" t="s">
        <v>105</v>
      </c>
      <c r="Y45" s="120" t="s">
        <v>98</v>
      </c>
      <c r="Z45" s="268" t="s">
        <v>98</v>
      </c>
      <c r="AA45" s="120" t="s">
        <v>98</v>
      </c>
      <c r="AB45" s="261" t="s">
        <v>98</v>
      </c>
      <c r="AC45" s="261" t="s">
        <v>9997</v>
      </c>
      <c r="AD45" s="261" t="s">
        <v>10004</v>
      </c>
      <c r="AE45" s="1357"/>
    </row>
    <row r="46" spans="1:31" s="38" customFormat="1" ht="32" customHeight="1">
      <c r="A46" s="23">
        <f t="shared" si="0"/>
        <v>45</v>
      </c>
      <c r="B46" s="274" t="s">
        <v>2310</v>
      </c>
      <c r="C46" s="249" t="s">
        <v>2395</v>
      </c>
      <c r="D46" s="255" t="s">
        <v>1887</v>
      </c>
      <c r="E46" s="291" t="s">
        <v>98</v>
      </c>
      <c r="F46" s="327" t="s">
        <v>2399</v>
      </c>
      <c r="G46" s="249" t="s">
        <v>309</v>
      </c>
      <c r="H46" s="295">
        <v>2</v>
      </c>
      <c r="I46" s="274" t="s">
        <v>369</v>
      </c>
      <c r="J46" s="249" t="s">
        <v>8</v>
      </c>
      <c r="K46" s="255" t="s">
        <v>102</v>
      </c>
      <c r="L46" s="251">
        <v>44432</v>
      </c>
      <c r="M46" s="251">
        <v>44609</v>
      </c>
      <c r="N46" s="1662"/>
      <c r="O46" s="303">
        <v>44679</v>
      </c>
      <c r="P46" s="279">
        <v>44722</v>
      </c>
      <c r="Q46" s="279">
        <v>44722</v>
      </c>
      <c r="R46" s="279">
        <v>44814</v>
      </c>
      <c r="S46" s="1651" t="s">
        <v>9995</v>
      </c>
      <c r="T46" s="1651"/>
      <c r="U46" s="1059" t="s">
        <v>9035</v>
      </c>
      <c r="V46" s="1281" t="s">
        <v>10006</v>
      </c>
      <c r="W46" s="359" t="s">
        <v>1488</v>
      </c>
      <c r="X46" s="359" t="s">
        <v>105</v>
      </c>
      <c r="Y46" s="120" t="s">
        <v>98</v>
      </c>
      <c r="Z46" s="268" t="s">
        <v>98</v>
      </c>
      <c r="AA46" s="120" t="s">
        <v>98</v>
      </c>
      <c r="AB46" s="261" t="s">
        <v>98</v>
      </c>
      <c r="AC46" s="261" t="s">
        <v>9997</v>
      </c>
      <c r="AD46" s="261" t="s">
        <v>10004</v>
      </c>
      <c r="AE46" s="1357"/>
    </row>
    <row r="47" spans="1:31" s="38" customFormat="1" ht="32" customHeight="1">
      <c r="A47" s="23">
        <f t="shared" si="0"/>
        <v>46</v>
      </c>
      <c r="B47" s="274" t="s">
        <v>2310</v>
      </c>
      <c r="C47" s="249" t="s">
        <v>2395</v>
      </c>
      <c r="D47" s="255" t="s">
        <v>1888</v>
      </c>
      <c r="E47" s="291" t="s">
        <v>98</v>
      </c>
      <c r="F47" s="327" t="s">
        <v>2400</v>
      </c>
      <c r="G47" s="249" t="s">
        <v>311</v>
      </c>
      <c r="H47" s="295">
        <v>1</v>
      </c>
      <c r="I47" s="274" t="s">
        <v>369</v>
      </c>
      <c r="J47" s="249" t="s">
        <v>8</v>
      </c>
      <c r="K47" s="255" t="s">
        <v>102</v>
      </c>
      <c r="L47" s="251">
        <v>44432</v>
      </c>
      <c r="M47" s="251">
        <v>44609</v>
      </c>
      <c r="N47" s="1662"/>
      <c r="O47" s="303">
        <v>44679</v>
      </c>
      <c r="P47" s="279">
        <v>44722</v>
      </c>
      <c r="Q47" s="279">
        <v>44722</v>
      </c>
      <c r="R47" s="279">
        <v>44814</v>
      </c>
      <c r="S47" s="1651" t="s">
        <v>9995</v>
      </c>
      <c r="T47" s="1651"/>
      <c r="U47" s="1059" t="s">
        <v>9036</v>
      </c>
      <c r="V47" s="1281" t="s">
        <v>10007</v>
      </c>
      <c r="W47" s="359" t="s">
        <v>1488</v>
      </c>
      <c r="X47" s="359" t="s">
        <v>105</v>
      </c>
      <c r="Y47" s="120" t="s">
        <v>98</v>
      </c>
      <c r="Z47" s="268" t="s">
        <v>98</v>
      </c>
      <c r="AA47" s="120" t="s">
        <v>98</v>
      </c>
      <c r="AB47" s="261" t="s">
        <v>98</v>
      </c>
      <c r="AC47" s="261" t="s">
        <v>9997</v>
      </c>
      <c r="AD47" s="261" t="s">
        <v>10004</v>
      </c>
      <c r="AE47" s="1357"/>
    </row>
    <row r="48" spans="1:31" s="38" customFormat="1" ht="32" customHeight="1">
      <c r="A48" s="23">
        <f t="shared" si="0"/>
        <v>47</v>
      </c>
      <c r="B48" s="274" t="s">
        <v>2310</v>
      </c>
      <c r="C48" s="249" t="s">
        <v>2395</v>
      </c>
      <c r="D48" s="255" t="s">
        <v>1889</v>
      </c>
      <c r="E48" s="291" t="s">
        <v>98</v>
      </c>
      <c r="F48" s="327" t="s">
        <v>2401</v>
      </c>
      <c r="G48" s="249" t="s">
        <v>2390</v>
      </c>
      <c r="H48" s="295">
        <v>1</v>
      </c>
      <c r="I48" s="274" t="s">
        <v>369</v>
      </c>
      <c r="J48" s="249" t="s">
        <v>8</v>
      </c>
      <c r="K48" s="255" t="s">
        <v>102</v>
      </c>
      <c r="L48" s="251">
        <v>44432</v>
      </c>
      <c r="M48" s="251">
        <v>44609</v>
      </c>
      <c r="N48" s="1662"/>
      <c r="O48" s="303">
        <v>44679</v>
      </c>
      <c r="P48" s="279">
        <v>44722</v>
      </c>
      <c r="Q48" s="279">
        <v>44722</v>
      </c>
      <c r="R48" s="279">
        <v>44814</v>
      </c>
      <c r="S48" s="1651" t="s">
        <v>9995</v>
      </c>
      <c r="T48" s="1651"/>
      <c r="U48" s="1059" t="s">
        <v>9036</v>
      </c>
      <c r="V48" s="1281" t="s">
        <v>10008</v>
      </c>
      <c r="W48" s="359" t="s">
        <v>1488</v>
      </c>
      <c r="X48" s="359" t="s">
        <v>105</v>
      </c>
      <c r="Y48" s="120" t="s">
        <v>98</v>
      </c>
      <c r="Z48" s="268" t="s">
        <v>98</v>
      </c>
      <c r="AA48" s="120" t="s">
        <v>98</v>
      </c>
      <c r="AB48" s="261" t="s">
        <v>98</v>
      </c>
      <c r="AC48" s="261" t="s">
        <v>9997</v>
      </c>
      <c r="AD48" s="261" t="s">
        <v>10004</v>
      </c>
      <c r="AE48" s="1357"/>
    </row>
    <row r="49" spans="1:31" s="38" customFormat="1" ht="32" customHeight="1">
      <c r="A49" s="23">
        <f t="shared" si="0"/>
        <v>48</v>
      </c>
      <c r="B49" s="274" t="s">
        <v>2310</v>
      </c>
      <c r="C49" s="249" t="s">
        <v>2395</v>
      </c>
      <c r="D49" s="255" t="s">
        <v>1890</v>
      </c>
      <c r="E49" s="291" t="s">
        <v>98</v>
      </c>
      <c r="F49" s="327" t="s">
        <v>2402</v>
      </c>
      <c r="G49" s="249" t="s">
        <v>315</v>
      </c>
      <c r="H49" s="295">
        <v>1</v>
      </c>
      <c r="I49" s="274" t="s">
        <v>369</v>
      </c>
      <c r="J49" s="249" t="s">
        <v>8</v>
      </c>
      <c r="K49" s="255" t="s">
        <v>102</v>
      </c>
      <c r="L49" s="251">
        <v>44432</v>
      </c>
      <c r="M49" s="251">
        <v>44609</v>
      </c>
      <c r="N49" s="1662"/>
      <c r="O49" s="303">
        <v>44679</v>
      </c>
      <c r="P49" s="279">
        <v>44722</v>
      </c>
      <c r="Q49" s="279">
        <v>44722</v>
      </c>
      <c r="R49" s="279">
        <v>44814</v>
      </c>
      <c r="S49" s="1651" t="s">
        <v>9995</v>
      </c>
      <c r="T49" s="1651"/>
      <c r="U49" s="1059" t="s">
        <v>9037</v>
      </c>
      <c r="V49" s="1281" t="s">
        <v>10009</v>
      </c>
      <c r="W49" s="359" t="s">
        <v>1488</v>
      </c>
      <c r="X49" s="359" t="s">
        <v>105</v>
      </c>
      <c r="Y49" s="120" t="s">
        <v>98</v>
      </c>
      <c r="Z49" s="268" t="s">
        <v>98</v>
      </c>
      <c r="AA49" s="120" t="s">
        <v>98</v>
      </c>
      <c r="AB49" s="261" t="s">
        <v>98</v>
      </c>
      <c r="AC49" s="261" t="s">
        <v>9997</v>
      </c>
      <c r="AD49" s="261" t="s">
        <v>10004</v>
      </c>
      <c r="AE49" s="1357"/>
    </row>
    <row r="50" spans="1:31" s="38" customFormat="1" ht="32" customHeight="1">
      <c r="A50" s="23">
        <f t="shared" si="0"/>
        <v>49</v>
      </c>
      <c r="B50" s="274" t="s">
        <v>2310</v>
      </c>
      <c r="C50" s="249" t="s">
        <v>2395</v>
      </c>
      <c r="D50" s="255" t="s">
        <v>2406</v>
      </c>
      <c r="E50" s="291" t="s">
        <v>2841</v>
      </c>
      <c r="F50" s="327" t="s">
        <v>2407</v>
      </c>
      <c r="G50" s="249" t="s">
        <v>323</v>
      </c>
      <c r="H50" s="295">
        <v>1</v>
      </c>
      <c r="I50" s="274" t="s">
        <v>369</v>
      </c>
      <c r="J50" s="249" t="s">
        <v>8</v>
      </c>
      <c r="K50" s="255" t="s">
        <v>243</v>
      </c>
      <c r="L50" s="251">
        <v>44539</v>
      </c>
      <c r="M50" s="251">
        <v>44609</v>
      </c>
      <c r="N50" s="1662">
        <v>44670</v>
      </c>
      <c r="O50" s="303">
        <v>44679</v>
      </c>
      <c r="P50" s="279">
        <v>44722</v>
      </c>
      <c r="Q50" s="279">
        <v>44722</v>
      </c>
      <c r="R50" s="279">
        <v>44814</v>
      </c>
      <c r="S50" s="1651" t="s">
        <v>9995</v>
      </c>
      <c r="T50" s="1651"/>
      <c r="U50" s="1059" t="s">
        <v>9035</v>
      </c>
      <c r="V50" s="1281" t="s">
        <v>10010</v>
      </c>
      <c r="W50" s="359" t="s">
        <v>1488</v>
      </c>
      <c r="X50" s="359" t="s">
        <v>105</v>
      </c>
      <c r="Y50" s="120" t="s">
        <v>98</v>
      </c>
      <c r="Z50" s="268" t="s">
        <v>98</v>
      </c>
      <c r="AA50" s="120" t="s">
        <v>98</v>
      </c>
      <c r="AB50" s="261" t="s">
        <v>98</v>
      </c>
      <c r="AC50" s="261" t="s">
        <v>9997</v>
      </c>
      <c r="AD50" s="261" t="s">
        <v>10004</v>
      </c>
      <c r="AE50" s="1357"/>
    </row>
    <row r="51" spans="1:31" s="38" customFormat="1" ht="32" customHeight="1">
      <c r="A51" s="23">
        <f t="shared" si="0"/>
        <v>50</v>
      </c>
      <c r="B51" s="274" t="s">
        <v>2310</v>
      </c>
      <c r="C51" s="249" t="s">
        <v>2408</v>
      </c>
      <c r="D51" s="255" t="s">
        <v>2409</v>
      </c>
      <c r="E51" s="291" t="s">
        <v>98</v>
      </c>
      <c r="F51" s="327" t="s">
        <v>2410</v>
      </c>
      <c r="G51" s="249" t="s">
        <v>305</v>
      </c>
      <c r="H51" s="295">
        <v>2</v>
      </c>
      <c r="I51" s="274" t="s">
        <v>369</v>
      </c>
      <c r="J51" s="249" t="s">
        <v>8</v>
      </c>
      <c r="K51" s="255" t="s">
        <v>102</v>
      </c>
      <c r="L51" s="251">
        <v>44432</v>
      </c>
      <c r="M51" s="251">
        <v>44663</v>
      </c>
      <c r="N51" s="1662"/>
      <c r="O51" s="303">
        <v>44689</v>
      </c>
      <c r="P51" s="279">
        <v>44747</v>
      </c>
      <c r="Q51" s="279">
        <v>44752</v>
      </c>
      <c r="R51" s="279">
        <v>44844</v>
      </c>
      <c r="S51" s="1651" t="s">
        <v>9995</v>
      </c>
      <c r="T51" s="1651"/>
      <c r="U51" s="1059" t="s">
        <v>9035</v>
      </c>
      <c r="V51" s="1281" t="s">
        <v>10011</v>
      </c>
      <c r="W51" s="359" t="s">
        <v>1488</v>
      </c>
      <c r="X51" s="359" t="s">
        <v>105</v>
      </c>
      <c r="Y51" s="146">
        <v>6945</v>
      </c>
      <c r="Z51" s="268">
        <v>0.997</v>
      </c>
      <c r="AA51" s="1365">
        <v>5.8000000000000003E-2</v>
      </c>
      <c r="AB51" s="1664" t="s">
        <v>10000</v>
      </c>
      <c r="AC51" s="1750" t="s">
        <v>10048</v>
      </c>
      <c r="AD51" s="1753" t="s">
        <v>10046</v>
      </c>
      <c r="AE51" s="1357"/>
    </row>
    <row r="52" spans="1:31" s="38" customFormat="1" ht="32" customHeight="1">
      <c r="A52" s="23">
        <f t="shared" si="0"/>
        <v>51</v>
      </c>
      <c r="B52" s="274" t="s">
        <v>2310</v>
      </c>
      <c r="C52" s="249" t="s">
        <v>2408</v>
      </c>
      <c r="D52" s="255" t="s">
        <v>1892</v>
      </c>
      <c r="E52" s="291" t="s">
        <v>98</v>
      </c>
      <c r="F52" s="327" t="s">
        <v>2411</v>
      </c>
      <c r="G52" s="249" t="s">
        <v>341</v>
      </c>
      <c r="H52" s="295">
        <v>2</v>
      </c>
      <c r="I52" s="274" t="s">
        <v>369</v>
      </c>
      <c r="J52" s="249" t="s">
        <v>8</v>
      </c>
      <c r="K52" s="255" t="s">
        <v>102</v>
      </c>
      <c r="L52" s="251">
        <v>44432</v>
      </c>
      <c r="M52" s="251">
        <v>44663</v>
      </c>
      <c r="N52" s="1662"/>
      <c r="O52" s="303">
        <v>44689</v>
      </c>
      <c r="P52" s="279">
        <v>44747</v>
      </c>
      <c r="Q52" s="279">
        <v>44752</v>
      </c>
      <c r="R52" s="279">
        <v>44844</v>
      </c>
      <c r="S52" s="1651" t="s">
        <v>9995</v>
      </c>
      <c r="T52" s="1651"/>
      <c r="U52" s="1059" t="s">
        <v>9036</v>
      </c>
      <c r="V52" s="1281" t="s">
        <v>10012</v>
      </c>
      <c r="W52" s="359" t="s">
        <v>1488</v>
      </c>
      <c r="X52" s="359" t="s">
        <v>105</v>
      </c>
      <c r="Y52" s="146">
        <v>6945</v>
      </c>
      <c r="Z52" s="268">
        <v>0.98099999999999998</v>
      </c>
      <c r="AA52" s="1365">
        <v>8.5999999999999993E-2</v>
      </c>
      <c r="AB52" s="1664" t="s">
        <v>10043</v>
      </c>
      <c r="AC52" s="1751"/>
      <c r="AD52" s="1754"/>
      <c r="AE52" s="1357"/>
    </row>
    <row r="53" spans="1:31" s="38" customFormat="1" ht="32" customHeight="1">
      <c r="A53" s="23">
        <f t="shared" si="0"/>
        <v>52</v>
      </c>
      <c r="B53" s="274" t="s">
        <v>2310</v>
      </c>
      <c r="C53" s="249" t="s">
        <v>2408</v>
      </c>
      <c r="D53" s="255" t="s">
        <v>1893</v>
      </c>
      <c r="E53" s="291" t="s">
        <v>98</v>
      </c>
      <c r="F53" s="327" t="s">
        <v>2412</v>
      </c>
      <c r="G53" s="249" t="s">
        <v>309</v>
      </c>
      <c r="H53" s="295">
        <v>2</v>
      </c>
      <c r="I53" s="274" t="s">
        <v>369</v>
      </c>
      <c r="J53" s="249" t="s">
        <v>8</v>
      </c>
      <c r="K53" s="255" t="s">
        <v>102</v>
      </c>
      <c r="L53" s="251">
        <v>44432</v>
      </c>
      <c r="M53" s="251">
        <v>44663</v>
      </c>
      <c r="N53" s="1662"/>
      <c r="O53" s="303">
        <v>44689</v>
      </c>
      <c r="P53" s="279">
        <v>44747</v>
      </c>
      <c r="Q53" s="279">
        <v>44752</v>
      </c>
      <c r="R53" s="279">
        <v>44844</v>
      </c>
      <c r="S53" s="1651" t="s">
        <v>9995</v>
      </c>
      <c r="T53" s="1651"/>
      <c r="U53" s="1059" t="s">
        <v>9035</v>
      </c>
      <c r="V53" s="1281" t="s">
        <v>10014</v>
      </c>
      <c r="W53" s="359" t="s">
        <v>1488</v>
      </c>
      <c r="X53" s="359" t="s">
        <v>105</v>
      </c>
      <c r="Y53" s="146">
        <v>6945</v>
      </c>
      <c r="Z53" s="268">
        <v>0.90600000000000003</v>
      </c>
      <c r="AA53" s="1365">
        <v>1.7000000000000001E-2</v>
      </c>
      <c r="AB53" s="1664" t="s">
        <v>10013</v>
      </c>
      <c r="AC53" s="1751"/>
      <c r="AD53" s="1754"/>
      <c r="AE53" s="1357"/>
    </row>
    <row r="54" spans="1:31" s="38" customFormat="1" ht="32" customHeight="1">
      <c r="A54" s="23">
        <f t="shared" si="0"/>
        <v>53</v>
      </c>
      <c r="B54" s="274" t="s">
        <v>2310</v>
      </c>
      <c r="C54" s="249" t="s">
        <v>2408</v>
      </c>
      <c r="D54" s="255" t="s">
        <v>1894</v>
      </c>
      <c r="E54" s="291" t="s">
        <v>98</v>
      </c>
      <c r="F54" s="327" t="s">
        <v>2413</v>
      </c>
      <c r="G54" s="249" t="s">
        <v>311</v>
      </c>
      <c r="H54" s="295">
        <v>1</v>
      </c>
      <c r="I54" s="274" t="s">
        <v>369</v>
      </c>
      <c r="J54" s="249" t="s">
        <v>8</v>
      </c>
      <c r="K54" s="255" t="s">
        <v>102</v>
      </c>
      <c r="L54" s="251">
        <v>44432</v>
      </c>
      <c r="M54" s="251">
        <v>44663</v>
      </c>
      <c r="N54" s="1662"/>
      <c r="O54" s="303">
        <v>44689</v>
      </c>
      <c r="P54" s="279">
        <v>44747</v>
      </c>
      <c r="Q54" s="279">
        <v>44752</v>
      </c>
      <c r="R54" s="279">
        <v>44844</v>
      </c>
      <c r="S54" s="1651" t="s">
        <v>9995</v>
      </c>
      <c r="T54" s="1651"/>
      <c r="U54" s="1059" t="s">
        <v>9036</v>
      </c>
      <c r="V54" s="1281" t="s">
        <v>10015</v>
      </c>
      <c r="W54" s="359" t="s">
        <v>1488</v>
      </c>
      <c r="X54" s="359" t="s">
        <v>105</v>
      </c>
      <c r="Y54" s="146">
        <v>6945</v>
      </c>
      <c r="Z54" s="268">
        <v>0.97499999999999998</v>
      </c>
      <c r="AA54" s="1365">
        <v>5.2999999999999999E-2</v>
      </c>
      <c r="AB54" s="1664" t="s">
        <v>98</v>
      </c>
      <c r="AC54" s="1751"/>
      <c r="AD54" s="1754"/>
      <c r="AE54" s="1357"/>
    </row>
    <row r="55" spans="1:31" s="38" customFormat="1" ht="32" customHeight="1">
      <c r="A55" s="23">
        <f t="shared" si="0"/>
        <v>54</v>
      </c>
      <c r="B55" s="274" t="s">
        <v>2310</v>
      </c>
      <c r="C55" s="249" t="s">
        <v>2408</v>
      </c>
      <c r="D55" s="255" t="s">
        <v>10017</v>
      </c>
      <c r="E55" s="291" t="s">
        <v>98</v>
      </c>
      <c r="F55" s="327" t="s">
        <v>2414</v>
      </c>
      <c r="G55" s="249" t="s">
        <v>348</v>
      </c>
      <c r="H55" s="295">
        <v>1</v>
      </c>
      <c r="I55" s="274" t="s">
        <v>369</v>
      </c>
      <c r="J55" s="249" t="s">
        <v>8</v>
      </c>
      <c r="K55" s="255" t="s">
        <v>102</v>
      </c>
      <c r="L55" s="251">
        <v>44432</v>
      </c>
      <c r="M55" s="251">
        <v>44663</v>
      </c>
      <c r="N55" s="1662"/>
      <c r="O55" s="303">
        <v>44689</v>
      </c>
      <c r="P55" s="279">
        <v>44747</v>
      </c>
      <c r="Q55" s="279">
        <v>44752</v>
      </c>
      <c r="R55" s="279">
        <v>44844</v>
      </c>
      <c r="S55" s="1651" t="s">
        <v>9995</v>
      </c>
      <c r="T55" s="1651"/>
      <c r="U55" s="1059" t="s">
        <v>9036</v>
      </c>
      <c r="V55" s="1281" t="s">
        <v>10018</v>
      </c>
      <c r="W55" s="359" t="s">
        <v>1488</v>
      </c>
      <c r="X55" s="359" t="s">
        <v>105</v>
      </c>
      <c r="Y55" s="146">
        <v>6945</v>
      </c>
      <c r="Z55" s="268">
        <v>0.95899999999999996</v>
      </c>
      <c r="AA55" s="1365">
        <v>1.7999999999999999E-2</v>
      </c>
      <c r="AB55" s="1664" t="s">
        <v>10016</v>
      </c>
      <c r="AC55" s="1751"/>
      <c r="AD55" s="1754"/>
      <c r="AE55" s="1357"/>
    </row>
    <row r="56" spans="1:31" s="38" customFormat="1" ht="32" customHeight="1">
      <c r="A56" s="23">
        <f t="shared" si="0"/>
        <v>55</v>
      </c>
      <c r="B56" s="274" t="s">
        <v>2310</v>
      </c>
      <c r="C56" s="249" t="s">
        <v>2408</v>
      </c>
      <c r="D56" s="255" t="s">
        <v>2420</v>
      </c>
      <c r="E56" s="291" t="s">
        <v>2841</v>
      </c>
      <c r="F56" s="327" t="s">
        <v>2421</v>
      </c>
      <c r="G56" s="249" t="s">
        <v>323</v>
      </c>
      <c r="H56" s="295">
        <v>1</v>
      </c>
      <c r="I56" s="274" t="s">
        <v>369</v>
      </c>
      <c r="J56" s="249" t="s">
        <v>8</v>
      </c>
      <c r="K56" s="255" t="s">
        <v>243</v>
      </c>
      <c r="L56" s="251">
        <v>44539</v>
      </c>
      <c r="M56" s="251">
        <v>44663</v>
      </c>
      <c r="N56" s="1662">
        <v>44644</v>
      </c>
      <c r="O56" s="303">
        <v>44689</v>
      </c>
      <c r="P56" s="279">
        <v>44747</v>
      </c>
      <c r="Q56" s="279">
        <v>44752</v>
      </c>
      <c r="R56" s="279">
        <v>44844</v>
      </c>
      <c r="S56" s="1651" t="s">
        <v>9995</v>
      </c>
      <c r="T56" s="1651"/>
      <c r="U56" s="1059" t="s">
        <v>9035</v>
      </c>
      <c r="V56" s="1281" t="s">
        <v>10020</v>
      </c>
      <c r="W56" s="359" t="s">
        <v>1488</v>
      </c>
      <c r="X56" s="359" t="s">
        <v>105</v>
      </c>
      <c r="Y56" s="146">
        <v>6945</v>
      </c>
      <c r="Z56" s="268">
        <v>0.995</v>
      </c>
      <c r="AA56" s="1365">
        <v>0.01</v>
      </c>
      <c r="AB56" s="1664" t="s">
        <v>10019</v>
      </c>
      <c r="AC56" s="1751"/>
      <c r="AD56" s="1754"/>
      <c r="AE56" s="1357"/>
    </row>
    <row r="57" spans="1:31" s="38" customFormat="1" ht="32" customHeight="1">
      <c r="A57" s="23">
        <f t="shared" si="0"/>
        <v>56</v>
      </c>
      <c r="B57" s="274" t="s">
        <v>2310</v>
      </c>
      <c r="C57" s="249" t="s">
        <v>2408</v>
      </c>
      <c r="D57" s="255" t="s">
        <v>1896</v>
      </c>
      <c r="E57" s="291" t="s">
        <v>98</v>
      </c>
      <c r="F57" s="327" t="s">
        <v>2416</v>
      </c>
      <c r="G57" s="249" t="s">
        <v>319</v>
      </c>
      <c r="H57" s="295">
        <v>1</v>
      </c>
      <c r="I57" s="274" t="s">
        <v>369</v>
      </c>
      <c r="J57" s="249" t="s">
        <v>8</v>
      </c>
      <c r="K57" s="255" t="s">
        <v>102</v>
      </c>
      <c r="L57" s="251">
        <v>44432</v>
      </c>
      <c r="M57" s="251">
        <v>44663</v>
      </c>
      <c r="N57" s="1662"/>
      <c r="O57" s="303">
        <v>44689</v>
      </c>
      <c r="P57" s="279">
        <v>44747</v>
      </c>
      <c r="Q57" s="279">
        <v>44752</v>
      </c>
      <c r="R57" s="279">
        <v>44844</v>
      </c>
      <c r="S57" s="1651" t="s">
        <v>9995</v>
      </c>
      <c r="T57" s="1651"/>
      <c r="U57" s="1059" t="s">
        <v>9035</v>
      </c>
      <c r="V57" s="1281" t="s">
        <v>10021</v>
      </c>
      <c r="W57" s="359" t="s">
        <v>1488</v>
      </c>
      <c r="X57" s="359" t="s">
        <v>105</v>
      </c>
      <c r="Y57" s="146">
        <v>6945</v>
      </c>
      <c r="Z57" s="268">
        <v>0.996</v>
      </c>
      <c r="AA57" s="1365">
        <v>0.01</v>
      </c>
      <c r="AB57" s="1664" t="s">
        <v>98</v>
      </c>
      <c r="AC57" s="1751"/>
      <c r="AD57" s="1754"/>
      <c r="AE57" s="1357"/>
    </row>
    <row r="58" spans="1:31" s="38" customFormat="1" ht="32" customHeight="1">
      <c r="A58" s="23">
        <f t="shared" si="0"/>
        <v>57</v>
      </c>
      <c r="B58" s="274" t="s">
        <v>2310</v>
      </c>
      <c r="C58" s="249" t="s">
        <v>2408</v>
      </c>
      <c r="D58" s="255" t="s">
        <v>1897</v>
      </c>
      <c r="E58" s="291" t="s">
        <v>98</v>
      </c>
      <c r="F58" s="327" t="s">
        <v>2417</v>
      </c>
      <c r="G58" s="249" t="s">
        <v>451</v>
      </c>
      <c r="H58" s="295">
        <v>1</v>
      </c>
      <c r="I58" s="274" t="s">
        <v>369</v>
      </c>
      <c r="J58" s="249" t="s">
        <v>8</v>
      </c>
      <c r="K58" s="255" t="s">
        <v>102</v>
      </c>
      <c r="L58" s="251">
        <v>44432</v>
      </c>
      <c r="M58" s="251">
        <v>44663</v>
      </c>
      <c r="N58" s="1662"/>
      <c r="O58" s="303">
        <v>44689</v>
      </c>
      <c r="P58" s="279">
        <v>44747</v>
      </c>
      <c r="Q58" s="279">
        <v>44752</v>
      </c>
      <c r="R58" s="279">
        <v>44844</v>
      </c>
      <c r="S58" s="1651" t="s">
        <v>9995</v>
      </c>
      <c r="T58" s="1651"/>
      <c r="U58" s="1059" t="s">
        <v>9035</v>
      </c>
      <c r="V58" s="1281" t="s">
        <v>10022</v>
      </c>
      <c r="W58" s="359" t="s">
        <v>1488</v>
      </c>
      <c r="X58" s="359" t="s">
        <v>105</v>
      </c>
      <c r="Y58" s="146">
        <v>6945</v>
      </c>
      <c r="Z58" s="268">
        <v>0.995</v>
      </c>
      <c r="AA58" s="1365">
        <v>0.01</v>
      </c>
      <c r="AB58" s="1664" t="s">
        <v>98</v>
      </c>
      <c r="AC58" s="1752"/>
      <c r="AD58" s="1755"/>
      <c r="AE58" s="1357"/>
    </row>
    <row r="59" spans="1:31" s="38" customFormat="1" ht="32" customHeight="1">
      <c r="A59" s="23">
        <f t="shared" si="0"/>
        <v>58</v>
      </c>
      <c r="B59" s="274" t="s">
        <v>2310</v>
      </c>
      <c r="C59" s="249" t="s">
        <v>10023</v>
      </c>
      <c r="D59" s="255" t="s">
        <v>10024</v>
      </c>
      <c r="E59" s="291" t="s">
        <v>213</v>
      </c>
      <c r="F59" s="327" t="s">
        <v>213</v>
      </c>
      <c r="G59" s="249" t="s">
        <v>2854</v>
      </c>
      <c r="H59" s="295">
        <v>1</v>
      </c>
      <c r="I59" s="274" t="s">
        <v>100</v>
      </c>
      <c r="J59" s="249" t="s">
        <v>8</v>
      </c>
      <c r="K59" s="255" t="s">
        <v>102</v>
      </c>
      <c r="L59" s="251">
        <v>44910</v>
      </c>
      <c r="M59" s="251">
        <v>44693</v>
      </c>
      <c r="N59" s="1662">
        <v>44722</v>
      </c>
      <c r="O59" s="303">
        <v>44727</v>
      </c>
      <c r="P59" s="279">
        <v>44764</v>
      </c>
      <c r="Q59" s="279" t="s">
        <v>213</v>
      </c>
      <c r="R59" s="279">
        <v>44985</v>
      </c>
      <c r="S59" s="1651"/>
      <c r="T59" s="1651"/>
      <c r="U59" s="1059" t="s">
        <v>9038</v>
      </c>
      <c r="V59" s="1281" t="s">
        <v>10025</v>
      </c>
      <c r="W59" s="359" t="s">
        <v>1488</v>
      </c>
      <c r="X59" s="359" t="s">
        <v>4100</v>
      </c>
      <c r="Y59" s="120"/>
      <c r="Z59" s="268"/>
      <c r="AA59" s="1365"/>
      <c r="AB59" s="1664" t="s">
        <v>98</v>
      </c>
      <c r="AC59" s="261" t="s">
        <v>5844</v>
      </c>
      <c r="AD59" s="261" t="s">
        <v>5844</v>
      </c>
      <c r="AE59" s="1357"/>
    </row>
    <row r="60" spans="1:31" s="38" customFormat="1" ht="32" customHeight="1">
      <c r="A60" s="23">
        <f t="shared" si="0"/>
        <v>59</v>
      </c>
      <c r="B60" s="274" t="s">
        <v>2310</v>
      </c>
      <c r="C60" s="249" t="s">
        <v>10026</v>
      </c>
      <c r="D60" s="255" t="s">
        <v>10027</v>
      </c>
      <c r="E60" s="291" t="s">
        <v>213</v>
      </c>
      <c r="F60" s="327" t="s">
        <v>213</v>
      </c>
      <c r="G60" s="249" t="s">
        <v>2854</v>
      </c>
      <c r="H60" s="295">
        <v>1</v>
      </c>
      <c r="I60" s="274" t="s">
        <v>100</v>
      </c>
      <c r="J60" s="249" t="s">
        <v>8</v>
      </c>
      <c r="K60" s="255" t="s">
        <v>102</v>
      </c>
      <c r="L60" s="251">
        <v>44910</v>
      </c>
      <c r="M60" s="251">
        <v>44693</v>
      </c>
      <c r="N60" s="1662">
        <v>44722</v>
      </c>
      <c r="O60" s="303">
        <v>44727</v>
      </c>
      <c r="P60" s="279">
        <v>44764</v>
      </c>
      <c r="Q60" s="279" t="s">
        <v>213</v>
      </c>
      <c r="R60" s="279">
        <v>44985</v>
      </c>
      <c r="S60" s="1651"/>
      <c r="T60" s="1651"/>
      <c r="U60" s="1059" t="s">
        <v>9038</v>
      </c>
      <c r="V60" s="1281" t="s">
        <v>10028</v>
      </c>
      <c r="W60" s="359" t="s">
        <v>1488</v>
      </c>
      <c r="X60" s="359" t="s">
        <v>4100</v>
      </c>
      <c r="Y60" s="120"/>
      <c r="Z60" s="268"/>
      <c r="AA60" s="1365"/>
      <c r="AB60" s="261" t="s">
        <v>98</v>
      </c>
      <c r="AC60" s="261" t="s">
        <v>5844</v>
      </c>
      <c r="AD60" s="261" t="s">
        <v>5844</v>
      </c>
      <c r="AE60" s="1357"/>
    </row>
    <row r="61" spans="1:31" s="38" customFormat="1" ht="32" customHeight="1">
      <c r="A61" s="23">
        <f t="shared" si="0"/>
        <v>60</v>
      </c>
      <c r="B61" s="274" t="s">
        <v>2310</v>
      </c>
      <c r="C61" s="249" t="s">
        <v>2319</v>
      </c>
      <c r="D61" s="255" t="s">
        <v>414</v>
      </c>
      <c r="E61" s="291" t="s">
        <v>2650</v>
      </c>
      <c r="F61" s="327" t="s">
        <v>419</v>
      </c>
      <c r="G61" s="249" t="s">
        <v>377</v>
      </c>
      <c r="H61" s="295">
        <v>9</v>
      </c>
      <c r="I61" s="274" t="s">
        <v>100</v>
      </c>
      <c r="J61" s="249" t="s">
        <v>8</v>
      </c>
      <c r="K61" s="255" t="s">
        <v>243</v>
      </c>
      <c r="L61" s="251">
        <v>44440</v>
      </c>
      <c r="M61" s="251">
        <v>44625</v>
      </c>
      <c r="N61" s="1662">
        <v>44625</v>
      </c>
      <c r="O61" s="303">
        <v>44673</v>
      </c>
      <c r="P61" s="279">
        <v>44727</v>
      </c>
      <c r="Q61" s="279">
        <v>44732</v>
      </c>
      <c r="R61" s="279">
        <v>44985</v>
      </c>
      <c r="S61" s="1651"/>
      <c r="T61" s="1651"/>
      <c r="U61" s="1059" t="s">
        <v>389</v>
      </c>
      <c r="V61" s="1281" t="s">
        <v>10029</v>
      </c>
      <c r="W61" s="359" t="s">
        <v>1488</v>
      </c>
      <c r="X61" s="359" t="s">
        <v>4100</v>
      </c>
      <c r="Y61" s="120" t="s">
        <v>336</v>
      </c>
      <c r="Z61" s="268">
        <v>0.999</v>
      </c>
      <c r="AA61" s="1365">
        <v>0.02</v>
      </c>
      <c r="AB61" s="261" t="s">
        <v>98</v>
      </c>
      <c r="AC61" s="261" t="s">
        <v>10030</v>
      </c>
      <c r="AD61" s="261" t="s">
        <v>98</v>
      </c>
      <c r="AE61" s="1357"/>
    </row>
    <row r="62" spans="1:31" s="38" customFormat="1" ht="32" customHeight="1">
      <c r="A62" s="23">
        <f t="shared" si="0"/>
        <v>61</v>
      </c>
      <c r="B62" s="274" t="s">
        <v>2310</v>
      </c>
      <c r="C62" s="249" t="s">
        <v>2321</v>
      </c>
      <c r="D62" s="255" t="s">
        <v>418</v>
      </c>
      <c r="E62" s="291" t="s">
        <v>2650</v>
      </c>
      <c r="F62" s="327" t="s">
        <v>423</v>
      </c>
      <c r="G62" s="249" t="s">
        <v>377</v>
      </c>
      <c r="H62" s="295">
        <v>9</v>
      </c>
      <c r="I62" s="274" t="s">
        <v>100</v>
      </c>
      <c r="J62" s="249" t="s">
        <v>8</v>
      </c>
      <c r="K62" s="255" t="s">
        <v>102</v>
      </c>
      <c r="L62" s="251">
        <v>44440</v>
      </c>
      <c r="M62" s="251">
        <v>44662</v>
      </c>
      <c r="N62" s="1662">
        <v>44662</v>
      </c>
      <c r="O62" s="303" t="s">
        <v>10031</v>
      </c>
      <c r="P62" s="279">
        <v>44745</v>
      </c>
      <c r="Q62" s="279">
        <v>44745</v>
      </c>
      <c r="R62" s="279">
        <v>44985</v>
      </c>
      <c r="S62" s="1651"/>
      <c r="T62" s="1651"/>
      <c r="U62" s="1059" t="s">
        <v>389</v>
      </c>
      <c r="V62" s="1281" t="s">
        <v>10032</v>
      </c>
      <c r="W62" s="359" t="s">
        <v>1488</v>
      </c>
      <c r="X62" s="359" t="s">
        <v>4100</v>
      </c>
      <c r="Y62" s="120" t="s">
        <v>336</v>
      </c>
      <c r="Z62" s="268">
        <v>0.999</v>
      </c>
      <c r="AA62" s="1365">
        <v>0.02</v>
      </c>
      <c r="AB62" s="261" t="s">
        <v>10033</v>
      </c>
      <c r="AC62" s="261" t="s">
        <v>10044</v>
      </c>
      <c r="AD62" s="261" t="s">
        <v>10047</v>
      </c>
      <c r="AE62" s="1357"/>
    </row>
    <row r="63" spans="1:31" s="38" customFormat="1" ht="32" customHeight="1">
      <c r="A63" s="23">
        <f t="shared" si="0"/>
        <v>62</v>
      </c>
      <c r="B63" s="274" t="s">
        <v>2310</v>
      </c>
      <c r="C63" s="249" t="s">
        <v>2318</v>
      </c>
      <c r="D63" s="255" t="s">
        <v>412</v>
      </c>
      <c r="E63" s="291" t="s">
        <v>2650</v>
      </c>
      <c r="F63" s="327" t="s">
        <v>417</v>
      </c>
      <c r="G63" s="249" t="s">
        <v>210</v>
      </c>
      <c r="H63" s="295">
        <v>1</v>
      </c>
      <c r="I63" s="274" t="s">
        <v>100</v>
      </c>
      <c r="J63" s="249" t="s">
        <v>8</v>
      </c>
      <c r="K63" s="255" t="s">
        <v>102</v>
      </c>
      <c r="L63" s="251">
        <v>44440</v>
      </c>
      <c r="M63" s="251">
        <v>44590</v>
      </c>
      <c r="N63" s="1662">
        <v>44622</v>
      </c>
      <c r="O63" s="303">
        <v>44664</v>
      </c>
      <c r="P63" s="279">
        <v>44727</v>
      </c>
      <c r="Q63" s="279">
        <v>44729</v>
      </c>
      <c r="R63" s="279">
        <v>44985</v>
      </c>
      <c r="S63" s="1651"/>
      <c r="T63" s="1651"/>
      <c r="U63" s="1059" t="s">
        <v>389</v>
      </c>
      <c r="V63" s="1281" t="s">
        <v>10035</v>
      </c>
      <c r="W63" s="359" t="s">
        <v>1488</v>
      </c>
      <c r="X63" s="359" t="s">
        <v>4100</v>
      </c>
      <c r="Y63" s="120" t="s">
        <v>336</v>
      </c>
      <c r="Z63" s="268">
        <v>0.999</v>
      </c>
      <c r="AA63" s="1365">
        <v>0.02</v>
      </c>
      <c r="AB63" s="261" t="s">
        <v>98</v>
      </c>
      <c r="AC63" s="261" t="s">
        <v>10030</v>
      </c>
      <c r="AD63" s="261" t="s">
        <v>98</v>
      </c>
      <c r="AE63" s="1357"/>
    </row>
    <row r="64" spans="1:31" s="38" customFormat="1" ht="32" customHeight="1">
      <c r="A64" s="23">
        <f t="shared" si="0"/>
        <v>63</v>
      </c>
      <c r="B64" s="274" t="s">
        <v>2310</v>
      </c>
      <c r="C64" s="249" t="s">
        <v>2320</v>
      </c>
      <c r="D64" s="255" t="s">
        <v>416</v>
      </c>
      <c r="E64" s="291" t="s">
        <v>2650</v>
      </c>
      <c r="F64" s="327" t="s">
        <v>421</v>
      </c>
      <c r="G64" s="249" t="s">
        <v>210</v>
      </c>
      <c r="H64" s="295">
        <v>1</v>
      </c>
      <c r="I64" s="274" t="s">
        <v>100</v>
      </c>
      <c r="J64" s="249" t="s">
        <v>8</v>
      </c>
      <c r="K64" s="255" t="s">
        <v>102</v>
      </c>
      <c r="L64" s="251">
        <v>44440</v>
      </c>
      <c r="M64" s="251">
        <v>44590</v>
      </c>
      <c r="N64" s="1662">
        <v>44622</v>
      </c>
      <c r="O64" s="303">
        <v>44694</v>
      </c>
      <c r="P64" s="279">
        <v>44745</v>
      </c>
      <c r="Q64" s="279">
        <v>44760</v>
      </c>
      <c r="R64" s="279">
        <v>44985</v>
      </c>
      <c r="S64" s="1651"/>
      <c r="T64" s="1651"/>
      <c r="U64" s="1059" t="s">
        <v>389</v>
      </c>
      <c r="V64" s="1281" t="s">
        <v>10036</v>
      </c>
      <c r="W64" s="359" t="s">
        <v>1488</v>
      </c>
      <c r="X64" s="359" t="s">
        <v>4100</v>
      </c>
      <c r="Y64" s="120" t="s">
        <v>336</v>
      </c>
      <c r="Z64" s="268">
        <v>0.999</v>
      </c>
      <c r="AA64" s="1365">
        <v>0.02</v>
      </c>
      <c r="AB64" s="261" t="s">
        <v>98</v>
      </c>
      <c r="AC64" s="261" t="s">
        <v>10001</v>
      </c>
      <c r="AD64" s="261" t="s">
        <v>10034</v>
      </c>
      <c r="AE64" s="1357"/>
    </row>
    <row r="65" spans="1:31" s="38" customFormat="1" ht="32" customHeight="1">
      <c r="A65" s="23">
        <f t="shared" si="0"/>
        <v>64</v>
      </c>
      <c r="B65" s="274" t="s">
        <v>2310</v>
      </c>
      <c r="C65" s="249" t="s">
        <v>2395</v>
      </c>
      <c r="D65" s="255" t="s">
        <v>1891</v>
      </c>
      <c r="E65" s="291" t="s">
        <v>4098</v>
      </c>
      <c r="F65" s="327" t="s">
        <v>2403</v>
      </c>
      <c r="G65" s="249" t="s">
        <v>317</v>
      </c>
      <c r="H65" s="295">
        <v>1</v>
      </c>
      <c r="I65" s="274" t="s">
        <v>100</v>
      </c>
      <c r="J65" s="249" t="s">
        <v>8</v>
      </c>
      <c r="K65" s="255" t="s">
        <v>102</v>
      </c>
      <c r="L65" s="251">
        <v>44557</v>
      </c>
      <c r="M65" s="251">
        <v>44609</v>
      </c>
      <c r="N65" s="1662">
        <v>44620</v>
      </c>
      <c r="O65" s="303">
        <v>44666</v>
      </c>
      <c r="P65" s="279">
        <v>44741</v>
      </c>
      <c r="Q65" s="279">
        <v>44737</v>
      </c>
      <c r="R65" s="279">
        <v>44985</v>
      </c>
      <c r="S65" s="1651"/>
      <c r="T65" s="1651"/>
      <c r="U65" s="1059" t="s">
        <v>9037</v>
      </c>
      <c r="V65" s="1281" t="s">
        <v>10037</v>
      </c>
      <c r="W65" s="359" t="s">
        <v>1488</v>
      </c>
      <c r="X65" s="359" t="s">
        <v>4100</v>
      </c>
      <c r="Y65" s="120" t="s">
        <v>324</v>
      </c>
      <c r="Z65" s="268">
        <v>0.995</v>
      </c>
      <c r="AA65" s="120" t="s">
        <v>9032</v>
      </c>
      <c r="AB65" s="261" t="s">
        <v>98</v>
      </c>
      <c r="AC65" s="261" t="s">
        <v>10030</v>
      </c>
      <c r="AD65" s="261" t="s">
        <v>98</v>
      </c>
      <c r="AE65" s="1357"/>
    </row>
    <row r="66" spans="1:31" s="38" customFormat="1" ht="32" customHeight="1">
      <c r="A66" s="23">
        <f t="shared" si="0"/>
        <v>65</v>
      </c>
      <c r="B66" s="274" t="s">
        <v>2310</v>
      </c>
      <c r="C66" s="249" t="s">
        <v>2408</v>
      </c>
      <c r="D66" s="255" t="s">
        <v>1895</v>
      </c>
      <c r="E66" s="291" t="s">
        <v>4098</v>
      </c>
      <c r="F66" s="327" t="s">
        <v>2415</v>
      </c>
      <c r="G66" s="249" t="s">
        <v>317</v>
      </c>
      <c r="H66" s="295">
        <v>1</v>
      </c>
      <c r="I66" s="274" t="s">
        <v>100</v>
      </c>
      <c r="J66" s="249" t="s">
        <v>8</v>
      </c>
      <c r="K66" s="255" t="s">
        <v>102</v>
      </c>
      <c r="L66" s="251">
        <v>44611</v>
      </c>
      <c r="M66" s="251">
        <v>44663</v>
      </c>
      <c r="N66" s="1662">
        <v>44673</v>
      </c>
      <c r="O66" s="303">
        <v>44666</v>
      </c>
      <c r="P66" s="279">
        <v>44708</v>
      </c>
      <c r="Q66" s="279">
        <v>44711</v>
      </c>
      <c r="R66" s="279">
        <v>44985</v>
      </c>
      <c r="S66" s="1651"/>
      <c r="T66" s="1651"/>
      <c r="U66" s="1059" t="s">
        <v>9037</v>
      </c>
      <c r="V66" s="1281" t="s">
        <v>10038</v>
      </c>
      <c r="W66" s="359" t="s">
        <v>1488</v>
      </c>
      <c r="X66" s="359" t="s">
        <v>4100</v>
      </c>
      <c r="Y66" s="120" t="s">
        <v>324</v>
      </c>
      <c r="Z66" s="268">
        <v>0.995</v>
      </c>
      <c r="AA66" s="120" t="s">
        <v>9032</v>
      </c>
      <c r="AB66" s="261" t="s">
        <v>98</v>
      </c>
      <c r="AC66" s="261" t="s">
        <v>10001</v>
      </c>
      <c r="AD66" s="261" t="s">
        <v>10034</v>
      </c>
      <c r="AE66" s="1357"/>
    </row>
    <row r="67" spans="1:31" s="38" customFormat="1" ht="32" customHeight="1">
      <c r="A67" s="23">
        <f t="shared" si="0"/>
        <v>66</v>
      </c>
      <c r="B67" s="274" t="s">
        <v>100</v>
      </c>
      <c r="C67" s="249" t="s">
        <v>10039</v>
      </c>
      <c r="D67" s="255" t="s">
        <v>10040</v>
      </c>
      <c r="E67" s="291" t="s">
        <v>98</v>
      </c>
      <c r="F67" s="327" t="s">
        <v>98</v>
      </c>
      <c r="G67" s="249" t="s">
        <v>10041</v>
      </c>
      <c r="H67" s="295">
        <v>1</v>
      </c>
      <c r="I67" s="274" t="s">
        <v>4805</v>
      </c>
      <c r="J67" s="249" t="s">
        <v>8</v>
      </c>
      <c r="K67" s="255" t="s">
        <v>102</v>
      </c>
      <c r="L67" s="251">
        <v>44804</v>
      </c>
      <c r="M67" s="251">
        <v>44876</v>
      </c>
      <c r="N67" s="1662">
        <v>44880</v>
      </c>
      <c r="O67" s="303">
        <v>44880</v>
      </c>
      <c r="P67" s="279">
        <v>44895</v>
      </c>
      <c r="Q67" s="279"/>
      <c r="R67" s="279"/>
      <c r="S67" s="1651"/>
      <c r="T67" s="1651" t="e">
        <v>#N/A</v>
      </c>
      <c r="U67" s="1059" t="s">
        <v>9039</v>
      </c>
      <c r="V67" s="1281" t="s">
        <v>10042</v>
      </c>
      <c r="W67" s="359" t="s">
        <v>1488</v>
      </c>
      <c r="X67" s="359" t="s">
        <v>2811</v>
      </c>
      <c r="Y67" s="120" t="s">
        <v>213</v>
      </c>
      <c r="Z67" s="268" t="s">
        <v>213</v>
      </c>
      <c r="AA67" s="120" t="s">
        <v>213</v>
      </c>
      <c r="AB67" s="261" t="s">
        <v>98</v>
      </c>
      <c r="AC67" s="261" t="s">
        <v>9034</v>
      </c>
      <c r="AD67" s="261" t="s">
        <v>98</v>
      </c>
      <c r="AE67" s="1357"/>
    </row>
    <row r="68" spans="1:31" s="51" customFormat="1" ht="30.5" customHeight="1">
      <c r="A68" s="23">
        <f t="shared" si="0"/>
        <v>67</v>
      </c>
      <c r="B68" s="268" t="s">
        <v>2310</v>
      </c>
      <c r="C68" s="357" t="s">
        <v>5173</v>
      </c>
      <c r="D68" s="358" t="s">
        <v>5174</v>
      </c>
      <c r="E68" s="680" t="s">
        <v>3504</v>
      </c>
      <c r="F68" s="680" t="s">
        <v>5083</v>
      </c>
      <c r="G68" s="257" t="s">
        <v>5170</v>
      </c>
      <c r="H68" s="355">
        <v>1</v>
      </c>
      <c r="I68" s="249" t="s">
        <v>100</v>
      </c>
      <c r="J68" s="249" t="s">
        <v>8</v>
      </c>
      <c r="K68" s="268" t="s">
        <v>102</v>
      </c>
      <c r="L68" s="356">
        <v>44910</v>
      </c>
      <c r="M68" s="356">
        <v>44693</v>
      </c>
      <c r="N68" s="356">
        <v>44722</v>
      </c>
      <c r="O68" s="356">
        <v>44727</v>
      </c>
      <c r="P68" s="356">
        <v>44764</v>
      </c>
      <c r="Q68" s="679" t="s">
        <v>5171</v>
      </c>
      <c r="R68" s="252">
        <v>44985</v>
      </c>
      <c r="S68" s="249"/>
      <c r="T68" s="249"/>
      <c r="U68" s="357" t="s">
        <v>9038</v>
      </c>
      <c r="V68" s="1281" t="str">
        <f t="shared" ref="V68" si="2">C68&amp;D68&amp;G68</f>
        <v>中航JSA4（A9）-C6叠片刻码补码机JMLEDZH21A833刻码补码机</v>
      </c>
      <c r="W68" s="358" t="s">
        <v>5172</v>
      </c>
      <c r="X68" s="359" t="s">
        <v>4100</v>
      </c>
      <c r="Y68" s="258"/>
      <c r="Z68" s="323"/>
      <c r="AA68" s="323"/>
      <c r="AB68" s="249" t="s">
        <v>98</v>
      </c>
      <c r="AC68" s="244" t="s">
        <v>5844</v>
      </c>
      <c r="AD68" s="261" t="s">
        <v>5844</v>
      </c>
      <c r="AE68" s="1057"/>
    </row>
    <row r="69" spans="1:31" s="594" customFormat="1" ht="34" customHeight="1">
      <c r="A69" s="23">
        <f t="shared" si="0"/>
        <v>68</v>
      </c>
      <c r="B69" s="249" t="s">
        <v>2305</v>
      </c>
      <c r="C69" s="287" t="s">
        <v>4827</v>
      </c>
      <c r="D69" s="460" t="s">
        <v>2800</v>
      </c>
      <c r="E69" s="639" t="s">
        <v>4828</v>
      </c>
      <c r="F69" s="460" t="s">
        <v>2801</v>
      </c>
      <c r="G69" s="460" t="s">
        <v>2802</v>
      </c>
      <c r="H69" s="459">
        <v>3</v>
      </c>
      <c r="I69" s="498" t="s">
        <v>100</v>
      </c>
      <c r="J69" s="249" t="s">
        <v>8</v>
      </c>
      <c r="K69" s="498" t="s">
        <v>102</v>
      </c>
      <c r="L69" s="303">
        <v>44600.403472222199</v>
      </c>
      <c r="M69" s="303">
        <v>44700.403472222199</v>
      </c>
      <c r="N69" s="270"/>
      <c r="O69" s="300"/>
      <c r="P69" s="300"/>
      <c r="Q69" s="251"/>
      <c r="R69" s="251"/>
      <c r="S69" s="498"/>
      <c r="T69" s="498"/>
      <c r="U69" s="498" t="s">
        <v>2803</v>
      </c>
      <c r="V69" s="1281" t="str">
        <f t="shared" ref="V69:V73" si="3">C69&amp;D69&amp;G69</f>
        <v>2022-ZH-常州-Y12烘箱机JMLEDZH22A153干燥烘箱机</v>
      </c>
      <c r="W69" s="1180" t="s">
        <v>10565</v>
      </c>
      <c r="X69" s="498" t="s">
        <v>2811</v>
      </c>
      <c r="Y69" s="1347" t="s">
        <v>9442</v>
      </c>
      <c r="Z69" s="1499" t="s">
        <v>9443</v>
      </c>
      <c r="AA69" s="1499" t="s">
        <v>9444</v>
      </c>
      <c r="AB69" s="617"/>
      <c r="AC69" s="695" t="s">
        <v>5899</v>
      </c>
      <c r="AD69" s="297" t="s">
        <v>5559</v>
      </c>
      <c r="AE69" s="1057"/>
    </row>
    <row r="70" spans="1:31" s="594" customFormat="1" ht="30" customHeight="1">
      <c r="A70" s="23">
        <f t="shared" si="0"/>
        <v>69</v>
      </c>
      <c r="B70" s="249" t="s">
        <v>2305</v>
      </c>
      <c r="C70" s="287" t="s">
        <v>2804</v>
      </c>
      <c r="D70" s="460" t="s">
        <v>2805</v>
      </c>
      <c r="E70" s="639" t="s">
        <v>4829</v>
      </c>
      <c r="F70" s="460" t="s">
        <v>2806</v>
      </c>
      <c r="G70" s="460" t="s">
        <v>317</v>
      </c>
      <c r="H70" s="459">
        <v>1</v>
      </c>
      <c r="I70" s="498" t="s">
        <v>100</v>
      </c>
      <c r="J70" s="249" t="s">
        <v>8</v>
      </c>
      <c r="K70" s="498" t="s">
        <v>102</v>
      </c>
      <c r="L70" s="303">
        <v>44606.659027777801</v>
      </c>
      <c r="M70" s="303">
        <v>44642.659027777801</v>
      </c>
      <c r="N70" s="270"/>
      <c r="O70" s="251">
        <v>44770</v>
      </c>
      <c r="P70" s="300">
        <v>44834</v>
      </c>
      <c r="Q70" s="251"/>
      <c r="R70" s="251"/>
      <c r="S70" s="498"/>
      <c r="T70" s="498"/>
      <c r="U70" s="498" t="s">
        <v>2807</v>
      </c>
      <c r="V70" s="1281" t="str">
        <f t="shared" si="3"/>
        <v>2022-ZH-常州-中试基地三新线平台项目JMLEDZH22A203负压氦检机</v>
      </c>
      <c r="W70" s="1683" t="s">
        <v>10565</v>
      </c>
      <c r="X70" s="498" t="s">
        <v>2811</v>
      </c>
      <c r="Y70" s="1347" t="s">
        <v>9445</v>
      </c>
      <c r="Z70" s="1499" t="s">
        <v>9443</v>
      </c>
      <c r="AA70" s="1499" t="s">
        <v>9444</v>
      </c>
      <c r="AB70" s="617"/>
      <c r="AC70" s="695" t="s">
        <v>5846</v>
      </c>
      <c r="AD70" s="297" t="s">
        <v>5283</v>
      </c>
      <c r="AE70" s="1057"/>
    </row>
    <row r="71" spans="1:31" s="75" customFormat="1" ht="30" customHeight="1">
      <c r="A71" s="23">
        <f t="shared" si="0"/>
        <v>70</v>
      </c>
      <c r="B71" s="249" t="s">
        <v>2305</v>
      </c>
      <c r="C71" s="287" t="s">
        <v>2804</v>
      </c>
      <c r="D71" s="460" t="s">
        <v>2808</v>
      </c>
      <c r="E71" s="639" t="s">
        <v>5061</v>
      </c>
      <c r="F71" s="460" t="s">
        <v>2809</v>
      </c>
      <c r="G71" s="460" t="s">
        <v>2810</v>
      </c>
      <c r="H71" s="459">
        <v>1</v>
      </c>
      <c r="I71" s="498" t="s">
        <v>100</v>
      </c>
      <c r="J71" s="249" t="s">
        <v>8</v>
      </c>
      <c r="K71" s="498" t="s">
        <v>102</v>
      </c>
      <c r="L71" s="303">
        <v>44606.659027777801</v>
      </c>
      <c r="M71" s="303">
        <v>44642.659027777801</v>
      </c>
      <c r="N71" s="270"/>
      <c r="O71" s="251">
        <v>44687</v>
      </c>
      <c r="P71" s="300">
        <v>44834</v>
      </c>
      <c r="Q71" s="251"/>
      <c r="R71" s="251"/>
      <c r="S71" s="498"/>
      <c r="T71" s="498"/>
      <c r="U71" s="498" t="s">
        <v>2807</v>
      </c>
      <c r="V71" s="1281" t="str">
        <f t="shared" si="3"/>
        <v>2022-ZH-常州-中试基地三新线平台项目JMLEDZH22A204半自动盖板激光刻码机</v>
      </c>
      <c r="W71" s="1683" t="s">
        <v>10565</v>
      </c>
      <c r="X71" s="498" t="s">
        <v>2811</v>
      </c>
      <c r="Y71" s="1347" t="s">
        <v>9445</v>
      </c>
      <c r="Z71" s="1499" t="s">
        <v>9443</v>
      </c>
      <c r="AA71" s="1499" t="s">
        <v>9444</v>
      </c>
      <c r="AB71" s="617"/>
      <c r="AC71" s="695" t="s">
        <v>4243</v>
      </c>
      <c r="AD71" s="297" t="s">
        <v>5283</v>
      </c>
      <c r="AE71" s="1057"/>
    </row>
    <row r="72" spans="1:31" s="75" customFormat="1" ht="30" customHeight="1">
      <c r="A72" s="23">
        <f t="shared" si="0"/>
        <v>71</v>
      </c>
      <c r="B72" s="254" t="s">
        <v>2153</v>
      </c>
      <c r="C72" s="254" t="s">
        <v>3593</v>
      </c>
      <c r="D72" s="254" t="s">
        <v>4002</v>
      </c>
      <c r="E72" s="254" t="s">
        <v>4003</v>
      </c>
      <c r="F72" s="254" t="s">
        <v>2503</v>
      </c>
      <c r="G72" s="254" t="s">
        <v>2981</v>
      </c>
      <c r="H72" s="254">
        <v>1</v>
      </c>
      <c r="I72" s="254" t="s">
        <v>2812</v>
      </c>
      <c r="J72" s="249" t="s">
        <v>8</v>
      </c>
      <c r="K72" s="254" t="s">
        <v>4004</v>
      </c>
      <c r="L72" s="269">
        <v>44583</v>
      </c>
      <c r="M72" s="269">
        <v>44650</v>
      </c>
      <c r="N72" s="269">
        <v>44683</v>
      </c>
      <c r="O72" s="634">
        <v>44683</v>
      </c>
      <c r="P72" s="251"/>
      <c r="Q72" s="498"/>
      <c r="R72" s="498"/>
      <c r="S72" s="498"/>
      <c r="T72" s="498"/>
      <c r="U72" s="254" t="s">
        <v>3292</v>
      </c>
      <c r="V72" s="1281" t="str">
        <f t="shared" si="3"/>
        <v>2022-ZH-常州-壳体清洗机JMLELZH22A001激光壳体清洗机</v>
      </c>
      <c r="W72" s="254" t="s">
        <v>9186</v>
      </c>
      <c r="X72" s="254" t="s">
        <v>4005</v>
      </c>
      <c r="Y72" s="254"/>
      <c r="Z72" s="1378"/>
      <c r="AA72" s="1378"/>
      <c r="AB72" s="798" t="s">
        <v>6026</v>
      </c>
      <c r="AC72" s="798" t="s">
        <v>8646</v>
      </c>
      <c r="AD72" s="798" t="s">
        <v>8621</v>
      </c>
      <c r="AE72" s="1057"/>
    </row>
    <row r="73" spans="1:31" s="75" customFormat="1" ht="30" customHeight="1">
      <c r="A73" s="23">
        <f t="shared" si="0"/>
        <v>72</v>
      </c>
      <c r="B73" s="457" t="s">
        <v>2153</v>
      </c>
      <c r="C73" s="254" t="s">
        <v>3593</v>
      </c>
      <c r="D73" s="457" t="s">
        <v>4006</v>
      </c>
      <c r="E73" s="457" t="s">
        <v>4003</v>
      </c>
      <c r="F73" s="457" t="s">
        <v>4007</v>
      </c>
      <c r="G73" s="457" t="s">
        <v>4008</v>
      </c>
      <c r="H73" s="457">
        <v>1</v>
      </c>
      <c r="I73" s="254" t="s">
        <v>4009</v>
      </c>
      <c r="J73" s="249" t="s">
        <v>8</v>
      </c>
      <c r="K73" s="254" t="s">
        <v>4004</v>
      </c>
      <c r="L73" s="269">
        <v>44583</v>
      </c>
      <c r="M73" s="269">
        <v>44650</v>
      </c>
      <c r="N73" s="269">
        <v>44683</v>
      </c>
      <c r="O73" s="634">
        <v>44683</v>
      </c>
      <c r="P73" s="251"/>
      <c r="Q73" s="498"/>
      <c r="R73" s="498"/>
      <c r="S73" s="498"/>
      <c r="T73" s="498"/>
      <c r="U73" s="254" t="s">
        <v>3293</v>
      </c>
      <c r="V73" s="1281" t="str">
        <f t="shared" si="3"/>
        <v>2022-ZH-常州-壳体清洗机JMLELZH22A002等离子壳体清洗机</v>
      </c>
      <c r="W73" s="254" t="s">
        <v>9187</v>
      </c>
      <c r="X73" s="254" t="s">
        <v>4010</v>
      </c>
      <c r="Y73" s="254"/>
      <c r="Z73" s="1378"/>
      <c r="AA73" s="1378"/>
      <c r="AB73" s="798" t="s">
        <v>204</v>
      </c>
      <c r="AC73" s="798" t="s">
        <v>8647</v>
      </c>
      <c r="AD73" s="798" t="s">
        <v>8621</v>
      </c>
      <c r="AE73" s="1057"/>
    </row>
    <row r="74" spans="1:31" ht="42" customHeight="1">
      <c r="A74" s="23">
        <f t="shared" si="0"/>
        <v>73</v>
      </c>
      <c r="B74" s="23" t="s">
        <v>2305</v>
      </c>
      <c r="C74" s="249" t="s">
        <v>4995</v>
      </c>
      <c r="D74" s="255" t="s">
        <v>4996</v>
      </c>
      <c r="E74" s="249" t="s">
        <v>2302</v>
      </c>
      <c r="F74" s="259" t="s">
        <v>4993</v>
      </c>
      <c r="G74" s="327" t="s">
        <v>315</v>
      </c>
      <c r="H74" s="295">
        <v>1</v>
      </c>
      <c r="I74" s="258" t="s">
        <v>100</v>
      </c>
      <c r="J74" s="249" t="s">
        <v>8</v>
      </c>
      <c r="K74" s="249" t="s">
        <v>2572</v>
      </c>
      <c r="L74" s="300">
        <v>44675</v>
      </c>
      <c r="M74" s="251">
        <v>44762</v>
      </c>
      <c r="N74" s="252"/>
      <c r="O74" s="251">
        <v>44768</v>
      </c>
      <c r="P74" s="251">
        <v>44819</v>
      </c>
      <c r="Q74" s="662"/>
      <c r="R74" s="249"/>
      <c r="S74" s="275"/>
      <c r="T74" s="305"/>
      <c r="U74" s="291" t="s">
        <v>4997</v>
      </c>
      <c r="V74" s="1281" t="str">
        <f t="shared" ref="V74:V87" si="4">C74&amp;D74&amp;G74</f>
        <v>常州中航中试线氦检机JMLEDZH22A523正压氦检机</v>
      </c>
      <c r="W74" s="249" t="s">
        <v>10564</v>
      </c>
      <c r="X74" s="254" t="s">
        <v>4998</v>
      </c>
      <c r="Y74" s="465" t="s">
        <v>9447</v>
      </c>
      <c r="Z74" s="465" t="s">
        <v>3504</v>
      </c>
      <c r="AA74" s="465" t="s">
        <v>9448</v>
      </c>
      <c r="AB74" s="250" t="s">
        <v>8910</v>
      </c>
      <c r="AC74" s="250" t="s">
        <v>7943</v>
      </c>
      <c r="AD74" s="250" t="s">
        <v>8911</v>
      </c>
      <c r="AE74" s="1773" t="s">
        <v>8255</v>
      </c>
    </row>
    <row r="75" spans="1:31" ht="43.5" customHeight="1">
      <c r="A75" s="23">
        <f t="shared" si="0"/>
        <v>74</v>
      </c>
      <c r="B75" s="23" t="s">
        <v>2305</v>
      </c>
      <c r="C75" s="249" t="s">
        <v>4999</v>
      </c>
      <c r="D75" s="255" t="s">
        <v>5000</v>
      </c>
      <c r="E75" s="249" t="s">
        <v>5001</v>
      </c>
      <c r="F75" s="259" t="s">
        <v>4994</v>
      </c>
      <c r="G75" s="327" t="s">
        <v>317</v>
      </c>
      <c r="H75" s="295">
        <v>1</v>
      </c>
      <c r="I75" s="258" t="s">
        <v>100</v>
      </c>
      <c r="J75" s="249" t="s">
        <v>8</v>
      </c>
      <c r="K75" s="249" t="s">
        <v>2572</v>
      </c>
      <c r="L75" s="300">
        <v>44675</v>
      </c>
      <c r="M75" s="251">
        <v>44762</v>
      </c>
      <c r="N75" s="252"/>
      <c r="O75" s="251">
        <v>44768</v>
      </c>
      <c r="P75" s="251">
        <v>44819</v>
      </c>
      <c r="Q75" s="662"/>
      <c r="R75" s="249"/>
      <c r="S75" s="275"/>
      <c r="T75" s="305"/>
      <c r="U75" s="291" t="s">
        <v>5002</v>
      </c>
      <c r="V75" s="1281" t="str">
        <f t="shared" si="4"/>
        <v>常州中航中试线氦检机JMLEDZH22A524负压氦检机</v>
      </c>
      <c r="W75" s="249" t="s">
        <v>10564</v>
      </c>
      <c r="X75" s="254" t="s">
        <v>2820</v>
      </c>
      <c r="Y75" s="465" t="s">
        <v>3504</v>
      </c>
      <c r="Z75" s="465" t="s">
        <v>9448</v>
      </c>
      <c r="AA75" s="465" t="s">
        <v>9448</v>
      </c>
      <c r="AB75" s="250" t="s">
        <v>8912</v>
      </c>
      <c r="AC75" s="250" t="s">
        <v>4826</v>
      </c>
      <c r="AD75" s="250" t="s">
        <v>4826</v>
      </c>
      <c r="AE75" s="1774"/>
    </row>
    <row r="76" spans="1:31" s="580" customFormat="1" ht="51" customHeight="1">
      <c r="A76" s="23">
        <f t="shared" si="0"/>
        <v>75</v>
      </c>
      <c r="B76" s="576" t="s">
        <v>4931</v>
      </c>
      <c r="C76" s="576" t="s">
        <v>4934</v>
      </c>
      <c r="D76" s="576" t="s">
        <v>3240</v>
      </c>
      <c r="E76" s="576" t="s">
        <v>98</v>
      </c>
      <c r="F76" s="576" t="s">
        <v>98</v>
      </c>
      <c r="G76" s="576" t="s">
        <v>806</v>
      </c>
      <c r="H76" s="295">
        <v>5</v>
      </c>
      <c r="I76" s="577" t="s">
        <v>4933</v>
      </c>
      <c r="J76" s="249" t="s">
        <v>8</v>
      </c>
      <c r="K76" s="577" t="s">
        <v>102</v>
      </c>
      <c r="L76" s="578">
        <v>44634</v>
      </c>
      <c r="M76" s="578">
        <v>44774</v>
      </c>
      <c r="N76" s="578">
        <v>44781</v>
      </c>
      <c r="O76" s="578">
        <v>44781</v>
      </c>
      <c r="P76" s="578">
        <v>44788</v>
      </c>
      <c r="Q76" s="578">
        <v>44793</v>
      </c>
      <c r="R76" s="578"/>
      <c r="S76" s="578"/>
      <c r="T76" s="578"/>
      <c r="U76" s="577" t="s">
        <v>4935</v>
      </c>
      <c r="V76" s="249" t="str">
        <f t="shared" si="4"/>
        <v>2022-ZH-合肥-HFA1-胶带刻码机*5JMLEDZH22A253胶带刻码机</v>
      </c>
      <c r="W76" s="577" t="s">
        <v>9050</v>
      </c>
      <c r="X76" s="578" t="s">
        <v>1775</v>
      </c>
      <c r="Y76" s="1689"/>
      <c r="Z76" s="1690"/>
      <c r="AA76" s="1690"/>
      <c r="AB76" s="1575"/>
      <c r="AC76" s="1575" t="s">
        <v>9276</v>
      </c>
      <c r="AD76" s="1575" t="s">
        <v>8748</v>
      </c>
      <c r="AE76" s="1357"/>
    </row>
    <row r="77" spans="1:31" s="580" customFormat="1" ht="51" customHeight="1">
      <c r="A77" s="23">
        <f t="shared" ref="A77:A85" si="5">ROW()-1</f>
        <v>76</v>
      </c>
      <c r="B77" s="576" t="s">
        <v>4931</v>
      </c>
      <c r="C77" s="576" t="s">
        <v>9043</v>
      </c>
      <c r="D77" s="489" t="s">
        <v>9044</v>
      </c>
      <c r="E77" s="576" t="s">
        <v>98</v>
      </c>
      <c r="F77" s="576" t="s">
        <v>98</v>
      </c>
      <c r="G77" s="576" t="s">
        <v>321</v>
      </c>
      <c r="H77" s="295">
        <v>5</v>
      </c>
      <c r="I77" s="577" t="s">
        <v>4933</v>
      </c>
      <c r="J77" s="249" t="s">
        <v>8</v>
      </c>
      <c r="K77" s="577" t="s">
        <v>102</v>
      </c>
      <c r="L77" s="578">
        <v>44634</v>
      </c>
      <c r="M77" s="578">
        <v>44881</v>
      </c>
      <c r="N77" s="578"/>
      <c r="O77" s="578"/>
      <c r="P77" s="578"/>
      <c r="Q77" s="578"/>
      <c r="R77" s="578"/>
      <c r="S77" s="578"/>
      <c r="T77" s="578"/>
      <c r="U77" s="577" t="s">
        <v>354</v>
      </c>
      <c r="V77" s="249" t="str">
        <f t="shared" si="4"/>
        <v>2022-ZH-合肥-HFA1-物流线*5JMLEDZH22A263物流线</v>
      </c>
      <c r="W77" s="577" t="s">
        <v>9050</v>
      </c>
      <c r="X77" s="578" t="s">
        <v>1775</v>
      </c>
      <c r="Y77" s="1689"/>
      <c r="Z77" s="1690"/>
      <c r="AA77" s="1690"/>
      <c r="AB77" s="1575" t="s">
        <v>98</v>
      </c>
      <c r="AC77" s="1568" t="s">
        <v>10505</v>
      </c>
      <c r="AD77" s="1575" t="s">
        <v>10506</v>
      </c>
      <c r="AE77" s="1357"/>
    </row>
    <row r="78" spans="1:31" s="580" customFormat="1" ht="51" customHeight="1">
      <c r="A78" s="23">
        <f t="shared" si="5"/>
        <v>77</v>
      </c>
      <c r="B78" s="576" t="s">
        <v>4931</v>
      </c>
      <c r="C78" s="576" t="s">
        <v>4936</v>
      </c>
      <c r="D78" s="576" t="s">
        <v>4937</v>
      </c>
      <c r="E78" s="576" t="s">
        <v>98</v>
      </c>
      <c r="F78" s="576" t="s">
        <v>4938</v>
      </c>
      <c r="G78" s="576" t="s">
        <v>3253</v>
      </c>
      <c r="H78" s="344">
        <v>2</v>
      </c>
      <c r="I78" s="577" t="s">
        <v>4933</v>
      </c>
      <c r="J78" s="249" t="s">
        <v>8</v>
      </c>
      <c r="K78" s="577" t="s">
        <v>102</v>
      </c>
      <c r="L78" s="578">
        <v>44634</v>
      </c>
      <c r="M78" s="578">
        <v>44774</v>
      </c>
      <c r="N78" s="578">
        <v>44781</v>
      </c>
      <c r="O78" s="578">
        <v>44781</v>
      </c>
      <c r="P78" s="578">
        <v>44788</v>
      </c>
      <c r="Q78" s="578">
        <v>44793</v>
      </c>
      <c r="R78" s="578">
        <v>45107</v>
      </c>
      <c r="S78" s="578"/>
      <c r="T78" s="578"/>
      <c r="U78" s="577" t="s">
        <v>354</v>
      </c>
      <c r="V78" s="249" t="str">
        <f t="shared" si="4"/>
        <v>2022-ZH-合肥-HFA1-C1装配线JMLEDZH22A266极耳超声波预焊机</v>
      </c>
      <c r="W78" s="577" t="s">
        <v>9050</v>
      </c>
      <c r="X78" s="578" t="s">
        <v>1775</v>
      </c>
      <c r="Y78" s="1775" t="s">
        <v>10507</v>
      </c>
      <c r="Z78" s="1690">
        <v>0.99819999999999998</v>
      </c>
      <c r="AA78" s="1690">
        <v>3.2000000000000001E-2</v>
      </c>
      <c r="AB78" s="1568" t="s">
        <v>10508</v>
      </c>
      <c r="AC78" s="1568" t="s">
        <v>10505</v>
      </c>
      <c r="AD78" s="1575" t="s">
        <v>10506</v>
      </c>
      <c r="AE78" s="1357"/>
    </row>
    <row r="79" spans="1:31" s="580" customFormat="1" ht="51" customHeight="1">
      <c r="A79" s="23">
        <f t="shared" si="5"/>
        <v>78</v>
      </c>
      <c r="B79" s="576" t="s">
        <v>4931</v>
      </c>
      <c r="C79" s="576" t="s">
        <v>4936</v>
      </c>
      <c r="D79" s="576" t="s">
        <v>3453</v>
      </c>
      <c r="E79" s="576" t="s">
        <v>98</v>
      </c>
      <c r="F79" s="576" t="s">
        <v>4939</v>
      </c>
      <c r="G79" s="576" t="s">
        <v>341</v>
      </c>
      <c r="H79" s="344">
        <v>2</v>
      </c>
      <c r="I79" s="577" t="s">
        <v>4933</v>
      </c>
      <c r="J79" s="249" t="s">
        <v>8</v>
      </c>
      <c r="K79" s="577" t="s">
        <v>102</v>
      </c>
      <c r="L79" s="578">
        <v>44634</v>
      </c>
      <c r="M79" s="578">
        <v>44774</v>
      </c>
      <c r="N79" s="578">
        <v>44781</v>
      </c>
      <c r="O79" s="578">
        <v>44781</v>
      </c>
      <c r="P79" s="578">
        <v>44788</v>
      </c>
      <c r="Q79" s="578">
        <v>44793</v>
      </c>
      <c r="R79" s="578">
        <v>45107</v>
      </c>
      <c r="S79" s="578"/>
      <c r="T79" s="578"/>
      <c r="U79" s="577" t="s">
        <v>354</v>
      </c>
      <c r="V79" s="249"/>
      <c r="W79" s="577" t="s">
        <v>9050</v>
      </c>
      <c r="X79" s="578" t="s">
        <v>1775</v>
      </c>
      <c r="Y79" s="1776"/>
      <c r="Z79" s="1690">
        <v>0.95569999999999999</v>
      </c>
      <c r="AA79" s="1690">
        <v>7.8E-2</v>
      </c>
      <c r="AB79" s="1568" t="s">
        <v>10508</v>
      </c>
      <c r="AC79" s="1568" t="s">
        <v>10505</v>
      </c>
      <c r="AD79" s="1575" t="s">
        <v>10506</v>
      </c>
      <c r="AE79" s="1357"/>
    </row>
    <row r="80" spans="1:31" s="580" customFormat="1" ht="51" customHeight="1">
      <c r="A80" s="23">
        <f t="shared" si="5"/>
        <v>79</v>
      </c>
      <c r="B80" s="576" t="s">
        <v>4931</v>
      </c>
      <c r="C80" s="576" t="s">
        <v>4936</v>
      </c>
      <c r="D80" s="576" t="s">
        <v>3454</v>
      </c>
      <c r="E80" s="576" t="s">
        <v>98</v>
      </c>
      <c r="F80" s="576" t="s">
        <v>4940</v>
      </c>
      <c r="G80" s="576" t="s">
        <v>309</v>
      </c>
      <c r="H80" s="344">
        <v>2</v>
      </c>
      <c r="I80" s="577" t="s">
        <v>4933</v>
      </c>
      <c r="J80" s="249" t="s">
        <v>8</v>
      </c>
      <c r="K80" s="577" t="s">
        <v>102</v>
      </c>
      <c r="L80" s="578">
        <v>44634</v>
      </c>
      <c r="M80" s="578">
        <v>44774</v>
      </c>
      <c r="N80" s="578">
        <v>44781</v>
      </c>
      <c r="O80" s="578">
        <v>44781</v>
      </c>
      <c r="P80" s="578">
        <v>44788</v>
      </c>
      <c r="Q80" s="578">
        <v>44793</v>
      </c>
      <c r="R80" s="578">
        <v>45107</v>
      </c>
      <c r="S80" s="578"/>
      <c r="T80" s="578"/>
      <c r="U80" s="577" t="s">
        <v>354</v>
      </c>
      <c r="V80" s="249"/>
      <c r="W80" s="577" t="s">
        <v>9050</v>
      </c>
      <c r="X80" s="578" t="s">
        <v>1775</v>
      </c>
      <c r="Y80" s="1776"/>
      <c r="Z80" s="1690">
        <v>0.92500000000000004</v>
      </c>
      <c r="AA80" s="1690">
        <v>1.83E-2</v>
      </c>
      <c r="AB80" s="1568" t="s">
        <v>10508</v>
      </c>
      <c r="AC80" s="1568" t="s">
        <v>10505</v>
      </c>
      <c r="AD80" s="1575" t="s">
        <v>10506</v>
      </c>
      <c r="AE80" s="1357"/>
    </row>
    <row r="81" spans="1:31" s="580" customFormat="1" ht="51" customHeight="1">
      <c r="A81" s="23">
        <f t="shared" si="5"/>
        <v>80</v>
      </c>
      <c r="B81" s="576" t="s">
        <v>4931</v>
      </c>
      <c r="C81" s="576" t="s">
        <v>4936</v>
      </c>
      <c r="D81" s="576" t="s">
        <v>3455</v>
      </c>
      <c r="E81" s="576" t="s">
        <v>98</v>
      </c>
      <c r="F81" s="576" t="s">
        <v>3456</v>
      </c>
      <c r="G81" s="576" t="s">
        <v>311</v>
      </c>
      <c r="H81" s="344">
        <v>1</v>
      </c>
      <c r="I81" s="577" t="s">
        <v>4933</v>
      </c>
      <c r="J81" s="249" t="s">
        <v>8</v>
      </c>
      <c r="K81" s="577" t="s">
        <v>102</v>
      </c>
      <c r="L81" s="578">
        <v>44634</v>
      </c>
      <c r="M81" s="578">
        <v>44774</v>
      </c>
      <c r="N81" s="578">
        <v>44781</v>
      </c>
      <c r="O81" s="578">
        <v>44781</v>
      </c>
      <c r="P81" s="578">
        <v>44788</v>
      </c>
      <c r="Q81" s="578">
        <v>44793</v>
      </c>
      <c r="R81" s="578">
        <v>45107</v>
      </c>
      <c r="S81" s="578"/>
      <c r="T81" s="578"/>
      <c r="U81" s="577" t="s">
        <v>354</v>
      </c>
      <c r="V81" s="249"/>
      <c r="W81" s="577" t="s">
        <v>9050</v>
      </c>
      <c r="X81" s="578" t="s">
        <v>1775</v>
      </c>
      <c r="Y81" s="1776"/>
      <c r="Z81" s="1690">
        <v>0.98499999999999999</v>
      </c>
      <c r="AA81" s="1690">
        <v>6.0000000000000001E-3</v>
      </c>
      <c r="AB81" s="1568" t="s">
        <v>10508</v>
      </c>
      <c r="AC81" s="1568" t="s">
        <v>10505</v>
      </c>
      <c r="AD81" s="1575" t="s">
        <v>10506</v>
      </c>
      <c r="AE81" s="1357"/>
    </row>
    <row r="82" spans="1:31" s="580" customFormat="1" ht="51" customHeight="1">
      <c r="A82" s="23">
        <f t="shared" si="5"/>
        <v>81</v>
      </c>
      <c r="B82" s="576" t="s">
        <v>4931</v>
      </c>
      <c r="C82" s="576" t="s">
        <v>4936</v>
      </c>
      <c r="D82" s="576" t="s">
        <v>3457</v>
      </c>
      <c r="E82" s="576" t="s">
        <v>98</v>
      </c>
      <c r="F82" s="576" t="s">
        <v>3458</v>
      </c>
      <c r="G82" s="576" t="s">
        <v>313</v>
      </c>
      <c r="H82" s="344">
        <v>1</v>
      </c>
      <c r="I82" s="577" t="s">
        <v>4933</v>
      </c>
      <c r="J82" s="249" t="s">
        <v>8</v>
      </c>
      <c r="K82" s="577" t="s">
        <v>102</v>
      </c>
      <c r="L82" s="578">
        <v>44634</v>
      </c>
      <c r="M82" s="578">
        <v>44774</v>
      </c>
      <c r="N82" s="578">
        <v>44781</v>
      </c>
      <c r="O82" s="578">
        <v>44781</v>
      </c>
      <c r="P82" s="578">
        <v>44788</v>
      </c>
      <c r="Q82" s="578">
        <v>44793</v>
      </c>
      <c r="R82" s="578">
        <v>45107</v>
      </c>
      <c r="S82" s="578"/>
      <c r="T82" s="578"/>
      <c r="U82" s="577" t="s">
        <v>354</v>
      </c>
      <c r="V82" s="249" t="str">
        <f t="shared" si="4"/>
        <v>2022-ZH-合肥-HFA1-C1装配线JMLEDZH22A270激光封口焊接机</v>
      </c>
      <c r="W82" s="577" t="s">
        <v>9050</v>
      </c>
      <c r="X82" s="578" t="s">
        <v>1775</v>
      </c>
      <c r="Y82" s="1776"/>
      <c r="Z82" s="1690">
        <v>0.97840000000000005</v>
      </c>
      <c r="AA82" s="1690">
        <v>1.21E-2</v>
      </c>
      <c r="AB82" s="1568" t="s">
        <v>10508</v>
      </c>
      <c r="AC82" s="1568" t="s">
        <v>10505</v>
      </c>
      <c r="AD82" s="1575" t="s">
        <v>10506</v>
      </c>
      <c r="AE82" s="1357"/>
    </row>
    <row r="83" spans="1:31" s="580" customFormat="1" ht="51" customHeight="1">
      <c r="A83" s="23">
        <f t="shared" si="5"/>
        <v>82</v>
      </c>
      <c r="B83" s="576" t="s">
        <v>4931</v>
      </c>
      <c r="C83" s="576" t="s">
        <v>4936</v>
      </c>
      <c r="D83" s="576" t="s">
        <v>3459</v>
      </c>
      <c r="E83" s="576" t="s">
        <v>98</v>
      </c>
      <c r="F83" s="576" t="s">
        <v>3460</v>
      </c>
      <c r="G83" s="576" t="s">
        <v>315</v>
      </c>
      <c r="H83" s="344">
        <v>1</v>
      </c>
      <c r="I83" s="577" t="s">
        <v>4933</v>
      </c>
      <c r="J83" s="249" t="s">
        <v>8</v>
      </c>
      <c r="K83" s="577" t="s">
        <v>102</v>
      </c>
      <c r="L83" s="578">
        <v>44634</v>
      </c>
      <c r="M83" s="578">
        <v>44774</v>
      </c>
      <c r="N83" s="578">
        <v>44781</v>
      </c>
      <c r="O83" s="578">
        <v>44781</v>
      </c>
      <c r="P83" s="578">
        <v>44788</v>
      </c>
      <c r="Q83" s="578">
        <v>44793</v>
      </c>
      <c r="R83" s="578">
        <v>45107</v>
      </c>
      <c r="S83" s="578"/>
      <c r="T83" s="578"/>
      <c r="U83" s="577" t="s">
        <v>354</v>
      </c>
      <c r="V83" s="249" t="str">
        <f t="shared" si="4"/>
        <v>2022-ZH-合肥-HFA1-C1装配线JMLEDZH22A271正压氦检机</v>
      </c>
      <c r="W83" s="577" t="s">
        <v>9050</v>
      </c>
      <c r="X83" s="578" t="s">
        <v>1775</v>
      </c>
      <c r="Y83" s="1776"/>
      <c r="Z83" s="1690">
        <v>0.99009999999999998</v>
      </c>
      <c r="AA83" s="1690">
        <v>3.2000000000000002E-3</v>
      </c>
      <c r="AB83" s="1568" t="s">
        <v>10508</v>
      </c>
      <c r="AC83" s="1568" t="s">
        <v>10505</v>
      </c>
      <c r="AD83" s="1575" t="s">
        <v>10506</v>
      </c>
      <c r="AE83" s="1357"/>
    </row>
    <row r="84" spans="1:31" s="580" customFormat="1" ht="51" customHeight="1">
      <c r="A84" s="23">
        <f t="shared" si="5"/>
        <v>83</v>
      </c>
      <c r="B84" s="576" t="s">
        <v>4931</v>
      </c>
      <c r="C84" s="576" t="s">
        <v>4936</v>
      </c>
      <c r="D84" s="576" t="s">
        <v>3461</v>
      </c>
      <c r="E84" s="576" t="s">
        <v>98</v>
      </c>
      <c r="F84" s="576" t="s">
        <v>3462</v>
      </c>
      <c r="G84" s="576" t="s">
        <v>323</v>
      </c>
      <c r="H84" s="344">
        <v>1</v>
      </c>
      <c r="I84" s="577" t="s">
        <v>4933</v>
      </c>
      <c r="J84" s="249" t="s">
        <v>8</v>
      </c>
      <c r="K84" s="577" t="s">
        <v>102</v>
      </c>
      <c r="L84" s="578">
        <v>44634</v>
      </c>
      <c r="M84" s="578">
        <v>44774</v>
      </c>
      <c r="N84" s="578">
        <v>44781</v>
      </c>
      <c r="O84" s="578">
        <v>44781</v>
      </c>
      <c r="P84" s="578">
        <v>44788</v>
      </c>
      <c r="Q84" s="578">
        <v>44793</v>
      </c>
      <c r="R84" s="578">
        <v>45107</v>
      </c>
      <c r="S84" s="578"/>
      <c r="T84" s="578"/>
      <c r="U84" s="577" t="s">
        <v>354</v>
      </c>
      <c r="V84" s="249" t="str">
        <f t="shared" si="4"/>
        <v>2022-ZH-合肥-HFA1-C1装配线JMLEDZH22A272组盘机</v>
      </c>
      <c r="W84" s="577" t="s">
        <v>9050</v>
      </c>
      <c r="X84" s="578" t="s">
        <v>1775</v>
      </c>
      <c r="Y84" s="1776"/>
      <c r="Z84" s="1690">
        <v>1</v>
      </c>
      <c r="AA84" s="1690">
        <v>0</v>
      </c>
      <c r="AB84" s="1568" t="s">
        <v>10508</v>
      </c>
      <c r="AC84" s="1568" t="s">
        <v>10505</v>
      </c>
      <c r="AD84" s="1575" t="s">
        <v>10506</v>
      </c>
      <c r="AE84" s="1357"/>
    </row>
    <row r="85" spans="1:31" s="580" customFormat="1" ht="51" customHeight="1">
      <c r="A85" s="23">
        <f t="shared" si="5"/>
        <v>84</v>
      </c>
      <c r="B85" s="576" t="s">
        <v>4931</v>
      </c>
      <c r="C85" s="576" t="s">
        <v>4936</v>
      </c>
      <c r="D85" s="576" t="s">
        <v>3463</v>
      </c>
      <c r="E85" s="576" t="s">
        <v>98</v>
      </c>
      <c r="F85" s="576" t="s">
        <v>3464</v>
      </c>
      <c r="G85" s="576" t="s">
        <v>317</v>
      </c>
      <c r="H85" s="344">
        <v>1</v>
      </c>
      <c r="I85" s="577" t="s">
        <v>4933</v>
      </c>
      <c r="J85" s="249" t="s">
        <v>8</v>
      </c>
      <c r="K85" s="577" t="s">
        <v>102</v>
      </c>
      <c r="L85" s="578">
        <v>44634</v>
      </c>
      <c r="M85" s="578">
        <v>44774</v>
      </c>
      <c r="N85" s="578">
        <v>44778</v>
      </c>
      <c r="O85" s="578">
        <v>44778</v>
      </c>
      <c r="P85" s="578">
        <v>44788</v>
      </c>
      <c r="Q85" s="578">
        <v>44793</v>
      </c>
      <c r="R85" s="578">
        <v>45107</v>
      </c>
      <c r="S85" s="578"/>
      <c r="T85" s="578"/>
      <c r="U85" s="577" t="s">
        <v>354</v>
      </c>
      <c r="V85" s="249" t="str">
        <f t="shared" si="4"/>
        <v>2022-ZH-合肥-HFA1-C1装配线JMLEDZH22A273负压氦检机</v>
      </c>
      <c r="W85" s="577" t="s">
        <v>9050</v>
      </c>
      <c r="X85" s="578" t="s">
        <v>1775</v>
      </c>
      <c r="Y85" s="1776"/>
      <c r="Z85" s="1690">
        <v>1</v>
      </c>
      <c r="AA85" s="1690">
        <v>3.0000000000000001E-3</v>
      </c>
      <c r="AB85" s="1568" t="s">
        <v>10508</v>
      </c>
      <c r="AC85" s="1568" t="s">
        <v>10505</v>
      </c>
      <c r="AD85" s="1575" t="s">
        <v>10506</v>
      </c>
      <c r="AE85" s="1357"/>
    </row>
    <row r="86" spans="1:31" s="580" customFormat="1" ht="51" customHeight="1">
      <c r="A86" s="23">
        <f t="shared" ref="A86:A149" si="6">ROW()-1</f>
        <v>85</v>
      </c>
      <c r="B86" s="576" t="s">
        <v>4931</v>
      </c>
      <c r="C86" s="576" t="s">
        <v>4936</v>
      </c>
      <c r="D86" s="576" t="s">
        <v>4932</v>
      </c>
      <c r="E86" s="576" t="s">
        <v>98</v>
      </c>
      <c r="F86" s="576" t="s">
        <v>98</v>
      </c>
      <c r="G86" s="576" t="s">
        <v>328</v>
      </c>
      <c r="H86" s="344">
        <v>1</v>
      </c>
      <c r="I86" s="577" t="s">
        <v>4933</v>
      </c>
      <c r="J86" s="249" t="s">
        <v>8</v>
      </c>
      <c r="K86" s="577" t="s">
        <v>102</v>
      </c>
      <c r="L86" s="578">
        <v>44634</v>
      </c>
      <c r="M86" s="578">
        <v>44774</v>
      </c>
      <c r="N86" s="578">
        <v>44778</v>
      </c>
      <c r="O86" s="578">
        <v>44778</v>
      </c>
      <c r="P86" s="578">
        <v>44788</v>
      </c>
      <c r="Q86" s="578">
        <v>44793</v>
      </c>
      <c r="R86" s="578">
        <v>45107</v>
      </c>
      <c r="S86" s="578"/>
      <c r="T86" s="578"/>
      <c r="U86" s="577" t="s">
        <v>354</v>
      </c>
      <c r="V86" s="249" t="str">
        <f t="shared" si="4"/>
        <v>2022-ZH-合肥-HFA1-C1装配线JMLEDZH22A214密封钉焊接机</v>
      </c>
      <c r="W86" s="577" t="s">
        <v>9050</v>
      </c>
      <c r="X86" s="578" t="s">
        <v>1775</v>
      </c>
      <c r="Y86" s="1777"/>
      <c r="Z86" s="1690">
        <v>0.99560000000000004</v>
      </c>
      <c r="AA86" s="1690">
        <v>4.8999999999999998E-3</v>
      </c>
      <c r="AB86" s="1568" t="s">
        <v>10508</v>
      </c>
      <c r="AC86" s="1568" t="s">
        <v>10505</v>
      </c>
      <c r="AD86" s="1575" t="s">
        <v>10506</v>
      </c>
      <c r="AE86" s="1357"/>
    </row>
    <row r="87" spans="1:31" s="580" customFormat="1" ht="51" customHeight="1">
      <c r="A87" s="23">
        <f t="shared" si="6"/>
        <v>86</v>
      </c>
      <c r="B87" s="576" t="s">
        <v>4931</v>
      </c>
      <c r="C87" s="576" t="s">
        <v>2984</v>
      </c>
      <c r="D87" s="576" t="s">
        <v>5045</v>
      </c>
      <c r="E87" s="576" t="s">
        <v>98</v>
      </c>
      <c r="F87" s="576" t="s">
        <v>5046</v>
      </c>
      <c r="G87" s="576" t="s">
        <v>3253</v>
      </c>
      <c r="H87" s="344">
        <v>2</v>
      </c>
      <c r="I87" s="577" t="s">
        <v>4933</v>
      </c>
      <c r="J87" s="249" t="s">
        <v>8</v>
      </c>
      <c r="K87" s="577" t="s">
        <v>102</v>
      </c>
      <c r="L87" s="578">
        <v>44634</v>
      </c>
      <c r="M87" s="578">
        <v>44783</v>
      </c>
      <c r="N87" s="578">
        <v>44793</v>
      </c>
      <c r="O87" s="578">
        <v>44796</v>
      </c>
      <c r="P87" s="578">
        <v>44818</v>
      </c>
      <c r="Q87" s="578">
        <v>44823</v>
      </c>
      <c r="R87" s="578">
        <v>45107</v>
      </c>
      <c r="S87" s="578"/>
      <c r="T87" s="578"/>
      <c r="U87" s="577" t="s">
        <v>354</v>
      </c>
      <c r="V87" s="249" t="str">
        <f t="shared" si="4"/>
        <v>2022-ZH-合肥-HFA1-C2装配线JMLEDZH22A274极耳超声波预焊机</v>
      </c>
      <c r="W87" s="577" t="s">
        <v>9050</v>
      </c>
      <c r="X87" s="578" t="s">
        <v>1775</v>
      </c>
      <c r="Y87" s="1775" t="s">
        <v>10509</v>
      </c>
      <c r="Z87" s="1690">
        <v>0.99739999999999995</v>
      </c>
      <c r="AA87" s="1690">
        <v>2E-3</v>
      </c>
      <c r="AB87" s="1568" t="s">
        <v>10508</v>
      </c>
      <c r="AC87" s="1568" t="s">
        <v>10505</v>
      </c>
      <c r="AD87" s="1575" t="s">
        <v>10506</v>
      </c>
      <c r="AE87" s="1357"/>
    </row>
    <row r="88" spans="1:31" s="580" customFormat="1" ht="51" customHeight="1">
      <c r="A88" s="23">
        <f t="shared" si="6"/>
        <v>87</v>
      </c>
      <c r="B88" s="576" t="s">
        <v>4931</v>
      </c>
      <c r="C88" s="576" t="s">
        <v>2984</v>
      </c>
      <c r="D88" s="576" t="s">
        <v>5047</v>
      </c>
      <c r="E88" s="576" t="s">
        <v>98</v>
      </c>
      <c r="F88" s="576" t="s">
        <v>5048</v>
      </c>
      <c r="G88" s="576" t="s">
        <v>341</v>
      </c>
      <c r="H88" s="344">
        <v>2</v>
      </c>
      <c r="I88" s="577" t="s">
        <v>4933</v>
      </c>
      <c r="J88" s="249" t="s">
        <v>8</v>
      </c>
      <c r="K88" s="577" t="s">
        <v>102</v>
      </c>
      <c r="L88" s="578">
        <v>44634</v>
      </c>
      <c r="M88" s="578">
        <v>44783</v>
      </c>
      <c r="N88" s="578">
        <v>44793</v>
      </c>
      <c r="O88" s="578">
        <v>44796</v>
      </c>
      <c r="P88" s="578">
        <v>44818</v>
      </c>
      <c r="Q88" s="578">
        <v>44823</v>
      </c>
      <c r="R88" s="578">
        <v>45107</v>
      </c>
      <c r="S88" s="578"/>
      <c r="T88" s="578"/>
      <c r="U88" s="577" t="s">
        <v>354</v>
      </c>
      <c r="V88" s="249" t="str">
        <f t="shared" ref="V88:V150" si="7">C88&amp;D88&amp;G88</f>
        <v>2022-ZH-合肥-HFA1-C2装配线JMLEDZH22A275极耳激光焊接机</v>
      </c>
      <c r="W88" s="577" t="s">
        <v>9050</v>
      </c>
      <c r="X88" s="578" t="s">
        <v>1775</v>
      </c>
      <c r="Y88" s="1776"/>
      <c r="Z88" s="1690">
        <v>0.97</v>
      </c>
      <c r="AA88" s="1690">
        <v>4.0000000000000001E-3</v>
      </c>
      <c r="AB88" s="1568" t="s">
        <v>10508</v>
      </c>
      <c r="AC88" s="1568" t="s">
        <v>10505</v>
      </c>
      <c r="AD88" s="1575" t="s">
        <v>10506</v>
      </c>
      <c r="AE88" s="1357"/>
    </row>
    <row r="89" spans="1:31" ht="92" customHeight="1">
      <c r="A89" s="23">
        <f t="shared" si="6"/>
        <v>88</v>
      </c>
      <c r="B89" s="576" t="s">
        <v>4931</v>
      </c>
      <c r="C89" s="483" t="s">
        <v>2984</v>
      </c>
      <c r="D89" s="457" t="s">
        <v>5049</v>
      </c>
      <c r="E89" s="457" t="s">
        <v>98</v>
      </c>
      <c r="F89" s="457" t="s">
        <v>5050</v>
      </c>
      <c r="G89" s="457" t="s">
        <v>309</v>
      </c>
      <c r="H89" s="258">
        <v>2</v>
      </c>
      <c r="I89" s="254" t="s">
        <v>4933</v>
      </c>
      <c r="J89" s="249" t="s">
        <v>8</v>
      </c>
      <c r="K89" s="254" t="s">
        <v>102</v>
      </c>
      <c r="L89" s="269">
        <v>44634</v>
      </c>
      <c r="M89" s="269">
        <v>44783</v>
      </c>
      <c r="N89" s="578">
        <v>44793</v>
      </c>
      <c r="O89" s="578">
        <v>44795</v>
      </c>
      <c r="P89" s="578">
        <v>44818</v>
      </c>
      <c r="Q89" s="860">
        <v>44823</v>
      </c>
      <c r="R89" s="811">
        <v>45107</v>
      </c>
      <c r="S89" s="811"/>
      <c r="T89" s="811"/>
      <c r="U89" s="254" t="s">
        <v>354</v>
      </c>
      <c r="V89" s="1281" t="str">
        <f t="shared" si="7"/>
        <v>2022-ZH-合肥-HFA1-C2装配线JMLEDZH22A276包胶机</v>
      </c>
      <c r="W89" s="577" t="s">
        <v>9050</v>
      </c>
      <c r="X89" s="578" t="s">
        <v>1775</v>
      </c>
      <c r="Y89" s="1776"/>
      <c r="Z89" s="1690">
        <v>0.92</v>
      </c>
      <c r="AA89" s="1690">
        <v>1E-3</v>
      </c>
      <c r="AB89" s="1568" t="s">
        <v>10508</v>
      </c>
      <c r="AC89" s="1568" t="s">
        <v>10505</v>
      </c>
      <c r="AD89" s="1575" t="s">
        <v>10506</v>
      </c>
      <c r="AE89" s="1357"/>
    </row>
    <row r="90" spans="1:31" ht="92" customHeight="1">
      <c r="A90" s="23">
        <f t="shared" si="6"/>
        <v>89</v>
      </c>
      <c r="B90" s="576" t="s">
        <v>4931</v>
      </c>
      <c r="C90" s="483" t="s">
        <v>2984</v>
      </c>
      <c r="D90" s="457" t="s">
        <v>5051</v>
      </c>
      <c r="E90" s="457" t="s">
        <v>98</v>
      </c>
      <c r="F90" s="457" t="s">
        <v>5052</v>
      </c>
      <c r="G90" s="457" t="s">
        <v>311</v>
      </c>
      <c r="H90" s="258">
        <v>1</v>
      </c>
      <c r="I90" s="254" t="s">
        <v>4933</v>
      </c>
      <c r="J90" s="249" t="s">
        <v>8</v>
      </c>
      <c r="K90" s="254" t="s">
        <v>102</v>
      </c>
      <c r="L90" s="269">
        <v>44634</v>
      </c>
      <c r="M90" s="269">
        <v>44783</v>
      </c>
      <c r="N90" s="578">
        <v>44793</v>
      </c>
      <c r="O90" s="578">
        <v>44795</v>
      </c>
      <c r="P90" s="578">
        <v>44818</v>
      </c>
      <c r="Q90" s="860">
        <v>44823</v>
      </c>
      <c r="R90" s="811">
        <v>45107</v>
      </c>
      <c r="S90" s="811"/>
      <c r="T90" s="811"/>
      <c r="U90" s="254" t="s">
        <v>354</v>
      </c>
      <c r="V90" s="1281" t="str">
        <f t="shared" si="7"/>
        <v>2022-ZH-合肥-HFA1-C2装配线JMLEDZH22A277入壳机</v>
      </c>
      <c r="W90" s="577" t="s">
        <v>9050</v>
      </c>
      <c r="X90" s="578" t="s">
        <v>1775</v>
      </c>
      <c r="Y90" s="1776"/>
      <c r="Z90" s="1690">
        <v>0.98199999999999998</v>
      </c>
      <c r="AA90" s="1690">
        <v>1.5599999999999999E-2</v>
      </c>
      <c r="AB90" s="1568" t="s">
        <v>10508</v>
      </c>
      <c r="AC90" s="1568" t="s">
        <v>10505</v>
      </c>
      <c r="AD90" s="1575" t="s">
        <v>10506</v>
      </c>
      <c r="AE90" s="1357"/>
    </row>
    <row r="91" spans="1:31" ht="56.5" customHeight="1">
      <c r="A91" s="23">
        <f t="shared" si="6"/>
        <v>90</v>
      </c>
      <c r="B91" s="576" t="s">
        <v>4931</v>
      </c>
      <c r="C91" s="483" t="s">
        <v>2984</v>
      </c>
      <c r="D91" s="457" t="s">
        <v>5053</v>
      </c>
      <c r="E91" s="457" t="s">
        <v>98</v>
      </c>
      <c r="F91" s="457" t="s">
        <v>5054</v>
      </c>
      <c r="G91" s="457" t="s">
        <v>313</v>
      </c>
      <c r="H91" s="258">
        <v>1</v>
      </c>
      <c r="I91" s="254" t="s">
        <v>4933</v>
      </c>
      <c r="J91" s="249" t="s">
        <v>8</v>
      </c>
      <c r="K91" s="254" t="s">
        <v>102</v>
      </c>
      <c r="L91" s="269">
        <v>44634</v>
      </c>
      <c r="M91" s="269">
        <v>44783</v>
      </c>
      <c r="N91" s="578">
        <v>44793</v>
      </c>
      <c r="O91" s="578">
        <v>44795</v>
      </c>
      <c r="P91" s="578">
        <v>44818</v>
      </c>
      <c r="Q91" s="860">
        <v>44823</v>
      </c>
      <c r="R91" s="811">
        <v>45107</v>
      </c>
      <c r="S91" s="811"/>
      <c r="T91" s="811"/>
      <c r="U91" s="254" t="s">
        <v>354</v>
      </c>
      <c r="V91" s="1281" t="str">
        <f t="shared" si="7"/>
        <v>2022-ZH-合肥-HFA1-C2装配线JMLEDZH22A278激光封口焊接机</v>
      </c>
      <c r="W91" s="577" t="s">
        <v>9050</v>
      </c>
      <c r="X91" s="578" t="s">
        <v>1775</v>
      </c>
      <c r="Y91" s="1776"/>
      <c r="Z91" s="1690">
        <v>0.96399999999999997</v>
      </c>
      <c r="AA91" s="1690">
        <v>4.0000000000000001E-3</v>
      </c>
      <c r="AB91" s="1568" t="s">
        <v>10508</v>
      </c>
      <c r="AC91" s="1568" t="s">
        <v>10505</v>
      </c>
      <c r="AD91" s="1575" t="s">
        <v>10506</v>
      </c>
      <c r="AE91" s="1058"/>
    </row>
    <row r="92" spans="1:31" ht="56.5" customHeight="1">
      <c r="A92" s="23">
        <f t="shared" si="6"/>
        <v>91</v>
      </c>
      <c r="B92" s="576" t="s">
        <v>4931</v>
      </c>
      <c r="C92" s="483" t="s">
        <v>2984</v>
      </c>
      <c r="D92" s="457" t="s">
        <v>5055</v>
      </c>
      <c r="E92" s="457" t="s">
        <v>98</v>
      </c>
      <c r="F92" s="457" t="s">
        <v>5056</v>
      </c>
      <c r="G92" s="457" t="s">
        <v>315</v>
      </c>
      <c r="H92" s="258">
        <v>1</v>
      </c>
      <c r="I92" s="254" t="s">
        <v>4933</v>
      </c>
      <c r="J92" s="249" t="s">
        <v>8</v>
      </c>
      <c r="K92" s="254" t="s">
        <v>102</v>
      </c>
      <c r="L92" s="269">
        <v>44634</v>
      </c>
      <c r="M92" s="269">
        <v>44783</v>
      </c>
      <c r="N92" s="578">
        <v>44793</v>
      </c>
      <c r="O92" s="578">
        <v>44791</v>
      </c>
      <c r="P92" s="578">
        <v>44818</v>
      </c>
      <c r="Q92" s="860">
        <v>44823</v>
      </c>
      <c r="R92" s="811">
        <v>45107</v>
      </c>
      <c r="S92" s="811"/>
      <c r="T92" s="811"/>
      <c r="U92" s="254" t="s">
        <v>354</v>
      </c>
      <c r="V92" s="1281" t="str">
        <f t="shared" si="7"/>
        <v>2022-ZH-合肥-HFA1-C2装配线JMLEDZH22A279正压氦检机</v>
      </c>
      <c r="W92" s="577" t="s">
        <v>9050</v>
      </c>
      <c r="X92" s="578" t="s">
        <v>1775</v>
      </c>
      <c r="Y92" s="1776"/>
      <c r="Z92" s="1690">
        <v>0.99109999999999998</v>
      </c>
      <c r="AA92" s="1690">
        <v>4.3E-3</v>
      </c>
      <c r="AB92" s="1568" t="s">
        <v>10508</v>
      </c>
      <c r="AC92" s="1568" t="s">
        <v>10505</v>
      </c>
      <c r="AD92" s="1575" t="s">
        <v>10506</v>
      </c>
      <c r="AE92" s="507"/>
    </row>
    <row r="93" spans="1:31" ht="56.5" customHeight="1">
      <c r="A93" s="23">
        <f t="shared" si="6"/>
        <v>92</v>
      </c>
      <c r="B93" s="576" t="s">
        <v>4931</v>
      </c>
      <c r="C93" s="483" t="s">
        <v>2984</v>
      </c>
      <c r="D93" s="457" t="s">
        <v>5057</v>
      </c>
      <c r="E93" s="457" t="s">
        <v>98</v>
      </c>
      <c r="F93" s="457" t="s">
        <v>5058</v>
      </c>
      <c r="G93" s="457" t="s">
        <v>323</v>
      </c>
      <c r="H93" s="258">
        <v>1</v>
      </c>
      <c r="I93" s="254" t="s">
        <v>4933</v>
      </c>
      <c r="J93" s="249" t="s">
        <v>8</v>
      </c>
      <c r="K93" s="254" t="s">
        <v>102</v>
      </c>
      <c r="L93" s="269">
        <v>44634</v>
      </c>
      <c r="M93" s="269">
        <v>44783</v>
      </c>
      <c r="N93" s="578">
        <v>44793</v>
      </c>
      <c r="O93" s="578">
        <v>44791</v>
      </c>
      <c r="P93" s="578">
        <v>44818</v>
      </c>
      <c r="Q93" s="860">
        <v>44823</v>
      </c>
      <c r="R93" s="811">
        <v>45107</v>
      </c>
      <c r="S93" s="811"/>
      <c r="T93" s="811"/>
      <c r="U93" s="254" t="s">
        <v>354</v>
      </c>
      <c r="V93" s="1281" t="str">
        <f t="shared" si="7"/>
        <v>2022-ZH-合肥-HFA1-C2装配线JMLEDZH22A280组盘机</v>
      </c>
      <c r="W93" s="577" t="s">
        <v>9050</v>
      </c>
      <c r="X93" s="578" t="s">
        <v>1775</v>
      </c>
      <c r="Y93" s="1776"/>
      <c r="Z93" s="1690">
        <v>1</v>
      </c>
      <c r="AA93" s="1690">
        <v>0</v>
      </c>
      <c r="AB93" s="1568" t="s">
        <v>10508</v>
      </c>
      <c r="AC93" s="1568" t="s">
        <v>10505</v>
      </c>
      <c r="AD93" s="1575" t="s">
        <v>10506</v>
      </c>
      <c r="AE93" s="507"/>
    </row>
    <row r="94" spans="1:31" ht="56.5" customHeight="1">
      <c r="A94" s="23">
        <f t="shared" si="6"/>
        <v>93</v>
      </c>
      <c r="B94" s="576" t="s">
        <v>4931</v>
      </c>
      <c r="C94" s="483" t="s">
        <v>2984</v>
      </c>
      <c r="D94" s="457" t="s">
        <v>5059</v>
      </c>
      <c r="E94" s="457" t="s">
        <v>98</v>
      </c>
      <c r="F94" s="457" t="s">
        <v>5060</v>
      </c>
      <c r="G94" s="457" t="s">
        <v>317</v>
      </c>
      <c r="H94" s="258">
        <v>1</v>
      </c>
      <c r="I94" s="254" t="s">
        <v>4933</v>
      </c>
      <c r="J94" s="249" t="s">
        <v>8</v>
      </c>
      <c r="K94" s="254" t="s">
        <v>102</v>
      </c>
      <c r="L94" s="269">
        <v>44634</v>
      </c>
      <c r="M94" s="269">
        <v>44783</v>
      </c>
      <c r="N94" s="578">
        <v>44793</v>
      </c>
      <c r="O94" s="578">
        <v>44789</v>
      </c>
      <c r="P94" s="578">
        <v>44803</v>
      </c>
      <c r="Q94" s="860">
        <v>44809</v>
      </c>
      <c r="R94" s="811">
        <v>45107</v>
      </c>
      <c r="S94" s="811"/>
      <c r="T94" s="811"/>
      <c r="U94" s="254" t="s">
        <v>354</v>
      </c>
      <c r="V94" s="1281" t="str">
        <f t="shared" si="7"/>
        <v>2022-ZH-合肥-HFA1-C2装配线JMLEDZH22A281负压氦检机</v>
      </c>
      <c r="W94" s="577" t="s">
        <v>9050</v>
      </c>
      <c r="X94" s="578" t="s">
        <v>1775</v>
      </c>
      <c r="Y94" s="1776"/>
      <c r="Z94" s="1690">
        <v>0.99990000000000001</v>
      </c>
      <c r="AA94" s="1690">
        <v>1E-3</v>
      </c>
      <c r="AB94" s="1568" t="s">
        <v>10508</v>
      </c>
      <c r="AC94" s="1568" t="s">
        <v>10505</v>
      </c>
      <c r="AD94" s="1575" t="s">
        <v>10506</v>
      </c>
      <c r="AE94" s="507"/>
    </row>
    <row r="95" spans="1:31" ht="56.5" customHeight="1">
      <c r="A95" s="23">
        <f t="shared" si="6"/>
        <v>94</v>
      </c>
      <c r="B95" s="576" t="s">
        <v>4931</v>
      </c>
      <c r="C95" s="483" t="s">
        <v>2984</v>
      </c>
      <c r="D95" s="457" t="s">
        <v>4932</v>
      </c>
      <c r="E95" s="457" t="s">
        <v>98</v>
      </c>
      <c r="F95" s="457" t="s">
        <v>98</v>
      </c>
      <c r="G95" s="457" t="s">
        <v>328</v>
      </c>
      <c r="H95" s="258">
        <v>1</v>
      </c>
      <c r="I95" s="254" t="s">
        <v>4933</v>
      </c>
      <c r="J95" s="249" t="s">
        <v>8</v>
      </c>
      <c r="K95" s="254" t="s">
        <v>102</v>
      </c>
      <c r="L95" s="269">
        <v>44634</v>
      </c>
      <c r="M95" s="269">
        <v>44774</v>
      </c>
      <c r="N95" s="578">
        <v>44778</v>
      </c>
      <c r="O95" s="578">
        <v>44778</v>
      </c>
      <c r="P95" s="578">
        <v>44788</v>
      </c>
      <c r="Q95" s="860">
        <v>44793</v>
      </c>
      <c r="R95" s="811">
        <v>45107</v>
      </c>
      <c r="S95" s="811"/>
      <c r="T95" s="811"/>
      <c r="U95" s="254" t="s">
        <v>354</v>
      </c>
      <c r="V95" s="1281" t="str">
        <f t="shared" si="7"/>
        <v>2022-ZH-合肥-HFA1-C2装配线JMLEDZH22A214密封钉焊接机</v>
      </c>
      <c r="W95" s="577" t="s">
        <v>9050</v>
      </c>
      <c r="X95" s="578" t="s">
        <v>1775</v>
      </c>
      <c r="Y95" s="1777"/>
      <c r="Z95" s="1690">
        <v>0.998</v>
      </c>
      <c r="AA95" s="1690">
        <v>2E-3</v>
      </c>
      <c r="AB95" s="1568" t="s">
        <v>10508</v>
      </c>
      <c r="AC95" s="1568" t="s">
        <v>10505</v>
      </c>
      <c r="AD95" s="1575" t="s">
        <v>10506</v>
      </c>
      <c r="AE95" s="507"/>
    </row>
    <row r="96" spans="1:31" ht="56.5" customHeight="1">
      <c r="A96" s="23">
        <f t="shared" si="6"/>
        <v>95</v>
      </c>
      <c r="B96" s="576" t="s">
        <v>4931</v>
      </c>
      <c r="C96" s="483" t="s">
        <v>2985</v>
      </c>
      <c r="D96" s="457" t="s">
        <v>5045</v>
      </c>
      <c r="E96" s="457" t="s">
        <v>98</v>
      </c>
      <c r="F96" s="457" t="s">
        <v>5788</v>
      </c>
      <c r="G96" s="457" t="s">
        <v>3253</v>
      </c>
      <c r="H96" s="258">
        <v>2</v>
      </c>
      <c r="I96" s="254" t="s">
        <v>4933</v>
      </c>
      <c r="J96" s="249" t="s">
        <v>8</v>
      </c>
      <c r="K96" s="254" t="s">
        <v>102</v>
      </c>
      <c r="L96" s="269">
        <v>44634</v>
      </c>
      <c r="M96" s="269">
        <v>44795</v>
      </c>
      <c r="N96" s="578">
        <v>44824</v>
      </c>
      <c r="O96" s="578">
        <v>44824</v>
      </c>
      <c r="P96" s="578">
        <v>44847</v>
      </c>
      <c r="Q96" s="860">
        <v>44858</v>
      </c>
      <c r="R96" s="811"/>
      <c r="S96" s="811"/>
      <c r="T96" s="811"/>
      <c r="U96" s="254" t="s">
        <v>354</v>
      </c>
      <c r="V96" s="1281" t="str">
        <f t="shared" si="7"/>
        <v>2022-ZH-合肥-HFA1-C3装配线JMLEDZH22A274极耳超声波预焊机</v>
      </c>
      <c r="W96" s="577" t="s">
        <v>9050</v>
      </c>
      <c r="X96" s="578" t="s">
        <v>1775</v>
      </c>
      <c r="Y96" s="1768" t="s">
        <v>10510</v>
      </c>
      <c r="Z96" s="1690">
        <v>0.99829999999999997</v>
      </c>
      <c r="AA96" s="1690">
        <v>2.6599999999999999E-2</v>
      </c>
      <c r="AB96" s="1568" t="s">
        <v>10508</v>
      </c>
      <c r="AC96" s="1568" t="s">
        <v>10505</v>
      </c>
      <c r="AD96" s="1575" t="s">
        <v>10506</v>
      </c>
      <c r="AE96" s="507" t="s">
        <v>9841</v>
      </c>
    </row>
    <row r="97" spans="1:33" s="652" customFormat="1" ht="56.5" customHeight="1">
      <c r="A97" s="23">
        <f t="shared" si="6"/>
        <v>96</v>
      </c>
      <c r="B97" s="576" t="s">
        <v>4024</v>
      </c>
      <c r="C97" s="483" t="s">
        <v>2985</v>
      </c>
      <c r="D97" s="457" t="s">
        <v>5047</v>
      </c>
      <c r="E97" s="457" t="s">
        <v>98</v>
      </c>
      <c r="F97" s="457" t="s">
        <v>5789</v>
      </c>
      <c r="G97" s="457" t="s">
        <v>341</v>
      </c>
      <c r="H97" s="258">
        <v>2</v>
      </c>
      <c r="I97" s="254" t="s">
        <v>4933</v>
      </c>
      <c r="J97" s="249" t="s">
        <v>8</v>
      </c>
      <c r="K97" s="254" t="s">
        <v>102</v>
      </c>
      <c r="L97" s="269">
        <v>44634</v>
      </c>
      <c r="M97" s="269">
        <v>44795</v>
      </c>
      <c r="N97" s="578">
        <v>44823</v>
      </c>
      <c r="O97" s="578">
        <v>44823</v>
      </c>
      <c r="P97" s="578">
        <v>44847</v>
      </c>
      <c r="Q97" s="861">
        <v>44858</v>
      </c>
      <c r="R97" s="811"/>
      <c r="S97" s="811"/>
      <c r="T97" s="811"/>
      <c r="U97" s="254" t="s">
        <v>354</v>
      </c>
      <c r="V97" s="1281" t="str">
        <f t="shared" si="7"/>
        <v>2022-ZH-合肥-HFA1-C3装配线JMLEDZH22A275极耳激光焊接机</v>
      </c>
      <c r="W97" s="577" t="s">
        <v>9050</v>
      </c>
      <c r="X97" s="578" t="s">
        <v>1775</v>
      </c>
      <c r="Y97" s="1769"/>
      <c r="Z97" s="1690">
        <v>0.96399999999999997</v>
      </c>
      <c r="AA97" s="1690">
        <v>3.0000000000000001E-3</v>
      </c>
      <c r="AB97" s="1568" t="s">
        <v>10508</v>
      </c>
      <c r="AC97" s="1568" t="s">
        <v>10505</v>
      </c>
      <c r="AD97" s="1575" t="s">
        <v>10506</v>
      </c>
      <c r="AE97" s="507" t="s">
        <v>9841</v>
      </c>
      <c r="AF97" s="751"/>
      <c r="AG97" s="651"/>
    </row>
    <row r="98" spans="1:33" s="653" customFormat="1" ht="56.5" customHeight="1">
      <c r="A98" s="23">
        <f t="shared" si="6"/>
        <v>97</v>
      </c>
      <c r="B98" s="576" t="s">
        <v>4024</v>
      </c>
      <c r="C98" s="483" t="s">
        <v>2985</v>
      </c>
      <c r="D98" s="457" t="s">
        <v>5049</v>
      </c>
      <c r="E98" s="457" t="s">
        <v>98</v>
      </c>
      <c r="F98" s="457" t="s">
        <v>5790</v>
      </c>
      <c r="G98" s="457" t="s">
        <v>309</v>
      </c>
      <c r="H98" s="258">
        <v>2</v>
      </c>
      <c r="I98" s="254" t="s">
        <v>4933</v>
      </c>
      <c r="J98" s="249" t="s">
        <v>8</v>
      </c>
      <c r="K98" s="254" t="s">
        <v>102</v>
      </c>
      <c r="L98" s="269">
        <v>44634</v>
      </c>
      <c r="M98" s="269">
        <v>44795</v>
      </c>
      <c r="N98" s="578">
        <v>44822</v>
      </c>
      <c r="O98" s="578">
        <v>44822</v>
      </c>
      <c r="P98" s="578">
        <v>44847</v>
      </c>
      <c r="Q98" s="861">
        <v>44858</v>
      </c>
      <c r="R98" s="811"/>
      <c r="S98" s="811"/>
      <c r="T98" s="811"/>
      <c r="U98" s="254" t="s">
        <v>354</v>
      </c>
      <c r="V98" s="1281" t="str">
        <f t="shared" si="7"/>
        <v>2022-ZH-合肥-HFA1-C3装配线JMLEDZH22A276包胶机</v>
      </c>
      <c r="W98" s="577" t="s">
        <v>9050</v>
      </c>
      <c r="X98" s="578" t="s">
        <v>1775</v>
      </c>
      <c r="Y98" s="1769"/>
      <c r="Z98" s="1690">
        <v>0.9</v>
      </c>
      <c r="AA98" s="1691">
        <v>8.0000000000000004E-4</v>
      </c>
      <c r="AB98" s="1568" t="s">
        <v>10508</v>
      </c>
      <c r="AC98" s="1568" t="s">
        <v>10505</v>
      </c>
      <c r="AD98" s="1575" t="s">
        <v>10506</v>
      </c>
      <c r="AE98" s="507" t="s">
        <v>9841</v>
      </c>
      <c r="AF98" s="751"/>
      <c r="AG98" s="651"/>
    </row>
    <row r="99" spans="1:33" s="653" customFormat="1" ht="56.5" customHeight="1">
      <c r="A99" s="23">
        <f t="shared" si="6"/>
        <v>98</v>
      </c>
      <c r="B99" s="576" t="s">
        <v>4024</v>
      </c>
      <c r="C99" s="483" t="s">
        <v>2985</v>
      </c>
      <c r="D99" s="457" t="s">
        <v>5051</v>
      </c>
      <c r="E99" s="457" t="s">
        <v>98</v>
      </c>
      <c r="F99" s="457" t="s">
        <v>5791</v>
      </c>
      <c r="G99" s="457" t="s">
        <v>311</v>
      </c>
      <c r="H99" s="258">
        <v>1</v>
      </c>
      <c r="I99" s="254" t="s">
        <v>4933</v>
      </c>
      <c r="J99" s="249" t="s">
        <v>8</v>
      </c>
      <c r="K99" s="254" t="s">
        <v>102</v>
      </c>
      <c r="L99" s="269">
        <v>44634</v>
      </c>
      <c r="M99" s="269">
        <v>44795</v>
      </c>
      <c r="N99" s="578">
        <v>44821</v>
      </c>
      <c r="O99" s="578">
        <v>44821</v>
      </c>
      <c r="P99" s="578">
        <v>44847</v>
      </c>
      <c r="Q99" s="861">
        <v>44858</v>
      </c>
      <c r="R99" s="811"/>
      <c r="S99" s="811"/>
      <c r="T99" s="811"/>
      <c r="U99" s="254" t="s">
        <v>354</v>
      </c>
      <c r="V99" s="1281" t="str">
        <f t="shared" si="7"/>
        <v>2022-ZH-合肥-HFA1-C3装配线JMLEDZH22A277入壳机</v>
      </c>
      <c r="W99" s="577" t="s">
        <v>9050</v>
      </c>
      <c r="X99" s="578" t="s">
        <v>1775</v>
      </c>
      <c r="Y99" s="1769"/>
      <c r="Z99" s="1690">
        <v>0.98119999999999996</v>
      </c>
      <c r="AA99" s="1690">
        <v>4.4999999999999997E-3</v>
      </c>
      <c r="AB99" s="1568" t="s">
        <v>10508</v>
      </c>
      <c r="AC99" s="1568" t="s">
        <v>10505</v>
      </c>
      <c r="AD99" s="1575" t="s">
        <v>10506</v>
      </c>
      <c r="AE99" s="507" t="s">
        <v>9841</v>
      </c>
      <c r="AF99" s="751"/>
      <c r="AG99" s="651"/>
    </row>
    <row r="100" spans="1:33" s="653" customFormat="1" ht="56.5" customHeight="1">
      <c r="A100" s="23">
        <f t="shared" si="6"/>
        <v>99</v>
      </c>
      <c r="B100" s="576" t="s">
        <v>4024</v>
      </c>
      <c r="C100" s="483" t="s">
        <v>2985</v>
      </c>
      <c r="D100" s="457" t="s">
        <v>5053</v>
      </c>
      <c r="E100" s="457" t="s">
        <v>98</v>
      </c>
      <c r="F100" s="457" t="s">
        <v>5792</v>
      </c>
      <c r="G100" s="457" t="s">
        <v>313</v>
      </c>
      <c r="H100" s="258">
        <v>1</v>
      </c>
      <c r="I100" s="254" t="s">
        <v>4933</v>
      </c>
      <c r="J100" s="249" t="s">
        <v>8</v>
      </c>
      <c r="K100" s="254" t="s">
        <v>102</v>
      </c>
      <c r="L100" s="269">
        <v>44634</v>
      </c>
      <c r="M100" s="269">
        <v>44795</v>
      </c>
      <c r="N100" s="578">
        <v>44821</v>
      </c>
      <c r="O100" s="578">
        <v>44821</v>
      </c>
      <c r="P100" s="578">
        <v>44847</v>
      </c>
      <c r="Q100" s="861">
        <v>44858</v>
      </c>
      <c r="R100" s="811"/>
      <c r="S100" s="811"/>
      <c r="T100" s="811"/>
      <c r="U100" s="254" t="s">
        <v>354</v>
      </c>
      <c r="V100" s="1281" t="str">
        <f t="shared" si="7"/>
        <v>2022-ZH-合肥-HFA1-C3装配线JMLEDZH22A278激光封口焊接机</v>
      </c>
      <c r="W100" s="577" t="s">
        <v>9050</v>
      </c>
      <c r="X100" s="578" t="s">
        <v>1775</v>
      </c>
      <c r="Y100" s="1769"/>
      <c r="Z100" s="1690">
        <v>0.95299999999999996</v>
      </c>
      <c r="AA100" s="1690">
        <v>2E-3</v>
      </c>
      <c r="AB100" s="1568" t="s">
        <v>10508</v>
      </c>
      <c r="AC100" s="1568" t="s">
        <v>10505</v>
      </c>
      <c r="AD100" s="1575" t="s">
        <v>10506</v>
      </c>
      <c r="AE100" s="507" t="s">
        <v>9841</v>
      </c>
      <c r="AF100" s="751"/>
      <c r="AG100" s="651"/>
    </row>
    <row r="101" spans="1:33" s="653" customFormat="1" ht="56.5" customHeight="1">
      <c r="A101" s="23">
        <f t="shared" si="6"/>
        <v>100</v>
      </c>
      <c r="B101" s="576" t="s">
        <v>4024</v>
      </c>
      <c r="C101" s="483" t="s">
        <v>2985</v>
      </c>
      <c r="D101" s="457" t="s">
        <v>5055</v>
      </c>
      <c r="E101" s="457" t="s">
        <v>98</v>
      </c>
      <c r="F101" s="457" t="s">
        <v>3465</v>
      </c>
      <c r="G101" s="457" t="s">
        <v>315</v>
      </c>
      <c r="H101" s="258">
        <v>1</v>
      </c>
      <c r="I101" s="254" t="s">
        <v>4933</v>
      </c>
      <c r="J101" s="249" t="s">
        <v>8</v>
      </c>
      <c r="K101" s="254" t="s">
        <v>102</v>
      </c>
      <c r="L101" s="269">
        <v>44634</v>
      </c>
      <c r="M101" s="269">
        <v>44795</v>
      </c>
      <c r="N101" s="578">
        <v>44821</v>
      </c>
      <c r="O101" s="578">
        <v>44821</v>
      </c>
      <c r="P101" s="578">
        <v>44847</v>
      </c>
      <c r="Q101" s="861">
        <v>44858</v>
      </c>
      <c r="R101" s="811"/>
      <c r="S101" s="811"/>
      <c r="T101" s="811"/>
      <c r="U101" s="254" t="s">
        <v>354</v>
      </c>
      <c r="V101" s="1281" t="str">
        <f t="shared" si="7"/>
        <v>2022-ZH-合肥-HFA1-C3装配线JMLEDZH22A279正压氦检机</v>
      </c>
      <c r="W101" s="577" t="s">
        <v>9050</v>
      </c>
      <c r="X101" s="578" t="s">
        <v>1775</v>
      </c>
      <c r="Y101" s="1769"/>
      <c r="Z101" s="1690">
        <v>1</v>
      </c>
      <c r="AA101" s="1690">
        <v>0</v>
      </c>
      <c r="AB101" s="1568" t="s">
        <v>10508</v>
      </c>
      <c r="AC101" s="1568" t="s">
        <v>10505</v>
      </c>
      <c r="AD101" s="1575" t="s">
        <v>10506</v>
      </c>
      <c r="AE101" s="507" t="s">
        <v>9841</v>
      </c>
      <c r="AF101" s="751"/>
      <c r="AG101" s="651"/>
    </row>
    <row r="102" spans="1:33" s="653" customFormat="1" ht="56.5" customHeight="1">
      <c r="A102" s="23">
        <f t="shared" si="6"/>
        <v>101</v>
      </c>
      <c r="B102" s="576" t="s">
        <v>4024</v>
      </c>
      <c r="C102" s="483" t="s">
        <v>2985</v>
      </c>
      <c r="D102" s="457" t="s">
        <v>5057</v>
      </c>
      <c r="E102" s="457" t="s">
        <v>98</v>
      </c>
      <c r="F102" s="457" t="s">
        <v>3466</v>
      </c>
      <c r="G102" s="457" t="s">
        <v>323</v>
      </c>
      <c r="H102" s="258">
        <v>1</v>
      </c>
      <c r="I102" s="254" t="s">
        <v>4933</v>
      </c>
      <c r="J102" s="249" t="s">
        <v>8</v>
      </c>
      <c r="K102" s="254" t="s">
        <v>102</v>
      </c>
      <c r="L102" s="269">
        <v>44634</v>
      </c>
      <c r="M102" s="269">
        <v>44795</v>
      </c>
      <c r="N102" s="578">
        <v>44821</v>
      </c>
      <c r="O102" s="578">
        <v>44821</v>
      </c>
      <c r="P102" s="578">
        <v>44847</v>
      </c>
      <c r="Q102" s="861">
        <v>44858</v>
      </c>
      <c r="R102" s="811"/>
      <c r="S102" s="811"/>
      <c r="T102" s="811"/>
      <c r="U102" s="254" t="s">
        <v>354</v>
      </c>
      <c r="V102" s="1281" t="str">
        <f t="shared" si="7"/>
        <v>2022-ZH-合肥-HFA1-C3装配线JMLEDZH22A280组盘机</v>
      </c>
      <c r="W102" s="577" t="s">
        <v>9050</v>
      </c>
      <c r="X102" s="578" t="s">
        <v>1775</v>
      </c>
      <c r="Y102" s="1769"/>
      <c r="Z102" s="1690">
        <v>1</v>
      </c>
      <c r="AA102" s="1690">
        <v>0</v>
      </c>
      <c r="AB102" s="1568" t="s">
        <v>10508</v>
      </c>
      <c r="AC102" s="1568" t="s">
        <v>10505</v>
      </c>
      <c r="AD102" s="1575" t="s">
        <v>10506</v>
      </c>
      <c r="AE102" s="507" t="s">
        <v>9841</v>
      </c>
      <c r="AF102" s="751"/>
      <c r="AG102" s="651"/>
    </row>
    <row r="103" spans="1:33" s="653" customFormat="1" ht="56.5" customHeight="1">
      <c r="A103" s="23">
        <f t="shared" si="6"/>
        <v>102</v>
      </c>
      <c r="B103" s="576" t="s">
        <v>4024</v>
      </c>
      <c r="C103" s="483" t="s">
        <v>2985</v>
      </c>
      <c r="D103" s="457" t="s">
        <v>5059</v>
      </c>
      <c r="E103" s="457" t="s">
        <v>98</v>
      </c>
      <c r="F103" s="457" t="s">
        <v>3467</v>
      </c>
      <c r="G103" s="457" t="s">
        <v>317</v>
      </c>
      <c r="H103" s="258">
        <v>1</v>
      </c>
      <c r="I103" s="254" t="s">
        <v>4933</v>
      </c>
      <c r="J103" s="249" t="s">
        <v>8</v>
      </c>
      <c r="K103" s="254" t="s">
        <v>102</v>
      </c>
      <c r="L103" s="269">
        <v>44634</v>
      </c>
      <c r="M103" s="269">
        <v>44795</v>
      </c>
      <c r="N103" s="578">
        <v>44814</v>
      </c>
      <c r="O103" s="578">
        <v>44812</v>
      </c>
      <c r="P103" s="578">
        <v>44824</v>
      </c>
      <c r="Q103" s="861">
        <v>44832</v>
      </c>
      <c r="R103" s="811"/>
      <c r="S103" s="811"/>
      <c r="T103" s="811"/>
      <c r="U103" s="254" t="s">
        <v>354</v>
      </c>
      <c r="V103" s="1281" t="str">
        <f t="shared" si="7"/>
        <v>2022-ZH-合肥-HFA1-C3装配线JMLEDZH22A281负压氦检机</v>
      </c>
      <c r="W103" s="577" t="s">
        <v>9050</v>
      </c>
      <c r="X103" s="578" t="s">
        <v>1775</v>
      </c>
      <c r="Y103" s="1769"/>
      <c r="Z103" s="1690">
        <v>1</v>
      </c>
      <c r="AA103" s="1690">
        <v>1E-3</v>
      </c>
      <c r="AB103" s="1568" t="s">
        <v>10508</v>
      </c>
      <c r="AC103" s="1568" t="s">
        <v>10505</v>
      </c>
      <c r="AD103" s="1575" t="s">
        <v>10506</v>
      </c>
      <c r="AE103" s="507" t="s">
        <v>9841</v>
      </c>
      <c r="AF103" s="751"/>
      <c r="AG103" s="651"/>
    </row>
    <row r="104" spans="1:33" s="653" customFormat="1" ht="56.5" customHeight="1">
      <c r="A104" s="23">
        <f t="shared" si="6"/>
        <v>103</v>
      </c>
      <c r="B104" s="576" t="s">
        <v>4931</v>
      </c>
      <c r="C104" s="483" t="s">
        <v>2985</v>
      </c>
      <c r="D104" s="457" t="s">
        <v>4932</v>
      </c>
      <c r="E104" s="457" t="s">
        <v>98</v>
      </c>
      <c r="F104" s="457" t="s">
        <v>98</v>
      </c>
      <c r="G104" s="457" t="s">
        <v>328</v>
      </c>
      <c r="H104" s="258">
        <v>5</v>
      </c>
      <c r="I104" s="254" t="s">
        <v>4933</v>
      </c>
      <c r="J104" s="249" t="s">
        <v>8</v>
      </c>
      <c r="K104" s="254" t="s">
        <v>102</v>
      </c>
      <c r="L104" s="269">
        <v>44634</v>
      </c>
      <c r="M104" s="269">
        <v>44774</v>
      </c>
      <c r="N104" s="578">
        <v>44778</v>
      </c>
      <c r="O104" s="578">
        <v>44778</v>
      </c>
      <c r="P104" s="578">
        <v>44788</v>
      </c>
      <c r="Q104" s="861">
        <v>44793</v>
      </c>
      <c r="R104" s="811"/>
      <c r="S104" s="811"/>
      <c r="T104" s="811"/>
      <c r="U104" s="254" t="s">
        <v>354</v>
      </c>
      <c r="V104" s="1281" t="str">
        <f t="shared" si="7"/>
        <v>2022-ZH-合肥-HFA1-C3装配线JMLEDZH22A214密封钉焊接机</v>
      </c>
      <c r="W104" s="577" t="s">
        <v>9050</v>
      </c>
      <c r="X104" s="578" t="s">
        <v>1775</v>
      </c>
      <c r="Y104" s="1770"/>
      <c r="Z104" s="1690">
        <v>0.99660000000000004</v>
      </c>
      <c r="AA104" s="1690">
        <v>1E-3</v>
      </c>
      <c r="AB104" s="1568" t="s">
        <v>10508</v>
      </c>
      <c r="AC104" s="1568" t="s">
        <v>10505</v>
      </c>
      <c r="AD104" s="1575" t="s">
        <v>10506</v>
      </c>
      <c r="AE104" s="507" t="s">
        <v>9841</v>
      </c>
      <c r="AF104" s="751"/>
      <c r="AG104" s="651"/>
    </row>
    <row r="105" spans="1:33" s="653" customFormat="1" ht="26.5" customHeight="1">
      <c r="A105" s="23">
        <f t="shared" si="6"/>
        <v>104</v>
      </c>
      <c r="B105" s="576" t="s">
        <v>4931</v>
      </c>
      <c r="C105" s="483" t="s">
        <v>5793</v>
      </c>
      <c r="D105" s="457" t="s">
        <v>5045</v>
      </c>
      <c r="E105" s="457" t="s">
        <v>98</v>
      </c>
      <c r="F105" s="457" t="s">
        <v>5794</v>
      </c>
      <c r="G105" s="457" t="s">
        <v>3253</v>
      </c>
      <c r="H105" s="258">
        <v>2</v>
      </c>
      <c r="I105" s="254" t="s">
        <v>4933</v>
      </c>
      <c r="J105" s="249" t="s">
        <v>8</v>
      </c>
      <c r="K105" s="254" t="s">
        <v>102</v>
      </c>
      <c r="L105" s="269">
        <v>44634</v>
      </c>
      <c r="M105" s="269">
        <v>44810</v>
      </c>
      <c r="N105" s="578">
        <v>44838</v>
      </c>
      <c r="O105" s="578">
        <v>44849</v>
      </c>
      <c r="P105" s="578">
        <v>44856</v>
      </c>
      <c r="Q105" s="861">
        <v>44881</v>
      </c>
      <c r="R105" s="811"/>
      <c r="S105" s="811"/>
      <c r="T105" s="811"/>
      <c r="U105" s="254" t="s">
        <v>354</v>
      </c>
      <c r="V105" s="1281" t="str">
        <f t="shared" si="7"/>
        <v>2022-ZH-合肥-HFA1-C4装配线JMLEDZH22A274极耳超声波预焊机</v>
      </c>
      <c r="W105" s="577" t="s">
        <v>9050</v>
      </c>
      <c r="X105" s="578" t="s">
        <v>1775</v>
      </c>
      <c r="Y105" s="675"/>
      <c r="Z105" s="1692"/>
      <c r="AA105" s="1692"/>
      <c r="AB105" s="1575" t="s">
        <v>98</v>
      </c>
      <c r="AC105" s="1575" t="s">
        <v>8632</v>
      </c>
      <c r="AD105" s="1575" t="s">
        <v>7494</v>
      </c>
      <c r="AE105" s="1599"/>
      <c r="AF105" s="751"/>
      <c r="AG105" s="651"/>
    </row>
    <row r="106" spans="1:33" s="653" customFormat="1" ht="26.5" customHeight="1">
      <c r="A106" s="23">
        <f t="shared" si="6"/>
        <v>105</v>
      </c>
      <c r="B106" s="576" t="s">
        <v>4931</v>
      </c>
      <c r="C106" s="483" t="s">
        <v>5793</v>
      </c>
      <c r="D106" s="457" t="s">
        <v>5047</v>
      </c>
      <c r="E106" s="457" t="s">
        <v>98</v>
      </c>
      <c r="F106" s="457" t="s">
        <v>5795</v>
      </c>
      <c r="G106" s="457" t="s">
        <v>341</v>
      </c>
      <c r="H106" s="258">
        <v>2</v>
      </c>
      <c r="I106" s="254" t="s">
        <v>4933</v>
      </c>
      <c r="J106" s="249" t="s">
        <v>8</v>
      </c>
      <c r="K106" s="254" t="s">
        <v>102</v>
      </c>
      <c r="L106" s="269">
        <v>44634</v>
      </c>
      <c r="M106" s="269">
        <v>44810</v>
      </c>
      <c r="N106" s="578">
        <v>44838</v>
      </c>
      <c r="O106" s="578">
        <v>44849</v>
      </c>
      <c r="P106" s="578">
        <v>44856</v>
      </c>
      <c r="Q106" s="861">
        <v>44881</v>
      </c>
      <c r="R106" s="811"/>
      <c r="S106" s="811"/>
      <c r="T106" s="811"/>
      <c r="U106" s="254" t="s">
        <v>354</v>
      </c>
      <c r="V106" s="1281" t="str">
        <f t="shared" si="7"/>
        <v>2022-ZH-合肥-HFA1-C4装配线JMLEDZH22A275极耳激光焊接机</v>
      </c>
      <c r="W106" s="577" t="s">
        <v>9050</v>
      </c>
      <c r="X106" s="578" t="s">
        <v>1775</v>
      </c>
      <c r="Y106" s="675"/>
      <c r="Z106" s="1692"/>
      <c r="AA106" s="1692"/>
      <c r="AB106" s="1575" t="s">
        <v>98</v>
      </c>
      <c r="AC106" s="1575" t="s">
        <v>8632</v>
      </c>
      <c r="AD106" s="1575" t="s">
        <v>7494</v>
      </c>
      <c r="AE106" s="1599"/>
      <c r="AF106" s="751"/>
      <c r="AG106" s="651"/>
    </row>
    <row r="107" spans="1:33" ht="29.5" customHeight="1">
      <c r="A107" s="23">
        <f t="shared" si="6"/>
        <v>106</v>
      </c>
      <c r="B107" s="576" t="s">
        <v>4931</v>
      </c>
      <c r="C107" s="483" t="s">
        <v>5793</v>
      </c>
      <c r="D107" s="457" t="s">
        <v>5049</v>
      </c>
      <c r="E107" s="457" t="s">
        <v>98</v>
      </c>
      <c r="F107" s="457" t="s">
        <v>5796</v>
      </c>
      <c r="G107" s="457" t="s">
        <v>309</v>
      </c>
      <c r="H107" s="258">
        <v>2</v>
      </c>
      <c r="I107" s="254" t="s">
        <v>4933</v>
      </c>
      <c r="J107" s="249" t="s">
        <v>8</v>
      </c>
      <c r="K107" s="254" t="s">
        <v>102</v>
      </c>
      <c r="L107" s="269">
        <v>44634</v>
      </c>
      <c r="M107" s="269">
        <v>44810</v>
      </c>
      <c r="N107" s="578">
        <v>44838</v>
      </c>
      <c r="O107" s="578">
        <v>44848</v>
      </c>
      <c r="P107" s="578">
        <v>44856</v>
      </c>
      <c r="Q107" s="861">
        <v>44881</v>
      </c>
      <c r="R107" s="811"/>
      <c r="S107" s="811"/>
      <c r="T107" s="811"/>
      <c r="U107" s="254" t="s">
        <v>354</v>
      </c>
      <c r="V107" s="1281" t="str">
        <f t="shared" si="7"/>
        <v>2022-ZH-合肥-HFA1-C4装配线JMLEDZH22A276包胶机</v>
      </c>
      <c r="W107" s="577" t="s">
        <v>9050</v>
      </c>
      <c r="X107" s="578" t="s">
        <v>1775</v>
      </c>
      <c r="Y107" s="675"/>
      <c r="Z107" s="1692"/>
      <c r="AA107" s="1692"/>
      <c r="AB107" s="1575" t="s">
        <v>98</v>
      </c>
      <c r="AC107" s="1575" t="s">
        <v>8632</v>
      </c>
      <c r="AD107" s="1575" t="s">
        <v>7494</v>
      </c>
      <c r="AE107" s="1599"/>
      <c r="AF107" s="751"/>
      <c r="AG107" s="651"/>
    </row>
    <row r="108" spans="1:33" ht="29.5" customHeight="1">
      <c r="A108" s="23">
        <f t="shared" si="6"/>
        <v>107</v>
      </c>
      <c r="B108" s="576" t="s">
        <v>4931</v>
      </c>
      <c r="C108" s="483" t="s">
        <v>5793</v>
      </c>
      <c r="D108" s="457" t="s">
        <v>5051</v>
      </c>
      <c r="E108" s="457" t="s">
        <v>98</v>
      </c>
      <c r="F108" s="457" t="s">
        <v>5797</v>
      </c>
      <c r="G108" s="457" t="s">
        <v>311</v>
      </c>
      <c r="H108" s="258">
        <v>1</v>
      </c>
      <c r="I108" s="254" t="s">
        <v>4933</v>
      </c>
      <c r="J108" s="249" t="s">
        <v>8</v>
      </c>
      <c r="K108" s="254" t="s">
        <v>102</v>
      </c>
      <c r="L108" s="269">
        <v>44634</v>
      </c>
      <c r="M108" s="269">
        <v>44810</v>
      </c>
      <c r="N108" s="578">
        <v>44838</v>
      </c>
      <c r="O108" s="578">
        <v>44847</v>
      </c>
      <c r="P108" s="578">
        <v>44856</v>
      </c>
      <c r="Q108" s="861">
        <v>44881</v>
      </c>
      <c r="R108" s="811"/>
      <c r="S108" s="811"/>
      <c r="T108" s="811"/>
      <c r="U108" s="254" t="s">
        <v>354</v>
      </c>
      <c r="V108" s="1281" t="str">
        <f t="shared" si="7"/>
        <v>2022-ZH-合肥-HFA1-C4装配线JMLEDZH22A277入壳机</v>
      </c>
      <c r="W108" s="577" t="s">
        <v>9050</v>
      </c>
      <c r="X108" s="578" t="s">
        <v>1775</v>
      </c>
      <c r="Y108" s="675"/>
      <c r="Z108" s="1692"/>
      <c r="AA108" s="1692"/>
      <c r="AB108" s="1575" t="s">
        <v>98</v>
      </c>
      <c r="AC108" s="1575" t="s">
        <v>8632</v>
      </c>
      <c r="AD108" s="1575" t="s">
        <v>7494</v>
      </c>
      <c r="AE108" s="1599"/>
      <c r="AF108" s="751"/>
      <c r="AG108" s="467"/>
    </row>
    <row r="109" spans="1:33" ht="29.5" customHeight="1">
      <c r="A109" s="23">
        <f t="shared" si="6"/>
        <v>108</v>
      </c>
      <c r="B109" s="576" t="s">
        <v>4931</v>
      </c>
      <c r="C109" s="483" t="s">
        <v>5793</v>
      </c>
      <c r="D109" s="457" t="s">
        <v>5053</v>
      </c>
      <c r="E109" s="457" t="s">
        <v>98</v>
      </c>
      <c r="F109" s="457" t="s">
        <v>3468</v>
      </c>
      <c r="G109" s="457" t="s">
        <v>313</v>
      </c>
      <c r="H109" s="258">
        <v>1</v>
      </c>
      <c r="I109" s="254" t="s">
        <v>4933</v>
      </c>
      <c r="J109" s="249" t="s">
        <v>8</v>
      </c>
      <c r="K109" s="254" t="s">
        <v>102</v>
      </c>
      <c r="L109" s="269">
        <v>44634</v>
      </c>
      <c r="M109" s="269">
        <v>44810</v>
      </c>
      <c r="N109" s="578">
        <v>44838</v>
      </c>
      <c r="O109" s="578">
        <v>44847</v>
      </c>
      <c r="P109" s="578">
        <v>44856</v>
      </c>
      <c r="Q109" s="861">
        <v>44881</v>
      </c>
      <c r="R109" s="811"/>
      <c r="S109" s="811"/>
      <c r="T109" s="811"/>
      <c r="U109" s="254" t="s">
        <v>354</v>
      </c>
      <c r="V109" s="1281" t="str">
        <f t="shared" si="7"/>
        <v>2022-ZH-合肥-HFA1-C4装配线JMLEDZH22A278激光封口焊接机</v>
      </c>
      <c r="W109" s="577" t="s">
        <v>9050</v>
      </c>
      <c r="X109" s="578" t="s">
        <v>1775</v>
      </c>
      <c r="Y109" s="675"/>
      <c r="Z109" s="1692"/>
      <c r="AA109" s="1692"/>
      <c r="AB109" s="1575" t="s">
        <v>98</v>
      </c>
      <c r="AC109" s="1575" t="s">
        <v>8632</v>
      </c>
      <c r="AD109" s="1575" t="s">
        <v>7494</v>
      </c>
      <c r="AE109" s="1599"/>
      <c r="AF109" s="751"/>
      <c r="AG109" s="467"/>
    </row>
    <row r="110" spans="1:33" ht="29.5" customHeight="1">
      <c r="A110" s="23">
        <f t="shared" si="6"/>
        <v>109</v>
      </c>
      <c r="B110" s="576" t="s">
        <v>4931</v>
      </c>
      <c r="C110" s="483" t="s">
        <v>5793</v>
      </c>
      <c r="D110" s="457" t="s">
        <v>5055</v>
      </c>
      <c r="E110" s="457" t="s">
        <v>98</v>
      </c>
      <c r="F110" s="457" t="s">
        <v>3469</v>
      </c>
      <c r="G110" s="457" t="s">
        <v>315</v>
      </c>
      <c r="H110" s="258">
        <v>1</v>
      </c>
      <c r="I110" s="254" t="s">
        <v>4933</v>
      </c>
      <c r="J110" s="249" t="s">
        <v>8</v>
      </c>
      <c r="K110" s="254" t="s">
        <v>102</v>
      </c>
      <c r="L110" s="269">
        <v>44634</v>
      </c>
      <c r="M110" s="269">
        <v>44810</v>
      </c>
      <c r="N110" s="578">
        <v>44838</v>
      </c>
      <c r="O110" s="578">
        <v>44847</v>
      </c>
      <c r="P110" s="578">
        <v>44856</v>
      </c>
      <c r="Q110" s="861">
        <v>44881</v>
      </c>
      <c r="R110" s="811"/>
      <c r="S110" s="811"/>
      <c r="T110" s="811"/>
      <c r="U110" s="254" t="s">
        <v>354</v>
      </c>
      <c r="V110" s="1281" t="str">
        <f t="shared" si="7"/>
        <v>2022-ZH-合肥-HFA1-C4装配线JMLEDZH22A279正压氦检机</v>
      </c>
      <c r="W110" s="577" t="s">
        <v>9050</v>
      </c>
      <c r="X110" s="578" t="s">
        <v>1775</v>
      </c>
      <c r="Y110" s="675"/>
      <c r="Z110" s="1692"/>
      <c r="AA110" s="1692"/>
      <c r="AB110" s="1575" t="s">
        <v>98</v>
      </c>
      <c r="AC110" s="1575" t="s">
        <v>8632</v>
      </c>
      <c r="AD110" s="1575" t="s">
        <v>7494</v>
      </c>
      <c r="AE110" s="1599"/>
      <c r="AF110" s="751"/>
      <c r="AG110" s="467"/>
    </row>
    <row r="111" spans="1:33" ht="29.5" customHeight="1">
      <c r="A111" s="23">
        <f t="shared" si="6"/>
        <v>110</v>
      </c>
      <c r="B111" s="576" t="s">
        <v>4931</v>
      </c>
      <c r="C111" s="483" t="s">
        <v>5793</v>
      </c>
      <c r="D111" s="457" t="s">
        <v>5057</v>
      </c>
      <c r="E111" s="457" t="s">
        <v>98</v>
      </c>
      <c r="F111" s="457" t="s">
        <v>3470</v>
      </c>
      <c r="G111" s="457" t="s">
        <v>323</v>
      </c>
      <c r="H111" s="258">
        <v>1</v>
      </c>
      <c r="I111" s="254" t="s">
        <v>4933</v>
      </c>
      <c r="J111" s="249" t="s">
        <v>8</v>
      </c>
      <c r="K111" s="254" t="s">
        <v>102</v>
      </c>
      <c r="L111" s="269">
        <v>44634</v>
      </c>
      <c r="M111" s="269">
        <v>44810</v>
      </c>
      <c r="N111" s="578">
        <v>44838</v>
      </c>
      <c r="O111" s="578">
        <v>44847</v>
      </c>
      <c r="P111" s="578">
        <v>44856</v>
      </c>
      <c r="Q111" s="861">
        <v>44881</v>
      </c>
      <c r="R111" s="811"/>
      <c r="S111" s="811"/>
      <c r="T111" s="811"/>
      <c r="U111" s="254" t="s">
        <v>354</v>
      </c>
      <c r="V111" s="1281" t="str">
        <f t="shared" si="7"/>
        <v>2022-ZH-合肥-HFA1-C4装配线JMLEDZH22A280组盘机</v>
      </c>
      <c r="W111" s="577" t="s">
        <v>9050</v>
      </c>
      <c r="X111" s="578" t="s">
        <v>1775</v>
      </c>
      <c r="Y111" s="675"/>
      <c r="Z111" s="1692"/>
      <c r="AA111" s="1692"/>
      <c r="AB111" s="1575" t="s">
        <v>98</v>
      </c>
      <c r="AC111" s="1575" t="s">
        <v>8632</v>
      </c>
      <c r="AD111" s="1575" t="s">
        <v>7494</v>
      </c>
      <c r="AE111" s="1599"/>
      <c r="AF111" s="751"/>
      <c r="AG111" s="467"/>
    </row>
    <row r="112" spans="1:33" ht="29.5" customHeight="1">
      <c r="A112" s="23">
        <f t="shared" si="6"/>
        <v>111</v>
      </c>
      <c r="B112" s="576" t="s">
        <v>4931</v>
      </c>
      <c r="C112" s="483" t="s">
        <v>5793</v>
      </c>
      <c r="D112" s="457" t="s">
        <v>5059</v>
      </c>
      <c r="E112" s="457" t="s">
        <v>98</v>
      </c>
      <c r="F112" s="457" t="s">
        <v>3471</v>
      </c>
      <c r="G112" s="457" t="s">
        <v>317</v>
      </c>
      <c r="H112" s="258">
        <v>1</v>
      </c>
      <c r="I112" s="254" t="s">
        <v>4933</v>
      </c>
      <c r="J112" s="249" t="s">
        <v>8</v>
      </c>
      <c r="K112" s="254" t="s">
        <v>102</v>
      </c>
      <c r="L112" s="269">
        <v>44634</v>
      </c>
      <c r="M112" s="269">
        <v>44810</v>
      </c>
      <c r="N112" s="578">
        <v>44838</v>
      </c>
      <c r="O112" s="578">
        <v>44838</v>
      </c>
      <c r="P112" s="578">
        <v>44856</v>
      </c>
      <c r="Q112" s="861">
        <v>44881</v>
      </c>
      <c r="R112" s="811"/>
      <c r="S112" s="811"/>
      <c r="T112" s="811"/>
      <c r="U112" s="254" t="s">
        <v>354</v>
      </c>
      <c r="V112" s="1281" t="str">
        <f t="shared" si="7"/>
        <v>2022-ZH-合肥-HFA1-C4装配线JMLEDZH22A281负压氦检机</v>
      </c>
      <c r="W112" s="577" t="s">
        <v>9050</v>
      </c>
      <c r="X112" s="578" t="s">
        <v>1775</v>
      </c>
      <c r="Y112" s="675"/>
      <c r="Z112" s="1692"/>
      <c r="AA112" s="1692"/>
      <c r="AB112" s="1575" t="s">
        <v>98</v>
      </c>
      <c r="AC112" s="1575" t="s">
        <v>8632</v>
      </c>
      <c r="AD112" s="1575" t="s">
        <v>7494</v>
      </c>
      <c r="AE112" s="1599"/>
      <c r="AF112" s="751"/>
      <c r="AG112" s="467"/>
    </row>
    <row r="113" spans="1:33" ht="29.5" customHeight="1">
      <c r="A113" s="23">
        <f t="shared" si="6"/>
        <v>112</v>
      </c>
      <c r="B113" s="576" t="s">
        <v>4931</v>
      </c>
      <c r="C113" s="500" t="s">
        <v>5793</v>
      </c>
      <c r="D113" s="457" t="s">
        <v>4932</v>
      </c>
      <c r="E113" s="499" t="s">
        <v>98</v>
      </c>
      <c r="F113" s="499" t="s">
        <v>98</v>
      </c>
      <c r="G113" s="499" t="s">
        <v>328</v>
      </c>
      <c r="H113" s="501">
        <v>5</v>
      </c>
      <c r="I113" s="502" t="s">
        <v>4933</v>
      </c>
      <c r="J113" s="249" t="s">
        <v>8</v>
      </c>
      <c r="K113" s="505" t="s">
        <v>102</v>
      </c>
      <c r="L113" s="269">
        <v>44634</v>
      </c>
      <c r="M113" s="503">
        <v>44774</v>
      </c>
      <c r="N113" s="578">
        <v>44778</v>
      </c>
      <c r="O113" s="578">
        <v>44778</v>
      </c>
      <c r="P113" s="578">
        <v>44788</v>
      </c>
      <c r="Q113" s="861">
        <v>44793</v>
      </c>
      <c r="R113" s="811"/>
      <c r="S113" s="811"/>
      <c r="T113" s="811"/>
      <c r="U113" s="254" t="s">
        <v>354</v>
      </c>
      <c r="V113" s="1281" t="str">
        <f t="shared" si="7"/>
        <v>2022-ZH-合肥-HFA1-C4装配线JMLEDZH22A214密封钉焊接机</v>
      </c>
      <c r="W113" s="577" t="s">
        <v>9050</v>
      </c>
      <c r="X113" s="578" t="s">
        <v>1775</v>
      </c>
      <c r="Y113" s="675"/>
      <c r="Z113" s="1692"/>
      <c r="AA113" s="1692"/>
      <c r="AB113" s="1575" t="s">
        <v>98</v>
      </c>
      <c r="AC113" s="1575" t="s">
        <v>8632</v>
      </c>
      <c r="AD113" s="1575" t="s">
        <v>7494</v>
      </c>
      <c r="AE113" s="1599"/>
      <c r="AF113" s="751"/>
      <c r="AG113" s="467"/>
    </row>
    <row r="114" spans="1:33" ht="29.5" customHeight="1">
      <c r="A114" s="23">
        <f t="shared" si="6"/>
        <v>113</v>
      </c>
      <c r="B114" s="576" t="s">
        <v>4931</v>
      </c>
      <c r="C114" s="500" t="s">
        <v>9045</v>
      </c>
      <c r="D114" s="457" t="s">
        <v>5045</v>
      </c>
      <c r="E114" s="499" t="s">
        <v>98</v>
      </c>
      <c r="F114" s="499" t="s">
        <v>9046</v>
      </c>
      <c r="G114" s="499" t="s">
        <v>3253</v>
      </c>
      <c r="H114" s="501">
        <v>2</v>
      </c>
      <c r="I114" s="502" t="s">
        <v>4933</v>
      </c>
      <c r="J114" s="249" t="s">
        <v>8</v>
      </c>
      <c r="K114" s="505" t="s">
        <v>102</v>
      </c>
      <c r="L114" s="269">
        <v>44634</v>
      </c>
      <c r="M114" s="503">
        <v>44873</v>
      </c>
      <c r="N114" s="578"/>
      <c r="O114" s="578"/>
      <c r="P114" s="578"/>
      <c r="Q114" s="861"/>
      <c r="R114" s="811"/>
      <c r="S114" s="811"/>
      <c r="T114" s="811"/>
      <c r="U114" s="254" t="s">
        <v>354</v>
      </c>
      <c r="V114" s="1281" t="str">
        <f t="shared" si="7"/>
        <v>2022-ZH-合肥-HFA1-C5装配线JMLEDZH22A274极耳超声波预焊机</v>
      </c>
      <c r="W114" s="577" t="s">
        <v>9050</v>
      </c>
      <c r="X114" s="578" t="s">
        <v>1775</v>
      </c>
      <c r="Y114" s="675"/>
      <c r="Z114" s="1692"/>
      <c r="AA114" s="1692"/>
      <c r="AB114" s="1575" t="s">
        <v>98</v>
      </c>
      <c r="AC114" s="1575" t="s">
        <v>8632</v>
      </c>
      <c r="AD114" s="1575" t="s">
        <v>7494</v>
      </c>
      <c r="AE114" s="1599"/>
      <c r="AF114" s="751"/>
      <c r="AG114" s="467"/>
    </row>
    <row r="115" spans="1:33" ht="29.5" customHeight="1">
      <c r="A115" s="23">
        <f t="shared" si="6"/>
        <v>114</v>
      </c>
      <c r="B115" s="576" t="s">
        <v>4931</v>
      </c>
      <c r="C115" s="500" t="s">
        <v>9045</v>
      </c>
      <c r="D115" s="457" t="s">
        <v>5047</v>
      </c>
      <c r="E115" s="499" t="s">
        <v>98</v>
      </c>
      <c r="F115" s="499" t="s">
        <v>9047</v>
      </c>
      <c r="G115" s="499" t="s">
        <v>341</v>
      </c>
      <c r="H115" s="501">
        <v>2</v>
      </c>
      <c r="I115" s="502" t="s">
        <v>4933</v>
      </c>
      <c r="J115" s="249" t="s">
        <v>8</v>
      </c>
      <c r="K115" s="505" t="s">
        <v>102</v>
      </c>
      <c r="L115" s="269">
        <v>44634</v>
      </c>
      <c r="M115" s="503">
        <v>44873</v>
      </c>
      <c r="N115" s="578"/>
      <c r="O115" s="578"/>
      <c r="P115" s="578"/>
      <c r="Q115" s="861"/>
      <c r="R115" s="811"/>
      <c r="S115" s="811"/>
      <c r="T115" s="811"/>
      <c r="U115" s="254" t="s">
        <v>354</v>
      </c>
      <c r="V115" s="1281" t="str">
        <f t="shared" si="7"/>
        <v>2022-ZH-合肥-HFA1-C5装配线JMLEDZH22A275极耳激光焊接机</v>
      </c>
      <c r="W115" s="577" t="s">
        <v>9050</v>
      </c>
      <c r="X115" s="578" t="s">
        <v>1775</v>
      </c>
      <c r="Y115" s="675"/>
      <c r="Z115" s="1692"/>
      <c r="AA115" s="1692"/>
      <c r="AB115" s="1575" t="s">
        <v>98</v>
      </c>
      <c r="AC115" s="1575" t="s">
        <v>8632</v>
      </c>
      <c r="AD115" s="1575" t="s">
        <v>7494</v>
      </c>
      <c r="AE115" s="1599"/>
      <c r="AF115" s="742"/>
      <c r="AG115" s="467"/>
    </row>
    <row r="116" spans="1:33" ht="29.5" customHeight="1">
      <c r="A116" s="23">
        <f t="shared" si="6"/>
        <v>115</v>
      </c>
      <c r="B116" s="576" t="s">
        <v>4024</v>
      </c>
      <c r="C116" s="483" t="s">
        <v>9045</v>
      </c>
      <c r="D116" s="457" t="s">
        <v>5049</v>
      </c>
      <c r="E116" s="457" t="s">
        <v>98</v>
      </c>
      <c r="F116" s="457" t="s">
        <v>9048</v>
      </c>
      <c r="G116" s="457" t="s">
        <v>309</v>
      </c>
      <c r="H116" s="258">
        <v>2</v>
      </c>
      <c r="I116" s="254" t="s">
        <v>4933</v>
      </c>
      <c r="J116" s="249" t="s">
        <v>8</v>
      </c>
      <c r="K116" s="254" t="s">
        <v>102</v>
      </c>
      <c r="L116" s="269">
        <v>44634</v>
      </c>
      <c r="M116" s="269">
        <v>44863</v>
      </c>
      <c r="N116" s="578"/>
      <c r="O116" s="578"/>
      <c r="P116" s="578"/>
      <c r="Q116" s="861"/>
      <c r="R116" s="811"/>
      <c r="S116" s="811"/>
      <c r="T116" s="811"/>
      <c r="U116" s="254" t="s">
        <v>354</v>
      </c>
      <c r="V116" s="1281" t="str">
        <f t="shared" si="7"/>
        <v>2022-ZH-合肥-HFA1-C5装配线JMLEDZH22A276包胶机</v>
      </c>
      <c r="W116" s="577" t="s">
        <v>9050</v>
      </c>
      <c r="X116" s="578" t="s">
        <v>1775</v>
      </c>
      <c r="Y116" s="1693"/>
      <c r="Z116" s="1694"/>
      <c r="AA116" s="1694"/>
      <c r="AB116" s="1575" t="s">
        <v>98</v>
      </c>
      <c r="AC116" s="1575" t="s">
        <v>8632</v>
      </c>
      <c r="AD116" s="1575" t="s">
        <v>7494</v>
      </c>
      <c r="AE116" s="1599"/>
      <c r="AF116" s="742"/>
      <c r="AG116" s="467"/>
    </row>
    <row r="117" spans="1:33" ht="29.5" customHeight="1">
      <c r="A117" s="23">
        <f t="shared" si="6"/>
        <v>116</v>
      </c>
      <c r="B117" s="576" t="s">
        <v>4024</v>
      </c>
      <c r="C117" s="483" t="s">
        <v>9045</v>
      </c>
      <c r="D117" s="457" t="s">
        <v>5051</v>
      </c>
      <c r="E117" s="457" t="s">
        <v>98</v>
      </c>
      <c r="F117" s="457" t="s">
        <v>3472</v>
      </c>
      <c r="G117" s="457" t="s">
        <v>311</v>
      </c>
      <c r="H117" s="258">
        <v>1</v>
      </c>
      <c r="I117" s="254" t="s">
        <v>4933</v>
      </c>
      <c r="J117" s="249" t="s">
        <v>8</v>
      </c>
      <c r="K117" s="254" t="s">
        <v>102</v>
      </c>
      <c r="L117" s="269">
        <v>44634</v>
      </c>
      <c r="M117" s="269">
        <v>44863</v>
      </c>
      <c r="N117" s="578"/>
      <c r="O117" s="578"/>
      <c r="P117" s="578"/>
      <c r="Q117" s="861"/>
      <c r="R117" s="811"/>
      <c r="S117" s="811"/>
      <c r="T117" s="811"/>
      <c r="U117" s="254" t="s">
        <v>354</v>
      </c>
      <c r="V117" s="1281" t="str">
        <f t="shared" si="7"/>
        <v>2022-ZH-合肥-HFA1-C5装配线JMLEDZH22A277入壳机</v>
      </c>
      <c r="W117" s="577" t="s">
        <v>9050</v>
      </c>
      <c r="X117" s="578" t="s">
        <v>1775</v>
      </c>
      <c r="Y117" s="1693"/>
      <c r="Z117" s="1694"/>
      <c r="AA117" s="1694"/>
      <c r="AB117" s="1575" t="s">
        <v>98</v>
      </c>
      <c r="AC117" s="1575" t="s">
        <v>8632</v>
      </c>
      <c r="AD117" s="1575" t="s">
        <v>7494</v>
      </c>
      <c r="AE117" s="1599"/>
      <c r="AF117" s="742"/>
      <c r="AG117" s="467"/>
    </row>
    <row r="118" spans="1:33" ht="29.5" customHeight="1">
      <c r="A118" s="23">
        <f t="shared" si="6"/>
        <v>117</v>
      </c>
      <c r="B118" s="576" t="s">
        <v>4024</v>
      </c>
      <c r="C118" s="483" t="s">
        <v>9045</v>
      </c>
      <c r="D118" s="457" t="s">
        <v>5053</v>
      </c>
      <c r="E118" s="457" t="s">
        <v>98</v>
      </c>
      <c r="F118" s="457" t="s">
        <v>3473</v>
      </c>
      <c r="G118" s="457" t="s">
        <v>313</v>
      </c>
      <c r="H118" s="258">
        <v>1</v>
      </c>
      <c r="I118" s="254" t="s">
        <v>4933</v>
      </c>
      <c r="J118" s="249" t="s">
        <v>8</v>
      </c>
      <c r="K118" s="254" t="s">
        <v>102</v>
      </c>
      <c r="L118" s="269">
        <v>44634</v>
      </c>
      <c r="M118" s="269">
        <v>44863</v>
      </c>
      <c r="N118" s="578"/>
      <c r="O118" s="578"/>
      <c r="P118" s="578"/>
      <c r="Q118" s="861"/>
      <c r="R118" s="811"/>
      <c r="S118" s="811"/>
      <c r="T118" s="811"/>
      <c r="U118" s="254" t="s">
        <v>354</v>
      </c>
      <c r="V118" s="1281" t="str">
        <f t="shared" si="7"/>
        <v>2022-ZH-合肥-HFA1-C5装配线JMLEDZH22A278激光封口焊接机</v>
      </c>
      <c r="W118" s="577" t="s">
        <v>9050</v>
      </c>
      <c r="X118" s="578" t="s">
        <v>1775</v>
      </c>
      <c r="Y118" s="1693"/>
      <c r="Z118" s="1694"/>
      <c r="AA118" s="1694"/>
      <c r="AB118" s="1575" t="s">
        <v>98</v>
      </c>
      <c r="AC118" s="1575" t="s">
        <v>8632</v>
      </c>
      <c r="AD118" s="1575" t="s">
        <v>7494</v>
      </c>
      <c r="AE118" s="1599"/>
      <c r="AF118" s="742"/>
      <c r="AG118" s="467"/>
    </row>
    <row r="119" spans="1:33" ht="29.5" customHeight="1">
      <c r="A119" s="23">
        <f t="shared" si="6"/>
        <v>118</v>
      </c>
      <c r="B119" s="576" t="s">
        <v>4024</v>
      </c>
      <c r="C119" s="483" t="s">
        <v>9045</v>
      </c>
      <c r="D119" s="457" t="s">
        <v>5055</v>
      </c>
      <c r="E119" s="457" t="s">
        <v>98</v>
      </c>
      <c r="F119" s="457" t="s">
        <v>3474</v>
      </c>
      <c r="G119" s="457" t="s">
        <v>315</v>
      </c>
      <c r="H119" s="258">
        <v>1</v>
      </c>
      <c r="I119" s="254" t="s">
        <v>4933</v>
      </c>
      <c r="J119" s="249" t="s">
        <v>8</v>
      </c>
      <c r="K119" s="254" t="s">
        <v>102</v>
      </c>
      <c r="L119" s="269">
        <v>44634</v>
      </c>
      <c r="M119" s="269">
        <v>44863</v>
      </c>
      <c r="N119" s="578"/>
      <c r="O119" s="578"/>
      <c r="P119" s="578"/>
      <c r="Q119" s="861"/>
      <c r="R119" s="811"/>
      <c r="S119" s="811"/>
      <c r="T119" s="811"/>
      <c r="U119" s="254" t="s">
        <v>354</v>
      </c>
      <c r="V119" s="1281" t="str">
        <f t="shared" si="7"/>
        <v>2022-ZH-合肥-HFA1-C5装配线JMLEDZH22A279正压氦检机</v>
      </c>
      <c r="W119" s="577" t="s">
        <v>9050</v>
      </c>
      <c r="X119" s="578" t="s">
        <v>1775</v>
      </c>
      <c r="Y119" s="1693"/>
      <c r="Z119" s="1694"/>
      <c r="AA119" s="1694"/>
      <c r="AB119" s="1575" t="s">
        <v>98</v>
      </c>
      <c r="AC119" s="1575" t="s">
        <v>8632</v>
      </c>
      <c r="AD119" s="1575" t="s">
        <v>7494</v>
      </c>
      <c r="AE119" s="1599"/>
      <c r="AF119" s="742"/>
      <c r="AG119" s="467"/>
    </row>
    <row r="120" spans="1:33" ht="29.5" customHeight="1">
      <c r="A120" s="23">
        <f t="shared" si="6"/>
        <v>119</v>
      </c>
      <c r="B120" s="576" t="s">
        <v>4024</v>
      </c>
      <c r="C120" s="483" t="s">
        <v>9045</v>
      </c>
      <c r="D120" s="457" t="s">
        <v>5057</v>
      </c>
      <c r="E120" s="457" t="s">
        <v>98</v>
      </c>
      <c r="F120" s="457" t="s">
        <v>3475</v>
      </c>
      <c r="G120" s="457" t="s">
        <v>323</v>
      </c>
      <c r="H120" s="258">
        <v>1</v>
      </c>
      <c r="I120" s="254" t="s">
        <v>4933</v>
      </c>
      <c r="J120" s="249" t="s">
        <v>8</v>
      </c>
      <c r="K120" s="254" t="s">
        <v>102</v>
      </c>
      <c r="L120" s="269">
        <v>44634</v>
      </c>
      <c r="M120" s="269">
        <v>44863</v>
      </c>
      <c r="N120" s="578"/>
      <c r="O120" s="578"/>
      <c r="P120" s="578"/>
      <c r="Q120" s="861"/>
      <c r="R120" s="811"/>
      <c r="S120" s="811"/>
      <c r="T120" s="811"/>
      <c r="U120" s="254" t="s">
        <v>354</v>
      </c>
      <c r="V120" s="1281" t="str">
        <f t="shared" si="7"/>
        <v>2022-ZH-合肥-HFA1-C5装配线JMLEDZH22A280组盘机</v>
      </c>
      <c r="W120" s="577" t="s">
        <v>9050</v>
      </c>
      <c r="X120" s="578" t="s">
        <v>1775</v>
      </c>
      <c r="Y120" s="1693"/>
      <c r="Z120" s="1694"/>
      <c r="AA120" s="1694"/>
      <c r="AB120" s="1575" t="s">
        <v>98</v>
      </c>
      <c r="AC120" s="1575" t="s">
        <v>8632</v>
      </c>
      <c r="AD120" s="1575" t="s">
        <v>7494</v>
      </c>
      <c r="AE120" s="1599"/>
      <c r="AF120" s="742"/>
      <c r="AG120" s="467"/>
    </row>
    <row r="121" spans="1:33" ht="29.5" customHeight="1">
      <c r="A121" s="23">
        <f t="shared" si="6"/>
        <v>120</v>
      </c>
      <c r="B121" s="576" t="s">
        <v>4024</v>
      </c>
      <c r="C121" s="483" t="s">
        <v>9045</v>
      </c>
      <c r="D121" s="457" t="s">
        <v>5059</v>
      </c>
      <c r="E121" s="457" t="s">
        <v>98</v>
      </c>
      <c r="F121" s="457" t="s">
        <v>3476</v>
      </c>
      <c r="G121" s="457" t="s">
        <v>317</v>
      </c>
      <c r="H121" s="258">
        <v>1</v>
      </c>
      <c r="I121" s="254" t="s">
        <v>4933</v>
      </c>
      <c r="J121" s="249" t="s">
        <v>8</v>
      </c>
      <c r="K121" s="254" t="s">
        <v>102</v>
      </c>
      <c r="L121" s="269">
        <v>44634</v>
      </c>
      <c r="M121" s="269">
        <v>44870</v>
      </c>
      <c r="N121" s="578"/>
      <c r="O121" s="578"/>
      <c r="P121" s="578"/>
      <c r="Q121" s="861"/>
      <c r="R121" s="811"/>
      <c r="S121" s="811"/>
      <c r="T121" s="811"/>
      <c r="U121" s="254" t="s">
        <v>354</v>
      </c>
      <c r="V121" s="1281" t="str">
        <f t="shared" si="7"/>
        <v>2022-ZH-合肥-HFA1-C5装配线JMLEDZH22A281负压氦检机</v>
      </c>
      <c r="W121" s="577" t="s">
        <v>9050</v>
      </c>
      <c r="X121" s="578" t="s">
        <v>1775</v>
      </c>
      <c r="Y121" s="1693"/>
      <c r="Z121" s="1694"/>
      <c r="AA121" s="1694"/>
      <c r="AB121" s="1575" t="s">
        <v>98</v>
      </c>
      <c r="AC121" s="1575" t="s">
        <v>8632</v>
      </c>
      <c r="AD121" s="1575" t="s">
        <v>7494</v>
      </c>
      <c r="AE121" s="1599"/>
      <c r="AF121" s="742"/>
      <c r="AG121" s="467"/>
    </row>
    <row r="122" spans="1:33" ht="22.5" customHeight="1">
      <c r="A122" s="23">
        <f t="shared" si="6"/>
        <v>121</v>
      </c>
      <c r="B122" s="576" t="s">
        <v>4024</v>
      </c>
      <c r="C122" s="483" t="s">
        <v>9045</v>
      </c>
      <c r="D122" s="457" t="s">
        <v>4932</v>
      </c>
      <c r="E122" s="457" t="s">
        <v>98</v>
      </c>
      <c r="F122" s="457" t="s">
        <v>98</v>
      </c>
      <c r="G122" s="457" t="s">
        <v>328</v>
      </c>
      <c r="H122" s="258">
        <v>5</v>
      </c>
      <c r="I122" s="254" t="s">
        <v>4933</v>
      </c>
      <c r="J122" s="249" t="s">
        <v>8</v>
      </c>
      <c r="K122" s="254" t="s">
        <v>102</v>
      </c>
      <c r="L122" s="269">
        <v>44634</v>
      </c>
      <c r="M122" s="269">
        <v>44774</v>
      </c>
      <c r="N122" s="578">
        <v>44778</v>
      </c>
      <c r="O122" s="578">
        <v>44778</v>
      </c>
      <c r="P122" s="578">
        <v>44788</v>
      </c>
      <c r="Q122" s="861">
        <v>44793</v>
      </c>
      <c r="R122" s="811"/>
      <c r="S122" s="811"/>
      <c r="T122" s="811"/>
      <c r="U122" s="254" t="s">
        <v>354</v>
      </c>
      <c r="V122" s="1281" t="str">
        <f t="shared" si="7"/>
        <v>2022-ZH-合肥-HFA1-C5装配线JMLEDZH22A214密封钉焊接机</v>
      </c>
      <c r="W122" s="577" t="s">
        <v>9050</v>
      </c>
      <c r="X122" s="578" t="s">
        <v>1775</v>
      </c>
      <c r="Y122" s="1693"/>
      <c r="Z122" s="1694"/>
      <c r="AA122" s="1694"/>
      <c r="AB122" s="1575" t="s">
        <v>98</v>
      </c>
      <c r="AC122" s="1575" t="s">
        <v>8632</v>
      </c>
      <c r="AD122" s="1575" t="s">
        <v>7494</v>
      </c>
      <c r="AE122" s="1599"/>
      <c r="AF122" s="742"/>
      <c r="AG122" s="467"/>
    </row>
    <row r="123" spans="1:33" ht="22.5" customHeight="1">
      <c r="A123" s="23">
        <f t="shared" si="6"/>
        <v>122</v>
      </c>
      <c r="B123" s="576" t="s">
        <v>4024</v>
      </c>
      <c r="C123" s="483" t="s">
        <v>9049</v>
      </c>
      <c r="D123" s="457" t="s">
        <v>3336</v>
      </c>
      <c r="E123" s="457" t="s">
        <v>98</v>
      </c>
      <c r="F123" s="457" t="s">
        <v>98</v>
      </c>
      <c r="G123" s="457" t="s">
        <v>319</v>
      </c>
      <c r="H123" s="258">
        <v>2</v>
      </c>
      <c r="I123" s="254" t="s">
        <v>4933</v>
      </c>
      <c r="J123" s="249" t="s">
        <v>8</v>
      </c>
      <c r="K123" s="254" t="s">
        <v>102</v>
      </c>
      <c r="L123" s="269">
        <v>44634</v>
      </c>
      <c r="M123" s="269">
        <v>44774</v>
      </c>
      <c r="N123" s="578"/>
      <c r="O123" s="578"/>
      <c r="P123" s="578"/>
      <c r="Q123" s="861"/>
      <c r="R123" s="811"/>
      <c r="S123" s="811"/>
      <c r="T123" s="811"/>
      <c r="U123" s="254" t="s">
        <v>3343</v>
      </c>
      <c r="V123" s="1281" t="str">
        <f t="shared" si="7"/>
        <v>2022-ZH-合肥-返修设备JMLEDZH22A342填丝补焊机</v>
      </c>
      <c r="W123" s="577" t="s">
        <v>9050</v>
      </c>
      <c r="X123" s="254" t="s">
        <v>1775</v>
      </c>
      <c r="Y123" s="1693"/>
      <c r="Z123" s="1694"/>
      <c r="AA123" s="1694"/>
      <c r="AB123" s="1575" t="s">
        <v>6916</v>
      </c>
      <c r="AC123" s="1575" t="s">
        <v>9051</v>
      </c>
      <c r="AD123" s="1575" t="s">
        <v>9052</v>
      </c>
      <c r="AE123" s="1599"/>
      <c r="AF123" s="742"/>
      <c r="AG123" s="467"/>
    </row>
    <row r="124" spans="1:33" ht="22.5" customHeight="1">
      <c r="A124" s="23">
        <f t="shared" si="6"/>
        <v>123</v>
      </c>
      <c r="B124" s="576" t="s">
        <v>4024</v>
      </c>
      <c r="C124" s="483" t="s">
        <v>9049</v>
      </c>
      <c r="D124" s="457" t="s">
        <v>3338</v>
      </c>
      <c r="E124" s="457" t="s">
        <v>98</v>
      </c>
      <c r="F124" s="457" t="s">
        <v>98</v>
      </c>
      <c r="G124" s="457" t="s">
        <v>1284</v>
      </c>
      <c r="H124" s="258">
        <v>1</v>
      </c>
      <c r="I124" s="254" t="s">
        <v>4933</v>
      </c>
      <c r="J124" s="249" t="s">
        <v>8</v>
      </c>
      <c r="K124" s="254" t="s">
        <v>102</v>
      </c>
      <c r="L124" s="269">
        <v>44634</v>
      </c>
      <c r="M124" s="269">
        <v>44774</v>
      </c>
      <c r="N124" s="578"/>
      <c r="O124" s="578"/>
      <c r="P124" s="578"/>
      <c r="Q124" s="861"/>
      <c r="R124" s="811"/>
      <c r="S124" s="811"/>
      <c r="T124" s="811"/>
      <c r="U124" s="254" t="s">
        <v>3343</v>
      </c>
      <c r="V124" s="1281" t="str">
        <f t="shared" si="7"/>
        <v>2022-ZH-合肥-返修设备JMLEDZH22A344激光刻码机</v>
      </c>
      <c r="W124" s="577" t="s">
        <v>9050</v>
      </c>
      <c r="X124" s="254" t="s">
        <v>1775</v>
      </c>
      <c r="Y124" s="1693"/>
      <c r="Z124" s="1694"/>
      <c r="AA124" s="1694"/>
      <c r="AB124" s="1575" t="s">
        <v>6916</v>
      </c>
      <c r="AC124" s="1575" t="s">
        <v>9051</v>
      </c>
      <c r="AD124" s="1575" t="s">
        <v>9052</v>
      </c>
      <c r="AE124" s="1599"/>
      <c r="AF124" s="742"/>
      <c r="AG124" s="467"/>
    </row>
    <row r="125" spans="1:33" ht="22.5" customHeight="1">
      <c r="A125" s="23">
        <f t="shared" si="6"/>
        <v>124</v>
      </c>
      <c r="B125" s="576" t="s">
        <v>4024</v>
      </c>
      <c r="C125" s="483" t="s">
        <v>9049</v>
      </c>
      <c r="D125" s="457" t="s">
        <v>3337</v>
      </c>
      <c r="E125" s="457" t="s">
        <v>98</v>
      </c>
      <c r="F125" s="457" t="s">
        <v>98</v>
      </c>
      <c r="G125" s="457" t="s">
        <v>355</v>
      </c>
      <c r="H125" s="258">
        <v>2</v>
      </c>
      <c r="I125" s="254" t="s">
        <v>4933</v>
      </c>
      <c r="J125" s="249" t="s">
        <v>8</v>
      </c>
      <c r="K125" s="249" t="s">
        <v>102</v>
      </c>
      <c r="L125" s="269">
        <v>44634</v>
      </c>
      <c r="M125" s="269">
        <v>44774</v>
      </c>
      <c r="N125" s="578"/>
      <c r="O125" s="578"/>
      <c r="P125" s="578"/>
      <c r="Q125" s="861"/>
      <c r="R125" s="811"/>
      <c r="S125" s="811"/>
      <c r="T125" s="811"/>
      <c r="U125" s="254" t="s">
        <v>3344</v>
      </c>
      <c r="V125" s="1281" t="str">
        <f t="shared" si="7"/>
        <v>2022-ZH-合肥-返修设备JMLEDZH22A343半自动封口焊接机</v>
      </c>
      <c r="W125" s="577" t="s">
        <v>9050</v>
      </c>
      <c r="X125" s="254" t="s">
        <v>1775</v>
      </c>
      <c r="Y125" s="1693"/>
      <c r="Z125" s="1694"/>
      <c r="AA125" s="1694"/>
      <c r="AB125" s="1575" t="s">
        <v>6916</v>
      </c>
      <c r="AC125" s="1575" t="s">
        <v>9051</v>
      </c>
      <c r="AD125" s="1575" t="s">
        <v>9052</v>
      </c>
      <c r="AE125" s="1599"/>
      <c r="AF125" s="742"/>
      <c r="AG125" s="467"/>
    </row>
    <row r="126" spans="1:33" ht="22.5" customHeight="1">
      <c r="A126" s="23">
        <f t="shared" si="6"/>
        <v>125</v>
      </c>
      <c r="B126" s="744" t="s">
        <v>28</v>
      </c>
      <c r="C126" s="744" t="s">
        <v>5495</v>
      </c>
      <c r="D126" s="744" t="s">
        <v>5496</v>
      </c>
      <c r="E126" s="248" t="s">
        <v>213</v>
      </c>
      <c r="F126" s="744" t="s">
        <v>213</v>
      </c>
      <c r="G126" s="744" t="s">
        <v>5497</v>
      </c>
      <c r="H126" s="258">
        <v>1</v>
      </c>
      <c r="I126" s="744" t="s">
        <v>2378</v>
      </c>
      <c r="J126" s="249" t="s">
        <v>8</v>
      </c>
      <c r="K126" s="744" t="s">
        <v>102</v>
      </c>
      <c r="L126" s="744"/>
      <c r="M126" s="744"/>
      <c r="N126" s="744" t="s">
        <v>98</v>
      </c>
      <c r="O126" s="435"/>
      <c r="P126" s="744"/>
      <c r="Q126" s="744"/>
      <c r="R126" s="744"/>
      <c r="S126" s="744"/>
      <c r="T126" s="744"/>
      <c r="U126" s="744"/>
      <c r="V126" s="1281" t="str">
        <f t="shared" si="7"/>
        <v>研究院SZLEG0021A004半自动拉铆钉机</v>
      </c>
      <c r="W126" s="744" t="s">
        <v>689</v>
      </c>
      <c r="X126" s="744" t="s">
        <v>105</v>
      </c>
      <c r="Y126" s="744"/>
      <c r="Z126" s="1379"/>
      <c r="AA126" s="1379"/>
      <c r="AB126" s="613" t="s">
        <v>98</v>
      </c>
      <c r="AC126" s="892" t="s">
        <v>5498</v>
      </c>
      <c r="AD126" s="613"/>
      <c r="AE126" s="498"/>
      <c r="AF126" s="742"/>
      <c r="AG126" s="467"/>
    </row>
    <row r="127" spans="1:33" ht="22.5" customHeight="1">
      <c r="A127" s="23">
        <f t="shared" si="6"/>
        <v>126</v>
      </c>
      <c r="B127" s="259" t="s">
        <v>3250</v>
      </c>
      <c r="C127" s="305" t="s">
        <v>5009</v>
      </c>
      <c r="D127" s="665" t="s">
        <v>3315</v>
      </c>
      <c r="E127" s="373" t="s">
        <v>98</v>
      </c>
      <c r="F127" s="373" t="s">
        <v>3594</v>
      </c>
      <c r="G127" s="375" t="s">
        <v>328</v>
      </c>
      <c r="H127" s="295">
        <v>1</v>
      </c>
      <c r="I127" s="381" t="s">
        <v>3251</v>
      </c>
      <c r="J127" s="249" t="s">
        <v>8</v>
      </c>
      <c r="K127" s="259" t="s">
        <v>102</v>
      </c>
      <c r="L127" s="300">
        <v>44602</v>
      </c>
      <c r="M127" s="300">
        <v>44784</v>
      </c>
      <c r="N127" s="304"/>
      <c r="O127" s="257">
        <v>44846</v>
      </c>
      <c r="P127" s="349">
        <v>44936</v>
      </c>
      <c r="Q127" s="257"/>
      <c r="R127" s="1104">
        <v>45107</v>
      </c>
      <c r="S127" s="429"/>
      <c r="T127" s="429"/>
      <c r="U127" s="795" t="s">
        <v>3339</v>
      </c>
      <c r="V127" s="1281" t="str">
        <f t="shared" si="7"/>
        <v>2022-ZH-武汉-A2-C1装配线JMLEDZH22A136密封钉焊接机</v>
      </c>
      <c r="W127" s="768" t="s">
        <v>6489</v>
      </c>
      <c r="X127" s="314" t="s">
        <v>105</v>
      </c>
      <c r="Y127" s="314"/>
      <c r="Z127" s="1500"/>
      <c r="AA127" s="1500"/>
      <c r="AB127" s="945"/>
      <c r="AC127" s="945"/>
      <c r="AD127" s="945"/>
      <c r="AE127" s="1192"/>
      <c r="AF127" s="1193"/>
      <c r="AG127" s="467"/>
    </row>
    <row r="128" spans="1:33" ht="22.5" customHeight="1">
      <c r="A128" s="23">
        <f t="shared" si="6"/>
        <v>127</v>
      </c>
      <c r="B128" s="259" t="s">
        <v>3250</v>
      </c>
      <c r="C128" s="305" t="s">
        <v>5948</v>
      </c>
      <c r="D128" s="665" t="s">
        <v>3315</v>
      </c>
      <c r="E128" s="373" t="s">
        <v>98</v>
      </c>
      <c r="F128" s="373" t="s">
        <v>3595</v>
      </c>
      <c r="G128" s="375" t="s">
        <v>328</v>
      </c>
      <c r="H128" s="295">
        <v>1</v>
      </c>
      <c r="I128" s="381" t="s">
        <v>3251</v>
      </c>
      <c r="J128" s="249" t="s">
        <v>8</v>
      </c>
      <c r="K128" s="259" t="s">
        <v>102</v>
      </c>
      <c r="L128" s="300">
        <v>44602</v>
      </c>
      <c r="M128" s="300">
        <v>44784</v>
      </c>
      <c r="N128" s="304"/>
      <c r="O128" s="257">
        <v>44849</v>
      </c>
      <c r="P128" s="349">
        <v>44943</v>
      </c>
      <c r="Q128" s="257"/>
      <c r="R128" s="1104">
        <v>45107</v>
      </c>
      <c r="S128" s="429"/>
      <c r="T128" s="429"/>
      <c r="U128" s="795" t="s">
        <v>3339</v>
      </c>
      <c r="V128" s="1281" t="str">
        <f t="shared" si="7"/>
        <v>2022-ZH-武汉-A2-C2装配线JMLEDZH22A136密封钉焊接机</v>
      </c>
      <c r="W128" s="768" t="s">
        <v>6489</v>
      </c>
      <c r="X128" s="577" t="s">
        <v>105</v>
      </c>
      <c r="Y128" s="577"/>
      <c r="Z128" s="1377"/>
      <c r="AA128" s="1377"/>
      <c r="AB128" s="945"/>
      <c r="AC128" s="945"/>
      <c r="AD128" s="945"/>
      <c r="AE128" s="1192"/>
      <c r="AF128" s="1193"/>
      <c r="AG128" s="467"/>
    </row>
    <row r="129" spans="1:33" ht="22.5" customHeight="1">
      <c r="A129" s="23">
        <f t="shared" si="6"/>
        <v>128</v>
      </c>
      <c r="B129" s="259" t="s">
        <v>3250</v>
      </c>
      <c r="C129" s="305" t="s">
        <v>5949</v>
      </c>
      <c r="D129" s="665" t="s">
        <v>3316</v>
      </c>
      <c r="E129" s="373" t="s">
        <v>98</v>
      </c>
      <c r="F129" s="373" t="s">
        <v>3596</v>
      </c>
      <c r="G129" s="375" t="s">
        <v>328</v>
      </c>
      <c r="H129" s="295">
        <v>1</v>
      </c>
      <c r="I129" s="381" t="s">
        <v>3251</v>
      </c>
      <c r="J129" s="249" t="s">
        <v>8</v>
      </c>
      <c r="K129" s="259" t="s">
        <v>102</v>
      </c>
      <c r="L129" s="300">
        <v>44602</v>
      </c>
      <c r="M129" s="300">
        <v>44784</v>
      </c>
      <c r="N129" s="304"/>
      <c r="O129" s="257">
        <v>44860</v>
      </c>
      <c r="P129" s="349">
        <v>44929</v>
      </c>
      <c r="Q129" s="257"/>
      <c r="R129" s="1104">
        <v>45107</v>
      </c>
      <c r="S129" s="429"/>
      <c r="T129" s="429"/>
      <c r="U129" s="795" t="s">
        <v>3339</v>
      </c>
      <c r="V129" s="1281" t="str">
        <f t="shared" si="7"/>
        <v>2022-ZH-武汉-A2-C3装配线JMLEDZH22A138密封钉焊接机</v>
      </c>
      <c r="W129" s="768" t="s">
        <v>6489</v>
      </c>
      <c r="X129" s="577" t="s">
        <v>1775</v>
      </c>
      <c r="Y129" s="577"/>
      <c r="Z129" s="1377"/>
      <c r="AA129" s="1377"/>
      <c r="AB129" s="945" t="s">
        <v>9413</v>
      </c>
      <c r="AC129" s="945"/>
      <c r="AD129" s="945"/>
      <c r="AE129" s="1192"/>
      <c r="AF129" s="1193"/>
      <c r="AG129" s="467"/>
    </row>
    <row r="130" spans="1:33" ht="22.5" customHeight="1">
      <c r="A130" s="23">
        <f t="shared" si="6"/>
        <v>129</v>
      </c>
      <c r="B130" s="259" t="s">
        <v>3250</v>
      </c>
      <c r="C130" s="305" t="s">
        <v>5953</v>
      </c>
      <c r="D130" s="665" t="s">
        <v>3316</v>
      </c>
      <c r="E130" s="373" t="s">
        <v>98</v>
      </c>
      <c r="F130" s="373" t="s">
        <v>3597</v>
      </c>
      <c r="G130" s="375" t="s">
        <v>328</v>
      </c>
      <c r="H130" s="295">
        <v>1</v>
      </c>
      <c r="I130" s="381" t="s">
        <v>3251</v>
      </c>
      <c r="J130" s="249" t="s">
        <v>8</v>
      </c>
      <c r="K130" s="259" t="s">
        <v>102</v>
      </c>
      <c r="L130" s="300">
        <v>44602</v>
      </c>
      <c r="M130" s="300">
        <v>44784</v>
      </c>
      <c r="N130" s="304"/>
      <c r="O130" s="257">
        <v>44860</v>
      </c>
      <c r="P130" s="349">
        <v>44915</v>
      </c>
      <c r="Q130" s="257">
        <v>44965</v>
      </c>
      <c r="R130" s="1104">
        <v>45107</v>
      </c>
      <c r="S130" s="429"/>
      <c r="T130" s="429"/>
      <c r="U130" s="795" t="s">
        <v>3339</v>
      </c>
      <c r="V130" s="1281" t="str">
        <f t="shared" si="7"/>
        <v>2022-ZH-武汉-A2-C4装配线JMLEDZH22A138密封钉焊接机</v>
      </c>
      <c r="W130" s="768" t="s">
        <v>6489</v>
      </c>
      <c r="X130" s="577" t="s">
        <v>1775</v>
      </c>
      <c r="Y130" s="577" t="s">
        <v>9414</v>
      </c>
      <c r="Z130" s="1377">
        <v>0.99509999999999998</v>
      </c>
      <c r="AA130" s="1377"/>
      <c r="AB130" s="945"/>
      <c r="AC130" s="945"/>
      <c r="AD130" s="945" t="s">
        <v>8749</v>
      </c>
      <c r="AE130" s="1192"/>
      <c r="AF130" s="1193"/>
      <c r="AG130" s="467"/>
    </row>
    <row r="131" spans="1:33" ht="22.5" customHeight="1">
      <c r="A131" s="23">
        <f t="shared" si="6"/>
        <v>130</v>
      </c>
      <c r="B131" s="259" t="s">
        <v>3250</v>
      </c>
      <c r="C131" s="305" t="s">
        <v>5950</v>
      </c>
      <c r="D131" s="665" t="s">
        <v>5951</v>
      </c>
      <c r="E131" s="373" t="s">
        <v>98</v>
      </c>
      <c r="F131" s="373" t="s">
        <v>3598</v>
      </c>
      <c r="G131" s="375" t="s">
        <v>328</v>
      </c>
      <c r="H131" s="295">
        <v>1</v>
      </c>
      <c r="I131" s="381" t="s">
        <v>3251</v>
      </c>
      <c r="J131" s="249" t="s">
        <v>8</v>
      </c>
      <c r="K131" s="259" t="s">
        <v>102</v>
      </c>
      <c r="L131" s="300">
        <v>44602</v>
      </c>
      <c r="M131" s="300">
        <v>44784</v>
      </c>
      <c r="N131" s="304"/>
      <c r="O131" s="257">
        <v>44871</v>
      </c>
      <c r="P131" s="349">
        <v>44922</v>
      </c>
      <c r="Q131" s="257">
        <v>44916</v>
      </c>
      <c r="R131" s="1104">
        <v>45117</v>
      </c>
      <c r="S131" s="429"/>
      <c r="T131" s="429"/>
      <c r="U131" s="795" t="s">
        <v>3339</v>
      </c>
      <c r="V131" s="1281" t="str">
        <f t="shared" si="7"/>
        <v>2022-ZH-武汉-A2-C5装配线JMLEDZH22A138密封钉焊接机</v>
      </c>
      <c r="W131" s="768" t="s">
        <v>6489</v>
      </c>
      <c r="X131" s="577" t="s">
        <v>1775</v>
      </c>
      <c r="Y131" s="577" t="s">
        <v>9415</v>
      </c>
      <c r="Z131" s="1377">
        <v>0.99550000000000005</v>
      </c>
      <c r="AA131" s="1377"/>
      <c r="AB131" s="945"/>
      <c r="AC131" s="945"/>
      <c r="AD131" s="945" t="s">
        <v>8750</v>
      </c>
      <c r="AE131" s="382"/>
    </row>
    <row r="132" spans="1:33" ht="22.5" customHeight="1">
      <c r="A132" s="23">
        <f t="shared" si="6"/>
        <v>131</v>
      </c>
      <c r="B132" s="259" t="s">
        <v>3250</v>
      </c>
      <c r="C132" s="305" t="s">
        <v>3649</v>
      </c>
      <c r="D132" s="305" t="s">
        <v>3317</v>
      </c>
      <c r="E132" s="373" t="s">
        <v>98</v>
      </c>
      <c r="F132" s="310" t="s">
        <v>3599</v>
      </c>
      <c r="G132" s="375" t="s">
        <v>366</v>
      </c>
      <c r="H132" s="295">
        <v>1</v>
      </c>
      <c r="I132" s="381" t="s">
        <v>3251</v>
      </c>
      <c r="J132" s="249" t="s">
        <v>8</v>
      </c>
      <c r="K132" s="259" t="s">
        <v>102</v>
      </c>
      <c r="L132" s="300">
        <v>44637</v>
      </c>
      <c r="M132" s="300">
        <v>44765</v>
      </c>
      <c r="N132" s="304"/>
      <c r="O132" s="257">
        <v>44857</v>
      </c>
      <c r="P132" s="349">
        <v>44936</v>
      </c>
      <c r="Q132" s="257"/>
      <c r="R132" s="1104">
        <v>45107</v>
      </c>
      <c r="S132" s="429"/>
      <c r="T132" s="429"/>
      <c r="U132" s="795" t="s">
        <v>3340</v>
      </c>
      <c r="V132" s="1281" t="str">
        <f t="shared" si="7"/>
        <v>2022-ZH-武汉-A2-C1装配线JMLEDZH22A439检测配对机</v>
      </c>
      <c r="W132" s="768" t="s">
        <v>6489</v>
      </c>
      <c r="X132" s="577" t="s">
        <v>1775</v>
      </c>
      <c r="Y132" s="577"/>
      <c r="Z132" s="1377"/>
      <c r="AA132" s="1377"/>
      <c r="AB132" s="945" t="s">
        <v>7485</v>
      </c>
      <c r="AC132" s="945" t="s">
        <v>8751</v>
      </c>
      <c r="AD132" s="945"/>
      <c r="AE132" s="382"/>
    </row>
    <row r="133" spans="1:33" ht="22.5" customHeight="1">
      <c r="A133" s="23">
        <f t="shared" si="6"/>
        <v>132</v>
      </c>
      <c r="B133" s="259" t="s">
        <v>3250</v>
      </c>
      <c r="C133" s="305" t="s">
        <v>3649</v>
      </c>
      <c r="D133" s="305" t="s">
        <v>3318</v>
      </c>
      <c r="E133" s="373" t="s">
        <v>98</v>
      </c>
      <c r="F133" s="310" t="s">
        <v>3600</v>
      </c>
      <c r="G133" s="375" t="s">
        <v>367</v>
      </c>
      <c r="H133" s="295">
        <v>2</v>
      </c>
      <c r="I133" s="381" t="s">
        <v>3251</v>
      </c>
      <c r="J133" s="249" t="s">
        <v>8</v>
      </c>
      <c r="K133" s="259" t="s">
        <v>102</v>
      </c>
      <c r="L133" s="300">
        <v>44637</v>
      </c>
      <c r="M133" s="300">
        <v>44765</v>
      </c>
      <c r="N133" s="304"/>
      <c r="O133" s="257">
        <v>44857</v>
      </c>
      <c r="P133" s="349">
        <v>44936</v>
      </c>
      <c r="Q133" s="257"/>
      <c r="R133" s="1104">
        <v>45107</v>
      </c>
      <c r="S133" s="429"/>
      <c r="T133" s="429"/>
      <c r="U133" s="795" t="s">
        <v>3341</v>
      </c>
      <c r="V133" s="1281" t="str">
        <f t="shared" si="7"/>
        <v>2022-ZH-武汉-A2-C1装配线JMLEDZH22A440超声波焊接机</v>
      </c>
      <c r="W133" s="768" t="s">
        <v>6489</v>
      </c>
      <c r="X133" s="577" t="s">
        <v>1775</v>
      </c>
      <c r="Y133" s="577"/>
      <c r="Z133" s="1377"/>
      <c r="AA133" s="1377"/>
      <c r="AB133" s="945" t="s">
        <v>7485</v>
      </c>
      <c r="AC133" s="945" t="s">
        <v>8751</v>
      </c>
      <c r="AD133" s="945"/>
      <c r="AE133" s="382"/>
    </row>
    <row r="134" spans="1:33" ht="22.5" customHeight="1">
      <c r="A134" s="23">
        <f t="shared" si="6"/>
        <v>133</v>
      </c>
      <c r="B134" s="259" t="s">
        <v>3250</v>
      </c>
      <c r="C134" s="305" t="s">
        <v>3649</v>
      </c>
      <c r="D134" s="305" t="s">
        <v>3319</v>
      </c>
      <c r="E134" s="373" t="s">
        <v>98</v>
      </c>
      <c r="F134" s="310" t="s">
        <v>3601</v>
      </c>
      <c r="G134" s="375" t="s">
        <v>3602</v>
      </c>
      <c r="H134" s="295">
        <v>1</v>
      </c>
      <c r="I134" s="381" t="s">
        <v>3251</v>
      </c>
      <c r="J134" s="249" t="s">
        <v>8</v>
      </c>
      <c r="K134" s="259" t="s">
        <v>102</v>
      </c>
      <c r="L134" s="300">
        <v>44637</v>
      </c>
      <c r="M134" s="300">
        <v>44765</v>
      </c>
      <c r="N134" s="304"/>
      <c r="O134" s="257">
        <v>44857</v>
      </c>
      <c r="P134" s="349">
        <v>44936</v>
      </c>
      <c r="Q134" s="257"/>
      <c r="R134" s="1104">
        <v>45107</v>
      </c>
      <c r="S134" s="429"/>
      <c r="T134" s="429"/>
      <c r="U134" s="795" t="s">
        <v>3340</v>
      </c>
      <c r="V134" s="1281" t="str">
        <f t="shared" si="7"/>
        <v>2022-ZH-武汉-A2-C1装配线JMLEDZH22A441转接片激光焊接机</v>
      </c>
      <c r="W134" s="768" t="s">
        <v>6489</v>
      </c>
      <c r="X134" s="577" t="s">
        <v>1775</v>
      </c>
      <c r="Y134" s="577"/>
      <c r="Z134" s="1377"/>
      <c r="AA134" s="1377"/>
      <c r="AB134" s="945" t="s">
        <v>7485</v>
      </c>
      <c r="AC134" s="945" t="s">
        <v>8751</v>
      </c>
      <c r="AD134" s="945"/>
      <c r="AE134" s="382"/>
    </row>
    <row r="135" spans="1:33" ht="22.5" customHeight="1">
      <c r="A135" s="23">
        <f t="shared" si="6"/>
        <v>134</v>
      </c>
      <c r="B135" s="259" t="s">
        <v>3250</v>
      </c>
      <c r="C135" s="305" t="s">
        <v>3649</v>
      </c>
      <c r="D135" s="305" t="s">
        <v>3320</v>
      </c>
      <c r="E135" s="373" t="s">
        <v>98</v>
      </c>
      <c r="F135" s="310" t="s">
        <v>3603</v>
      </c>
      <c r="G135" s="375" t="s">
        <v>368</v>
      </c>
      <c r="H135" s="295">
        <v>2</v>
      </c>
      <c r="I135" s="381" t="s">
        <v>3251</v>
      </c>
      <c r="J135" s="249" t="s">
        <v>8</v>
      </c>
      <c r="K135" s="259" t="s">
        <v>102</v>
      </c>
      <c r="L135" s="300">
        <v>44637</v>
      </c>
      <c r="M135" s="300">
        <v>44765</v>
      </c>
      <c r="N135" s="304"/>
      <c r="O135" s="257">
        <v>44858</v>
      </c>
      <c r="P135" s="349">
        <v>44936</v>
      </c>
      <c r="Q135" s="257"/>
      <c r="R135" s="1104">
        <v>45107</v>
      </c>
      <c r="S135" s="429"/>
      <c r="T135" s="429"/>
      <c r="U135" s="795" t="s">
        <v>3341</v>
      </c>
      <c r="V135" s="1281" t="str">
        <f t="shared" si="7"/>
        <v>2022-ZH-武汉-A2-C1装配线JMLEDZH22A442包Mylar机</v>
      </c>
      <c r="W135" s="768" t="s">
        <v>6489</v>
      </c>
      <c r="X135" s="577" t="s">
        <v>1775</v>
      </c>
      <c r="Y135" s="577"/>
      <c r="Z135" s="1377"/>
      <c r="AA135" s="1377"/>
      <c r="AB135" s="945" t="s">
        <v>7485</v>
      </c>
      <c r="AC135" s="945" t="s">
        <v>8751</v>
      </c>
      <c r="AD135" s="945"/>
      <c r="AE135" s="382"/>
    </row>
    <row r="136" spans="1:33" ht="22.5" customHeight="1">
      <c r="A136" s="23">
        <f t="shared" si="6"/>
        <v>135</v>
      </c>
      <c r="B136" s="259" t="s">
        <v>3250</v>
      </c>
      <c r="C136" s="305" t="s">
        <v>3649</v>
      </c>
      <c r="D136" s="305" t="s">
        <v>3321</v>
      </c>
      <c r="E136" s="373" t="s">
        <v>98</v>
      </c>
      <c r="F136" s="310" t="s">
        <v>3604</v>
      </c>
      <c r="G136" s="375" t="s">
        <v>256</v>
      </c>
      <c r="H136" s="295">
        <v>1</v>
      </c>
      <c r="I136" s="381" t="s">
        <v>3251</v>
      </c>
      <c r="J136" s="249" t="s">
        <v>8</v>
      </c>
      <c r="K136" s="259" t="s">
        <v>102</v>
      </c>
      <c r="L136" s="300">
        <v>44637</v>
      </c>
      <c r="M136" s="300">
        <v>44765</v>
      </c>
      <c r="N136" s="304"/>
      <c r="O136" s="257">
        <v>44858</v>
      </c>
      <c r="P136" s="349">
        <v>44936</v>
      </c>
      <c r="Q136" s="257"/>
      <c r="R136" s="1104">
        <v>45107</v>
      </c>
      <c r="S136" s="429"/>
      <c r="T136" s="429"/>
      <c r="U136" s="795" t="s">
        <v>3340</v>
      </c>
      <c r="V136" s="1281" t="str">
        <f t="shared" si="7"/>
        <v>2022-ZH-武汉-A2-C1装配线JMLEDZH22A443入壳预焊机</v>
      </c>
      <c r="W136" s="768" t="s">
        <v>6489</v>
      </c>
      <c r="X136" s="577" t="s">
        <v>1775</v>
      </c>
      <c r="Y136" s="577"/>
      <c r="Z136" s="1377"/>
      <c r="AA136" s="1377"/>
      <c r="AB136" s="945" t="s">
        <v>7485</v>
      </c>
      <c r="AC136" s="945" t="s">
        <v>8751</v>
      </c>
      <c r="AD136" s="945"/>
      <c r="AE136" s="382"/>
    </row>
    <row r="137" spans="1:33" ht="22.5" customHeight="1">
      <c r="A137" s="23">
        <f t="shared" si="6"/>
        <v>136</v>
      </c>
      <c r="B137" s="259" t="s">
        <v>3250</v>
      </c>
      <c r="C137" s="305" t="s">
        <v>3649</v>
      </c>
      <c r="D137" s="305" t="s">
        <v>3322</v>
      </c>
      <c r="E137" s="373" t="s">
        <v>98</v>
      </c>
      <c r="F137" s="310" t="s">
        <v>3605</v>
      </c>
      <c r="G137" s="375" t="s">
        <v>348</v>
      </c>
      <c r="H137" s="295">
        <v>1</v>
      </c>
      <c r="I137" s="381" t="s">
        <v>3251</v>
      </c>
      <c r="J137" s="249" t="s">
        <v>8</v>
      </c>
      <c r="K137" s="259" t="s">
        <v>102</v>
      </c>
      <c r="L137" s="300">
        <v>44637</v>
      </c>
      <c r="M137" s="300">
        <v>44765</v>
      </c>
      <c r="N137" s="304"/>
      <c r="O137" s="257">
        <v>44858</v>
      </c>
      <c r="P137" s="349">
        <v>44936</v>
      </c>
      <c r="Q137" s="257"/>
      <c r="R137" s="1104">
        <v>45107</v>
      </c>
      <c r="S137" s="429"/>
      <c r="T137" s="429"/>
      <c r="U137" s="795" t="s">
        <v>3340</v>
      </c>
      <c r="V137" s="1281" t="str">
        <f t="shared" si="7"/>
        <v>2022-ZH-武汉-A2-C1装配线JMLEDZH22A444封口焊接机</v>
      </c>
      <c r="W137" s="768" t="s">
        <v>6489</v>
      </c>
      <c r="X137" s="577" t="s">
        <v>1775</v>
      </c>
      <c r="Y137" s="577"/>
      <c r="Z137" s="1377"/>
      <c r="AA137" s="1377"/>
      <c r="AB137" s="945" t="s">
        <v>7485</v>
      </c>
      <c r="AC137" s="945" t="s">
        <v>8751</v>
      </c>
      <c r="AD137" s="945"/>
      <c r="AE137" s="382"/>
    </row>
    <row r="138" spans="1:33" ht="22.5" customHeight="1">
      <c r="A138" s="23">
        <f t="shared" si="6"/>
        <v>137</v>
      </c>
      <c r="B138" s="259" t="s">
        <v>3250</v>
      </c>
      <c r="C138" s="305" t="s">
        <v>3649</v>
      </c>
      <c r="D138" s="305" t="s">
        <v>3323</v>
      </c>
      <c r="E138" s="373" t="s">
        <v>98</v>
      </c>
      <c r="F138" s="310" t="s">
        <v>3606</v>
      </c>
      <c r="G138" s="375" t="s">
        <v>315</v>
      </c>
      <c r="H138" s="295">
        <v>1</v>
      </c>
      <c r="I138" s="381" t="s">
        <v>3251</v>
      </c>
      <c r="J138" s="249" t="s">
        <v>8</v>
      </c>
      <c r="K138" s="259" t="s">
        <v>102</v>
      </c>
      <c r="L138" s="300">
        <v>44637</v>
      </c>
      <c r="M138" s="300">
        <v>44765</v>
      </c>
      <c r="N138" s="304"/>
      <c r="O138" s="257">
        <v>44858</v>
      </c>
      <c r="P138" s="349">
        <v>44936</v>
      </c>
      <c r="Q138" s="257"/>
      <c r="R138" s="1104">
        <v>45107</v>
      </c>
      <c r="S138" s="429"/>
      <c r="T138" s="429"/>
      <c r="U138" s="795" t="s">
        <v>3340</v>
      </c>
      <c r="V138" s="1281" t="str">
        <f t="shared" si="7"/>
        <v>2022-ZH-武汉-A2-C1装配线JMLEDZH22A445正压氦检机</v>
      </c>
      <c r="W138" s="768" t="s">
        <v>6489</v>
      </c>
      <c r="X138" s="577" t="s">
        <v>1775</v>
      </c>
      <c r="Y138" s="577"/>
      <c r="Z138" s="1377"/>
      <c r="AA138" s="1377"/>
      <c r="AB138" s="945" t="s">
        <v>7485</v>
      </c>
      <c r="AC138" s="945" t="s">
        <v>8751</v>
      </c>
      <c r="AD138" s="945"/>
      <c r="AE138" s="382"/>
    </row>
    <row r="139" spans="1:33" ht="22.5" customHeight="1">
      <c r="A139" s="23">
        <f t="shared" si="6"/>
        <v>138</v>
      </c>
      <c r="B139" s="259" t="s">
        <v>3250</v>
      </c>
      <c r="C139" s="305" t="s">
        <v>3649</v>
      </c>
      <c r="D139" s="305" t="s">
        <v>3324</v>
      </c>
      <c r="E139" s="373" t="s">
        <v>98</v>
      </c>
      <c r="F139" s="310" t="s">
        <v>3607</v>
      </c>
      <c r="G139" s="375" t="s">
        <v>317</v>
      </c>
      <c r="H139" s="295">
        <v>1</v>
      </c>
      <c r="I139" s="381" t="s">
        <v>3251</v>
      </c>
      <c r="J139" s="249" t="s">
        <v>8</v>
      </c>
      <c r="K139" s="259" t="s">
        <v>102</v>
      </c>
      <c r="L139" s="300">
        <v>44637</v>
      </c>
      <c r="M139" s="300">
        <v>44765</v>
      </c>
      <c r="N139" s="304"/>
      <c r="O139" s="257">
        <v>44846</v>
      </c>
      <c r="P139" s="349">
        <v>44936</v>
      </c>
      <c r="Q139" s="257"/>
      <c r="R139" s="1104">
        <v>45107</v>
      </c>
      <c r="S139" s="429"/>
      <c r="T139" s="429"/>
      <c r="U139" s="795" t="s">
        <v>3342</v>
      </c>
      <c r="V139" s="1281" t="str">
        <f t="shared" si="7"/>
        <v>2022-ZH-武汉-A2-C1装配线JMLEDZH22A446负压氦检机</v>
      </c>
      <c r="W139" s="768" t="s">
        <v>6489</v>
      </c>
      <c r="X139" s="577" t="s">
        <v>1775</v>
      </c>
      <c r="Y139" s="577"/>
      <c r="Z139" s="1377"/>
      <c r="AA139" s="1377"/>
      <c r="AB139" s="945" t="s">
        <v>7485</v>
      </c>
      <c r="AC139" s="945" t="s">
        <v>8751</v>
      </c>
      <c r="AD139" s="945"/>
      <c r="AE139" s="382"/>
    </row>
    <row r="140" spans="1:33" ht="22.5" customHeight="1">
      <c r="A140" s="23">
        <f t="shared" si="6"/>
        <v>139</v>
      </c>
      <c r="B140" s="259" t="s">
        <v>3250</v>
      </c>
      <c r="C140" s="305" t="s">
        <v>3649</v>
      </c>
      <c r="D140" s="305" t="s">
        <v>3325</v>
      </c>
      <c r="E140" s="373" t="s">
        <v>98</v>
      </c>
      <c r="F140" s="310" t="s">
        <v>3608</v>
      </c>
      <c r="G140" s="375" t="s">
        <v>323</v>
      </c>
      <c r="H140" s="295">
        <v>1</v>
      </c>
      <c r="I140" s="381" t="s">
        <v>3251</v>
      </c>
      <c r="J140" s="249" t="s">
        <v>8</v>
      </c>
      <c r="K140" s="259" t="s">
        <v>102</v>
      </c>
      <c r="L140" s="300">
        <v>44637</v>
      </c>
      <c r="M140" s="300">
        <v>44765</v>
      </c>
      <c r="N140" s="304"/>
      <c r="O140" s="257">
        <v>44858</v>
      </c>
      <c r="P140" s="349">
        <v>44936</v>
      </c>
      <c r="Q140" s="257"/>
      <c r="R140" s="1104">
        <v>45107</v>
      </c>
      <c r="S140" s="429"/>
      <c r="T140" s="429"/>
      <c r="U140" s="795" t="s">
        <v>3340</v>
      </c>
      <c r="V140" s="1281" t="str">
        <f t="shared" si="7"/>
        <v>2022-ZH-武汉-A2-C1装配线JMLEDZH22A447组盘机</v>
      </c>
      <c r="W140" s="768" t="s">
        <v>6489</v>
      </c>
      <c r="X140" s="577" t="s">
        <v>1775</v>
      </c>
      <c r="Y140" s="577"/>
      <c r="Z140" s="1377"/>
      <c r="AA140" s="1377"/>
      <c r="AB140" s="945" t="s">
        <v>7485</v>
      </c>
      <c r="AC140" s="945" t="s">
        <v>8751</v>
      </c>
      <c r="AD140" s="945"/>
      <c r="AE140" s="382"/>
    </row>
    <row r="141" spans="1:33" ht="22.5" customHeight="1">
      <c r="A141" s="23">
        <f t="shared" si="6"/>
        <v>140</v>
      </c>
      <c r="B141" s="259" t="s">
        <v>3250</v>
      </c>
      <c r="C141" s="305" t="s">
        <v>3649</v>
      </c>
      <c r="D141" s="305" t="s">
        <v>3326</v>
      </c>
      <c r="E141" s="373" t="s">
        <v>98</v>
      </c>
      <c r="F141" s="310" t="s">
        <v>3609</v>
      </c>
      <c r="G141" s="375" t="s">
        <v>321</v>
      </c>
      <c r="H141" s="295">
        <v>1</v>
      </c>
      <c r="I141" s="381" t="s">
        <v>3251</v>
      </c>
      <c r="J141" s="249" t="s">
        <v>8</v>
      </c>
      <c r="K141" s="259" t="s">
        <v>102</v>
      </c>
      <c r="L141" s="300">
        <v>44637</v>
      </c>
      <c r="M141" s="300">
        <v>44765</v>
      </c>
      <c r="N141" s="304"/>
      <c r="O141" s="257">
        <v>44865</v>
      </c>
      <c r="P141" s="349">
        <v>44936</v>
      </c>
      <c r="Q141" s="257"/>
      <c r="R141" s="1104">
        <v>45107</v>
      </c>
      <c r="S141" s="429"/>
      <c r="T141" s="429"/>
      <c r="U141" s="795" t="s">
        <v>3340</v>
      </c>
      <c r="V141" s="1281" t="str">
        <f t="shared" si="7"/>
        <v>2022-ZH-武汉-A2-C1装配线JMLEDZH22A448物流线</v>
      </c>
      <c r="W141" s="768" t="s">
        <v>6489</v>
      </c>
      <c r="X141" s="577" t="s">
        <v>1775</v>
      </c>
      <c r="Y141" s="577"/>
      <c r="Z141" s="1377"/>
      <c r="AA141" s="1377"/>
      <c r="AB141" s="945" t="s">
        <v>7485</v>
      </c>
      <c r="AC141" s="945" t="s">
        <v>8751</v>
      </c>
      <c r="AD141" s="945"/>
      <c r="AE141" s="382"/>
    </row>
    <row r="142" spans="1:33" ht="22.5" customHeight="1">
      <c r="A142" s="23">
        <f t="shared" si="6"/>
        <v>141</v>
      </c>
      <c r="B142" s="259" t="s">
        <v>3250</v>
      </c>
      <c r="C142" s="305" t="s">
        <v>3650</v>
      </c>
      <c r="D142" s="305" t="s">
        <v>3317</v>
      </c>
      <c r="E142" s="373" t="s">
        <v>98</v>
      </c>
      <c r="F142" s="310" t="s">
        <v>3610</v>
      </c>
      <c r="G142" s="375" t="s">
        <v>366</v>
      </c>
      <c r="H142" s="295">
        <v>1</v>
      </c>
      <c r="I142" s="381" t="s">
        <v>3251</v>
      </c>
      <c r="J142" s="249" t="s">
        <v>8</v>
      </c>
      <c r="K142" s="259" t="s">
        <v>102</v>
      </c>
      <c r="L142" s="300">
        <v>44637</v>
      </c>
      <c r="M142" s="300">
        <v>44771</v>
      </c>
      <c r="N142" s="304"/>
      <c r="O142" s="257">
        <v>44853</v>
      </c>
      <c r="P142" s="349">
        <v>44943</v>
      </c>
      <c r="Q142" s="257"/>
      <c r="R142" s="1104">
        <v>45107</v>
      </c>
      <c r="S142" s="429"/>
      <c r="T142" s="429"/>
      <c r="U142" s="795" t="s">
        <v>3340</v>
      </c>
      <c r="V142" s="1281" t="str">
        <f t="shared" si="7"/>
        <v>2022-ZH-武汉-A2-C2装配线JMLEDZH22A439检测配对机</v>
      </c>
      <c r="W142" s="768" t="s">
        <v>6489</v>
      </c>
      <c r="X142" s="577" t="s">
        <v>1775</v>
      </c>
      <c r="Y142" s="577" t="s">
        <v>3340</v>
      </c>
      <c r="Z142" s="1377">
        <v>0.99709999999999999</v>
      </c>
      <c r="AA142" s="1377">
        <v>0</v>
      </c>
      <c r="AB142" s="945" t="s">
        <v>7485</v>
      </c>
      <c r="AC142" s="945" t="s">
        <v>8751</v>
      </c>
      <c r="AD142" s="945"/>
      <c r="AE142" s="382"/>
    </row>
    <row r="143" spans="1:33" ht="22.5" customHeight="1">
      <c r="A143" s="23">
        <f t="shared" si="6"/>
        <v>142</v>
      </c>
      <c r="B143" s="259" t="s">
        <v>3250</v>
      </c>
      <c r="C143" s="305" t="s">
        <v>3650</v>
      </c>
      <c r="D143" s="305" t="s">
        <v>3318</v>
      </c>
      <c r="E143" s="373" t="s">
        <v>98</v>
      </c>
      <c r="F143" s="310" t="s">
        <v>3611</v>
      </c>
      <c r="G143" s="375" t="s">
        <v>367</v>
      </c>
      <c r="H143" s="295">
        <v>2</v>
      </c>
      <c r="I143" s="381" t="s">
        <v>3251</v>
      </c>
      <c r="J143" s="249" t="s">
        <v>8</v>
      </c>
      <c r="K143" s="259" t="s">
        <v>102</v>
      </c>
      <c r="L143" s="300">
        <v>44637</v>
      </c>
      <c r="M143" s="300">
        <v>44771</v>
      </c>
      <c r="N143" s="304"/>
      <c r="O143" s="257">
        <v>44852</v>
      </c>
      <c r="P143" s="349">
        <v>44943</v>
      </c>
      <c r="Q143" s="257"/>
      <c r="R143" s="1104">
        <v>45107</v>
      </c>
      <c r="S143" s="429"/>
      <c r="T143" s="429"/>
      <c r="U143" s="795" t="s">
        <v>3341</v>
      </c>
      <c r="V143" s="1281" t="str">
        <f t="shared" si="7"/>
        <v>2022-ZH-武汉-A2-C2装配线JMLEDZH22A440超声波焊接机</v>
      </c>
      <c r="W143" s="768" t="s">
        <v>6489</v>
      </c>
      <c r="X143" s="577" t="s">
        <v>1775</v>
      </c>
      <c r="Y143" s="577" t="s">
        <v>9416</v>
      </c>
      <c r="Z143" s="1377">
        <v>0.99150000000000005</v>
      </c>
      <c r="AA143" s="1377">
        <v>1.3899999999999999E-2</v>
      </c>
      <c r="AB143" s="945" t="s">
        <v>7485</v>
      </c>
      <c r="AC143" s="945" t="s">
        <v>8751</v>
      </c>
      <c r="AD143" s="945"/>
      <c r="AE143" s="382"/>
    </row>
    <row r="144" spans="1:33" ht="21.5" customHeight="1">
      <c r="A144" s="23">
        <f t="shared" si="6"/>
        <v>143</v>
      </c>
      <c r="B144" s="259" t="s">
        <v>3250</v>
      </c>
      <c r="C144" s="305" t="s">
        <v>3650</v>
      </c>
      <c r="D144" s="305" t="s">
        <v>3319</v>
      </c>
      <c r="E144" s="373" t="s">
        <v>98</v>
      </c>
      <c r="F144" s="310" t="s">
        <v>3612</v>
      </c>
      <c r="G144" s="375" t="s">
        <v>3602</v>
      </c>
      <c r="H144" s="295">
        <v>1</v>
      </c>
      <c r="I144" s="381" t="s">
        <v>3251</v>
      </c>
      <c r="J144" s="249" t="s">
        <v>8</v>
      </c>
      <c r="K144" s="259" t="s">
        <v>102</v>
      </c>
      <c r="L144" s="300">
        <v>44637</v>
      </c>
      <c r="M144" s="300">
        <v>44771</v>
      </c>
      <c r="N144" s="304"/>
      <c r="O144" s="257">
        <v>44853</v>
      </c>
      <c r="P144" s="349">
        <v>44943</v>
      </c>
      <c r="Q144" s="257"/>
      <c r="R144" s="1104">
        <v>45107</v>
      </c>
      <c r="S144" s="429"/>
      <c r="T144" s="429"/>
      <c r="U144" s="795" t="s">
        <v>3340</v>
      </c>
      <c r="V144" s="1281" t="str">
        <f t="shared" si="7"/>
        <v>2022-ZH-武汉-A2-C2装配线JMLEDZH22A441转接片激光焊接机</v>
      </c>
      <c r="W144" s="768" t="s">
        <v>6489</v>
      </c>
      <c r="X144" s="577" t="s">
        <v>1775</v>
      </c>
      <c r="Y144" s="577" t="s">
        <v>3340</v>
      </c>
      <c r="Z144" s="1377">
        <v>0.98429999999999995</v>
      </c>
      <c r="AA144" s="1377">
        <v>2.01E-2</v>
      </c>
      <c r="AB144" s="945" t="s">
        <v>7485</v>
      </c>
      <c r="AC144" s="945" t="s">
        <v>8751</v>
      </c>
      <c r="AD144" s="945"/>
      <c r="AE144" s="435" t="s">
        <v>5499</v>
      </c>
    </row>
    <row r="145" spans="1:31" ht="28">
      <c r="A145" s="23">
        <f t="shared" si="6"/>
        <v>144</v>
      </c>
      <c r="B145" s="259" t="s">
        <v>3250</v>
      </c>
      <c r="C145" s="305" t="s">
        <v>3650</v>
      </c>
      <c r="D145" s="305" t="s">
        <v>3320</v>
      </c>
      <c r="E145" s="373" t="s">
        <v>98</v>
      </c>
      <c r="F145" s="310" t="s">
        <v>3613</v>
      </c>
      <c r="G145" s="375" t="s">
        <v>368</v>
      </c>
      <c r="H145" s="295">
        <v>2</v>
      </c>
      <c r="I145" s="381" t="s">
        <v>3251</v>
      </c>
      <c r="J145" s="249" t="s">
        <v>8</v>
      </c>
      <c r="K145" s="259" t="s">
        <v>102</v>
      </c>
      <c r="L145" s="300">
        <v>44637</v>
      </c>
      <c r="M145" s="300">
        <v>44771</v>
      </c>
      <c r="N145" s="304"/>
      <c r="O145" s="257">
        <v>44853</v>
      </c>
      <c r="P145" s="349">
        <v>44943</v>
      </c>
      <c r="Q145" s="257"/>
      <c r="R145" s="1104">
        <v>45107</v>
      </c>
      <c r="S145" s="429"/>
      <c r="T145" s="429"/>
      <c r="U145" s="795" t="s">
        <v>3341</v>
      </c>
      <c r="V145" s="1281" t="str">
        <f t="shared" si="7"/>
        <v>2022-ZH-武汉-A2-C2装配线JMLEDZH22A442包Mylar机</v>
      </c>
      <c r="W145" s="768" t="s">
        <v>6489</v>
      </c>
      <c r="X145" s="577" t="s">
        <v>105</v>
      </c>
      <c r="Y145" s="577" t="s">
        <v>3341</v>
      </c>
      <c r="Z145" s="1377">
        <v>0.94899999999999995</v>
      </c>
      <c r="AA145" s="1377">
        <v>6.8999999999999999E-3</v>
      </c>
      <c r="AB145" s="945" t="s">
        <v>7485</v>
      </c>
      <c r="AC145" s="945" t="s">
        <v>8751</v>
      </c>
      <c r="AD145" s="945"/>
      <c r="AE145" s="314"/>
    </row>
    <row r="146" spans="1:31" ht="25" customHeight="1">
      <c r="A146" s="23">
        <f t="shared" si="6"/>
        <v>145</v>
      </c>
      <c r="B146" s="259" t="s">
        <v>3250</v>
      </c>
      <c r="C146" s="305" t="s">
        <v>3650</v>
      </c>
      <c r="D146" s="305" t="s">
        <v>3321</v>
      </c>
      <c r="E146" s="373" t="s">
        <v>98</v>
      </c>
      <c r="F146" s="310" t="s">
        <v>3614</v>
      </c>
      <c r="G146" s="375" t="s">
        <v>256</v>
      </c>
      <c r="H146" s="295">
        <v>1</v>
      </c>
      <c r="I146" s="381" t="s">
        <v>3251</v>
      </c>
      <c r="J146" s="249" t="s">
        <v>8</v>
      </c>
      <c r="K146" s="259" t="s">
        <v>102</v>
      </c>
      <c r="L146" s="300">
        <v>44637</v>
      </c>
      <c r="M146" s="300">
        <v>44771</v>
      </c>
      <c r="N146" s="304"/>
      <c r="O146" s="257">
        <v>44852</v>
      </c>
      <c r="P146" s="349">
        <v>44943</v>
      </c>
      <c r="Q146" s="257"/>
      <c r="R146" s="1104">
        <v>45107</v>
      </c>
      <c r="S146" s="429"/>
      <c r="T146" s="429"/>
      <c r="U146" s="795" t="s">
        <v>3340</v>
      </c>
      <c r="V146" s="1281" t="str">
        <f t="shared" si="7"/>
        <v>2022-ZH-武汉-A2-C2装配线JMLEDZH22A443入壳预焊机</v>
      </c>
      <c r="W146" s="768" t="s">
        <v>6489</v>
      </c>
      <c r="X146" s="577" t="s">
        <v>105</v>
      </c>
      <c r="Y146" s="577" t="s">
        <v>3340</v>
      </c>
      <c r="Z146" s="1377">
        <v>0.9929</v>
      </c>
      <c r="AA146" s="1377">
        <v>0</v>
      </c>
      <c r="AB146" s="945" t="s">
        <v>7485</v>
      </c>
      <c r="AC146" s="945" t="s">
        <v>8751</v>
      </c>
      <c r="AD146" s="945"/>
      <c r="AE146" s="314"/>
    </row>
    <row r="147" spans="1:31" ht="25" customHeight="1">
      <c r="A147" s="23">
        <f t="shared" si="6"/>
        <v>146</v>
      </c>
      <c r="B147" s="259" t="s">
        <v>3250</v>
      </c>
      <c r="C147" s="305" t="s">
        <v>3650</v>
      </c>
      <c r="D147" s="305" t="s">
        <v>3322</v>
      </c>
      <c r="E147" s="373" t="s">
        <v>98</v>
      </c>
      <c r="F147" s="310" t="s">
        <v>3615</v>
      </c>
      <c r="G147" s="375" t="s">
        <v>348</v>
      </c>
      <c r="H147" s="295">
        <v>1</v>
      </c>
      <c r="I147" s="381" t="s">
        <v>3251</v>
      </c>
      <c r="J147" s="249" t="s">
        <v>8</v>
      </c>
      <c r="K147" s="259" t="s">
        <v>102</v>
      </c>
      <c r="L147" s="300">
        <v>44637</v>
      </c>
      <c r="M147" s="300">
        <v>44771</v>
      </c>
      <c r="N147" s="304"/>
      <c r="O147" s="257">
        <v>44852</v>
      </c>
      <c r="P147" s="349">
        <v>44943</v>
      </c>
      <c r="Q147" s="257"/>
      <c r="R147" s="1104">
        <v>45107</v>
      </c>
      <c r="S147" s="429"/>
      <c r="T147" s="429"/>
      <c r="U147" s="795" t="s">
        <v>3340</v>
      </c>
      <c r="V147" s="1281" t="str">
        <f t="shared" si="7"/>
        <v>2022-ZH-武汉-A2-C2装配线JMLEDZH22A444封口焊接机</v>
      </c>
      <c r="W147" s="768" t="s">
        <v>6489</v>
      </c>
      <c r="X147" s="577" t="s">
        <v>1775</v>
      </c>
      <c r="Y147" s="577" t="s">
        <v>9417</v>
      </c>
      <c r="Z147" s="1377">
        <v>0.98980000000000001</v>
      </c>
      <c r="AA147" s="1377">
        <v>2.1899999999999999E-2</v>
      </c>
      <c r="AB147" s="945" t="s">
        <v>7485</v>
      </c>
      <c r="AC147" s="945" t="s">
        <v>8751</v>
      </c>
      <c r="AD147" s="945"/>
      <c r="AE147" s="314"/>
    </row>
    <row r="148" spans="1:31" ht="25" customHeight="1">
      <c r="A148" s="23">
        <f t="shared" si="6"/>
        <v>147</v>
      </c>
      <c r="B148" s="259" t="s">
        <v>3250</v>
      </c>
      <c r="C148" s="305" t="s">
        <v>3650</v>
      </c>
      <c r="D148" s="305" t="s">
        <v>3323</v>
      </c>
      <c r="E148" s="373" t="s">
        <v>98</v>
      </c>
      <c r="F148" s="310" t="s">
        <v>3616</v>
      </c>
      <c r="G148" s="375" t="s">
        <v>315</v>
      </c>
      <c r="H148" s="295">
        <v>1</v>
      </c>
      <c r="I148" s="381" t="s">
        <v>3251</v>
      </c>
      <c r="J148" s="249" t="s">
        <v>8</v>
      </c>
      <c r="K148" s="259" t="s">
        <v>102</v>
      </c>
      <c r="L148" s="300">
        <v>44637</v>
      </c>
      <c r="M148" s="300">
        <v>44771</v>
      </c>
      <c r="N148" s="304"/>
      <c r="O148" s="257">
        <v>44852</v>
      </c>
      <c r="P148" s="349">
        <v>44943</v>
      </c>
      <c r="Q148" s="257"/>
      <c r="R148" s="1104">
        <v>45107</v>
      </c>
      <c r="S148" s="429"/>
      <c r="T148" s="429"/>
      <c r="U148" s="795" t="s">
        <v>3340</v>
      </c>
      <c r="V148" s="1281" t="str">
        <f t="shared" si="7"/>
        <v>2022-ZH-武汉-A2-C2装配线JMLEDZH22A445正压氦检机</v>
      </c>
      <c r="W148" s="768" t="s">
        <v>6489</v>
      </c>
      <c r="X148" s="577" t="s">
        <v>1775</v>
      </c>
      <c r="Y148" s="577" t="s">
        <v>3340</v>
      </c>
      <c r="Z148" s="1377">
        <v>0.99309999999999998</v>
      </c>
      <c r="AA148" s="1377">
        <v>0</v>
      </c>
      <c r="AB148" s="945" t="s">
        <v>7485</v>
      </c>
      <c r="AC148" s="945" t="s">
        <v>8751</v>
      </c>
      <c r="AD148" s="945"/>
      <c r="AE148" s="314"/>
    </row>
    <row r="149" spans="1:31" ht="25" customHeight="1">
      <c r="A149" s="23">
        <f t="shared" si="6"/>
        <v>148</v>
      </c>
      <c r="B149" s="259" t="s">
        <v>3250</v>
      </c>
      <c r="C149" s="305" t="s">
        <v>3650</v>
      </c>
      <c r="D149" s="305" t="s">
        <v>3324</v>
      </c>
      <c r="E149" s="373" t="s">
        <v>98</v>
      </c>
      <c r="F149" s="310" t="s">
        <v>3617</v>
      </c>
      <c r="G149" s="375" t="s">
        <v>317</v>
      </c>
      <c r="H149" s="295">
        <v>1</v>
      </c>
      <c r="I149" s="381" t="s">
        <v>3251</v>
      </c>
      <c r="J149" s="249" t="s">
        <v>8</v>
      </c>
      <c r="K149" s="259" t="s">
        <v>102</v>
      </c>
      <c r="L149" s="300">
        <v>44637</v>
      </c>
      <c r="M149" s="300">
        <v>44771</v>
      </c>
      <c r="N149" s="304"/>
      <c r="O149" s="257">
        <v>44849</v>
      </c>
      <c r="P149" s="349">
        <v>44943</v>
      </c>
      <c r="Q149" s="257"/>
      <c r="R149" s="1104">
        <v>45107</v>
      </c>
      <c r="S149" s="429"/>
      <c r="T149" s="429"/>
      <c r="U149" s="795" t="s">
        <v>3342</v>
      </c>
      <c r="V149" s="1281" t="str">
        <f t="shared" si="7"/>
        <v>2022-ZH-武汉-A2-C2装配线JMLEDZH22A446负压氦检机</v>
      </c>
      <c r="W149" s="768" t="s">
        <v>6489</v>
      </c>
      <c r="X149" s="577" t="s">
        <v>1775</v>
      </c>
      <c r="Y149" s="577"/>
      <c r="Z149" s="1377"/>
      <c r="AA149" s="1377"/>
      <c r="AB149" s="945" t="s">
        <v>7485</v>
      </c>
      <c r="AC149" s="945" t="s">
        <v>8751</v>
      </c>
      <c r="AD149" s="945"/>
      <c r="AE149" s="314"/>
    </row>
    <row r="150" spans="1:31" ht="25" customHeight="1">
      <c r="A150" s="23">
        <f t="shared" ref="A150:A301" si="8">ROW()-1</f>
        <v>149</v>
      </c>
      <c r="B150" s="259" t="s">
        <v>3250</v>
      </c>
      <c r="C150" s="305" t="s">
        <v>3650</v>
      </c>
      <c r="D150" s="305" t="s">
        <v>3325</v>
      </c>
      <c r="E150" s="373" t="s">
        <v>98</v>
      </c>
      <c r="F150" s="310" t="s">
        <v>3618</v>
      </c>
      <c r="G150" s="375" t="s">
        <v>323</v>
      </c>
      <c r="H150" s="295">
        <v>1</v>
      </c>
      <c r="I150" s="381" t="s">
        <v>3251</v>
      </c>
      <c r="J150" s="249" t="s">
        <v>8</v>
      </c>
      <c r="K150" s="259" t="s">
        <v>102</v>
      </c>
      <c r="L150" s="300">
        <v>44637</v>
      </c>
      <c r="M150" s="300">
        <v>44771</v>
      </c>
      <c r="N150" s="304"/>
      <c r="O150" s="257">
        <v>44852</v>
      </c>
      <c r="P150" s="349">
        <v>44943</v>
      </c>
      <c r="Q150" s="257"/>
      <c r="R150" s="1104">
        <v>45107</v>
      </c>
      <c r="S150" s="429"/>
      <c r="T150" s="429"/>
      <c r="U150" s="795" t="s">
        <v>3340</v>
      </c>
      <c r="V150" s="1281" t="str">
        <f t="shared" si="7"/>
        <v>2022-ZH-武汉-A2-C2装配线JMLEDZH22A447组盘机</v>
      </c>
      <c r="W150" s="768" t="s">
        <v>6489</v>
      </c>
      <c r="X150" s="577" t="s">
        <v>1775</v>
      </c>
      <c r="Y150" s="577"/>
      <c r="Z150" s="1377"/>
      <c r="AA150" s="1377"/>
      <c r="AB150" s="945" t="s">
        <v>7485</v>
      </c>
      <c r="AC150" s="945" t="s">
        <v>8751</v>
      </c>
      <c r="AD150" s="945"/>
      <c r="AE150" s="314"/>
    </row>
    <row r="151" spans="1:31" ht="25" customHeight="1">
      <c r="A151" s="23">
        <f t="shared" si="8"/>
        <v>150</v>
      </c>
      <c r="B151" s="259" t="s">
        <v>3250</v>
      </c>
      <c r="C151" s="305" t="s">
        <v>3650</v>
      </c>
      <c r="D151" s="305" t="s">
        <v>3326</v>
      </c>
      <c r="E151" s="373" t="s">
        <v>98</v>
      </c>
      <c r="F151" s="310" t="s">
        <v>3619</v>
      </c>
      <c r="G151" s="375" t="s">
        <v>321</v>
      </c>
      <c r="H151" s="295">
        <v>1</v>
      </c>
      <c r="I151" s="381" t="s">
        <v>3251</v>
      </c>
      <c r="J151" s="249" t="s">
        <v>8</v>
      </c>
      <c r="K151" s="259" t="s">
        <v>102</v>
      </c>
      <c r="L151" s="300">
        <v>44637</v>
      </c>
      <c r="M151" s="300">
        <v>44771</v>
      </c>
      <c r="N151" s="304"/>
      <c r="O151" s="257">
        <v>44866</v>
      </c>
      <c r="P151" s="349">
        <v>44943</v>
      </c>
      <c r="Q151" s="257"/>
      <c r="R151" s="1104">
        <v>45107</v>
      </c>
      <c r="S151" s="429"/>
      <c r="T151" s="429"/>
      <c r="U151" s="795" t="s">
        <v>3340</v>
      </c>
      <c r="V151" s="1281" t="str">
        <f t="shared" ref="V151:V215" si="9">C151&amp;D151&amp;G151</f>
        <v>2022-ZH-武汉-A2-C2装配线JMLEDZH22A448物流线</v>
      </c>
      <c r="W151" s="768" t="s">
        <v>6489</v>
      </c>
      <c r="X151" s="577" t="s">
        <v>1775</v>
      </c>
      <c r="Y151" s="577"/>
      <c r="Z151" s="1377"/>
      <c r="AA151" s="1377"/>
      <c r="AB151" s="945" t="s">
        <v>7485</v>
      </c>
      <c r="AC151" s="945" t="s">
        <v>8751</v>
      </c>
      <c r="AD151" s="945"/>
      <c r="AE151" s="314"/>
    </row>
    <row r="152" spans="1:31" ht="25" customHeight="1">
      <c r="A152" s="23">
        <f t="shared" si="8"/>
        <v>151</v>
      </c>
      <c r="B152" s="259" t="s">
        <v>3250</v>
      </c>
      <c r="C152" s="305" t="s">
        <v>3651</v>
      </c>
      <c r="D152" s="305" t="s">
        <v>5011</v>
      </c>
      <c r="E152" s="373" t="s">
        <v>98</v>
      </c>
      <c r="F152" s="310" t="s">
        <v>3620</v>
      </c>
      <c r="G152" s="375" t="s">
        <v>366</v>
      </c>
      <c r="H152" s="295">
        <v>1</v>
      </c>
      <c r="I152" s="381" t="s">
        <v>3251</v>
      </c>
      <c r="J152" s="249" t="s">
        <v>8</v>
      </c>
      <c r="K152" s="259" t="s">
        <v>102</v>
      </c>
      <c r="L152" s="300">
        <v>44637</v>
      </c>
      <c r="M152" s="300">
        <v>44771</v>
      </c>
      <c r="N152" s="304"/>
      <c r="O152" s="257">
        <v>44850</v>
      </c>
      <c r="P152" s="349">
        <v>44929</v>
      </c>
      <c r="Q152" s="257">
        <v>44994</v>
      </c>
      <c r="R152" s="1104">
        <v>45107</v>
      </c>
      <c r="S152" s="429"/>
      <c r="T152" s="429"/>
      <c r="U152" s="795" t="s">
        <v>3340</v>
      </c>
      <c r="V152" s="1281" t="str">
        <f t="shared" si="9"/>
        <v>2022-ZH-武汉-A2-C3装配线JMLEDZH22A449检测配对机</v>
      </c>
      <c r="W152" s="768" t="s">
        <v>6489</v>
      </c>
      <c r="X152" s="577" t="s">
        <v>1775</v>
      </c>
      <c r="Y152" s="577" t="s">
        <v>3342</v>
      </c>
      <c r="Z152" s="1377">
        <v>0.97</v>
      </c>
      <c r="AA152" s="1377"/>
      <c r="AB152" s="945" t="s">
        <v>7485</v>
      </c>
      <c r="AC152" s="945" t="s">
        <v>8751</v>
      </c>
      <c r="AD152" s="945"/>
      <c r="AE152" s="314"/>
    </row>
    <row r="153" spans="1:31" ht="25" customHeight="1">
      <c r="A153" s="23">
        <f t="shared" si="8"/>
        <v>152</v>
      </c>
      <c r="B153" s="259" t="s">
        <v>3250</v>
      </c>
      <c r="C153" s="305" t="s">
        <v>3651</v>
      </c>
      <c r="D153" s="305" t="s">
        <v>3327</v>
      </c>
      <c r="E153" s="373" t="s">
        <v>98</v>
      </c>
      <c r="F153" s="310" t="s">
        <v>3621</v>
      </c>
      <c r="G153" s="375" t="s">
        <v>367</v>
      </c>
      <c r="H153" s="295">
        <v>2</v>
      </c>
      <c r="I153" s="381" t="s">
        <v>3251</v>
      </c>
      <c r="J153" s="249" t="s">
        <v>8</v>
      </c>
      <c r="K153" s="259" t="s">
        <v>102</v>
      </c>
      <c r="L153" s="300">
        <v>44637</v>
      </c>
      <c r="M153" s="300">
        <v>44771</v>
      </c>
      <c r="N153" s="304"/>
      <c r="O153" s="257">
        <v>44849</v>
      </c>
      <c r="P153" s="349">
        <v>44929</v>
      </c>
      <c r="Q153" s="257">
        <v>44994</v>
      </c>
      <c r="R153" s="1104">
        <v>45107</v>
      </c>
      <c r="S153" s="429"/>
      <c r="T153" s="429"/>
      <c r="U153" s="795" t="s">
        <v>3341</v>
      </c>
      <c r="V153" s="1281" t="str">
        <f t="shared" si="9"/>
        <v>2022-ZH-武汉-A2-C3装配线JMLEDZH22A450超声波焊接机</v>
      </c>
      <c r="W153" s="768" t="s">
        <v>6489</v>
      </c>
      <c r="X153" s="577" t="s">
        <v>1775</v>
      </c>
      <c r="Y153" s="577" t="s">
        <v>3344</v>
      </c>
      <c r="Z153" s="1377">
        <v>0.98509999999999998</v>
      </c>
      <c r="AA153" s="1377"/>
      <c r="AB153" s="945" t="s">
        <v>7485</v>
      </c>
      <c r="AC153" s="945" t="s">
        <v>8751</v>
      </c>
      <c r="AD153" s="945"/>
      <c r="AE153" s="314"/>
    </row>
    <row r="154" spans="1:31" ht="25" customHeight="1">
      <c r="A154" s="23">
        <f t="shared" si="8"/>
        <v>153</v>
      </c>
      <c r="B154" s="259" t="s">
        <v>3250</v>
      </c>
      <c r="C154" s="305" t="s">
        <v>3651</v>
      </c>
      <c r="D154" s="305" t="s">
        <v>3328</v>
      </c>
      <c r="E154" s="373" t="s">
        <v>98</v>
      </c>
      <c r="F154" s="310" t="s">
        <v>3622</v>
      </c>
      <c r="G154" s="375" t="s">
        <v>3602</v>
      </c>
      <c r="H154" s="295">
        <v>1</v>
      </c>
      <c r="I154" s="381" t="s">
        <v>3251</v>
      </c>
      <c r="J154" s="249" t="s">
        <v>8</v>
      </c>
      <c r="K154" s="259" t="s">
        <v>102</v>
      </c>
      <c r="L154" s="300">
        <v>44637</v>
      </c>
      <c r="M154" s="300">
        <v>44771</v>
      </c>
      <c r="N154" s="304"/>
      <c r="O154" s="257">
        <v>44850</v>
      </c>
      <c r="P154" s="349">
        <v>44929</v>
      </c>
      <c r="Q154" s="257">
        <v>44994</v>
      </c>
      <c r="R154" s="1104">
        <v>45107</v>
      </c>
      <c r="S154" s="429"/>
      <c r="T154" s="429"/>
      <c r="U154" s="795" t="s">
        <v>3340</v>
      </c>
      <c r="V154" s="1281" t="str">
        <f t="shared" si="9"/>
        <v>2022-ZH-武汉-A2-C3装配线JMLEDZH22A451转接片激光焊接机</v>
      </c>
      <c r="W154" s="768" t="s">
        <v>6489</v>
      </c>
      <c r="X154" s="577" t="s">
        <v>1775</v>
      </c>
      <c r="Y154" s="577" t="s">
        <v>3342</v>
      </c>
      <c r="Z154" s="1377">
        <v>0.97319999999999995</v>
      </c>
      <c r="AA154" s="1377"/>
      <c r="AB154" s="945" t="s">
        <v>7485</v>
      </c>
      <c r="AC154" s="945" t="s">
        <v>8751</v>
      </c>
      <c r="AD154" s="945"/>
      <c r="AE154" s="314"/>
    </row>
    <row r="155" spans="1:31" ht="25" customHeight="1">
      <c r="A155" s="23">
        <f t="shared" si="8"/>
        <v>154</v>
      </c>
      <c r="B155" s="259" t="s">
        <v>3250</v>
      </c>
      <c r="C155" s="305" t="s">
        <v>3651</v>
      </c>
      <c r="D155" s="305" t="s">
        <v>3329</v>
      </c>
      <c r="E155" s="373" t="s">
        <v>98</v>
      </c>
      <c r="F155" s="310" t="s">
        <v>3623</v>
      </c>
      <c r="G155" s="375" t="s">
        <v>368</v>
      </c>
      <c r="H155" s="295">
        <v>2</v>
      </c>
      <c r="I155" s="381" t="s">
        <v>3251</v>
      </c>
      <c r="J155" s="249" t="s">
        <v>8</v>
      </c>
      <c r="K155" s="259" t="s">
        <v>102</v>
      </c>
      <c r="L155" s="300">
        <v>44637</v>
      </c>
      <c r="M155" s="300">
        <v>44771</v>
      </c>
      <c r="N155" s="304"/>
      <c r="O155" s="257">
        <v>44850</v>
      </c>
      <c r="P155" s="349">
        <v>44929</v>
      </c>
      <c r="Q155" s="257">
        <v>44994</v>
      </c>
      <c r="R155" s="1104">
        <v>45107</v>
      </c>
      <c r="S155" s="429"/>
      <c r="T155" s="429"/>
      <c r="U155" s="795" t="s">
        <v>3341</v>
      </c>
      <c r="V155" s="1281" t="str">
        <f t="shared" si="9"/>
        <v>2022-ZH-武汉-A2-C3装配线JMLEDZH22A452包Mylar机</v>
      </c>
      <c r="W155" s="768" t="s">
        <v>6489</v>
      </c>
      <c r="X155" s="577" t="s">
        <v>1775</v>
      </c>
      <c r="Y155" s="577" t="s">
        <v>3344</v>
      </c>
      <c r="Z155" s="1377">
        <v>0.85160000000000002</v>
      </c>
      <c r="AA155" s="1377"/>
      <c r="AB155" s="945" t="s">
        <v>7485</v>
      </c>
      <c r="AC155" s="945" t="s">
        <v>8751</v>
      </c>
      <c r="AD155" s="945"/>
      <c r="AE155" s="314"/>
    </row>
    <row r="156" spans="1:31" ht="25" customHeight="1">
      <c r="A156" s="23">
        <f t="shared" si="8"/>
        <v>155</v>
      </c>
      <c r="B156" s="259" t="s">
        <v>3250</v>
      </c>
      <c r="C156" s="305" t="s">
        <v>3651</v>
      </c>
      <c r="D156" s="305" t="s">
        <v>3330</v>
      </c>
      <c r="E156" s="373" t="s">
        <v>98</v>
      </c>
      <c r="F156" s="310" t="s">
        <v>3624</v>
      </c>
      <c r="G156" s="375" t="s">
        <v>256</v>
      </c>
      <c r="H156" s="295">
        <v>1</v>
      </c>
      <c r="I156" s="381" t="s">
        <v>3251</v>
      </c>
      <c r="J156" s="249" t="s">
        <v>8</v>
      </c>
      <c r="K156" s="259" t="s">
        <v>102</v>
      </c>
      <c r="L156" s="300">
        <v>44637</v>
      </c>
      <c r="M156" s="300">
        <v>44771</v>
      </c>
      <c r="N156" s="304"/>
      <c r="O156" s="257">
        <v>44849</v>
      </c>
      <c r="P156" s="349">
        <v>44929</v>
      </c>
      <c r="Q156" s="257">
        <v>44994</v>
      </c>
      <c r="R156" s="1104">
        <v>45107</v>
      </c>
      <c r="S156" s="429"/>
      <c r="T156" s="429"/>
      <c r="U156" s="795" t="s">
        <v>3340</v>
      </c>
      <c r="V156" s="1281" t="str">
        <f t="shared" si="9"/>
        <v>2022-ZH-武汉-A2-C3装配线JMLEDZH22A453入壳预焊机</v>
      </c>
      <c r="W156" s="768" t="s">
        <v>6489</v>
      </c>
      <c r="X156" s="577" t="s">
        <v>1775</v>
      </c>
      <c r="Y156" s="577" t="s">
        <v>3342</v>
      </c>
      <c r="Z156" s="1377">
        <v>0.89690000000000003</v>
      </c>
      <c r="AA156" s="1377"/>
      <c r="AB156" s="945" t="s">
        <v>7485</v>
      </c>
      <c r="AC156" s="945" t="s">
        <v>8751</v>
      </c>
      <c r="AD156" s="945"/>
      <c r="AE156" s="314"/>
    </row>
    <row r="157" spans="1:31" ht="25" customHeight="1">
      <c r="A157" s="23">
        <f t="shared" si="8"/>
        <v>156</v>
      </c>
      <c r="B157" s="259" t="s">
        <v>3250</v>
      </c>
      <c r="C157" s="305" t="s">
        <v>3651</v>
      </c>
      <c r="D157" s="305" t="s">
        <v>3331</v>
      </c>
      <c r="E157" s="373" t="s">
        <v>98</v>
      </c>
      <c r="F157" s="310" t="s">
        <v>3625</v>
      </c>
      <c r="G157" s="375" t="s">
        <v>348</v>
      </c>
      <c r="H157" s="295">
        <v>1</v>
      </c>
      <c r="I157" s="381" t="s">
        <v>3251</v>
      </c>
      <c r="J157" s="249" t="s">
        <v>8</v>
      </c>
      <c r="K157" s="259" t="s">
        <v>102</v>
      </c>
      <c r="L157" s="300">
        <v>44637</v>
      </c>
      <c r="M157" s="300">
        <v>44771</v>
      </c>
      <c r="N157" s="304"/>
      <c r="O157" s="257">
        <v>44849</v>
      </c>
      <c r="P157" s="349">
        <v>44929</v>
      </c>
      <c r="Q157" s="257">
        <v>44994</v>
      </c>
      <c r="R157" s="1104">
        <v>45107</v>
      </c>
      <c r="S157" s="429"/>
      <c r="T157" s="429"/>
      <c r="U157" s="795" t="s">
        <v>3340</v>
      </c>
      <c r="V157" s="1281" t="str">
        <f t="shared" si="9"/>
        <v>2022-ZH-武汉-A2-C3装配线JMLEDZH22A454封口焊接机</v>
      </c>
      <c r="W157" s="768" t="s">
        <v>6489</v>
      </c>
      <c r="X157" s="577" t="s">
        <v>1775</v>
      </c>
      <c r="Y157" s="577" t="s">
        <v>9417</v>
      </c>
      <c r="Z157" s="1377">
        <v>0.91469999999999996</v>
      </c>
      <c r="AA157" s="1377"/>
      <c r="AB157" s="945" t="s">
        <v>7485</v>
      </c>
      <c r="AC157" s="945" t="s">
        <v>8751</v>
      </c>
      <c r="AD157" s="945"/>
      <c r="AE157" s="314"/>
    </row>
    <row r="158" spans="1:31" ht="25" customHeight="1">
      <c r="A158" s="23">
        <f t="shared" si="8"/>
        <v>157</v>
      </c>
      <c r="B158" s="259" t="s">
        <v>3250</v>
      </c>
      <c r="C158" s="305" t="s">
        <v>3651</v>
      </c>
      <c r="D158" s="305" t="s">
        <v>3332</v>
      </c>
      <c r="E158" s="373" t="s">
        <v>98</v>
      </c>
      <c r="F158" s="310" t="s">
        <v>3626</v>
      </c>
      <c r="G158" s="375" t="s">
        <v>315</v>
      </c>
      <c r="H158" s="295">
        <v>1</v>
      </c>
      <c r="I158" s="381" t="s">
        <v>3251</v>
      </c>
      <c r="J158" s="249" t="s">
        <v>8</v>
      </c>
      <c r="K158" s="259" t="s">
        <v>102</v>
      </c>
      <c r="L158" s="300">
        <v>44637</v>
      </c>
      <c r="M158" s="300">
        <v>44771</v>
      </c>
      <c r="N158" s="304"/>
      <c r="O158" s="257">
        <v>44849</v>
      </c>
      <c r="P158" s="349">
        <v>44929</v>
      </c>
      <c r="Q158" s="257">
        <v>44994</v>
      </c>
      <c r="R158" s="1104">
        <v>45107</v>
      </c>
      <c r="S158" s="429"/>
      <c r="T158" s="429"/>
      <c r="U158" s="795" t="s">
        <v>3340</v>
      </c>
      <c r="V158" s="1281" t="str">
        <f t="shared" si="9"/>
        <v>2022-ZH-武汉-A2-C3装配线JMLEDZH22A455正压氦检机</v>
      </c>
      <c r="W158" s="768" t="s">
        <v>6489</v>
      </c>
      <c r="X158" s="577" t="s">
        <v>1775</v>
      </c>
      <c r="Y158" s="577" t="s">
        <v>9417</v>
      </c>
      <c r="Z158" s="1377">
        <v>0.99650000000000005</v>
      </c>
      <c r="AA158" s="1377"/>
      <c r="AB158" s="945" t="s">
        <v>7485</v>
      </c>
      <c r="AC158" s="945" t="s">
        <v>8751</v>
      </c>
      <c r="AD158" s="945"/>
      <c r="AE158" s="314"/>
    </row>
    <row r="159" spans="1:31" ht="25" customHeight="1">
      <c r="A159" s="23">
        <f t="shared" si="8"/>
        <v>158</v>
      </c>
      <c r="B159" s="259" t="s">
        <v>3250</v>
      </c>
      <c r="C159" s="305" t="s">
        <v>3651</v>
      </c>
      <c r="D159" s="305" t="s">
        <v>3333</v>
      </c>
      <c r="E159" s="373" t="s">
        <v>98</v>
      </c>
      <c r="F159" s="310" t="s">
        <v>3627</v>
      </c>
      <c r="G159" s="375" t="s">
        <v>317</v>
      </c>
      <c r="H159" s="295">
        <v>1</v>
      </c>
      <c r="I159" s="381" t="s">
        <v>3251</v>
      </c>
      <c r="J159" s="249" t="s">
        <v>8</v>
      </c>
      <c r="K159" s="259" t="s">
        <v>102</v>
      </c>
      <c r="L159" s="300">
        <v>44637</v>
      </c>
      <c r="M159" s="300">
        <v>44771</v>
      </c>
      <c r="N159" s="304"/>
      <c r="O159" s="257">
        <v>44860</v>
      </c>
      <c r="P159" s="349">
        <v>44929</v>
      </c>
      <c r="Q159" s="257">
        <v>44994</v>
      </c>
      <c r="R159" s="1104">
        <v>45107</v>
      </c>
      <c r="S159" s="429"/>
      <c r="T159" s="429"/>
      <c r="U159" s="795" t="s">
        <v>3342</v>
      </c>
      <c r="V159" s="1281" t="str">
        <f t="shared" si="9"/>
        <v>2022-ZH-武汉-A2-C3装配线JMLEDZH22A456负压氦检机</v>
      </c>
      <c r="W159" s="768" t="s">
        <v>6489</v>
      </c>
      <c r="X159" s="577" t="s">
        <v>1775</v>
      </c>
      <c r="Y159" s="577"/>
      <c r="Z159" s="1377"/>
      <c r="AA159" s="1377"/>
      <c r="AB159" s="945" t="s">
        <v>7485</v>
      </c>
      <c r="AC159" s="945" t="s">
        <v>8751</v>
      </c>
      <c r="AD159" s="945"/>
      <c r="AE159" s="314"/>
    </row>
    <row r="160" spans="1:31" ht="25" customHeight="1">
      <c r="A160" s="23">
        <f t="shared" si="8"/>
        <v>159</v>
      </c>
      <c r="B160" s="259" t="s">
        <v>3250</v>
      </c>
      <c r="C160" s="305" t="s">
        <v>3651</v>
      </c>
      <c r="D160" s="305" t="s">
        <v>3334</v>
      </c>
      <c r="E160" s="373" t="s">
        <v>98</v>
      </c>
      <c r="F160" s="310" t="s">
        <v>3628</v>
      </c>
      <c r="G160" s="375" t="s">
        <v>323</v>
      </c>
      <c r="H160" s="295">
        <v>1</v>
      </c>
      <c r="I160" s="381" t="s">
        <v>3251</v>
      </c>
      <c r="J160" s="249" t="s">
        <v>8</v>
      </c>
      <c r="K160" s="259" t="s">
        <v>102</v>
      </c>
      <c r="L160" s="300">
        <v>44637</v>
      </c>
      <c r="M160" s="300">
        <v>44771</v>
      </c>
      <c r="N160" s="304"/>
      <c r="O160" s="257">
        <v>44849</v>
      </c>
      <c r="P160" s="349">
        <v>44929</v>
      </c>
      <c r="Q160" s="257">
        <v>44994</v>
      </c>
      <c r="R160" s="1104">
        <v>45107</v>
      </c>
      <c r="S160" s="429"/>
      <c r="T160" s="429"/>
      <c r="U160" s="795" t="s">
        <v>3340</v>
      </c>
      <c r="V160" s="1281" t="str">
        <f t="shared" si="9"/>
        <v>2022-ZH-武汉-A2-C3装配线JMLEDZH22A457组盘机</v>
      </c>
      <c r="W160" s="768" t="s">
        <v>6489</v>
      </c>
      <c r="X160" s="577" t="s">
        <v>1775</v>
      </c>
      <c r="Y160" s="577"/>
      <c r="Z160" s="1377"/>
      <c r="AA160" s="1377"/>
      <c r="AB160" s="945" t="s">
        <v>7485</v>
      </c>
      <c r="AC160" s="945" t="s">
        <v>8751</v>
      </c>
      <c r="AD160" s="945"/>
      <c r="AE160" s="314"/>
    </row>
    <row r="161" spans="1:31" ht="25" customHeight="1">
      <c r="A161" s="23">
        <f t="shared" si="8"/>
        <v>160</v>
      </c>
      <c r="B161" s="259" t="s">
        <v>3250</v>
      </c>
      <c r="C161" s="305" t="s">
        <v>3651</v>
      </c>
      <c r="D161" s="305" t="s">
        <v>3335</v>
      </c>
      <c r="E161" s="373" t="s">
        <v>98</v>
      </c>
      <c r="F161" s="310" t="s">
        <v>3629</v>
      </c>
      <c r="G161" s="375" t="s">
        <v>321</v>
      </c>
      <c r="H161" s="295">
        <v>1</v>
      </c>
      <c r="I161" s="381" t="s">
        <v>3251</v>
      </c>
      <c r="J161" s="249" t="s">
        <v>8</v>
      </c>
      <c r="K161" s="664" t="s">
        <v>5010</v>
      </c>
      <c r="L161" s="300">
        <v>44637</v>
      </c>
      <c r="M161" s="300">
        <v>44771</v>
      </c>
      <c r="N161" s="304"/>
      <c r="O161" s="257">
        <v>44867</v>
      </c>
      <c r="P161" s="349">
        <v>44929</v>
      </c>
      <c r="Q161" s="257"/>
      <c r="R161" s="1104">
        <v>45107</v>
      </c>
      <c r="S161" s="429"/>
      <c r="T161" s="429"/>
      <c r="U161" s="795" t="s">
        <v>3340</v>
      </c>
      <c r="V161" s="1281" t="str">
        <f t="shared" si="9"/>
        <v>2022-ZH-武汉-A2-C3装配线JMLEDZH22A458物流线</v>
      </c>
      <c r="W161" s="768" t="s">
        <v>6489</v>
      </c>
      <c r="X161" s="305" t="s">
        <v>1775</v>
      </c>
      <c r="Y161" s="305"/>
      <c r="Z161" s="1501"/>
      <c r="AA161" s="1501"/>
      <c r="AB161" s="945" t="s">
        <v>7485</v>
      </c>
      <c r="AC161" s="945" t="s">
        <v>8751</v>
      </c>
      <c r="AD161" s="945"/>
      <c r="AE161" s="314"/>
    </row>
    <row r="162" spans="1:31" ht="25" customHeight="1">
      <c r="A162" s="23">
        <f t="shared" si="8"/>
        <v>161</v>
      </c>
      <c r="B162" s="259" t="s">
        <v>3250</v>
      </c>
      <c r="C162" s="305" t="s">
        <v>3652</v>
      </c>
      <c r="D162" s="305" t="s">
        <v>5011</v>
      </c>
      <c r="E162" s="373" t="s">
        <v>98</v>
      </c>
      <c r="F162" s="310" t="s">
        <v>3630</v>
      </c>
      <c r="G162" s="375" t="s">
        <v>366</v>
      </c>
      <c r="H162" s="295">
        <v>1</v>
      </c>
      <c r="I162" s="381" t="s">
        <v>3251</v>
      </c>
      <c r="J162" s="249" t="s">
        <v>8</v>
      </c>
      <c r="K162" s="664" t="s">
        <v>5010</v>
      </c>
      <c r="L162" s="300">
        <v>44637</v>
      </c>
      <c r="M162" s="300">
        <v>44777</v>
      </c>
      <c r="N162" s="304"/>
      <c r="O162" s="257">
        <v>44864</v>
      </c>
      <c r="P162" s="349">
        <v>44915</v>
      </c>
      <c r="Q162" s="257">
        <v>44965</v>
      </c>
      <c r="R162" s="1104">
        <v>45107</v>
      </c>
      <c r="S162" s="429"/>
      <c r="T162" s="429"/>
      <c r="U162" s="795" t="s">
        <v>3340</v>
      </c>
      <c r="V162" s="1281" t="str">
        <f t="shared" si="9"/>
        <v>2022-ZH-武汉-A2-C4装配线JMLEDZH22A449检测配对机</v>
      </c>
      <c r="W162" s="768" t="s">
        <v>6489</v>
      </c>
      <c r="X162" s="305" t="s">
        <v>1775</v>
      </c>
      <c r="Y162" s="305" t="s">
        <v>3340</v>
      </c>
      <c r="Z162" s="1501">
        <v>0.99680000000000002</v>
      </c>
      <c r="AA162" s="1501">
        <v>0</v>
      </c>
      <c r="AB162" s="945" t="s">
        <v>204</v>
      </c>
      <c r="AC162" s="945" t="s">
        <v>8752</v>
      </c>
      <c r="AD162" s="945" t="s">
        <v>8749</v>
      </c>
      <c r="AE162" s="314"/>
    </row>
    <row r="163" spans="1:31" ht="25" customHeight="1">
      <c r="A163" s="23">
        <f t="shared" si="8"/>
        <v>162</v>
      </c>
      <c r="B163" s="259" t="s">
        <v>3250</v>
      </c>
      <c r="C163" s="305" t="s">
        <v>3652</v>
      </c>
      <c r="D163" s="665" t="s">
        <v>5012</v>
      </c>
      <c r="E163" s="373" t="s">
        <v>98</v>
      </c>
      <c r="F163" s="667" t="s">
        <v>5013</v>
      </c>
      <c r="G163" s="375" t="s">
        <v>367</v>
      </c>
      <c r="H163" s="295">
        <v>2</v>
      </c>
      <c r="I163" s="381" t="s">
        <v>3251</v>
      </c>
      <c r="J163" s="249" t="s">
        <v>8</v>
      </c>
      <c r="K163" s="664" t="s">
        <v>5010</v>
      </c>
      <c r="L163" s="300">
        <v>44637</v>
      </c>
      <c r="M163" s="300">
        <v>44777</v>
      </c>
      <c r="N163" s="304"/>
      <c r="O163" s="257">
        <v>44864</v>
      </c>
      <c r="P163" s="349">
        <v>44915</v>
      </c>
      <c r="Q163" s="257">
        <v>44965</v>
      </c>
      <c r="R163" s="1104">
        <v>45107</v>
      </c>
      <c r="S163" s="429"/>
      <c r="T163" s="429"/>
      <c r="U163" s="795" t="s">
        <v>3341</v>
      </c>
      <c r="V163" s="1281" t="str">
        <f t="shared" si="9"/>
        <v>2022-ZH-武汉-A2-C4装配线JMLEDZH22A538超声波焊接机</v>
      </c>
      <c r="W163" s="768" t="s">
        <v>6489</v>
      </c>
      <c r="X163" s="305" t="s">
        <v>1775</v>
      </c>
      <c r="Y163" s="305" t="s">
        <v>3341</v>
      </c>
      <c r="Z163" s="1501">
        <v>0.99299999999999999</v>
      </c>
      <c r="AA163" s="1501">
        <v>1.8E-3</v>
      </c>
      <c r="AB163" s="945" t="s">
        <v>9066</v>
      </c>
      <c r="AC163" s="945" t="s">
        <v>8752</v>
      </c>
      <c r="AD163" s="945" t="s">
        <v>8749</v>
      </c>
      <c r="AE163" s="314"/>
    </row>
    <row r="164" spans="1:31" ht="25" customHeight="1">
      <c r="A164" s="23">
        <f t="shared" si="8"/>
        <v>163</v>
      </c>
      <c r="B164" s="259" t="s">
        <v>3250</v>
      </c>
      <c r="C164" s="305" t="s">
        <v>3652</v>
      </c>
      <c r="D164" s="665" t="s">
        <v>5014</v>
      </c>
      <c r="E164" s="373" t="s">
        <v>98</v>
      </c>
      <c r="F164" s="667" t="s">
        <v>5015</v>
      </c>
      <c r="G164" s="375" t="s">
        <v>3602</v>
      </c>
      <c r="H164" s="295">
        <v>1</v>
      </c>
      <c r="I164" s="381" t="s">
        <v>3251</v>
      </c>
      <c r="J164" s="249" t="s">
        <v>8</v>
      </c>
      <c r="K164" s="259" t="s">
        <v>102</v>
      </c>
      <c r="L164" s="300">
        <v>44637</v>
      </c>
      <c r="M164" s="300">
        <v>44777</v>
      </c>
      <c r="N164" s="304"/>
      <c r="O164" s="257">
        <v>44837</v>
      </c>
      <c r="P164" s="349">
        <v>44915</v>
      </c>
      <c r="Q164" s="257">
        <v>44965</v>
      </c>
      <c r="R164" s="1104">
        <v>45107</v>
      </c>
      <c r="S164" s="429"/>
      <c r="T164" s="429"/>
      <c r="U164" s="795" t="s">
        <v>3340</v>
      </c>
      <c r="V164" s="1281" t="str">
        <f t="shared" si="9"/>
        <v>2022-ZH-武汉-A2-C4装配线JMLEDZH22A540转接片激光焊接机</v>
      </c>
      <c r="W164" s="768" t="s">
        <v>6489</v>
      </c>
      <c r="X164" s="305" t="s">
        <v>1775</v>
      </c>
      <c r="Y164" s="305" t="s">
        <v>3340</v>
      </c>
      <c r="Z164" s="1501">
        <v>0.99299999999999999</v>
      </c>
      <c r="AA164" s="1501">
        <v>1.2E-2</v>
      </c>
      <c r="AB164" s="945" t="s">
        <v>9067</v>
      </c>
      <c r="AC164" s="945" t="s">
        <v>8752</v>
      </c>
      <c r="AD164" s="945" t="s">
        <v>8749</v>
      </c>
      <c r="AE164" s="314"/>
    </row>
    <row r="165" spans="1:31" ht="25" customHeight="1">
      <c r="A165" s="23">
        <f t="shared" si="8"/>
        <v>164</v>
      </c>
      <c r="B165" s="259" t="s">
        <v>3250</v>
      </c>
      <c r="C165" s="305" t="s">
        <v>3652</v>
      </c>
      <c r="D165" s="305" t="s">
        <v>3329</v>
      </c>
      <c r="E165" s="373" t="s">
        <v>98</v>
      </c>
      <c r="F165" s="310" t="s">
        <v>3631</v>
      </c>
      <c r="G165" s="375" t="s">
        <v>368</v>
      </c>
      <c r="H165" s="295">
        <v>2</v>
      </c>
      <c r="I165" s="381" t="s">
        <v>3251</v>
      </c>
      <c r="J165" s="249" t="s">
        <v>8</v>
      </c>
      <c r="K165" s="259" t="s">
        <v>102</v>
      </c>
      <c r="L165" s="300">
        <v>44637</v>
      </c>
      <c r="M165" s="300">
        <v>44777</v>
      </c>
      <c r="N165" s="304"/>
      <c r="O165" s="257">
        <v>44859</v>
      </c>
      <c r="P165" s="349">
        <v>44915</v>
      </c>
      <c r="Q165" s="257">
        <v>44965</v>
      </c>
      <c r="R165" s="1104">
        <v>45107</v>
      </c>
      <c r="S165" s="429"/>
      <c r="T165" s="429"/>
      <c r="U165" s="795" t="s">
        <v>3341</v>
      </c>
      <c r="V165" s="1281" t="str">
        <f t="shared" si="9"/>
        <v>2022-ZH-武汉-A2-C4装配线JMLEDZH22A452包Mylar机</v>
      </c>
      <c r="W165" s="768" t="s">
        <v>6489</v>
      </c>
      <c r="X165" s="305" t="s">
        <v>1775</v>
      </c>
      <c r="Y165" s="305" t="s">
        <v>3341</v>
      </c>
      <c r="Z165" s="1501">
        <v>0.98899999999999999</v>
      </c>
      <c r="AA165" s="1501">
        <v>8.8000000000000005E-3</v>
      </c>
      <c r="AB165" s="945" t="s">
        <v>9068</v>
      </c>
      <c r="AC165" s="945" t="s">
        <v>8752</v>
      </c>
      <c r="AD165" s="945" t="s">
        <v>8749</v>
      </c>
      <c r="AE165" s="314"/>
    </row>
    <row r="166" spans="1:31" ht="25" customHeight="1">
      <c r="A166" s="23">
        <f t="shared" si="8"/>
        <v>165</v>
      </c>
      <c r="B166" s="259" t="s">
        <v>3250</v>
      </c>
      <c r="C166" s="305" t="s">
        <v>3652</v>
      </c>
      <c r="D166" s="665" t="s">
        <v>5954</v>
      </c>
      <c r="E166" s="373" t="s">
        <v>98</v>
      </c>
      <c r="F166" s="667" t="s">
        <v>5955</v>
      </c>
      <c r="G166" s="375" t="s">
        <v>256</v>
      </c>
      <c r="H166" s="295">
        <v>1</v>
      </c>
      <c r="I166" s="381" t="s">
        <v>3251</v>
      </c>
      <c r="J166" s="249" t="s">
        <v>8</v>
      </c>
      <c r="K166" s="259" t="s">
        <v>102</v>
      </c>
      <c r="L166" s="300">
        <v>44637</v>
      </c>
      <c r="M166" s="300">
        <v>44777</v>
      </c>
      <c r="N166" s="304"/>
      <c r="O166" s="257">
        <v>44859</v>
      </c>
      <c r="P166" s="349">
        <v>44915</v>
      </c>
      <c r="Q166" s="257">
        <v>44965</v>
      </c>
      <c r="R166" s="1104">
        <v>45107</v>
      </c>
      <c r="S166" s="429"/>
      <c r="T166" s="429"/>
      <c r="U166" s="795" t="s">
        <v>3340</v>
      </c>
      <c r="V166" s="1281" t="str">
        <f t="shared" si="9"/>
        <v>2022-ZH-武汉-A2-C4装配线JMLEDZH22A542入壳预焊机</v>
      </c>
      <c r="W166" s="768" t="s">
        <v>6489</v>
      </c>
      <c r="X166" s="305" t="s">
        <v>1775</v>
      </c>
      <c r="Y166" s="305" t="s">
        <v>3341</v>
      </c>
      <c r="Z166" s="1501">
        <v>0.99399999999999999</v>
      </c>
      <c r="AA166" s="1501">
        <v>6.1999999999999998E-3</v>
      </c>
      <c r="AB166" s="945" t="s">
        <v>9069</v>
      </c>
      <c r="AC166" s="945" t="s">
        <v>8752</v>
      </c>
      <c r="AD166" s="945" t="s">
        <v>8749</v>
      </c>
      <c r="AE166" s="314"/>
    </row>
    <row r="167" spans="1:31" ht="25" customHeight="1">
      <c r="A167" s="23">
        <f t="shared" si="8"/>
        <v>166</v>
      </c>
      <c r="B167" s="259" t="s">
        <v>3250</v>
      </c>
      <c r="C167" s="305" t="s">
        <v>3652</v>
      </c>
      <c r="D167" s="305" t="s">
        <v>3331</v>
      </c>
      <c r="E167" s="373" t="s">
        <v>98</v>
      </c>
      <c r="F167" s="310" t="s">
        <v>3632</v>
      </c>
      <c r="G167" s="375" t="s">
        <v>348</v>
      </c>
      <c r="H167" s="295">
        <v>1</v>
      </c>
      <c r="I167" s="381" t="s">
        <v>3251</v>
      </c>
      <c r="J167" s="249" t="s">
        <v>8</v>
      </c>
      <c r="K167" s="259" t="s">
        <v>243</v>
      </c>
      <c r="L167" s="300">
        <v>44637</v>
      </c>
      <c r="M167" s="300">
        <v>44777</v>
      </c>
      <c r="N167" s="304"/>
      <c r="O167" s="257">
        <v>44859</v>
      </c>
      <c r="P167" s="349">
        <v>44915</v>
      </c>
      <c r="Q167" s="257">
        <v>44965</v>
      </c>
      <c r="R167" s="1104">
        <v>45107</v>
      </c>
      <c r="S167" s="429"/>
      <c r="T167" s="429"/>
      <c r="U167" s="795" t="s">
        <v>3340</v>
      </c>
      <c r="V167" s="1281" t="str">
        <f t="shared" si="9"/>
        <v>2022-ZH-武汉-A2-C4装配线JMLEDZH22A454封口焊接机</v>
      </c>
      <c r="W167" s="768" t="s">
        <v>6489</v>
      </c>
      <c r="X167" s="305" t="s">
        <v>1775</v>
      </c>
      <c r="Y167" s="305" t="s">
        <v>3340</v>
      </c>
      <c r="Z167" s="1501">
        <v>0.98099999999999998</v>
      </c>
      <c r="AA167" s="1501">
        <v>5.7000000000000002E-3</v>
      </c>
      <c r="AB167" s="945" t="s">
        <v>9070</v>
      </c>
      <c r="AC167" s="945" t="s">
        <v>8752</v>
      </c>
      <c r="AD167" s="945" t="s">
        <v>8749</v>
      </c>
      <c r="AE167" s="314"/>
    </row>
    <row r="168" spans="1:31" ht="25" customHeight="1">
      <c r="A168" s="23">
        <f t="shared" si="8"/>
        <v>167</v>
      </c>
      <c r="B168" s="259" t="s">
        <v>3250</v>
      </c>
      <c r="C168" s="305" t="s">
        <v>3652</v>
      </c>
      <c r="D168" s="305" t="s">
        <v>3332</v>
      </c>
      <c r="E168" s="373" t="s">
        <v>98</v>
      </c>
      <c r="F168" s="310" t="s">
        <v>3633</v>
      </c>
      <c r="G168" s="375" t="s">
        <v>315</v>
      </c>
      <c r="H168" s="295">
        <v>1</v>
      </c>
      <c r="I168" s="381" t="s">
        <v>3251</v>
      </c>
      <c r="J168" s="249" t="s">
        <v>8</v>
      </c>
      <c r="K168" s="259" t="s">
        <v>243</v>
      </c>
      <c r="L168" s="300">
        <v>44637</v>
      </c>
      <c r="M168" s="300">
        <v>44777</v>
      </c>
      <c r="N168" s="304"/>
      <c r="O168" s="257">
        <v>44859</v>
      </c>
      <c r="P168" s="349">
        <v>44915</v>
      </c>
      <c r="Q168" s="257">
        <v>44965</v>
      </c>
      <c r="R168" s="1104">
        <v>45107</v>
      </c>
      <c r="S168" s="429"/>
      <c r="T168" s="429"/>
      <c r="U168" s="795" t="s">
        <v>3340</v>
      </c>
      <c r="V168" s="1281" t="str">
        <f t="shared" si="9"/>
        <v>2022-ZH-武汉-A2-C4装配线JMLEDZH22A455正压氦检机</v>
      </c>
      <c r="W168" s="768" t="s">
        <v>6489</v>
      </c>
      <c r="X168" s="305" t="s">
        <v>1775</v>
      </c>
      <c r="Y168" s="305" t="s">
        <v>3340</v>
      </c>
      <c r="Z168" s="1501">
        <v>0.997</v>
      </c>
      <c r="AA168" s="1501">
        <v>5.8999999999999999E-3</v>
      </c>
      <c r="AB168" s="945" t="s">
        <v>204</v>
      </c>
      <c r="AC168" s="945" t="s">
        <v>8752</v>
      </c>
      <c r="AD168" s="945" t="s">
        <v>8749</v>
      </c>
      <c r="AE168" s="314"/>
    </row>
    <row r="169" spans="1:31" ht="25" customHeight="1">
      <c r="A169" s="23">
        <f t="shared" si="8"/>
        <v>168</v>
      </c>
      <c r="B169" s="259" t="s">
        <v>3250</v>
      </c>
      <c r="C169" s="305" t="s">
        <v>3652</v>
      </c>
      <c r="D169" s="305" t="s">
        <v>3333</v>
      </c>
      <c r="E169" s="373" t="s">
        <v>98</v>
      </c>
      <c r="F169" s="310" t="s">
        <v>3634</v>
      </c>
      <c r="G169" s="375" t="s">
        <v>317</v>
      </c>
      <c r="H169" s="295">
        <v>1</v>
      </c>
      <c r="I169" s="381" t="s">
        <v>3251</v>
      </c>
      <c r="J169" s="249" t="s">
        <v>8</v>
      </c>
      <c r="K169" s="259" t="s">
        <v>102</v>
      </c>
      <c r="L169" s="300">
        <v>44637</v>
      </c>
      <c r="M169" s="300">
        <v>44777</v>
      </c>
      <c r="N169" s="304"/>
      <c r="O169" s="257">
        <v>44860</v>
      </c>
      <c r="P169" s="349">
        <v>44915</v>
      </c>
      <c r="Q169" s="257">
        <v>44965</v>
      </c>
      <c r="R169" s="1104">
        <v>45107</v>
      </c>
      <c r="S169" s="429"/>
      <c r="T169" s="429"/>
      <c r="U169" s="795" t="s">
        <v>3342</v>
      </c>
      <c r="V169" s="1281" t="str">
        <f t="shared" si="9"/>
        <v>2022-ZH-武汉-A2-C4装配线JMLEDZH22A456负压氦检机</v>
      </c>
      <c r="W169" s="768" t="s">
        <v>6489</v>
      </c>
      <c r="X169" s="305" t="s">
        <v>1775</v>
      </c>
      <c r="Y169" s="305" t="s">
        <v>3342</v>
      </c>
      <c r="Z169" s="1501">
        <v>0.999</v>
      </c>
      <c r="AA169" s="1501">
        <v>1E-3</v>
      </c>
      <c r="AB169" s="945"/>
      <c r="AC169" s="945" t="s">
        <v>8752</v>
      </c>
      <c r="AD169" s="945" t="s">
        <v>8749</v>
      </c>
      <c r="AE169" s="314"/>
    </row>
    <row r="170" spans="1:31" ht="25" customHeight="1">
      <c r="A170" s="23">
        <f t="shared" si="8"/>
        <v>169</v>
      </c>
      <c r="B170" s="259" t="s">
        <v>3250</v>
      </c>
      <c r="C170" s="305" t="s">
        <v>3652</v>
      </c>
      <c r="D170" s="305" t="s">
        <v>3334</v>
      </c>
      <c r="E170" s="373" t="s">
        <v>98</v>
      </c>
      <c r="F170" s="310" t="s">
        <v>3635</v>
      </c>
      <c r="G170" s="375" t="s">
        <v>323</v>
      </c>
      <c r="H170" s="295">
        <v>1</v>
      </c>
      <c r="I170" s="381" t="s">
        <v>3251</v>
      </c>
      <c r="J170" s="249" t="s">
        <v>8</v>
      </c>
      <c r="K170" s="259" t="s">
        <v>102</v>
      </c>
      <c r="L170" s="300">
        <v>44637</v>
      </c>
      <c r="M170" s="300">
        <v>44777</v>
      </c>
      <c r="N170" s="304"/>
      <c r="O170" s="257">
        <v>44859</v>
      </c>
      <c r="P170" s="349">
        <v>44915</v>
      </c>
      <c r="Q170" s="257">
        <v>44965</v>
      </c>
      <c r="R170" s="1104">
        <v>45107</v>
      </c>
      <c r="S170" s="429"/>
      <c r="T170" s="429"/>
      <c r="U170" s="795" t="s">
        <v>3340</v>
      </c>
      <c r="V170" s="1281" t="str">
        <f t="shared" si="9"/>
        <v>2022-ZH-武汉-A2-C4装配线JMLEDZH22A457组盘机</v>
      </c>
      <c r="W170" s="768" t="s">
        <v>6489</v>
      </c>
      <c r="X170" s="305" t="s">
        <v>1775</v>
      </c>
      <c r="Y170" s="305" t="s">
        <v>3340</v>
      </c>
      <c r="Z170" s="1501">
        <v>1</v>
      </c>
      <c r="AA170" s="1501">
        <v>0</v>
      </c>
      <c r="AB170" s="945" t="s">
        <v>204</v>
      </c>
      <c r="AC170" s="945" t="s">
        <v>8752</v>
      </c>
      <c r="AD170" s="945" t="s">
        <v>8749</v>
      </c>
      <c r="AE170" s="314"/>
    </row>
    <row r="171" spans="1:31" ht="25" customHeight="1">
      <c r="A171" s="23">
        <f t="shared" si="8"/>
        <v>170</v>
      </c>
      <c r="B171" s="259" t="s">
        <v>3250</v>
      </c>
      <c r="C171" s="305" t="s">
        <v>3652</v>
      </c>
      <c r="D171" s="305" t="s">
        <v>3335</v>
      </c>
      <c r="E171" s="373" t="s">
        <v>98</v>
      </c>
      <c r="F171" s="310" t="s">
        <v>3636</v>
      </c>
      <c r="G171" s="375" t="s">
        <v>321</v>
      </c>
      <c r="H171" s="295">
        <v>1</v>
      </c>
      <c r="I171" s="381" t="s">
        <v>3251</v>
      </c>
      <c r="J171" s="249" t="s">
        <v>8</v>
      </c>
      <c r="K171" s="259" t="s">
        <v>102</v>
      </c>
      <c r="L171" s="300">
        <v>44637</v>
      </c>
      <c r="M171" s="300">
        <v>44777</v>
      </c>
      <c r="N171" s="304"/>
      <c r="O171" s="257" t="s">
        <v>5956</v>
      </c>
      <c r="P171" s="349">
        <v>44915</v>
      </c>
      <c r="Q171" s="257">
        <v>44965</v>
      </c>
      <c r="R171" s="1104">
        <v>45107</v>
      </c>
      <c r="S171" s="429"/>
      <c r="T171" s="429"/>
      <c r="U171" s="795" t="s">
        <v>3340</v>
      </c>
      <c r="V171" s="1281" t="str">
        <f t="shared" si="9"/>
        <v>2022-ZH-武汉-A2-C4装配线JMLEDZH22A458物流线</v>
      </c>
      <c r="W171" s="768" t="s">
        <v>6489</v>
      </c>
      <c r="X171" s="305" t="s">
        <v>1775</v>
      </c>
      <c r="Y171" s="305" t="s">
        <v>8367</v>
      </c>
      <c r="Z171" s="1501">
        <v>1</v>
      </c>
      <c r="AA171" s="1501">
        <v>3.0000000000000001E-3</v>
      </c>
      <c r="AB171" s="945" t="s">
        <v>204</v>
      </c>
      <c r="AC171" s="945" t="s">
        <v>8752</v>
      </c>
      <c r="AD171" s="945" t="s">
        <v>8749</v>
      </c>
      <c r="AE171" s="314"/>
    </row>
    <row r="172" spans="1:31" ht="25" customHeight="1">
      <c r="A172" s="23">
        <f t="shared" si="8"/>
        <v>171</v>
      </c>
      <c r="B172" s="259" t="s">
        <v>3250</v>
      </c>
      <c r="C172" s="305" t="s">
        <v>3653</v>
      </c>
      <c r="D172" s="305" t="s">
        <v>5011</v>
      </c>
      <c r="E172" s="373" t="s">
        <v>98</v>
      </c>
      <c r="F172" s="310" t="s">
        <v>3637</v>
      </c>
      <c r="G172" s="375" t="s">
        <v>366</v>
      </c>
      <c r="H172" s="295">
        <v>1</v>
      </c>
      <c r="I172" s="381" t="s">
        <v>3251</v>
      </c>
      <c r="J172" s="249" t="s">
        <v>8</v>
      </c>
      <c r="K172" s="259" t="s">
        <v>102</v>
      </c>
      <c r="L172" s="300">
        <v>44637</v>
      </c>
      <c r="M172" s="300">
        <v>44777</v>
      </c>
      <c r="N172" s="304"/>
      <c r="O172" s="257">
        <v>44871</v>
      </c>
      <c r="P172" s="349">
        <v>44922</v>
      </c>
      <c r="Q172" s="257">
        <v>44983</v>
      </c>
      <c r="R172" s="1104">
        <v>45117</v>
      </c>
      <c r="S172" s="429"/>
      <c r="T172" s="429"/>
      <c r="U172" s="795" t="s">
        <v>3340</v>
      </c>
      <c r="V172" s="1281" t="str">
        <f t="shared" si="9"/>
        <v>2022-ZH-武汉-A2-C5装配线JMLEDZH22A449检测配对机</v>
      </c>
      <c r="W172" s="768" t="s">
        <v>6489</v>
      </c>
      <c r="X172" s="305" t="s">
        <v>1775</v>
      </c>
      <c r="Y172" s="305" t="s">
        <v>9418</v>
      </c>
      <c r="Z172" s="1501">
        <v>0.99990000000000001</v>
      </c>
      <c r="AA172" s="1501">
        <v>6.9999999999999999E-4</v>
      </c>
      <c r="AB172" s="945" t="s">
        <v>204</v>
      </c>
      <c r="AC172" s="945" t="s">
        <v>8752</v>
      </c>
      <c r="AD172" s="945" t="s">
        <v>8750</v>
      </c>
      <c r="AE172" s="314"/>
    </row>
    <row r="173" spans="1:31" ht="25" customHeight="1">
      <c r="A173" s="23">
        <f t="shared" si="8"/>
        <v>172</v>
      </c>
      <c r="B173" s="259" t="s">
        <v>3250</v>
      </c>
      <c r="C173" s="305" t="s">
        <v>3653</v>
      </c>
      <c r="D173" s="665" t="s">
        <v>5016</v>
      </c>
      <c r="E173" s="373" t="s">
        <v>98</v>
      </c>
      <c r="F173" s="667" t="s">
        <v>5017</v>
      </c>
      <c r="G173" s="375" t="s">
        <v>367</v>
      </c>
      <c r="H173" s="295">
        <v>2</v>
      </c>
      <c r="I173" s="381" t="s">
        <v>3251</v>
      </c>
      <c r="J173" s="249" t="s">
        <v>8</v>
      </c>
      <c r="K173" s="259" t="s">
        <v>102</v>
      </c>
      <c r="L173" s="300">
        <v>44637</v>
      </c>
      <c r="M173" s="300">
        <v>44777</v>
      </c>
      <c r="N173" s="304"/>
      <c r="O173" s="257">
        <v>44871</v>
      </c>
      <c r="P173" s="349">
        <v>44922</v>
      </c>
      <c r="Q173" s="257">
        <v>44983</v>
      </c>
      <c r="R173" s="1104">
        <v>45117</v>
      </c>
      <c r="S173" s="429"/>
      <c r="T173" s="429"/>
      <c r="U173" s="795" t="s">
        <v>3341</v>
      </c>
      <c r="V173" s="1281" t="str">
        <f t="shared" si="9"/>
        <v>2022-ZH-武汉-A2-C5装配线JMLEDZH22A539超声波焊接机</v>
      </c>
      <c r="W173" s="768" t="s">
        <v>6489</v>
      </c>
      <c r="X173" s="305" t="s">
        <v>1775</v>
      </c>
      <c r="Y173" s="305" t="s">
        <v>9419</v>
      </c>
      <c r="Z173" s="1501">
        <v>0.99809999999999999</v>
      </c>
      <c r="AA173" s="1501">
        <v>0</v>
      </c>
      <c r="AB173" s="945" t="s">
        <v>9071</v>
      </c>
      <c r="AC173" s="945" t="s">
        <v>8752</v>
      </c>
      <c r="AD173" s="945" t="s">
        <v>8750</v>
      </c>
      <c r="AE173" s="314"/>
    </row>
    <row r="174" spans="1:31" ht="25" customHeight="1">
      <c r="A174" s="23">
        <f t="shared" si="8"/>
        <v>173</v>
      </c>
      <c r="B174" s="259" t="s">
        <v>3250</v>
      </c>
      <c r="C174" s="305" t="s">
        <v>3653</v>
      </c>
      <c r="D174" s="665" t="s">
        <v>5018</v>
      </c>
      <c r="E174" s="373" t="s">
        <v>98</v>
      </c>
      <c r="F174" s="667" t="s">
        <v>5015</v>
      </c>
      <c r="G174" s="375" t="s">
        <v>3602</v>
      </c>
      <c r="H174" s="295">
        <v>1</v>
      </c>
      <c r="I174" s="381" t="s">
        <v>3251</v>
      </c>
      <c r="J174" s="249" t="s">
        <v>8</v>
      </c>
      <c r="K174" s="259" t="s">
        <v>102</v>
      </c>
      <c r="L174" s="300">
        <v>44637</v>
      </c>
      <c r="M174" s="300">
        <v>44777</v>
      </c>
      <c r="N174" s="304"/>
      <c r="O174" s="257">
        <v>44871</v>
      </c>
      <c r="P174" s="349">
        <v>44922</v>
      </c>
      <c r="Q174" s="257">
        <v>44983</v>
      </c>
      <c r="R174" s="1104">
        <v>45117</v>
      </c>
      <c r="S174" s="429"/>
      <c r="T174" s="429"/>
      <c r="U174" s="795" t="s">
        <v>3340</v>
      </c>
      <c r="V174" s="1281" t="str">
        <f t="shared" si="9"/>
        <v>2022-ZH-武汉-A2-C5装配线JMLEDZH22A541转接片激光焊接机</v>
      </c>
      <c r="W174" s="768" t="s">
        <v>6489</v>
      </c>
      <c r="X174" s="305" t="s">
        <v>1775</v>
      </c>
      <c r="Y174" s="305" t="s">
        <v>9420</v>
      </c>
      <c r="Z174" s="1501">
        <v>0.99329999999999996</v>
      </c>
      <c r="AA174" s="1501">
        <v>1.9900000000000001E-2</v>
      </c>
      <c r="AB174" s="945" t="s">
        <v>9067</v>
      </c>
      <c r="AC174" s="945" t="s">
        <v>8752</v>
      </c>
      <c r="AD174" s="945" t="s">
        <v>8750</v>
      </c>
      <c r="AE174" s="314"/>
    </row>
    <row r="175" spans="1:31" ht="25" customHeight="1">
      <c r="A175" s="23">
        <f t="shared" si="8"/>
        <v>174</v>
      </c>
      <c r="B175" s="259" t="s">
        <v>3250</v>
      </c>
      <c r="C175" s="305" t="s">
        <v>3653</v>
      </c>
      <c r="D175" s="305" t="s">
        <v>3329</v>
      </c>
      <c r="E175" s="373" t="s">
        <v>98</v>
      </c>
      <c r="F175" s="310" t="s">
        <v>3638</v>
      </c>
      <c r="G175" s="375" t="s">
        <v>368</v>
      </c>
      <c r="H175" s="295">
        <v>2</v>
      </c>
      <c r="I175" s="381" t="s">
        <v>3251</v>
      </c>
      <c r="J175" s="249" t="s">
        <v>8</v>
      </c>
      <c r="K175" s="259" t="s">
        <v>102</v>
      </c>
      <c r="L175" s="300">
        <v>44637</v>
      </c>
      <c r="M175" s="300">
        <v>44777</v>
      </c>
      <c r="N175" s="304"/>
      <c r="O175" s="257">
        <v>44871</v>
      </c>
      <c r="P175" s="349">
        <v>44922</v>
      </c>
      <c r="Q175" s="257">
        <v>44983</v>
      </c>
      <c r="R175" s="1104">
        <v>45117</v>
      </c>
      <c r="S175" s="429"/>
      <c r="T175" s="429"/>
      <c r="U175" s="795" t="s">
        <v>3341</v>
      </c>
      <c r="V175" s="1281" t="str">
        <f t="shared" si="9"/>
        <v>2022-ZH-武汉-A2-C5装配线JMLEDZH22A452包Mylar机</v>
      </c>
      <c r="W175" s="768" t="s">
        <v>6489</v>
      </c>
      <c r="X175" s="305" t="s">
        <v>1775</v>
      </c>
      <c r="Y175" s="305" t="s">
        <v>9421</v>
      </c>
      <c r="Z175" s="1501">
        <v>0.99199999999999999</v>
      </c>
      <c r="AA175" s="1501">
        <v>3.2000000000000002E-3</v>
      </c>
      <c r="AB175" s="945" t="s">
        <v>9072</v>
      </c>
      <c r="AC175" s="945" t="s">
        <v>8752</v>
      </c>
      <c r="AD175" s="945" t="s">
        <v>8750</v>
      </c>
      <c r="AE175" s="314"/>
    </row>
    <row r="176" spans="1:31" ht="25" customHeight="1">
      <c r="A176" s="23">
        <f t="shared" si="8"/>
        <v>175</v>
      </c>
      <c r="B176" s="259" t="s">
        <v>3250</v>
      </c>
      <c r="C176" s="305" t="s">
        <v>3653</v>
      </c>
      <c r="D176" s="665" t="s">
        <v>5019</v>
      </c>
      <c r="E176" s="373" t="s">
        <v>98</v>
      </c>
      <c r="F176" s="667" t="s">
        <v>5952</v>
      </c>
      <c r="G176" s="375" t="s">
        <v>256</v>
      </c>
      <c r="H176" s="295">
        <v>1</v>
      </c>
      <c r="I176" s="381" t="s">
        <v>3251</v>
      </c>
      <c r="J176" s="249" t="s">
        <v>8</v>
      </c>
      <c r="K176" s="259" t="s">
        <v>102</v>
      </c>
      <c r="L176" s="300">
        <v>44637</v>
      </c>
      <c r="M176" s="300">
        <v>44777</v>
      </c>
      <c r="N176" s="304"/>
      <c r="O176" s="257">
        <v>44871</v>
      </c>
      <c r="P176" s="349">
        <v>44922</v>
      </c>
      <c r="Q176" s="257">
        <v>44983</v>
      </c>
      <c r="R176" s="1104">
        <v>45117</v>
      </c>
      <c r="S176" s="429"/>
      <c r="T176" s="429"/>
      <c r="U176" s="795" t="s">
        <v>3340</v>
      </c>
      <c r="V176" s="1281" t="str">
        <f t="shared" si="9"/>
        <v>2022-ZH-武汉-A2-C5装配线JMLEDZH22A543入壳预焊机</v>
      </c>
      <c r="W176" s="768" t="s">
        <v>6489</v>
      </c>
      <c r="X176" s="305" t="s">
        <v>1775</v>
      </c>
      <c r="Y176" s="305" t="s">
        <v>9422</v>
      </c>
      <c r="Z176" s="1501">
        <v>0.99950000000000006</v>
      </c>
      <c r="AA176" s="1501">
        <v>1.12E-2</v>
      </c>
      <c r="AB176" s="945" t="s">
        <v>9073</v>
      </c>
      <c r="AC176" s="945" t="s">
        <v>8752</v>
      </c>
      <c r="AD176" s="945" t="s">
        <v>8750</v>
      </c>
      <c r="AE176" s="314"/>
    </row>
    <row r="177" spans="1:31" ht="25" customHeight="1">
      <c r="A177" s="23">
        <f t="shared" si="8"/>
        <v>176</v>
      </c>
      <c r="B177" s="259" t="s">
        <v>3250</v>
      </c>
      <c r="C177" s="305" t="s">
        <v>3653</v>
      </c>
      <c r="D177" s="305" t="s">
        <v>3331</v>
      </c>
      <c r="E177" s="373" t="s">
        <v>98</v>
      </c>
      <c r="F177" s="310" t="s">
        <v>3639</v>
      </c>
      <c r="G177" s="375" t="s">
        <v>348</v>
      </c>
      <c r="H177" s="295">
        <v>1</v>
      </c>
      <c r="I177" s="381" t="s">
        <v>3251</v>
      </c>
      <c r="J177" s="249" t="s">
        <v>8</v>
      </c>
      <c r="K177" s="259" t="s">
        <v>102</v>
      </c>
      <c r="L177" s="300">
        <v>44637</v>
      </c>
      <c r="M177" s="300">
        <v>44777</v>
      </c>
      <c r="N177" s="304"/>
      <c r="O177" s="257">
        <v>44871</v>
      </c>
      <c r="P177" s="349">
        <v>44922</v>
      </c>
      <c r="Q177" s="257">
        <v>44983</v>
      </c>
      <c r="R177" s="1104">
        <v>45117</v>
      </c>
      <c r="S177" s="429"/>
      <c r="T177" s="429"/>
      <c r="U177" s="795" t="s">
        <v>3340</v>
      </c>
      <c r="V177" s="1281" t="str">
        <f t="shared" si="9"/>
        <v>2022-ZH-武汉-A2-C5装配线JMLEDZH22A454封口焊接机</v>
      </c>
      <c r="W177" s="768" t="s">
        <v>6489</v>
      </c>
      <c r="X177" s="305" t="s">
        <v>1775</v>
      </c>
      <c r="Y177" s="305" t="s">
        <v>3340</v>
      </c>
      <c r="Z177" s="1501">
        <v>0.98939999999999995</v>
      </c>
      <c r="AA177" s="1501">
        <v>3.4500000000000003E-2</v>
      </c>
      <c r="AB177" s="945" t="s">
        <v>9074</v>
      </c>
      <c r="AC177" s="945" t="s">
        <v>8752</v>
      </c>
      <c r="AD177" s="945" t="s">
        <v>8750</v>
      </c>
      <c r="AE177" s="314"/>
    </row>
    <row r="178" spans="1:31" ht="25" customHeight="1">
      <c r="A178" s="23">
        <f t="shared" si="8"/>
        <v>177</v>
      </c>
      <c r="B178" s="259" t="s">
        <v>3250</v>
      </c>
      <c r="C178" s="305" t="s">
        <v>3653</v>
      </c>
      <c r="D178" s="305" t="s">
        <v>3332</v>
      </c>
      <c r="E178" s="373" t="s">
        <v>98</v>
      </c>
      <c r="F178" s="310" t="s">
        <v>3640</v>
      </c>
      <c r="G178" s="375" t="s">
        <v>315</v>
      </c>
      <c r="H178" s="295">
        <v>1</v>
      </c>
      <c r="I178" s="381" t="s">
        <v>3251</v>
      </c>
      <c r="J178" s="249" t="s">
        <v>8</v>
      </c>
      <c r="K178" s="259" t="s">
        <v>102</v>
      </c>
      <c r="L178" s="300">
        <v>44637</v>
      </c>
      <c r="M178" s="300">
        <v>44777</v>
      </c>
      <c r="N178" s="304"/>
      <c r="O178" s="257">
        <v>44871</v>
      </c>
      <c r="P178" s="349">
        <v>44922</v>
      </c>
      <c r="Q178" s="257">
        <v>44983</v>
      </c>
      <c r="R178" s="1104">
        <v>45117</v>
      </c>
      <c r="S178" s="429"/>
      <c r="T178" s="429"/>
      <c r="U178" s="795" t="s">
        <v>3340</v>
      </c>
      <c r="V178" s="1281" t="str">
        <f t="shared" si="9"/>
        <v>2022-ZH-武汉-A2-C5装配线JMLEDZH22A455正压氦检机</v>
      </c>
      <c r="W178" s="768" t="s">
        <v>6489</v>
      </c>
      <c r="X178" s="305" t="s">
        <v>1775</v>
      </c>
      <c r="Y178" s="305" t="s">
        <v>9423</v>
      </c>
      <c r="Z178" s="1501">
        <v>0.99819999999999998</v>
      </c>
      <c r="AA178" s="1501">
        <v>0</v>
      </c>
      <c r="AB178" s="945" t="s">
        <v>204</v>
      </c>
      <c r="AC178" s="945" t="s">
        <v>8752</v>
      </c>
      <c r="AD178" s="945" t="s">
        <v>8750</v>
      </c>
      <c r="AE178" s="314"/>
    </row>
    <row r="179" spans="1:31" ht="25" customHeight="1">
      <c r="A179" s="23">
        <f t="shared" si="8"/>
        <v>178</v>
      </c>
      <c r="B179" s="259" t="s">
        <v>3250</v>
      </c>
      <c r="C179" s="305" t="s">
        <v>3653</v>
      </c>
      <c r="D179" s="305" t="s">
        <v>3333</v>
      </c>
      <c r="E179" s="373" t="s">
        <v>98</v>
      </c>
      <c r="F179" s="310" t="s">
        <v>3641</v>
      </c>
      <c r="G179" s="375" t="s">
        <v>317</v>
      </c>
      <c r="H179" s="295">
        <v>1</v>
      </c>
      <c r="I179" s="381" t="s">
        <v>3251</v>
      </c>
      <c r="J179" s="249" t="s">
        <v>8</v>
      </c>
      <c r="K179" s="259" t="s">
        <v>102</v>
      </c>
      <c r="L179" s="300">
        <v>44637</v>
      </c>
      <c r="M179" s="300">
        <v>44777</v>
      </c>
      <c r="N179" s="304"/>
      <c r="O179" s="257">
        <v>44871</v>
      </c>
      <c r="P179" s="349">
        <v>44922</v>
      </c>
      <c r="Q179" s="257">
        <v>44983</v>
      </c>
      <c r="R179" s="1104">
        <v>45117</v>
      </c>
      <c r="S179" s="429"/>
      <c r="T179" s="429"/>
      <c r="U179" s="795" t="s">
        <v>3342</v>
      </c>
      <c r="V179" s="1281" t="str">
        <f t="shared" si="9"/>
        <v>2022-ZH-武汉-A2-C5装配线JMLEDZH22A456负压氦检机</v>
      </c>
      <c r="W179" s="768" t="s">
        <v>6489</v>
      </c>
      <c r="X179" s="305" t="s">
        <v>1775</v>
      </c>
      <c r="Y179" s="305" t="s">
        <v>3342</v>
      </c>
      <c r="Z179" s="1501">
        <v>0.99950000000000006</v>
      </c>
      <c r="AA179" s="1501">
        <v>0</v>
      </c>
      <c r="AB179" s="945"/>
      <c r="AC179" s="945" t="s">
        <v>8752</v>
      </c>
      <c r="AD179" s="945" t="s">
        <v>8750</v>
      </c>
      <c r="AE179" s="314"/>
    </row>
    <row r="180" spans="1:31" ht="25" customHeight="1">
      <c r="A180" s="23">
        <f t="shared" si="8"/>
        <v>179</v>
      </c>
      <c r="B180" s="259" t="s">
        <v>3250</v>
      </c>
      <c r="C180" s="305" t="s">
        <v>3653</v>
      </c>
      <c r="D180" s="305" t="s">
        <v>3334</v>
      </c>
      <c r="E180" s="373" t="s">
        <v>98</v>
      </c>
      <c r="F180" s="310" t="s">
        <v>3642</v>
      </c>
      <c r="G180" s="375" t="s">
        <v>323</v>
      </c>
      <c r="H180" s="295">
        <v>1</v>
      </c>
      <c r="I180" s="381" t="s">
        <v>3251</v>
      </c>
      <c r="J180" s="249" t="s">
        <v>8</v>
      </c>
      <c r="K180" s="259" t="s">
        <v>102</v>
      </c>
      <c r="L180" s="300">
        <v>44637</v>
      </c>
      <c r="M180" s="300">
        <v>44777</v>
      </c>
      <c r="N180" s="304"/>
      <c r="O180" s="257">
        <v>44871</v>
      </c>
      <c r="P180" s="349">
        <v>44922</v>
      </c>
      <c r="Q180" s="257">
        <v>44983</v>
      </c>
      <c r="R180" s="1104">
        <v>45117</v>
      </c>
      <c r="S180" s="429"/>
      <c r="T180" s="429"/>
      <c r="U180" s="795" t="s">
        <v>3340</v>
      </c>
      <c r="V180" s="1281" t="str">
        <f t="shared" si="9"/>
        <v>2022-ZH-武汉-A2-C5装配线JMLEDZH22A457组盘机</v>
      </c>
      <c r="W180" s="768" t="s">
        <v>6489</v>
      </c>
      <c r="X180" s="305" t="s">
        <v>1775</v>
      </c>
      <c r="Y180" s="305" t="s">
        <v>3340</v>
      </c>
      <c r="Z180" s="1501">
        <v>1</v>
      </c>
      <c r="AA180" s="1501">
        <v>0</v>
      </c>
      <c r="AB180" s="945" t="s">
        <v>204</v>
      </c>
      <c r="AC180" s="945" t="s">
        <v>8752</v>
      </c>
      <c r="AD180" s="945" t="s">
        <v>8750</v>
      </c>
      <c r="AE180" s="314"/>
    </row>
    <row r="181" spans="1:31" ht="25" customHeight="1">
      <c r="A181" s="23">
        <f t="shared" si="8"/>
        <v>180</v>
      </c>
      <c r="B181" s="259" t="s">
        <v>3250</v>
      </c>
      <c r="C181" s="305" t="s">
        <v>3654</v>
      </c>
      <c r="D181" s="305" t="s">
        <v>3336</v>
      </c>
      <c r="E181" s="373" t="s">
        <v>98</v>
      </c>
      <c r="F181" s="598" t="s">
        <v>3644</v>
      </c>
      <c r="G181" s="375" t="s">
        <v>319</v>
      </c>
      <c r="H181" s="295">
        <v>2</v>
      </c>
      <c r="I181" s="381" t="s">
        <v>3251</v>
      </c>
      <c r="J181" s="249" t="s">
        <v>8</v>
      </c>
      <c r="K181" s="259" t="s">
        <v>102</v>
      </c>
      <c r="L181" s="300">
        <v>44637</v>
      </c>
      <c r="M181" s="300">
        <v>44777</v>
      </c>
      <c r="N181" s="304"/>
      <c r="O181" s="257">
        <v>44871</v>
      </c>
      <c r="P181" s="349"/>
      <c r="Q181" s="257"/>
      <c r="R181" s="1104"/>
      <c r="S181" s="429"/>
      <c r="T181" s="429"/>
      <c r="U181" s="795" t="s">
        <v>3343</v>
      </c>
      <c r="V181" s="1281" t="str">
        <f t="shared" si="9"/>
        <v>2022-ZH-武汉-填丝补焊机-2台JMLEDZH22A342填丝补焊机</v>
      </c>
      <c r="W181" s="768" t="s">
        <v>6489</v>
      </c>
      <c r="X181" s="305" t="s">
        <v>1775</v>
      </c>
      <c r="Y181" s="305"/>
      <c r="Z181" s="1501"/>
      <c r="AA181" s="1501"/>
      <c r="AB181" s="945"/>
      <c r="AC181" s="1414">
        <v>44991</v>
      </c>
      <c r="AD181" s="945" t="s">
        <v>5946</v>
      </c>
      <c r="AE181" s="314"/>
    </row>
    <row r="182" spans="1:31" ht="25" customHeight="1">
      <c r="A182" s="23">
        <f t="shared" si="8"/>
        <v>181</v>
      </c>
      <c r="B182" s="259" t="s">
        <v>3250</v>
      </c>
      <c r="C182" s="305" t="s">
        <v>3645</v>
      </c>
      <c r="D182" s="305" t="s">
        <v>3337</v>
      </c>
      <c r="E182" s="373" t="s">
        <v>98</v>
      </c>
      <c r="F182" s="598" t="s">
        <v>3646</v>
      </c>
      <c r="G182" s="375" t="s">
        <v>355</v>
      </c>
      <c r="H182" s="295">
        <v>2</v>
      </c>
      <c r="I182" s="381" t="s">
        <v>3251</v>
      </c>
      <c r="J182" s="249" t="s">
        <v>8</v>
      </c>
      <c r="K182" s="259" t="s">
        <v>102</v>
      </c>
      <c r="L182" s="300">
        <v>44637</v>
      </c>
      <c r="M182" s="300">
        <v>44777</v>
      </c>
      <c r="N182" s="304"/>
      <c r="O182" s="257">
        <v>44871</v>
      </c>
      <c r="P182" s="349"/>
      <c r="Q182" s="257"/>
      <c r="R182" s="1104"/>
      <c r="S182" s="429"/>
      <c r="T182" s="429"/>
      <c r="U182" s="795" t="s">
        <v>3343</v>
      </c>
      <c r="V182" s="1281" t="str">
        <f t="shared" si="9"/>
        <v>2022-ZH-武汉-半自动封口焊接机-2台JMLEDZH22A343半自动封口焊接机</v>
      </c>
      <c r="W182" s="768" t="s">
        <v>6489</v>
      </c>
      <c r="X182" s="305" t="s">
        <v>1775</v>
      </c>
      <c r="Y182" s="305"/>
      <c r="Z182" s="1501"/>
      <c r="AA182" s="1501"/>
      <c r="AB182" s="945"/>
      <c r="AC182" s="1414">
        <v>44991</v>
      </c>
      <c r="AD182" s="945" t="s">
        <v>5946</v>
      </c>
      <c r="AE182" s="314"/>
    </row>
    <row r="183" spans="1:31" ht="25" customHeight="1">
      <c r="A183" s="23">
        <f t="shared" si="8"/>
        <v>182</v>
      </c>
      <c r="B183" s="259" t="s">
        <v>3250</v>
      </c>
      <c r="C183" s="305" t="s">
        <v>3647</v>
      </c>
      <c r="D183" s="305" t="s">
        <v>3338</v>
      </c>
      <c r="E183" s="373" t="s">
        <v>98</v>
      </c>
      <c r="F183" s="598" t="s">
        <v>3648</v>
      </c>
      <c r="G183" s="375" t="s">
        <v>3266</v>
      </c>
      <c r="H183" s="295">
        <v>1</v>
      </c>
      <c r="I183" s="381" t="s">
        <v>3251</v>
      </c>
      <c r="J183" s="249" t="s">
        <v>8</v>
      </c>
      <c r="K183" s="259" t="s">
        <v>102</v>
      </c>
      <c r="L183" s="300">
        <v>44637</v>
      </c>
      <c r="M183" s="300">
        <v>44777</v>
      </c>
      <c r="N183" s="304"/>
      <c r="O183" s="257">
        <v>44871</v>
      </c>
      <c r="P183" s="349"/>
      <c r="Q183" s="257"/>
      <c r="R183" s="1104"/>
      <c r="S183" s="429"/>
      <c r="T183" s="429"/>
      <c r="U183" s="795" t="s">
        <v>3344</v>
      </c>
      <c r="V183" s="1281" t="str">
        <f t="shared" si="9"/>
        <v>2022-ZH-武汉-激光补码机-1台JMLEDZH22A344激光补码机</v>
      </c>
      <c r="W183" s="768" t="s">
        <v>6489</v>
      </c>
      <c r="X183" s="305" t="s">
        <v>1775</v>
      </c>
      <c r="Y183" s="305"/>
      <c r="Z183" s="1501"/>
      <c r="AA183" s="1501"/>
      <c r="AB183" s="945"/>
      <c r="AC183" s="1414">
        <v>44991</v>
      </c>
      <c r="AD183" s="945" t="s">
        <v>5946</v>
      </c>
      <c r="AE183" s="314"/>
    </row>
    <row r="184" spans="1:31" ht="25" customHeight="1">
      <c r="A184" s="23">
        <f t="shared" si="8"/>
        <v>183</v>
      </c>
      <c r="B184" s="259" t="s">
        <v>3250</v>
      </c>
      <c r="C184" s="305" t="s">
        <v>3653</v>
      </c>
      <c r="D184" s="305" t="s">
        <v>3335</v>
      </c>
      <c r="E184" s="373" t="s">
        <v>98</v>
      </c>
      <c r="F184" s="310" t="s">
        <v>3643</v>
      </c>
      <c r="G184" s="375" t="s">
        <v>321</v>
      </c>
      <c r="H184" s="295">
        <v>1</v>
      </c>
      <c r="I184" s="381" t="s">
        <v>3251</v>
      </c>
      <c r="J184" s="249" t="s">
        <v>8</v>
      </c>
      <c r="K184" s="664" t="s">
        <v>2387</v>
      </c>
      <c r="L184" s="300">
        <v>44637</v>
      </c>
      <c r="M184" s="300">
        <v>44777</v>
      </c>
      <c r="N184" s="304"/>
      <c r="O184" s="259"/>
      <c r="P184" s="257">
        <v>44922</v>
      </c>
      <c r="Q184" s="257">
        <v>44983</v>
      </c>
      <c r="R184" s="1104">
        <v>45117</v>
      </c>
      <c r="S184" s="429"/>
      <c r="T184" s="429"/>
      <c r="U184" s="795" t="s">
        <v>3340</v>
      </c>
      <c r="V184" s="1281" t="str">
        <f t="shared" si="9"/>
        <v>2022-ZH-武汉-A2-C5装配线JMLEDZH22A458物流线</v>
      </c>
      <c r="W184" s="768" t="s">
        <v>6489</v>
      </c>
      <c r="X184" s="305" t="s">
        <v>1775</v>
      </c>
      <c r="Y184" s="305" t="s">
        <v>3340</v>
      </c>
      <c r="Z184" s="1501">
        <v>1</v>
      </c>
      <c r="AA184" s="1501">
        <v>1E-3</v>
      </c>
      <c r="AB184" s="945" t="s">
        <v>204</v>
      </c>
      <c r="AC184" s="945" t="s">
        <v>8752</v>
      </c>
      <c r="AD184" s="945" t="s">
        <v>8750</v>
      </c>
      <c r="AE184" s="314"/>
    </row>
    <row r="185" spans="1:31" ht="63.5" customHeight="1">
      <c r="A185" s="23">
        <f t="shared" si="8"/>
        <v>184</v>
      </c>
      <c r="B185" s="765" t="s">
        <v>2629</v>
      </c>
      <c r="C185" s="600" t="s">
        <v>3035</v>
      </c>
      <c r="D185" s="249" t="s">
        <v>3410</v>
      </c>
      <c r="E185" s="290" t="s">
        <v>5610</v>
      </c>
      <c r="F185" s="249" t="s">
        <v>3411</v>
      </c>
      <c r="G185" s="570" t="s">
        <v>366</v>
      </c>
      <c r="H185" s="295">
        <v>1</v>
      </c>
      <c r="I185" s="291" t="s">
        <v>2496</v>
      </c>
      <c r="J185" s="249" t="s">
        <v>8</v>
      </c>
      <c r="K185" s="249" t="s">
        <v>2495</v>
      </c>
      <c r="L185" s="252">
        <v>44638</v>
      </c>
      <c r="M185" s="252">
        <v>44794</v>
      </c>
      <c r="N185" s="314"/>
      <c r="O185" s="257">
        <v>44856</v>
      </c>
      <c r="P185" s="744"/>
      <c r="Q185" s="314"/>
      <c r="R185" s="314"/>
      <c r="S185" s="314"/>
      <c r="T185" s="314"/>
      <c r="U185" s="314"/>
      <c r="V185" s="1281" t="str">
        <f t="shared" si="9"/>
        <v>2022-ZH-成都-A2-C2装配线JMLEDZH22A302检测配对机</v>
      </c>
      <c r="W185" s="249" t="s">
        <v>6494</v>
      </c>
      <c r="X185" s="249" t="s">
        <v>2820</v>
      </c>
      <c r="Y185" s="120" t="s">
        <v>3340</v>
      </c>
      <c r="Z185" s="120"/>
      <c r="AA185" s="120"/>
      <c r="AB185" s="120" t="s">
        <v>98</v>
      </c>
      <c r="AC185" s="1684" t="s">
        <v>10511</v>
      </c>
      <c r="AD185" s="1684" t="s">
        <v>10512</v>
      </c>
    </row>
    <row r="186" spans="1:31" ht="63.5" customHeight="1">
      <c r="A186" s="23">
        <f t="shared" si="8"/>
        <v>185</v>
      </c>
      <c r="B186" s="765" t="s">
        <v>2629</v>
      </c>
      <c r="C186" s="600" t="s">
        <v>3035</v>
      </c>
      <c r="D186" s="249" t="s">
        <v>3412</v>
      </c>
      <c r="E186" s="290" t="s">
        <v>5610</v>
      </c>
      <c r="F186" s="249" t="s">
        <v>3413</v>
      </c>
      <c r="G186" s="570" t="s">
        <v>367</v>
      </c>
      <c r="H186" s="295">
        <v>2</v>
      </c>
      <c r="I186" s="291" t="s">
        <v>2496</v>
      </c>
      <c r="J186" s="249" t="s">
        <v>8</v>
      </c>
      <c r="K186" s="249" t="s">
        <v>2495</v>
      </c>
      <c r="L186" s="252">
        <v>44638</v>
      </c>
      <c r="M186" s="252">
        <v>44794</v>
      </c>
      <c r="N186" s="314"/>
      <c r="O186" s="257">
        <v>44856</v>
      </c>
      <c r="P186" s="744"/>
      <c r="Q186" s="314"/>
      <c r="R186" s="314"/>
      <c r="S186" s="314"/>
      <c r="T186" s="314"/>
      <c r="U186" s="314"/>
      <c r="V186" s="1281" t="str">
        <f t="shared" si="9"/>
        <v>2022-ZH-成都-A2-C2装配线JMLEDZH22A303超声波焊接机</v>
      </c>
      <c r="W186" s="249" t="s">
        <v>6494</v>
      </c>
      <c r="X186" s="249" t="s">
        <v>2820</v>
      </c>
      <c r="Y186" s="120" t="s">
        <v>3340</v>
      </c>
      <c r="Z186" s="120"/>
      <c r="AA186" s="120"/>
      <c r="AB186" s="1682" t="s">
        <v>98</v>
      </c>
      <c r="AC186" s="1684" t="s">
        <v>10511</v>
      </c>
      <c r="AD186" s="1684" t="s">
        <v>10512</v>
      </c>
    </row>
    <row r="187" spans="1:31" ht="63.5" customHeight="1">
      <c r="A187" s="23">
        <f t="shared" si="8"/>
        <v>186</v>
      </c>
      <c r="B187" s="765" t="s">
        <v>2629</v>
      </c>
      <c r="C187" s="600" t="s">
        <v>3035</v>
      </c>
      <c r="D187" s="249" t="s">
        <v>3414</v>
      </c>
      <c r="E187" s="290" t="s">
        <v>5610</v>
      </c>
      <c r="F187" s="249" t="s">
        <v>3415</v>
      </c>
      <c r="G187" s="570" t="s">
        <v>3602</v>
      </c>
      <c r="H187" s="295">
        <v>1</v>
      </c>
      <c r="I187" s="291" t="s">
        <v>2496</v>
      </c>
      <c r="J187" s="249" t="s">
        <v>8</v>
      </c>
      <c r="K187" s="249" t="s">
        <v>2495</v>
      </c>
      <c r="L187" s="252">
        <v>44638</v>
      </c>
      <c r="M187" s="252">
        <v>44794</v>
      </c>
      <c r="N187" s="314"/>
      <c r="O187" s="257">
        <v>44856</v>
      </c>
      <c r="P187" s="744"/>
      <c r="Q187" s="314"/>
      <c r="R187" s="314"/>
      <c r="S187" s="314"/>
      <c r="T187" s="314"/>
      <c r="U187" s="314"/>
      <c r="V187" s="1281" t="str">
        <f t="shared" si="9"/>
        <v>2022-ZH-成都-A2-C2装配线JMLEDZH22A304转接片激光焊接机</v>
      </c>
      <c r="W187" s="249" t="s">
        <v>6494</v>
      </c>
      <c r="X187" s="249" t="s">
        <v>2820</v>
      </c>
      <c r="Y187" s="120" t="s">
        <v>3340</v>
      </c>
      <c r="Z187" s="120"/>
      <c r="AA187" s="120"/>
      <c r="AB187" s="1682" t="s">
        <v>98</v>
      </c>
      <c r="AC187" s="1684" t="s">
        <v>10511</v>
      </c>
      <c r="AD187" s="1684" t="s">
        <v>10512</v>
      </c>
    </row>
    <row r="188" spans="1:31" ht="63.5" customHeight="1">
      <c r="A188" s="23">
        <f t="shared" si="8"/>
        <v>187</v>
      </c>
      <c r="B188" s="765" t="s">
        <v>2629</v>
      </c>
      <c r="C188" s="600" t="s">
        <v>3035</v>
      </c>
      <c r="D188" s="249" t="s">
        <v>3416</v>
      </c>
      <c r="E188" s="290" t="s">
        <v>5610</v>
      </c>
      <c r="F188" s="249" t="s">
        <v>3417</v>
      </c>
      <c r="G188" s="570" t="s">
        <v>368</v>
      </c>
      <c r="H188" s="295">
        <v>2</v>
      </c>
      <c r="I188" s="291" t="s">
        <v>2496</v>
      </c>
      <c r="J188" s="249" t="s">
        <v>8</v>
      </c>
      <c r="K188" s="249" t="s">
        <v>2495</v>
      </c>
      <c r="L188" s="252">
        <v>44638</v>
      </c>
      <c r="M188" s="252">
        <v>44794</v>
      </c>
      <c r="N188" s="314"/>
      <c r="O188" s="257">
        <v>44856</v>
      </c>
      <c r="P188" s="744"/>
      <c r="Q188" s="314"/>
      <c r="R188" s="314"/>
      <c r="S188" s="314"/>
      <c r="T188" s="314"/>
      <c r="U188" s="314"/>
      <c r="V188" s="1281" t="str">
        <f t="shared" si="9"/>
        <v>2022-ZH-成都-A2-C2装配线JMLEDZH22A305包Mylar机</v>
      </c>
      <c r="W188" s="249" t="s">
        <v>6494</v>
      </c>
      <c r="X188" s="249" t="s">
        <v>2820</v>
      </c>
      <c r="Y188" s="120" t="s">
        <v>3340</v>
      </c>
      <c r="Z188" s="120"/>
      <c r="AA188" s="120"/>
      <c r="AB188" s="1682" t="s">
        <v>98</v>
      </c>
      <c r="AC188" s="1684" t="s">
        <v>10511</v>
      </c>
      <c r="AD188" s="1684" t="s">
        <v>10512</v>
      </c>
    </row>
    <row r="189" spans="1:31" ht="63.5" customHeight="1">
      <c r="A189" s="23">
        <f t="shared" si="8"/>
        <v>188</v>
      </c>
      <c r="B189" s="765" t="s">
        <v>2629</v>
      </c>
      <c r="C189" s="600" t="s">
        <v>3035</v>
      </c>
      <c r="D189" s="249" t="s">
        <v>3418</v>
      </c>
      <c r="E189" s="290" t="s">
        <v>5610</v>
      </c>
      <c r="F189" s="249" t="s">
        <v>3419</v>
      </c>
      <c r="G189" s="570" t="s">
        <v>256</v>
      </c>
      <c r="H189" s="295">
        <v>1</v>
      </c>
      <c r="I189" s="291" t="s">
        <v>2496</v>
      </c>
      <c r="J189" s="249" t="s">
        <v>8</v>
      </c>
      <c r="K189" s="249" t="s">
        <v>2495</v>
      </c>
      <c r="L189" s="252">
        <v>44638</v>
      </c>
      <c r="M189" s="252">
        <v>44794</v>
      </c>
      <c r="N189" s="314"/>
      <c r="O189" s="257">
        <v>44856</v>
      </c>
      <c r="P189" s="744"/>
      <c r="Q189" s="314"/>
      <c r="R189" s="314"/>
      <c r="S189" s="314"/>
      <c r="T189" s="314"/>
      <c r="U189" s="314"/>
      <c r="V189" s="1281" t="str">
        <f t="shared" si="9"/>
        <v>2022-ZH-成都-A2-C2装配线JMLEDZH22A306入壳预焊机</v>
      </c>
      <c r="W189" s="249" t="s">
        <v>6494</v>
      </c>
      <c r="X189" s="249" t="s">
        <v>2820</v>
      </c>
      <c r="Y189" s="120" t="s">
        <v>3340</v>
      </c>
      <c r="Z189" s="120"/>
      <c r="AA189" s="120"/>
      <c r="AB189" s="1682" t="s">
        <v>98</v>
      </c>
      <c r="AC189" s="1684" t="s">
        <v>10511</v>
      </c>
      <c r="AD189" s="1684" t="s">
        <v>10512</v>
      </c>
    </row>
    <row r="190" spans="1:31" ht="63.5" customHeight="1">
      <c r="A190" s="23">
        <f t="shared" si="8"/>
        <v>189</v>
      </c>
      <c r="B190" s="765" t="s">
        <v>2629</v>
      </c>
      <c r="C190" s="600" t="s">
        <v>3035</v>
      </c>
      <c r="D190" s="249" t="s">
        <v>3420</v>
      </c>
      <c r="E190" s="290" t="s">
        <v>5610</v>
      </c>
      <c r="F190" s="249" t="s">
        <v>3421</v>
      </c>
      <c r="G190" s="570" t="s">
        <v>348</v>
      </c>
      <c r="H190" s="295">
        <v>1</v>
      </c>
      <c r="I190" s="291" t="s">
        <v>2496</v>
      </c>
      <c r="J190" s="249" t="s">
        <v>8</v>
      </c>
      <c r="K190" s="249" t="s">
        <v>2495</v>
      </c>
      <c r="L190" s="252">
        <v>44638</v>
      </c>
      <c r="M190" s="252">
        <v>44794</v>
      </c>
      <c r="N190" s="314"/>
      <c r="O190" s="257">
        <v>44856</v>
      </c>
      <c r="P190" s="744"/>
      <c r="Q190" s="314"/>
      <c r="R190" s="314"/>
      <c r="S190" s="314"/>
      <c r="T190" s="314"/>
      <c r="U190" s="314"/>
      <c r="V190" s="1281" t="str">
        <f t="shared" si="9"/>
        <v>2022-ZH-成都-A2-C2装配线JMLEDZH22A307封口焊接机</v>
      </c>
      <c r="W190" s="249" t="s">
        <v>6494</v>
      </c>
      <c r="X190" s="249" t="s">
        <v>2820</v>
      </c>
      <c r="Y190" s="120" t="s">
        <v>3340</v>
      </c>
      <c r="Z190" s="120"/>
      <c r="AA190" s="120"/>
      <c r="AB190" s="1682" t="s">
        <v>98</v>
      </c>
      <c r="AC190" s="1684" t="s">
        <v>10511</v>
      </c>
      <c r="AD190" s="1684" t="s">
        <v>10512</v>
      </c>
    </row>
    <row r="191" spans="1:31" ht="63.5" customHeight="1">
      <c r="A191" s="23">
        <f t="shared" si="8"/>
        <v>190</v>
      </c>
      <c r="B191" s="765" t="s">
        <v>2629</v>
      </c>
      <c r="C191" s="600" t="s">
        <v>3035</v>
      </c>
      <c r="D191" s="249" t="s">
        <v>3422</v>
      </c>
      <c r="E191" s="290" t="s">
        <v>5610</v>
      </c>
      <c r="F191" s="249" t="s">
        <v>3423</v>
      </c>
      <c r="G191" s="570" t="s">
        <v>315</v>
      </c>
      <c r="H191" s="295">
        <v>1</v>
      </c>
      <c r="I191" s="291" t="s">
        <v>2496</v>
      </c>
      <c r="J191" s="249" t="s">
        <v>8</v>
      </c>
      <c r="K191" s="249" t="s">
        <v>2495</v>
      </c>
      <c r="L191" s="252">
        <v>44638</v>
      </c>
      <c r="M191" s="252">
        <v>44794</v>
      </c>
      <c r="N191" s="314"/>
      <c r="O191" s="257">
        <v>44856</v>
      </c>
      <c r="P191" s="744"/>
      <c r="Q191" s="314"/>
      <c r="R191" s="314"/>
      <c r="S191" s="314"/>
      <c r="T191" s="314"/>
      <c r="U191" s="314"/>
      <c r="V191" s="1281" t="str">
        <f t="shared" si="9"/>
        <v>2022-ZH-成都-A2-C2装配线JMLEDZH22A308正压氦检机</v>
      </c>
      <c r="W191" s="249" t="s">
        <v>6494</v>
      </c>
      <c r="X191" s="249" t="s">
        <v>2820</v>
      </c>
      <c r="Y191" s="120" t="s">
        <v>3340</v>
      </c>
      <c r="Z191" s="120"/>
      <c r="AA191" s="120"/>
      <c r="AB191" s="1682" t="s">
        <v>98</v>
      </c>
      <c r="AC191" s="1684" t="s">
        <v>10511</v>
      </c>
      <c r="AD191" s="1684" t="s">
        <v>10512</v>
      </c>
    </row>
    <row r="192" spans="1:31" ht="63.5" customHeight="1">
      <c r="A192" s="23">
        <f t="shared" si="8"/>
        <v>191</v>
      </c>
      <c r="B192" s="765" t="s">
        <v>2629</v>
      </c>
      <c r="C192" s="600" t="s">
        <v>3035</v>
      </c>
      <c r="D192" s="249" t="s">
        <v>3424</v>
      </c>
      <c r="E192" s="290" t="s">
        <v>5610</v>
      </c>
      <c r="F192" s="249" t="s">
        <v>3425</v>
      </c>
      <c r="G192" s="570" t="s">
        <v>317</v>
      </c>
      <c r="H192" s="295">
        <v>1</v>
      </c>
      <c r="I192" s="291" t="s">
        <v>2496</v>
      </c>
      <c r="J192" s="249" t="s">
        <v>8</v>
      </c>
      <c r="K192" s="249" t="s">
        <v>2495</v>
      </c>
      <c r="L192" s="252">
        <v>44638</v>
      </c>
      <c r="M192" s="252">
        <v>44794</v>
      </c>
      <c r="N192" s="314"/>
      <c r="O192" s="257">
        <v>44856</v>
      </c>
      <c r="P192" s="744"/>
      <c r="Q192" s="314"/>
      <c r="R192" s="314"/>
      <c r="S192" s="314"/>
      <c r="T192" s="314"/>
      <c r="U192" s="314"/>
      <c r="V192" s="1281" t="str">
        <f t="shared" si="9"/>
        <v>2022-ZH-成都-A2-C2装配线JMLEDZH22A309负压氦检机</v>
      </c>
      <c r="W192" s="249" t="s">
        <v>6494</v>
      </c>
      <c r="X192" s="249" t="s">
        <v>2820</v>
      </c>
      <c r="Y192" s="120" t="s">
        <v>3340</v>
      </c>
      <c r="Z192" s="120"/>
      <c r="AA192" s="120"/>
      <c r="AB192" s="1682" t="s">
        <v>98</v>
      </c>
      <c r="AC192" s="1684" t="s">
        <v>10511</v>
      </c>
      <c r="AD192" s="1684" t="s">
        <v>10512</v>
      </c>
    </row>
    <row r="193" spans="1:31" ht="63.5" customHeight="1">
      <c r="A193" s="23">
        <f t="shared" si="8"/>
        <v>192</v>
      </c>
      <c r="B193" s="765" t="s">
        <v>2629</v>
      </c>
      <c r="C193" s="600" t="s">
        <v>3035</v>
      </c>
      <c r="D193" s="249" t="s">
        <v>3426</v>
      </c>
      <c r="E193" s="290" t="s">
        <v>5610</v>
      </c>
      <c r="F193" s="249" t="s">
        <v>3427</v>
      </c>
      <c r="G193" s="570" t="s">
        <v>323</v>
      </c>
      <c r="H193" s="295">
        <v>1</v>
      </c>
      <c r="I193" s="291" t="s">
        <v>2496</v>
      </c>
      <c r="J193" s="249" t="s">
        <v>8</v>
      </c>
      <c r="K193" s="249" t="s">
        <v>2495</v>
      </c>
      <c r="L193" s="252">
        <v>44638</v>
      </c>
      <c r="M193" s="252">
        <v>44794</v>
      </c>
      <c r="N193" s="314"/>
      <c r="O193" s="257">
        <v>44856</v>
      </c>
      <c r="P193" s="744"/>
      <c r="Q193" s="314"/>
      <c r="R193" s="314"/>
      <c r="S193" s="314"/>
      <c r="T193" s="314"/>
      <c r="U193" s="314"/>
      <c r="V193" s="1281" t="str">
        <f t="shared" si="9"/>
        <v>2022-ZH-成都-A2-C2装配线JMLEDZH22A310组盘机</v>
      </c>
      <c r="W193" s="249" t="s">
        <v>6494</v>
      </c>
      <c r="X193" s="249" t="s">
        <v>2820</v>
      </c>
      <c r="Y193" s="120" t="s">
        <v>3340</v>
      </c>
      <c r="Z193" s="120"/>
      <c r="AA193" s="120"/>
      <c r="AB193" s="1682" t="s">
        <v>98</v>
      </c>
      <c r="AC193" s="1684" t="s">
        <v>10511</v>
      </c>
      <c r="AD193" s="1684" t="s">
        <v>10512</v>
      </c>
    </row>
    <row r="194" spans="1:31" ht="63.5" customHeight="1">
      <c r="A194" s="23">
        <f t="shared" si="8"/>
        <v>193</v>
      </c>
      <c r="B194" s="765" t="s">
        <v>2629</v>
      </c>
      <c r="C194" s="600" t="s">
        <v>3035</v>
      </c>
      <c r="D194" s="498" t="s">
        <v>2897</v>
      </c>
      <c r="E194" s="290" t="s">
        <v>5610</v>
      </c>
      <c r="F194" s="498" t="s">
        <v>2898</v>
      </c>
      <c r="G194" s="570" t="s">
        <v>328</v>
      </c>
      <c r="H194" s="295">
        <v>1</v>
      </c>
      <c r="I194" s="291" t="s">
        <v>2496</v>
      </c>
      <c r="J194" s="249" t="s">
        <v>8</v>
      </c>
      <c r="K194" s="249" t="s">
        <v>2495</v>
      </c>
      <c r="L194" s="252">
        <v>44638</v>
      </c>
      <c r="M194" s="252">
        <v>44794</v>
      </c>
      <c r="N194" s="314"/>
      <c r="O194" s="257">
        <v>44856</v>
      </c>
      <c r="P194" s="744"/>
      <c r="Q194" s="314"/>
      <c r="R194" s="314"/>
      <c r="S194" s="314"/>
      <c r="T194" s="314"/>
      <c r="U194" s="314"/>
      <c r="V194" s="1281" t="str">
        <f t="shared" si="9"/>
        <v>2022-ZH-成都-A2-C2装配线JMLEDZH22A152密封钉焊接机</v>
      </c>
      <c r="W194" s="249" t="s">
        <v>6494</v>
      </c>
      <c r="X194" s="249" t="s">
        <v>2820</v>
      </c>
      <c r="Y194" s="120" t="s">
        <v>3340</v>
      </c>
      <c r="Z194" s="120"/>
      <c r="AA194" s="120"/>
      <c r="AB194" s="1682" t="s">
        <v>98</v>
      </c>
      <c r="AC194" s="1684" t="s">
        <v>10511</v>
      </c>
      <c r="AD194" s="1684" t="s">
        <v>10512</v>
      </c>
    </row>
    <row r="195" spans="1:31" ht="63.5" customHeight="1">
      <c r="A195" s="23">
        <f t="shared" si="8"/>
        <v>194</v>
      </c>
      <c r="B195" s="765" t="s">
        <v>2629</v>
      </c>
      <c r="C195" s="600" t="s">
        <v>3038</v>
      </c>
      <c r="D195" s="249" t="s">
        <v>3336</v>
      </c>
      <c r="E195" s="290" t="s">
        <v>5610</v>
      </c>
      <c r="F195" s="249" t="s">
        <v>3428</v>
      </c>
      <c r="G195" s="570" t="s">
        <v>319</v>
      </c>
      <c r="H195" s="295">
        <v>1</v>
      </c>
      <c r="I195" s="291" t="s">
        <v>2496</v>
      </c>
      <c r="J195" s="249" t="s">
        <v>8</v>
      </c>
      <c r="K195" s="249" t="s">
        <v>2495</v>
      </c>
      <c r="L195" s="252">
        <v>44638</v>
      </c>
      <c r="M195" s="252">
        <v>44782</v>
      </c>
      <c r="N195" s="314"/>
      <c r="O195" s="257">
        <v>44856</v>
      </c>
      <c r="P195" s="744"/>
      <c r="Q195" s="314"/>
      <c r="R195" s="314"/>
      <c r="S195" s="314"/>
      <c r="T195" s="314"/>
      <c r="U195" s="314"/>
      <c r="V195" s="1281" t="str">
        <f t="shared" si="9"/>
        <v>2022-ZH-成都-填丝补焊机-2台JMLEDZH22A342填丝补焊机</v>
      </c>
      <c r="W195" s="249" t="s">
        <v>6494</v>
      </c>
      <c r="X195" s="249" t="s">
        <v>2820</v>
      </c>
      <c r="Y195" s="120"/>
      <c r="Z195" s="120"/>
      <c r="AA195" s="120"/>
      <c r="AB195" s="1682" t="s">
        <v>98</v>
      </c>
      <c r="AC195" s="1684" t="s">
        <v>10511</v>
      </c>
      <c r="AD195" s="1684" t="s">
        <v>10512</v>
      </c>
    </row>
    <row r="196" spans="1:31" ht="63.5" customHeight="1">
      <c r="A196" s="23">
        <f t="shared" si="8"/>
        <v>195</v>
      </c>
      <c r="B196" s="765" t="s">
        <v>2629</v>
      </c>
      <c r="C196" s="601" t="s">
        <v>3936</v>
      </c>
      <c r="D196" s="249" t="s">
        <v>3337</v>
      </c>
      <c r="E196" s="290" t="s">
        <v>5610</v>
      </c>
      <c r="F196" s="249" t="s">
        <v>3429</v>
      </c>
      <c r="G196" s="570" t="s">
        <v>355</v>
      </c>
      <c r="H196" s="295">
        <v>1</v>
      </c>
      <c r="I196" s="291" t="s">
        <v>2496</v>
      </c>
      <c r="J196" s="249" t="s">
        <v>8</v>
      </c>
      <c r="K196" s="249" t="s">
        <v>2495</v>
      </c>
      <c r="L196" s="252">
        <v>44638</v>
      </c>
      <c r="M196" s="252">
        <v>44782</v>
      </c>
      <c r="N196" s="314"/>
      <c r="O196" s="257">
        <v>44856</v>
      </c>
      <c r="P196" s="744"/>
      <c r="Q196" s="314"/>
      <c r="R196" s="314"/>
      <c r="S196" s="314"/>
      <c r="T196" s="314"/>
      <c r="U196" s="314"/>
      <c r="V196" s="1281" t="str">
        <f t="shared" si="9"/>
        <v>2022-ZH-成都-半自动封口焊接机-1台JMLEDZH22A343半自动封口焊接机</v>
      </c>
      <c r="W196" s="249" t="s">
        <v>6494</v>
      </c>
      <c r="X196" s="249" t="s">
        <v>2820</v>
      </c>
      <c r="Y196" s="120"/>
      <c r="Z196" s="120"/>
      <c r="AA196" s="120"/>
      <c r="AB196" s="1682" t="s">
        <v>98</v>
      </c>
      <c r="AC196" s="1684" t="s">
        <v>10511</v>
      </c>
      <c r="AD196" s="1684" t="s">
        <v>10512</v>
      </c>
    </row>
    <row r="197" spans="1:31" ht="63.5" customHeight="1">
      <c r="A197" s="23">
        <f t="shared" si="8"/>
        <v>196</v>
      </c>
      <c r="B197" s="765" t="s">
        <v>2629</v>
      </c>
      <c r="C197" s="601" t="s">
        <v>3031</v>
      </c>
      <c r="D197" s="249" t="s">
        <v>3338</v>
      </c>
      <c r="E197" s="290" t="s">
        <v>5610</v>
      </c>
      <c r="F197" s="249" t="s">
        <v>3430</v>
      </c>
      <c r="G197" s="570" t="s">
        <v>3266</v>
      </c>
      <c r="H197" s="295">
        <v>1</v>
      </c>
      <c r="I197" s="291" t="s">
        <v>2496</v>
      </c>
      <c r="J197" s="249" t="s">
        <v>8</v>
      </c>
      <c r="K197" s="249" t="s">
        <v>2495</v>
      </c>
      <c r="L197" s="252">
        <v>44638</v>
      </c>
      <c r="M197" s="252">
        <v>44782</v>
      </c>
      <c r="N197" s="314"/>
      <c r="O197" s="257">
        <v>44856</v>
      </c>
      <c r="P197" s="744"/>
      <c r="Q197" s="314"/>
      <c r="R197" s="314"/>
      <c r="S197" s="314"/>
      <c r="T197" s="314"/>
      <c r="U197" s="314"/>
      <c r="V197" s="1281" t="str">
        <f t="shared" si="9"/>
        <v>2022-ZH-成都-激光补码机-1台JMLEDZH22A344激光补码机</v>
      </c>
      <c r="W197" s="249" t="s">
        <v>6494</v>
      </c>
      <c r="X197" s="249" t="s">
        <v>2820</v>
      </c>
      <c r="Y197" s="120"/>
      <c r="Z197" s="120"/>
      <c r="AA197" s="120"/>
      <c r="AB197" s="1682" t="s">
        <v>98</v>
      </c>
      <c r="AC197" s="1684" t="s">
        <v>10511</v>
      </c>
      <c r="AD197" s="1684" t="s">
        <v>10512</v>
      </c>
    </row>
    <row r="198" spans="1:31" ht="63.5" customHeight="1">
      <c r="A198" s="23">
        <f t="shared" si="8"/>
        <v>197</v>
      </c>
      <c r="B198" s="794" t="s">
        <v>2629</v>
      </c>
      <c r="C198" s="600" t="s">
        <v>5609</v>
      </c>
      <c r="D198" s="249" t="s">
        <v>3392</v>
      </c>
      <c r="E198" s="290" t="s">
        <v>5610</v>
      </c>
      <c r="F198" s="305" t="s">
        <v>5611</v>
      </c>
      <c r="G198" s="570" t="s">
        <v>366</v>
      </c>
      <c r="H198" s="295">
        <v>2</v>
      </c>
      <c r="I198" s="291" t="s">
        <v>4119</v>
      </c>
      <c r="J198" s="249" t="s">
        <v>8</v>
      </c>
      <c r="K198" s="249" t="s">
        <v>2495</v>
      </c>
      <c r="L198" s="252">
        <v>44638</v>
      </c>
      <c r="M198" s="252" t="s">
        <v>4124</v>
      </c>
      <c r="N198" s="252" t="s">
        <v>4125</v>
      </c>
      <c r="O198" s="257">
        <v>44860</v>
      </c>
      <c r="P198" s="744"/>
      <c r="Q198" s="314"/>
      <c r="R198" s="314"/>
      <c r="S198" s="314"/>
      <c r="T198" s="314"/>
      <c r="U198" s="314"/>
      <c r="V198" s="1281" t="str">
        <f t="shared" si="9"/>
        <v>2022-ZH-成都-A2-C1//C3装配线JMLEDZH22A292检测配对机</v>
      </c>
      <c r="W198" s="249" t="s">
        <v>6494</v>
      </c>
      <c r="X198" s="249" t="s">
        <v>4121</v>
      </c>
      <c r="Y198" s="120" t="s">
        <v>3340</v>
      </c>
      <c r="Z198" s="1365">
        <v>0.995</v>
      </c>
      <c r="AA198" s="1365">
        <v>2.9000000000000001E-2</v>
      </c>
      <c r="AB198" s="1682" t="s">
        <v>98</v>
      </c>
      <c r="AC198" s="1684" t="s">
        <v>10511</v>
      </c>
      <c r="AD198" s="1684" t="s">
        <v>10512</v>
      </c>
    </row>
    <row r="199" spans="1:31" ht="63.5" customHeight="1">
      <c r="A199" s="23">
        <f t="shared" si="8"/>
        <v>198</v>
      </c>
      <c r="B199" s="794" t="s">
        <v>2629</v>
      </c>
      <c r="C199" s="600" t="s">
        <v>5609</v>
      </c>
      <c r="D199" s="249" t="s">
        <v>3393</v>
      </c>
      <c r="E199" s="290" t="s">
        <v>5610</v>
      </c>
      <c r="F199" s="249" t="s">
        <v>5612</v>
      </c>
      <c r="G199" s="570" t="s">
        <v>367</v>
      </c>
      <c r="H199" s="295">
        <v>4</v>
      </c>
      <c r="I199" s="291" t="s">
        <v>4119</v>
      </c>
      <c r="J199" s="249" t="s">
        <v>8</v>
      </c>
      <c r="K199" s="249" t="s">
        <v>2495</v>
      </c>
      <c r="L199" s="252">
        <v>44638</v>
      </c>
      <c r="M199" s="252" t="s">
        <v>4124</v>
      </c>
      <c r="N199" s="252" t="s">
        <v>4125</v>
      </c>
      <c r="O199" s="257">
        <v>44860</v>
      </c>
      <c r="P199" s="744"/>
      <c r="Q199" s="314"/>
      <c r="R199" s="314"/>
      <c r="S199" s="314"/>
      <c r="T199" s="314"/>
      <c r="U199" s="314"/>
      <c r="V199" s="1281" t="str">
        <f t="shared" si="9"/>
        <v>2022-ZH-成都-A2-C1//C3装配线JMLEDZH22A293超声波焊接机</v>
      </c>
      <c r="W199" s="249" t="s">
        <v>6494</v>
      </c>
      <c r="X199" s="249" t="s">
        <v>4121</v>
      </c>
      <c r="Y199" s="120" t="s">
        <v>3340</v>
      </c>
      <c r="Z199" s="1365">
        <v>0.99399999999999999</v>
      </c>
      <c r="AA199" s="1365">
        <v>1.7999999999999999E-2</v>
      </c>
      <c r="AB199" s="1682" t="s">
        <v>98</v>
      </c>
      <c r="AC199" s="1684" t="s">
        <v>10511</v>
      </c>
      <c r="AD199" s="1684" t="s">
        <v>10512</v>
      </c>
    </row>
    <row r="200" spans="1:31" ht="63.5" customHeight="1">
      <c r="A200" s="23">
        <f t="shared" si="8"/>
        <v>199</v>
      </c>
      <c r="B200" s="794" t="s">
        <v>2629</v>
      </c>
      <c r="C200" s="600" t="s">
        <v>5609</v>
      </c>
      <c r="D200" s="249" t="s">
        <v>3394</v>
      </c>
      <c r="E200" s="290" t="s">
        <v>5610</v>
      </c>
      <c r="F200" s="249" t="s">
        <v>3395</v>
      </c>
      <c r="G200" s="570" t="s">
        <v>3602</v>
      </c>
      <c r="H200" s="295">
        <v>2</v>
      </c>
      <c r="I200" s="291" t="s">
        <v>4119</v>
      </c>
      <c r="J200" s="249" t="s">
        <v>8</v>
      </c>
      <c r="K200" s="249" t="s">
        <v>2495</v>
      </c>
      <c r="L200" s="252">
        <v>44638</v>
      </c>
      <c r="M200" s="252" t="s">
        <v>4124</v>
      </c>
      <c r="N200" s="252" t="s">
        <v>4125</v>
      </c>
      <c r="O200" s="257">
        <v>44860</v>
      </c>
      <c r="P200" s="744"/>
      <c r="Q200" s="314"/>
      <c r="R200" s="314"/>
      <c r="S200" s="314"/>
      <c r="T200" s="314"/>
      <c r="U200" s="314"/>
      <c r="V200" s="1281" t="str">
        <f t="shared" si="9"/>
        <v>2022-ZH-成都-A2-C1//C3装配线JMLEDZH22A294转接片激光焊接机</v>
      </c>
      <c r="W200" s="249" t="s">
        <v>6494</v>
      </c>
      <c r="X200" s="249" t="s">
        <v>4121</v>
      </c>
      <c r="Y200" s="120" t="s">
        <v>3340</v>
      </c>
      <c r="Z200" s="1365">
        <v>0.99199999999999999</v>
      </c>
      <c r="AA200" s="1365">
        <v>3.2000000000000001E-2</v>
      </c>
      <c r="AB200" s="1682" t="s">
        <v>98</v>
      </c>
      <c r="AC200" s="1684" t="s">
        <v>10511</v>
      </c>
      <c r="AD200" s="1684" t="s">
        <v>10512</v>
      </c>
    </row>
    <row r="201" spans="1:31" ht="63.5" customHeight="1">
      <c r="A201" s="23">
        <f t="shared" si="8"/>
        <v>200</v>
      </c>
      <c r="B201" s="794" t="s">
        <v>2629</v>
      </c>
      <c r="C201" s="600" t="s">
        <v>5609</v>
      </c>
      <c r="D201" s="249" t="s">
        <v>3396</v>
      </c>
      <c r="E201" s="290" t="s">
        <v>5610</v>
      </c>
      <c r="F201" s="249" t="s">
        <v>3397</v>
      </c>
      <c r="G201" s="570" t="s">
        <v>368</v>
      </c>
      <c r="H201" s="295">
        <v>4</v>
      </c>
      <c r="I201" s="291" t="s">
        <v>4119</v>
      </c>
      <c r="J201" s="249" t="s">
        <v>8</v>
      </c>
      <c r="K201" s="249" t="s">
        <v>2495</v>
      </c>
      <c r="L201" s="252">
        <v>44638</v>
      </c>
      <c r="M201" s="252" t="s">
        <v>4124</v>
      </c>
      <c r="N201" s="252" t="s">
        <v>4125</v>
      </c>
      <c r="O201" s="257">
        <v>44860</v>
      </c>
      <c r="P201" s="744"/>
      <c r="Q201" s="314"/>
      <c r="R201" s="314"/>
      <c r="S201" s="314"/>
      <c r="T201" s="314"/>
      <c r="U201" s="314"/>
      <c r="V201" s="1281" t="str">
        <f t="shared" si="9"/>
        <v>2022-ZH-成都-A2-C1//C3装配线JMLEDZH22A295包Mylar机</v>
      </c>
      <c r="W201" s="249" t="s">
        <v>6494</v>
      </c>
      <c r="X201" s="249" t="s">
        <v>4121</v>
      </c>
      <c r="Y201" s="120" t="s">
        <v>3340</v>
      </c>
      <c r="Z201" s="1365">
        <v>0.97099999999999997</v>
      </c>
      <c r="AA201" s="1365">
        <v>2.3E-2</v>
      </c>
      <c r="AB201" s="1682" t="s">
        <v>98</v>
      </c>
      <c r="AC201" s="1684" t="s">
        <v>10511</v>
      </c>
      <c r="AD201" s="1684" t="s">
        <v>10512</v>
      </c>
    </row>
    <row r="202" spans="1:31" ht="63.5" customHeight="1">
      <c r="A202" s="23">
        <f t="shared" si="8"/>
        <v>201</v>
      </c>
      <c r="B202" s="794" t="s">
        <v>2629</v>
      </c>
      <c r="C202" s="600" t="s">
        <v>5609</v>
      </c>
      <c r="D202" s="249" t="s">
        <v>3398</v>
      </c>
      <c r="E202" s="290" t="s">
        <v>5610</v>
      </c>
      <c r="F202" s="249" t="s">
        <v>3399</v>
      </c>
      <c r="G202" s="570" t="s">
        <v>256</v>
      </c>
      <c r="H202" s="295">
        <v>2</v>
      </c>
      <c r="I202" s="291" t="s">
        <v>4119</v>
      </c>
      <c r="J202" s="249" t="s">
        <v>8</v>
      </c>
      <c r="K202" s="249" t="s">
        <v>2495</v>
      </c>
      <c r="L202" s="252">
        <v>44638</v>
      </c>
      <c r="M202" s="252" t="s">
        <v>4124</v>
      </c>
      <c r="N202" s="252" t="s">
        <v>4125</v>
      </c>
      <c r="O202" s="257">
        <v>44860</v>
      </c>
      <c r="P202" s="744"/>
      <c r="Q202" s="314"/>
      <c r="R202" s="314"/>
      <c r="S202" s="314"/>
      <c r="T202" s="314"/>
      <c r="U202" s="314"/>
      <c r="V202" s="1281" t="str">
        <f t="shared" si="9"/>
        <v>2022-ZH-成都-A2-C1//C3装配线JMLEDZH22A296入壳预焊机</v>
      </c>
      <c r="W202" s="249" t="s">
        <v>6494</v>
      </c>
      <c r="X202" s="249" t="s">
        <v>4121</v>
      </c>
      <c r="Y202" s="120" t="s">
        <v>3340</v>
      </c>
      <c r="Z202" s="1365">
        <v>0.99199999999999999</v>
      </c>
      <c r="AA202" s="1365">
        <v>1.4999999999999999E-2</v>
      </c>
      <c r="AB202" s="1682" t="s">
        <v>98</v>
      </c>
      <c r="AC202" s="1684" t="s">
        <v>10511</v>
      </c>
      <c r="AD202" s="1684" t="s">
        <v>10512</v>
      </c>
    </row>
    <row r="203" spans="1:31" ht="58.5" customHeight="1">
      <c r="A203" s="23">
        <f t="shared" si="8"/>
        <v>202</v>
      </c>
      <c r="B203" s="794" t="s">
        <v>2629</v>
      </c>
      <c r="C203" s="600" t="s">
        <v>5609</v>
      </c>
      <c r="D203" s="249" t="s">
        <v>3400</v>
      </c>
      <c r="E203" s="290" t="s">
        <v>5610</v>
      </c>
      <c r="F203" s="249" t="s">
        <v>3401</v>
      </c>
      <c r="G203" s="570" t="s">
        <v>348</v>
      </c>
      <c r="H203" s="295">
        <v>2</v>
      </c>
      <c r="I203" s="291" t="s">
        <v>4119</v>
      </c>
      <c r="J203" s="249" t="s">
        <v>8</v>
      </c>
      <c r="K203" s="249" t="s">
        <v>2495</v>
      </c>
      <c r="L203" s="252">
        <v>44638</v>
      </c>
      <c r="M203" s="252" t="s">
        <v>4124</v>
      </c>
      <c r="N203" s="252" t="s">
        <v>4125</v>
      </c>
      <c r="O203" s="257">
        <v>44860</v>
      </c>
      <c r="P203" s="744"/>
      <c r="Q203" s="314"/>
      <c r="R203" s="314"/>
      <c r="S203" s="314"/>
      <c r="T203" s="314"/>
      <c r="U203" s="314"/>
      <c r="V203" s="1281" t="str">
        <f t="shared" si="9"/>
        <v>2022-ZH-成都-A2-C1//C3装配线JMLEDZH22A297封口焊接机</v>
      </c>
      <c r="W203" s="249" t="s">
        <v>6494</v>
      </c>
      <c r="X203" s="249" t="s">
        <v>4121</v>
      </c>
      <c r="Y203" s="120" t="s">
        <v>3340</v>
      </c>
      <c r="Z203" s="1365">
        <v>0.98399999999999999</v>
      </c>
      <c r="AA203" s="1365">
        <v>0.01</v>
      </c>
      <c r="AB203" s="1682" t="s">
        <v>98</v>
      </c>
      <c r="AC203" s="1684" t="s">
        <v>10511</v>
      </c>
      <c r="AD203" s="1684" t="s">
        <v>10512</v>
      </c>
      <c r="AE203" s="247"/>
    </row>
    <row r="204" spans="1:31" ht="58.5" customHeight="1">
      <c r="A204" s="23">
        <f t="shared" si="8"/>
        <v>203</v>
      </c>
      <c r="B204" s="794" t="s">
        <v>2629</v>
      </c>
      <c r="C204" s="600" t="s">
        <v>5609</v>
      </c>
      <c r="D204" s="249" t="s">
        <v>3402</v>
      </c>
      <c r="E204" s="290" t="s">
        <v>5610</v>
      </c>
      <c r="F204" s="249" t="s">
        <v>3403</v>
      </c>
      <c r="G204" s="570" t="s">
        <v>315</v>
      </c>
      <c r="H204" s="295">
        <v>2</v>
      </c>
      <c r="I204" s="291" t="s">
        <v>4122</v>
      </c>
      <c r="J204" s="249" t="s">
        <v>8</v>
      </c>
      <c r="K204" s="249" t="s">
        <v>2495</v>
      </c>
      <c r="L204" s="252">
        <v>44638</v>
      </c>
      <c r="M204" s="252" t="s">
        <v>4124</v>
      </c>
      <c r="N204" s="252" t="s">
        <v>4125</v>
      </c>
      <c r="O204" s="257">
        <v>44860</v>
      </c>
      <c r="P204" s="744"/>
      <c r="Q204" s="314"/>
      <c r="R204" s="314"/>
      <c r="S204" s="314"/>
      <c r="T204" s="314"/>
      <c r="U204" s="314"/>
      <c r="V204" s="1281" t="str">
        <f t="shared" si="9"/>
        <v>2022-ZH-成都-A2-C1//C3装配线JMLEDZH22A298正压氦检机</v>
      </c>
      <c r="W204" s="249" t="s">
        <v>6494</v>
      </c>
      <c r="X204" s="249" t="s">
        <v>4121</v>
      </c>
      <c r="Y204" s="120" t="s">
        <v>3340</v>
      </c>
      <c r="Z204" s="1365">
        <v>0.99922898997687004</v>
      </c>
      <c r="AA204" s="1365">
        <v>0</v>
      </c>
      <c r="AB204" s="1682" t="s">
        <v>98</v>
      </c>
      <c r="AC204" s="1684" t="s">
        <v>10511</v>
      </c>
      <c r="AD204" s="1684" t="s">
        <v>10512</v>
      </c>
      <c r="AE204" s="247"/>
    </row>
    <row r="205" spans="1:31" ht="58.5" customHeight="1">
      <c r="A205" s="23">
        <f t="shared" si="8"/>
        <v>204</v>
      </c>
      <c r="B205" s="794" t="s">
        <v>2629</v>
      </c>
      <c r="C205" s="600" t="s">
        <v>5609</v>
      </c>
      <c r="D205" s="249" t="s">
        <v>3404</v>
      </c>
      <c r="E205" s="290" t="s">
        <v>5610</v>
      </c>
      <c r="F205" s="249" t="s">
        <v>3405</v>
      </c>
      <c r="G205" s="570" t="s">
        <v>317</v>
      </c>
      <c r="H205" s="295">
        <v>2</v>
      </c>
      <c r="I205" s="291" t="s">
        <v>4119</v>
      </c>
      <c r="J205" s="249" t="s">
        <v>8</v>
      </c>
      <c r="K205" s="249" t="s">
        <v>2495</v>
      </c>
      <c r="L205" s="252">
        <v>44638</v>
      </c>
      <c r="M205" s="252" t="s">
        <v>4124</v>
      </c>
      <c r="N205" s="252" t="s">
        <v>4125</v>
      </c>
      <c r="O205" s="257">
        <v>44860</v>
      </c>
      <c r="P205" s="744"/>
      <c r="Q205" s="314"/>
      <c r="R205" s="314"/>
      <c r="S205" s="314"/>
      <c r="T205" s="314"/>
      <c r="U205" s="314"/>
      <c r="V205" s="1281" t="str">
        <f t="shared" si="9"/>
        <v>2022-ZH-成都-A2-C1//C3装配线JMLEDZH22A299负压氦检机</v>
      </c>
      <c r="W205" s="249" t="s">
        <v>6494</v>
      </c>
      <c r="X205" s="249" t="s">
        <v>4121</v>
      </c>
      <c r="Y205" s="120" t="s">
        <v>3340</v>
      </c>
      <c r="Z205" s="1365">
        <v>0.99922898997687004</v>
      </c>
      <c r="AA205" s="1365">
        <v>9.1000000000000004E-3</v>
      </c>
      <c r="AB205" s="1682" t="s">
        <v>98</v>
      </c>
      <c r="AC205" s="1684" t="s">
        <v>10511</v>
      </c>
      <c r="AD205" s="1684" t="s">
        <v>10512</v>
      </c>
      <c r="AE205" s="247"/>
    </row>
    <row r="206" spans="1:31" ht="58.5" customHeight="1">
      <c r="A206" s="23">
        <f t="shared" si="8"/>
        <v>205</v>
      </c>
      <c r="B206" s="794" t="s">
        <v>2629</v>
      </c>
      <c r="C206" s="600" t="s">
        <v>5609</v>
      </c>
      <c r="D206" s="249" t="s">
        <v>3406</v>
      </c>
      <c r="E206" s="290" t="s">
        <v>5610</v>
      </c>
      <c r="F206" s="249" t="s">
        <v>3407</v>
      </c>
      <c r="G206" s="570" t="s">
        <v>323</v>
      </c>
      <c r="H206" s="295">
        <v>2</v>
      </c>
      <c r="I206" s="291" t="s">
        <v>4119</v>
      </c>
      <c r="J206" s="249" t="s">
        <v>8</v>
      </c>
      <c r="K206" s="249" t="s">
        <v>2495</v>
      </c>
      <c r="L206" s="252">
        <v>44638</v>
      </c>
      <c r="M206" s="252" t="s">
        <v>4124</v>
      </c>
      <c r="N206" s="252" t="s">
        <v>4125</v>
      </c>
      <c r="O206" s="257">
        <v>44860</v>
      </c>
      <c r="P206" s="744"/>
      <c r="Q206" s="314"/>
      <c r="R206" s="314"/>
      <c r="S206" s="314"/>
      <c r="T206" s="314"/>
      <c r="U206" s="314"/>
      <c r="V206" s="1281" t="str">
        <f t="shared" si="9"/>
        <v>2022-ZH-成都-A2-C1//C3装配线JMLEDZH22A300组盘机</v>
      </c>
      <c r="W206" s="249" t="s">
        <v>6494</v>
      </c>
      <c r="X206" s="249" t="s">
        <v>4121</v>
      </c>
      <c r="Y206" s="120" t="s">
        <v>3340</v>
      </c>
      <c r="Z206" s="1365">
        <v>1</v>
      </c>
      <c r="AA206" s="1365">
        <v>0</v>
      </c>
      <c r="AB206" s="1682" t="s">
        <v>98</v>
      </c>
      <c r="AC206" s="1684" t="s">
        <v>10511</v>
      </c>
      <c r="AD206" s="1684" t="s">
        <v>10512</v>
      </c>
      <c r="AE206" s="247"/>
    </row>
    <row r="207" spans="1:31" ht="58.5" customHeight="1">
      <c r="A207" s="23">
        <f t="shared" si="8"/>
        <v>206</v>
      </c>
      <c r="B207" s="794" t="s">
        <v>2629</v>
      </c>
      <c r="C207" s="600" t="s">
        <v>5609</v>
      </c>
      <c r="D207" s="498" t="s">
        <v>2895</v>
      </c>
      <c r="E207" s="290" t="s">
        <v>5610</v>
      </c>
      <c r="F207" s="498" t="s">
        <v>2896</v>
      </c>
      <c r="G207" s="570" t="s">
        <v>328</v>
      </c>
      <c r="H207" s="295">
        <v>2</v>
      </c>
      <c r="I207" s="291" t="s">
        <v>4119</v>
      </c>
      <c r="J207" s="249" t="s">
        <v>8</v>
      </c>
      <c r="K207" s="249" t="s">
        <v>2495</v>
      </c>
      <c r="L207" s="252">
        <v>44638</v>
      </c>
      <c r="M207" s="252" t="s">
        <v>4124</v>
      </c>
      <c r="N207" s="252" t="s">
        <v>4125</v>
      </c>
      <c r="O207" s="257">
        <v>44860</v>
      </c>
      <c r="P207" s="744"/>
      <c r="Q207" s="314"/>
      <c r="R207" s="314"/>
      <c r="S207" s="314"/>
      <c r="T207" s="314"/>
      <c r="U207" s="314"/>
      <c r="V207" s="1281" t="str">
        <f t="shared" si="9"/>
        <v>2022-ZH-成都-A2-C1//C3装配线JMLEDZH22A151密封钉焊接机</v>
      </c>
      <c r="W207" s="249" t="s">
        <v>6494</v>
      </c>
      <c r="X207" s="249" t="s">
        <v>4121</v>
      </c>
      <c r="Y207" s="120" t="s">
        <v>3340</v>
      </c>
      <c r="Z207" s="1365">
        <v>0.99199999999999999</v>
      </c>
      <c r="AA207" s="1365">
        <v>1.4999999999999999E-2</v>
      </c>
      <c r="AB207" s="1682" t="s">
        <v>98</v>
      </c>
      <c r="AC207" s="1684" t="s">
        <v>10511</v>
      </c>
      <c r="AD207" s="1684" t="s">
        <v>10512</v>
      </c>
      <c r="AE207" s="247"/>
    </row>
    <row r="208" spans="1:31" ht="58.5" customHeight="1">
      <c r="A208" s="23">
        <f t="shared" si="8"/>
        <v>207</v>
      </c>
      <c r="B208" s="794" t="s">
        <v>2629</v>
      </c>
      <c r="C208" s="600" t="s">
        <v>5609</v>
      </c>
      <c r="D208" s="249" t="s">
        <v>3408</v>
      </c>
      <c r="E208" s="290" t="s">
        <v>5610</v>
      </c>
      <c r="F208" s="249" t="s">
        <v>3409</v>
      </c>
      <c r="G208" s="570" t="s">
        <v>321</v>
      </c>
      <c r="H208" s="295">
        <v>3</v>
      </c>
      <c r="I208" s="291" t="s">
        <v>4119</v>
      </c>
      <c r="J208" s="249" t="s">
        <v>8</v>
      </c>
      <c r="K208" s="249" t="s">
        <v>2495</v>
      </c>
      <c r="L208" s="252"/>
      <c r="M208" s="252"/>
      <c r="N208" s="314"/>
      <c r="O208" s="257"/>
      <c r="P208" s="744"/>
      <c r="Q208" s="314"/>
      <c r="R208" s="314"/>
      <c r="S208" s="314"/>
      <c r="T208" s="314"/>
      <c r="U208" s="314"/>
      <c r="V208" s="1281" t="str">
        <f t="shared" si="9"/>
        <v>2022-ZH-成都-A2-C1//C3装配线JMLEDZH22A301物流线</v>
      </c>
      <c r="W208" s="249" t="s">
        <v>6494</v>
      </c>
      <c r="X208" s="249" t="s">
        <v>4121</v>
      </c>
      <c r="Y208" s="120" t="s">
        <v>3340</v>
      </c>
      <c r="Z208" s="120" t="s">
        <v>213</v>
      </c>
      <c r="AA208" s="120" t="s">
        <v>213</v>
      </c>
      <c r="AB208" s="1682" t="s">
        <v>98</v>
      </c>
      <c r="AC208" s="1684" t="s">
        <v>10511</v>
      </c>
      <c r="AD208" s="1684" t="s">
        <v>10512</v>
      </c>
      <c r="AE208" s="247"/>
    </row>
    <row r="209" spans="1:31" ht="58.5" customHeight="1">
      <c r="A209" s="23">
        <f t="shared" si="8"/>
        <v>208</v>
      </c>
      <c r="B209" s="795" t="s">
        <v>2629</v>
      </c>
      <c r="C209" s="571" t="s">
        <v>3036</v>
      </c>
      <c r="D209" s="571" t="s">
        <v>5615</v>
      </c>
      <c r="E209" s="290" t="s">
        <v>5610</v>
      </c>
      <c r="F209" s="568" t="s">
        <v>3888</v>
      </c>
      <c r="G209" s="571" t="s">
        <v>3591</v>
      </c>
      <c r="H209" s="572">
        <v>1</v>
      </c>
      <c r="I209" s="291" t="s">
        <v>4122</v>
      </c>
      <c r="J209" s="249" t="s">
        <v>8</v>
      </c>
      <c r="K209" s="249" t="s">
        <v>2495</v>
      </c>
      <c r="L209" s="252">
        <v>44638</v>
      </c>
      <c r="M209" s="252">
        <v>44866</v>
      </c>
      <c r="N209" s="314"/>
      <c r="O209" s="257"/>
      <c r="P209" s="744"/>
      <c r="Q209" s="314"/>
      <c r="R209" s="314"/>
      <c r="S209" s="314"/>
      <c r="T209" s="314"/>
      <c r="U209" s="314"/>
      <c r="V209" s="1281" t="str">
        <f t="shared" si="9"/>
        <v>2022-ZH-成都-A2-C4装配线JMLEDZH22A484预热炉</v>
      </c>
      <c r="W209" s="249" t="s">
        <v>6494</v>
      </c>
      <c r="X209" s="249" t="s">
        <v>4121</v>
      </c>
      <c r="Y209" s="120" t="s">
        <v>1596</v>
      </c>
      <c r="Z209" s="120" t="s">
        <v>213</v>
      </c>
      <c r="AA209" s="120" t="s">
        <v>213</v>
      </c>
      <c r="AB209" s="1682" t="s">
        <v>98</v>
      </c>
      <c r="AC209" s="1684" t="s">
        <v>10511</v>
      </c>
      <c r="AD209" s="1684" t="s">
        <v>10512</v>
      </c>
      <c r="AE209" s="247"/>
    </row>
    <row r="210" spans="1:31" ht="58.5" customHeight="1">
      <c r="A210" s="23">
        <f t="shared" si="8"/>
        <v>209</v>
      </c>
      <c r="B210" s="795" t="s">
        <v>2629</v>
      </c>
      <c r="C210" s="571" t="s">
        <v>3036</v>
      </c>
      <c r="D210" s="571" t="s">
        <v>3889</v>
      </c>
      <c r="E210" s="290" t="s">
        <v>5610</v>
      </c>
      <c r="F210" s="568" t="s">
        <v>3890</v>
      </c>
      <c r="G210" s="571" t="s">
        <v>303</v>
      </c>
      <c r="H210" s="572">
        <v>1</v>
      </c>
      <c r="I210" s="291" t="s">
        <v>4122</v>
      </c>
      <c r="J210" s="249" t="s">
        <v>8</v>
      </c>
      <c r="K210" s="249" t="s">
        <v>2495</v>
      </c>
      <c r="L210" s="252">
        <v>44638</v>
      </c>
      <c r="M210" s="252">
        <v>44866</v>
      </c>
      <c r="N210" s="314"/>
      <c r="O210" s="257"/>
      <c r="P210" s="744"/>
      <c r="Q210" s="314"/>
      <c r="R210" s="314"/>
      <c r="S210" s="314"/>
      <c r="T210" s="314"/>
      <c r="U210" s="314"/>
      <c r="V210" s="1281" t="str">
        <f t="shared" si="9"/>
        <v>2022-ZH-成都-A2-C4装配线JMLEDZH22A485热压机</v>
      </c>
      <c r="W210" s="249" t="s">
        <v>6494</v>
      </c>
      <c r="X210" s="249" t="s">
        <v>4121</v>
      </c>
      <c r="Y210" s="120" t="s">
        <v>1596</v>
      </c>
      <c r="Z210" s="120" t="s">
        <v>213</v>
      </c>
      <c r="AA210" s="120" t="s">
        <v>213</v>
      </c>
      <c r="AB210" s="1682" t="s">
        <v>98</v>
      </c>
      <c r="AC210" s="1684" t="s">
        <v>10511</v>
      </c>
      <c r="AD210" s="1684" t="s">
        <v>10512</v>
      </c>
      <c r="AE210" s="247"/>
    </row>
    <row r="211" spans="1:31" ht="58.5" customHeight="1">
      <c r="A211" s="23">
        <f t="shared" si="8"/>
        <v>210</v>
      </c>
      <c r="B211" s="795" t="s">
        <v>2629</v>
      </c>
      <c r="C211" s="571" t="s">
        <v>3036</v>
      </c>
      <c r="D211" s="571" t="s">
        <v>5616</v>
      </c>
      <c r="E211" s="290" t="s">
        <v>5610</v>
      </c>
      <c r="F211" s="568" t="s">
        <v>3891</v>
      </c>
      <c r="G211" s="571" t="s">
        <v>366</v>
      </c>
      <c r="H211" s="572">
        <v>1</v>
      </c>
      <c r="I211" s="291" t="s">
        <v>2496</v>
      </c>
      <c r="J211" s="249" t="s">
        <v>8</v>
      </c>
      <c r="K211" s="249" t="s">
        <v>2495</v>
      </c>
      <c r="L211" s="252">
        <v>44638</v>
      </c>
      <c r="M211" s="252">
        <v>44866</v>
      </c>
      <c r="N211" s="314"/>
      <c r="O211" s="257"/>
      <c r="P211" s="744"/>
      <c r="Q211" s="314"/>
      <c r="R211" s="314"/>
      <c r="S211" s="314"/>
      <c r="T211" s="314"/>
      <c r="U211" s="314"/>
      <c r="V211" s="1281" t="str">
        <f t="shared" si="9"/>
        <v>2022-ZH-成都-A2-C4装配线JMLEDZH22A486检测配对机</v>
      </c>
      <c r="W211" s="249" t="s">
        <v>6494</v>
      </c>
      <c r="X211" s="249" t="s">
        <v>4121</v>
      </c>
      <c r="Y211" s="120" t="s">
        <v>1596</v>
      </c>
      <c r="Z211" s="1365">
        <v>0.98599999999999999</v>
      </c>
      <c r="AA211" s="1365">
        <v>1.7999999999999999E-2</v>
      </c>
      <c r="AB211" s="1682" t="s">
        <v>98</v>
      </c>
      <c r="AC211" s="1684" t="s">
        <v>10511</v>
      </c>
      <c r="AD211" s="1684" t="s">
        <v>10512</v>
      </c>
      <c r="AE211" s="247"/>
    </row>
    <row r="212" spans="1:31" ht="58.5" customHeight="1">
      <c r="A212" s="23">
        <f t="shared" si="8"/>
        <v>211</v>
      </c>
      <c r="B212" s="795" t="s">
        <v>2629</v>
      </c>
      <c r="C212" s="571" t="s">
        <v>3036</v>
      </c>
      <c r="D212" s="571" t="s">
        <v>3892</v>
      </c>
      <c r="E212" s="290" t="s">
        <v>5610</v>
      </c>
      <c r="F212" s="568" t="s">
        <v>3893</v>
      </c>
      <c r="G212" s="571" t="s">
        <v>367</v>
      </c>
      <c r="H212" s="572">
        <v>1</v>
      </c>
      <c r="I212" s="291" t="s">
        <v>4122</v>
      </c>
      <c r="J212" s="249" t="s">
        <v>8</v>
      </c>
      <c r="K212" s="249" t="s">
        <v>2495</v>
      </c>
      <c r="L212" s="252">
        <v>44638</v>
      </c>
      <c r="M212" s="252">
        <v>44866</v>
      </c>
      <c r="N212" s="314"/>
      <c r="O212" s="257"/>
      <c r="P212" s="744"/>
      <c r="Q212" s="314"/>
      <c r="R212" s="314"/>
      <c r="S212" s="314"/>
      <c r="T212" s="314"/>
      <c r="U212" s="314"/>
      <c r="V212" s="1281" t="str">
        <f t="shared" si="9"/>
        <v>2022-ZH-成都-A2-C4装配线JMLEDZH22A487超声波焊接机</v>
      </c>
      <c r="W212" s="249" t="s">
        <v>6494</v>
      </c>
      <c r="X212" s="249" t="s">
        <v>4121</v>
      </c>
      <c r="Y212" s="120" t="s">
        <v>1596</v>
      </c>
      <c r="Z212" s="1365">
        <v>0.99299999999999999</v>
      </c>
      <c r="AA212" s="1365">
        <v>5.2999999999999999E-2</v>
      </c>
      <c r="AB212" s="1682" t="s">
        <v>98</v>
      </c>
      <c r="AC212" s="1684" t="s">
        <v>10511</v>
      </c>
      <c r="AD212" s="1684" t="s">
        <v>10512</v>
      </c>
      <c r="AE212" s="247"/>
    </row>
    <row r="213" spans="1:31" ht="58.5" customHeight="1">
      <c r="A213" s="23">
        <f t="shared" si="8"/>
        <v>212</v>
      </c>
      <c r="B213" s="795" t="s">
        <v>2629</v>
      </c>
      <c r="C213" s="571" t="s">
        <v>3036</v>
      </c>
      <c r="D213" s="571" t="s">
        <v>3894</v>
      </c>
      <c r="E213" s="290" t="s">
        <v>5610</v>
      </c>
      <c r="F213" s="568" t="s">
        <v>3895</v>
      </c>
      <c r="G213" s="571" t="s">
        <v>3602</v>
      </c>
      <c r="H213" s="572">
        <v>1</v>
      </c>
      <c r="I213" s="291" t="s">
        <v>4122</v>
      </c>
      <c r="J213" s="249" t="s">
        <v>8</v>
      </c>
      <c r="K213" s="249" t="s">
        <v>2495</v>
      </c>
      <c r="L213" s="252">
        <v>44638</v>
      </c>
      <c r="M213" s="252">
        <v>44866</v>
      </c>
      <c r="N213" s="314"/>
      <c r="O213" s="257"/>
      <c r="P213" s="744"/>
      <c r="Q213" s="314"/>
      <c r="R213" s="314"/>
      <c r="S213" s="314"/>
      <c r="T213" s="314"/>
      <c r="U213" s="314"/>
      <c r="V213" s="1281" t="str">
        <f t="shared" si="9"/>
        <v>2022-ZH-成都-A2-C4装配线JMLEDZH22A488转接片激光焊接机</v>
      </c>
      <c r="W213" s="249" t="s">
        <v>6494</v>
      </c>
      <c r="X213" s="249" t="s">
        <v>4121</v>
      </c>
      <c r="Y213" s="120" t="s">
        <v>1596</v>
      </c>
      <c r="Z213" s="1365">
        <v>0.996</v>
      </c>
      <c r="AA213" s="1365">
        <v>1.4999999999999999E-2</v>
      </c>
      <c r="AB213" s="1682" t="s">
        <v>98</v>
      </c>
      <c r="AC213" s="1684" t="s">
        <v>10511</v>
      </c>
      <c r="AD213" s="1684" t="s">
        <v>10512</v>
      </c>
      <c r="AE213" s="247"/>
    </row>
    <row r="214" spans="1:31" ht="58.5" customHeight="1">
      <c r="A214" s="23">
        <f t="shared" si="8"/>
        <v>213</v>
      </c>
      <c r="B214" s="795" t="s">
        <v>2629</v>
      </c>
      <c r="C214" s="571" t="s">
        <v>3036</v>
      </c>
      <c r="D214" s="571" t="s">
        <v>3896</v>
      </c>
      <c r="E214" s="290" t="s">
        <v>5610</v>
      </c>
      <c r="F214" s="568" t="s">
        <v>3897</v>
      </c>
      <c r="G214" s="571" t="s">
        <v>368</v>
      </c>
      <c r="H214" s="572">
        <v>1</v>
      </c>
      <c r="I214" s="291" t="s">
        <v>4122</v>
      </c>
      <c r="J214" s="249" t="s">
        <v>8</v>
      </c>
      <c r="K214" s="249" t="s">
        <v>2495</v>
      </c>
      <c r="L214" s="252">
        <v>44638</v>
      </c>
      <c r="M214" s="252">
        <v>44866</v>
      </c>
      <c r="N214" s="314"/>
      <c r="O214" s="257"/>
      <c r="P214" s="744"/>
      <c r="Q214" s="314"/>
      <c r="R214" s="314"/>
      <c r="S214" s="314"/>
      <c r="T214" s="314"/>
      <c r="U214" s="314"/>
      <c r="V214" s="1281" t="str">
        <f t="shared" si="9"/>
        <v>2022-ZH-成都-A2-C4装配线JMLEDZH22A489包Mylar机</v>
      </c>
      <c r="W214" s="249" t="s">
        <v>6494</v>
      </c>
      <c r="X214" s="249" t="s">
        <v>4121</v>
      </c>
      <c r="Y214" s="120" t="s">
        <v>1596</v>
      </c>
      <c r="Z214" s="1365">
        <v>0.97899999999999998</v>
      </c>
      <c r="AA214" s="1365">
        <v>2.3E-2</v>
      </c>
      <c r="AB214" s="1682" t="s">
        <v>98</v>
      </c>
      <c r="AC214" s="1684" t="s">
        <v>10511</v>
      </c>
      <c r="AD214" s="1684" t="s">
        <v>10512</v>
      </c>
      <c r="AE214" s="247"/>
    </row>
    <row r="215" spans="1:31" ht="58.5" customHeight="1">
      <c r="A215" s="23">
        <f t="shared" si="8"/>
        <v>214</v>
      </c>
      <c r="B215" s="795" t="s">
        <v>2629</v>
      </c>
      <c r="C215" s="571" t="s">
        <v>3036</v>
      </c>
      <c r="D215" s="571" t="s">
        <v>3898</v>
      </c>
      <c r="E215" s="290" t="s">
        <v>5610</v>
      </c>
      <c r="F215" s="568" t="s">
        <v>3899</v>
      </c>
      <c r="G215" s="571" t="s">
        <v>256</v>
      </c>
      <c r="H215" s="572">
        <v>1</v>
      </c>
      <c r="I215" s="291" t="s">
        <v>2496</v>
      </c>
      <c r="J215" s="249" t="s">
        <v>8</v>
      </c>
      <c r="K215" s="249" t="s">
        <v>2495</v>
      </c>
      <c r="L215" s="252">
        <v>44638</v>
      </c>
      <c r="M215" s="252">
        <v>44866</v>
      </c>
      <c r="N215" s="314"/>
      <c r="O215" s="257"/>
      <c r="P215" s="744"/>
      <c r="Q215" s="314"/>
      <c r="R215" s="314"/>
      <c r="S215" s="314"/>
      <c r="T215" s="314"/>
      <c r="U215" s="314"/>
      <c r="V215" s="1281" t="str">
        <f t="shared" si="9"/>
        <v>2022-ZH-成都-A2-C4装配线JMLEDZH22A490入壳预焊机</v>
      </c>
      <c r="W215" s="249" t="s">
        <v>6494</v>
      </c>
      <c r="X215" s="249" t="s">
        <v>4121</v>
      </c>
      <c r="Y215" s="120" t="s">
        <v>1596</v>
      </c>
      <c r="Z215" s="1365">
        <v>0.98599999999999999</v>
      </c>
      <c r="AA215" s="1365">
        <v>1.7999999999999999E-2</v>
      </c>
      <c r="AB215" s="1682" t="s">
        <v>98</v>
      </c>
      <c r="AC215" s="1684" t="s">
        <v>10511</v>
      </c>
      <c r="AD215" s="1684" t="s">
        <v>10512</v>
      </c>
      <c r="AE215" s="247"/>
    </row>
    <row r="216" spans="1:31" ht="58.5" customHeight="1">
      <c r="A216" s="23">
        <f t="shared" si="8"/>
        <v>215</v>
      </c>
      <c r="B216" s="795" t="s">
        <v>2629</v>
      </c>
      <c r="C216" s="571" t="s">
        <v>3036</v>
      </c>
      <c r="D216" s="571" t="s">
        <v>3900</v>
      </c>
      <c r="E216" s="290" t="s">
        <v>5610</v>
      </c>
      <c r="F216" s="568" t="s">
        <v>3901</v>
      </c>
      <c r="G216" s="571" t="s">
        <v>348</v>
      </c>
      <c r="H216" s="572">
        <v>1</v>
      </c>
      <c r="I216" s="291" t="s">
        <v>2496</v>
      </c>
      <c r="J216" s="249" t="s">
        <v>8</v>
      </c>
      <c r="K216" s="249" t="s">
        <v>2495</v>
      </c>
      <c r="L216" s="252">
        <v>44638</v>
      </c>
      <c r="M216" s="252">
        <v>44866</v>
      </c>
      <c r="N216" s="314"/>
      <c r="O216" s="257"/>
      <c r="P216" s="744"/>
      <c r="Q216" s="314"/>
      <c r="R216" s="314"/>
      <c r="S216" s="314"/>
      <c r="T216" s="314"/>
      <c r="U216" s="314"/>
      <c r="V216" s="1281" t="str">
        <f t="shared" ref="V216:V317" si="10">C216&amp;D216&amp;G216</f>
        <v>2022-ZH-成都-A2-C4装配线JMLEDZH22A491封口焊接机</v>
      </c>
      <c r="W216" s="249" t="s">
        <v>6494</v>
      </c>
      <c r="X216" s="249" t="s">
        <v>4121</v>
      </c>
      <c r="Y216" s="120" t="s">
        <v>1596</v>
      </c>
      <c r="Z216" s="1365">
        <v>0.98299999999999998</v>
      </c>
      <c r="AA216" s="1365">
        <v>1.7999999999999999E-2</v>
      </c>
      <c r="AB216" s="1682" t="s">
        <v>98</v>
      </c>
      <c r="AC216" s="1684" t="s">
        <v>10511</v>
      </c>
      <c r="AD216" s="1684" t="s">
        <v>10512</v>
      </c>
      <c r="AE216" s="247"/>
    </row>
    <row r="217" spans="1:31" ht="58.5" customHeight="1">
      <c r="A217" s="23">
        <f t="shared" si="8"/>
        <v>216</v>
      </c>
      <c r="B217" s="795" t="s">
        <v>2629</v>
      </c>
      <c r="C217" s="571" t="s">
        <v>3036</v>
      </c>
      <c r="D217" s="571" t="s">
        <v>3902</v>
      </c>
      <c r="E217" s="290" t="s">
        <v>5610</v>
      </c>
      <c r="F217" s="568" t="s">
        <v>3903</v>
      </c>
      <c r="G217" s="571" t="s">
        <v>315</v>
      </c>
      <c r="H217" s="572">
        <v>1</v>
      </c>
      <c r="I217" s="291" t="s">
        <v>4122</v>
      </c>
      <c r="J217" s="249" t="s">
        <v>8</v>
      </c>
      <c r="K217" s="249" t="s">
        <v>2495</v>
      </c>
      <c r="L217" s="252">
        <v>44638</v>
      </c>
      <c r="M217" s="252">
        <v>44866</v>
      </c>
      <c r="N217" s="314"/>
      <c r="O217" s="257"/>
      <c r="P217" s="744"/>
      <c r="Q217" s="314"/>
      <c r="R217" s="314"/>
      <c r="S217" s="314"/>
      <c r="T217" s="314"/>
      <c r="U217" s="314"/>
      <c r="V217" s="1281" t="str">
        <f t="shared" si="10"/>
        <v>2022-ZH-成都-A2-C4装配线JMLEDZH22A492正压氦检机</v>
      </c>
      <c r="W217" s="249" t="s">
        <v>6494</v>
      </c>
      <c r="X217" s="249" t="s">
        <v>4121</v>
      </c>
      <c r="Y217" s="120" t="s">
        <v>1596</v>
      </c>
      <c r="Z217" s="1365">
        <v>0.995</v>
      </c>
      <c r="AA217" s="1365">
        <v>0</v>
      </c>
      <c r="AB217" s="1682" t="s">
        <v>98</v>
      </c>
      <c r="AC217" s="1684" t="s">
        <v>10511</v>
      </c>
      <c r="AD217" s="1684" t="s">
        <v>10512</v>
      </c>
      <c r="AE217" s="247"/>
    </row>
    <row r="218" spans="1:31" ht="58.5" customHeight="1">
      <c r="A218" s="23">
        <f t="shared" si="8"/>
        <v>217</v>
      </c>
      <c r="B218" s="795" t="s">
        <v>2629</v>
      </c>
      <c r="C218" s="571" t="s">
        <v>3036</v>
      </c>
      <c r="D218" s="571" t="s">
        <v>3904</v>
      </c>
      <c r="E218" s="290" t="s">
        <v>5610</v>
      </c>
      <c r="F218" s="568" t="s">
        <v>3905</v>
      </c>
      <c r="G218" s="571" t="s">
        <v>328</v>
      </c>
      <c r="H218" s="572">
        <v>1</v>
      </c>
      <c r="I218" s="291" t="s">
        <v>2496</v>
      </c>
      <c r="J218" s="249" t="s">
        <v>8</v>
      </c>
      <c r="K218" s="249" t="s">
        <v>2495</v>
      </c>
      <c r="L218" s="252"/>
      <c r="M218" s="252"/>
      <c r="N218" s="314"/>
      <c r="O218" s="257"/>
      <c r="P218" s="744"/>
      <c r="Q218" s="314"/>
      <c r="R218" s="314"/>
      <c r="S218" s="314"/>
      <c r="T218" s="314"/>
      <c r="U218" s="314"/>
      <c r="V218" s="1281" t="str">
        <f t="shared" si="10"/>
        <v>2022-ZH-成都-A2-C4装配线JMLEDZH22A493密封钉焊接机</v>
      </c>
      <c r="W218" s="249" t="s">
        <v>6494</v>
      </c>
      <c r="X218" s="249" t="s">
        <v>4121</v>
      </c>
      <c r="Y218" s="120" t="s">
        <v>1596</v>
      </c>
      <c r="Z218" s="1365">
        <v>0.99299999999999999</v>
      </c>
      <c r="AA218" s="1365">
        <v>1.2E-2</v>
      </c>
      <c r="AB218" s="1682" t="s">
        <v>98</v>
      </c>
      <c r="AC218" s="1684" t="s">
        <v>10511</v>
      </c>
      <c r="AD218" s="1684" t="s">
        <v>10512</v>
      </c>
      <c r="AE218" s="247"/>
    </row>
    <row r="219" spans="1:31" ht="58.5" customHeight="1">
      <c r="A219" s="23">
        <f t="shared" si="8"/>
        <v>218</v>
      </c>
      <c r="B219" s="795" t="s">
        <v>2629</v>
      </c>
      <c r="C219" s="571" t="s">
        <v>3036</v>
      </c>
      <c r="D219" s="571" t="s">
        <v>3906</v>
      </c>
      <c r="E219" s="290" t="s">
        <v>5610</v>
      </c>
      <c r="F219" s="568" t="s">
        <v>3907</v>
      </c>
      <c r="G219" s="571" t="s">
        <v>317</v>
      </c>
      <c r="H219" s="572">
        <v>1</v>
      </c>
      <c r="I219" s="291" t="s">
        <v>4122</v>
      </c>
      <c r="J219" s="249" t="s">
        <v>8</v>
      </c>
      <c r="K219" s="249" t="s">
        <v>2495</v>
      </c>
      <c r="L219" s="252"/>
      <c r="M219" s="252"/>
      <c r="N219" s="314"/>
      <c r="O219" s="257"/>
      <c r="P219" s="744"/>
      <c r="Q219" s="314"/>
      <c r="R219" s="314"/>
      <c r="S219" s="314"/>
      <c r="T219" s="314"/>
      <c r="U219" s="314"/>
      <c r="V219" s="1281" t="str">
        <f t="shared" si="10"/>
        <v>2022-ZH-成都-A2-C4装配线JMLEDZH22A494负压氦检机</v>
      </c>
      <c r="W219" s="249" t="s">
        <v>6494</v>
      </c>
      <c r="X219" s="249" t="s">
        <v>4121</v>
      </c>
      <c r="Y219" s="120" t="s">
        <v>1596</v>
      </c>
      <c r="Z219" s="1365">
        <v>0.99768786127167597</v>
      </c>
      <c r="AA219" s="1365">
        <v>0</v>
      </c>
      <c r="AB219" s="1682" t="s">
        <v>98</v>
      </c>
      <c r="AC219" s="1684" t="s">
        <v>10511</v>
      </c>
      <c r="AD219" s="1684" t="s">
        <v>10512</v>
      </c>
      <c r="AE219" s="247"/>
    </row>
    <row r="220" spans="1:31" ht="58.5" customHeight="1">
      <c r="A220" s="23">
        <f t="shared" si="8"/>
        <v>219</v>
      </c>
      <c r="B220" s="801" t="s">
        <v>2629</v>
      </c>
      <c r="C220" s="829" t="s">
        <v>3036</v>
      </c>
      <c r="D220" s="829" t="s">
        <v>3908</v>
      </c>
      <c r="E220" s="309" t="s">
        <v>5610</v>
      </c>
      <c r="F220" s="830" t="s">
        <v>3909</v>
      </c>
      <c r="G220" s="829" t="s">
        <v>323</v>
      </c>
      <c r="H220" s="831">
        <v>1</v>
      </c>
      <c r="I220" s="446" t="s">
        <v>6253</v>
      </c>
      <c r="J220" s="249" t="s">
        <v>8</v>
      </c>
      <c r="K220" s="802" t="s">
        <v>6254</v>
      </c>
      <c r="L220" s="673">
        <v>44638</v>
      </c>
      <c r="M220" s="673">
        <v>44824</v>
      </c>
      <c r="N220" s="296"/>
      <c r="O220" s="257"/>
      <c r="P220" s="744"/>
      <c r="Q220" s="314"/>
      <c r="R220" s="314"/>
      <c r="S220" s="314"/>
      <c r="T220" s="314"/>
      <c r="U220" s="696"/>
      <c r="V220" s="1281" t="str">
        <f t="shared" si="10"/>
        <v>2022-ZH-成都-A2-C4装配线JMLEDZH22A495组盘机</v>
      </c>
      <c r="W220" s="249" t="s">
        <v>6494</v>
      </c>
      <c r="X220" s="802" t="s">
        <v>2820</v>
      </c>
      <c r="Y220" s="120" t="s">
        <v>1596</v>
      </c>
      <c r="Z220" s="1365">
        <v>1</v>
      </c>
      <c r="AA220" s="1365">
        <v>0</v>
      </c>
      <c r="AB220" s="1682" t="s">
        <v>98</v>
      </c>
      <c r="AC220" s="1684" t="s">
        <v>10511</v>
      </c>
      <c r="AD220" s="1684" t="s">
        <v>10512</v>
      </c>
      <c r="AE220" s="247"/>
    </row>
    <row r="221" spans="1:31" ht="58.5" customHeight="1">
      <c r="A221" s="23">
        <f t="shared" si="8"/>
        <v>220</v>
      </c>
      <c r="B221" s="795" t="s">
        <v>2629</v>
      </c>
      <c r="C221" s="601" t="s">
        <v>5613</v>
      </c>
      <c r="D221" s="498" t="s">
        <v>3436</v>
      </c>
      <c r="E221" s="290" t="s">
        <v>5610</v>
      </c>
      <c r="F221" s="249" t="s">
        <v>3431</v>
      </c>
      <c r="G221" s="570" t="s">
        <v>377</v>
      </c>
      <c r="H221" s="295">
        <v>42</v>
      </c>
      <c r="I221" s="291" t="s">
        <v>6253</v>
      </c>
      <c r="J221" s="249" t="s">
        <v>8</v>
      </c>
      <c r="K221" s="249" t="s">
        <v>6254</v>
      </c>
      <c r="L221" s="252">
        <v>44638</v>
      </c>
      <c r="M221" s="252">
        <v>44782</v>
      </c>
      <c r="N221" s="314"/>
      <c r="O221" s="257"/>
      <c r="P221" s="744"/>
      <c r="Q221" s="314"/>
      <c r="R221" s="314"/>
      <c r="S221" s="314"/>
      <c r="T221" s="314"/>
      <c r="U221" s="247"/>
      <c r="V221" s="1281" t="str">
        <f t="shared" si="10"/>
        <v>2022-ZH-成都-A2-C1/C2/C3干燥线JMLEDZH22A345干燥炉</v>
      </c>
      <c r="W221" s="249" t="s">
        <v>6494</v>
      </c>
      <c r="X221" s="249" t="s">
        <v>6255</v>
      </c>
      <c r="Y221" s="120" t="s">
        <v>3342</v>
      </c>
      <c r="Z221" s="1365">
        <v>0.998</v>
      </c>
      <c r="AA221" s="1365">
        <v>1.4999999999999999E-2</v>
      </c>
      <c r="AB221" s="1682" t="s">
        <v>98</v>
      </c>
      <c r="AC221" s="1684" t="s">
        <v>10513</v>
      </c>
      <c r="AD221" s="1684" t="s">
        <v>10514</v>
      </c>
      <c r="AE221" s="247"/>
    </row>
    <row r="222" spans="1:31" ht="58.5" customHeight="1">
      <c r="A222" s="23">
        <f t="shared" si="8"/>
        <v>221</v>
      </c>
      <c r="B222" s="795" t="s">
        <v>2629</v>
      </c>
      <c r="C222" s="601" t="s">
        <v>5613</v>
      </c>
      <c r="D222" s="498" t="s">
        <v>3437</v>
      </c>
      <c r="E222" s="290" t="s">
        <v>5610</v>
      </c>
      <c r="F222" s="249" t="s">
        <v>3432</v>
      </c>
      <c r="G222" s="570" t="s">
        <v>3885</v>
      </c>
      <c r="H222" s="295">
        <v>3</v>
      </c>
      <c r="I222" s="291" t="s">
        <v>2496</v>
      </c>
      <c r="J222" s="249" t="s">
        <v>8</v>
      </c>
      <c r="K222" s="249" t="s">
        <v>6254</v>
      </c>
      <c r="L222" s="252">
        <v>44638</v>
      </c>
      <c r="M222" s="252">
        <v>44782</v>
      </c>
      <c r="N222" s="314"/>
      <c r="O222" s="257"/>
      <c r="P222" s="744"/>
      <c r="Q222" s="314"/>
      <c r="R222" s="314"/>
      <c r="S222" s="314"/>
      <c r="T222" s="314"/>
      <c r="U222" s="247"/>
      <c r="V222" s="1281" t="str">
        <f t="shared" si="10"/>
        <v>2022-ZH-成都-A2-C1/C2/C3干燥线JMLEDZH22A346干燥调度设备</v>
      </c>
      <c r="W222" s="249" t="s">
        <v>6494</v>
      </c>
      <c r="X222" s="249" t="s">
        <v>6255</v>
      </c>
      <c r="Y222" s="120" t="s">
        <v>3342</v>
      </c>
      <c r="Z222" s="1365">
        <v>1</v>
      </c>
      <c r="AA222" s="1365">
        <v>0</v>
      </c>
      <c r="AB222" s="1682" t="s">
        <v>98</v>
      </c>
      <c r="AC222" s="1684" t="s">
        <v>10513</v>
      </c>
      <c r="AD222" s="1684" t="s">
        <v>10514</v>
      </c>
      <c r="AE222" s="247"/>
    </row>
    <row r="223" spans="1:31" ht="58.5" customHeight="1">
      <c r="A223" s="23">
        <f t="shared" si="8"/>
        <v>222</v>
      </c>
      <c r="B223" s="795" t="s">
        <v>2629</v>
      </c>
      <c r="C223" s="601" t="s">
        <v>5613</v>
      </c>
      <c r="D223" s="498" t="s">
        <v>3439</v>
      </c>
      <c r="E223" s="290" t="s">
        <v>5610</v>
      </c>
      <c r="F223" s="249" t="s">
        <v>3434</v>
      </c>
      <c r="G223" s="570" t="s">
        <v>3887</v>
      </c>
      <c r="H223" s="295">
        <v>3</v>
      </c>
      <c r="I223" s="291" t="s">
        <v>6253</v>
      </c>
      <c r="J223" s="249" t="s">
        <v>8</v>
      </c>
      <c r="K223" s="249" t="s">
        <v>6254</v>
      </c>
      <c r="L223" s="252">
        <v>44638</v>
      </c>
      <c r="M223" s="252">
        <v>44782</v>
      </c>
      <c r="N223" s="314"/>
      <c r="O223" s="257"/>
      <c r="P223" s="744"/>
      <c r="Q223" s="314"/>
      <c r="R223" s="314"/>
      <c r="S223" s="314"/>
      <c r="T223" s="314"/>
      <c r="U223" s="247"/>
      <c r="V223" s="1281" t="str">
        <f t="shared" si="10"/>
        <v>2022-ZH-成都-A2-C1/C2/C3干燥线JMLEDZH22A348冷却炉</v>
      </c>
      <c r="W223" s="249" t="s">
        <v>6494</v>
      </c>
      <c r="X223" s="249" t="s">
        <v>2820</v>
      </c>
      <c r="Y223" s="120" t="s">
        <v>3342</v>
      </c>
      <c r="Z223" s="1365">
        <v>1</v>
      </c>
      <c r="AA223" s="1365">
        <v>0</v>
      </c>
      <c r="AB223" s="1682" t="s">
        <v>98</v>
      </c>
      <c r="AC223" s="1684" t="s">
        <v>10513</v>
      </c>
      <c r="AD223" s="1684" t="s">
        <v>10514</v>
      </c>
      <c r="AE223" s="247"/>
    </row>
    <row r="224" spans="1:31" ht="58.5" customHeight="1">
      <c r="A224" s="23">
        <f t="shared" si="8"/>
        <v>223</v>
      </c>
      <c r="B224" s="795" t="s">
        <v>2629</v>
      </c>
      <c r="C224" s="601" t="s">
        <v>5613</v>
      </c>
      <c r="D224" s="498" t="s">
        <v>3440</v>
      </c>
      <c r="E224" s="290" t="s">
        <v>5610</v>
      </c>
      <c r="F224" s="249" t="s">
        <v>3435</v>
      </c>
      <c r="G224" s="570" t="s">
        <v>3887</v>
      </c>
      <c r="H224" s="295">
        <v>3</v>
      </c>
      <c r="I224" s="291" t="s">
        <v>6253</v>
      </c>
      <c r="J224" s="249" t="s">
        <v>8</v>
      </c>
      <c r="K224" s="249" t="s">
        <v>6254</v>
      </c>
      <c r="L224" s="252">
        <v>44638</v>
      </c>
      <c r="M224" s="252">
        <v>44782</v>
      </c>
      <c r="N224" s="314"/>
      <c r="O224" s="257"/>
      <c r="P224" s="744"/>
      <c r="Q224" s="314"/>
      <c r="R224" s="314"/>
      <c r="S224" s="314"/>
      <c r="T224" s="314"/>
      <c r="U224" s="247"/>
      <c r="V224" s="1281" t="str">
        <f t="shared" si="10"/>
        <v>2022-ZH-成都-A2-C1/C2/C3干燥线JMLEDZH22A352冷却炉</v>
      </c>
      <c r="W224" s="249" t="s">
        <v>6494</v>
      </c>
      <c r="X224" s="249" t="s">
        <v>2820</v>
      </c>
      <c r="Y224" s="120" t="s">
        <v>3342</v>
      </c>
      <c r="Z224" s="1365">
        <v>1</v>
      </c>
      <c r="AA224" s="1365">
        <v>0</v>
      </c>
      <c r="AB224" s="1682" t="s">
        <v>98</v>
      </c>
      <c r="AC224" s="1684" t="s">
        <v>10513</v>
      </c>
      <c r="AD224" s="1684" t="s">
        <v>10514</v>
      </c>
      <c r="AE224" s="247"/>
    </row>
    <row r="225" spans="1:31" ht="58.5" customHeight="1">
      <c r="A225" s="23">
        <f t="shared" si="8"/>
        <v>224</v>
      </c>
      <c r="B225" s="998" t="s">
        <v>2629</v>
      </c>
      <c r="C225" s="601" t="s">
        <v>3037</v>
      </c>
      <c r="D225" s="498" t="s">
        <v>3910</v>
      </c>
      <c r="E225" s="290" t="s">
        <v>5610</v>
      </c>
      <c r="F225" s="249" t="s">
        <v>3911</v>
      </c>
      <c r="G225" s="570" t="s">
        <v>3591</v>
      </c>
      <c r="H225" s="295">
        <v>1</v>
      </c>
      <c r="I225" s="291" t="s">
        <v>2629</v>
      </c>
      <c r="J225" s="249" t="s">
        <v>8</v>
      </c>
      <c r="K225" s="249" t="s">
        <v>6495</v>
      </c>
      <c r="L225" s="252">
        <v>44638</v>
      </c>
      <c r="M225" s="252">
        <v>44836</v>
      </c>
      <c r="N225" s="252">
        <v>44900</v>
      </c>
      <c r="O225" s="1004"/>
      <c r="P225" s="1004"/>
      <c r="Q225" s="1005"/>
      <c r="R225" s="1005"/>
      <c r="S225" s="1005"/>
      <c r="T225" s="934"/>
      <c r="U225" s="261"/>
      <c r="V225" s="1288" t="str">
        <f t="shared" si="10"/>
        <v>2022-ZH-成都-A2-C5装配线JMLEDZH22A496预热炉</v>
      </c>
      <c r="W225" s="249" t="s">
        <v>6496</v>
      </c>
      <c r="X225" s="249" t="s">
        <v>6497</v>
      </c>
      <c r="Y225" s="120" t="s">
        <v>1596</v>
      </c>
      <c r="Z225" s="1365" t="s">
        <v>213</v>
      </c>
      <c r="AA225" s="1365" t="s">
        <v>213</v>
      </c>
      <c r="AB225" s="1682" t="s">
        <v>98</v>
      </c>
      <c r="AC225" s="1684" t="s">
        <v>10511</v>
      </c>
      <c r="AD225" s="1684" t="s">
        <v>10512</v>
      </c>
      <c r="AE225" s="247"/>
    </row>
    <row r="226" spans="1:31" ht="58.5" customHeight="1">
      <c r="A226" s="23">
        <f t="shared" si="8"/>
        <v>225</v>
      </c>
      <c r="B226" s="998" t="s">
        <v>2629</v>
      </c>
      <c r="C226" s="601" t="s">
        <v>3037</v>
      </c>
      <c r="D226" s="498" t="s">
        <v>3912</v>
      </c>
      <c r="E226" s="290" t="s">
        <v>5610</v>
      </c>
      <c r="F226" s="249" t="s">
        <v>3913</v>
      </c>
      <c r="G226" s="570" t="s">
        <v>303</v>
      </c>
      <c r="H226" s="295">
        <v>1</v>
      </c>
      <c r="I226" s="291" t="s">
        <v>2629</v>
      </c>
      <c r="J226" s="249" t="s">
        <v>8</v>
      </c>
      <c r="K226" s="249" t="s">
        <v>6495</v>
      </c>
      <c r="L226" s="252">
        <v>44638</v>
      </c>
      <c r="M226" s="252">
        <v>44836</v>
      </c>
      <c r="N226" s="252">
        <v>44900</v>
      </c>
      <c r="O226" s="1004"/>
      <c r="P226" s="1004"/>
      <c r="Q226" s="1005"/>
      <c r="R226" s="1005"/>
      <c r="S226" s="1005"/>
      <c r="T226" s="934"/>
      <c r="U226" s="261"/>
      <c r="V226" s="1288" t="str">
        <f t="shared" si="10"/>
        <v>2022-ZH-成都-A2-C5装配线JMLEDZH22A497热压机</v>
      </c>
      <c r="W226" s="249" t="s">
        <v>6498</v>
      </c>
      <c r="X226" s="249" t="s">
        <v>6497</v>
      </c>
      <c r="Y226" s="120" t="s">
        <v>1596</v>
      </c>
      <c r="Z226" s="1365" t="s">
        <v>213</v>
      </c>
      <c r="AA226" s="1365" t="s">
        <v>213</v>
      </c>
      <c r="AB226" s="1682" t="s">
        <v>98</v>
      </c>
      <c r="AC226" s="1684" t="s">
        <v>10511</v>
      </c>
      <c r="AD226" s="1684" t="s">
        <v>10512</v>
      </c>
      <c r="AE226" s="247"/>
    </row>
    <row r="227" spans="1:31" ht="58.5" customHeight="1">
      <c r="A227" s="23">
        <f t="shared" si="8"/>
        <v>226</v>
      </c>
      <c r="B227" s="998" t="s">
        <v>2629</v>
      </c>
      <c r="C227" s="601" t="s">
        <v>3037</v>
      </c>
      <c r="D227" s="498" t="s">
        <v>3914</v>
      </c>
      <c r="E227" s="290" t="s">
        <v>5610</v>
      </c>
      <c r="F227" s="249" t="s">
        <v>3915</v>
      </c>
      <c r="G227" s="570" t="s">
        <v>366</v>
      </c>
      <c r="H227" s="295">
        <v>1</v>
      </c>
      <c r="I227" s="291" t="s">
        <v>2629</v>
      </c>
      <c r="J227" s="249" t="s">
        <v>8</v>
      </c>
      <c r="K227" s="249" t="s">
        <v>6495</v>
      </c>
      <c r="L227" s="252">
        <v>44638</v>
      </c>
      <c r="M227" s="252">
        <v>44836</v>
      </c>
      <c r="N227" s="252">
        <v>44900</v>
      </c>
      <c r="O227" s="1004"/>
      <c r="P227" s="1004"/>
      <c r="Q227" s="1005"/>
      <c r="R227" s="1005"/>
      <c r="S227" s="1005"/>
      <c r="T227" s="934"/>
      <c r="U227" s="261"/>
      <c r="V227" s="1288" t="str">
        <f t="shared" si="10"/>
        <v>2022-ZH-成都-A2-C5装配线JMLEDZH22A498检测配对机</v>
      </c>
      <c r="W227" s="249" t="s">
        <v>6496</v>
      </c>
      <c r="X227" s="249" t="s">
        <v>6497</v>
      </c>
      <c r="Y227" s="120" t="s">
        <v>1596</v>
      </c>
      <c r="Z227" s="1365">
        <v>0.98799999999999999</v>
      </c>
      <c r="AA227" s="1365">
        <v>2.7E-2</v>
      </c>
      <c r="AB227" s="1682" t="s">
        <v>98</v>
      </c>
      <c r="AC227" s="1684" t="s">
        <v>10511</v>
      </c>
      <c r="AD227" s="1684" t="s">
        <v>10512</v>
      </c>
      <c r="AE227" s="247"/>
    </row>
    <row r="228" spans="1:31" ht="58.5" customHeight="1">
      <c r="A228" s="23">
        <f t="shared" si="8"/>
        <v>227</v>
      </c>
      <c r="B228" s="998" t="s">
        <v>2629</v>
      </c>
      <c r="C228" s="601" t="s">
        <v>3037</v>
      </c>
      <c r="D228" s="498" t="s">
        <v>3916</v>
      </c>
      <c r="E228" s="290" t="s">
        <v>5610</v>
      </c>
      <c r="F228" s="249" t="s">
        <v>3917</v>
      </c>
      <c r="G228" s="570" t="s">
        <v>367</v>
      </c>
      <c r="H228" s="295">
        <v>1</v>
      </c>
      <c r="I228" s="291" t="s">
        <v>2629</v>
      </c>
      <c r="J228" s="249" t="s">
        <v>8</v>
      </c>
      <c r="K228" s="249" t="s">
        <v>6495</v>
      </c>
      <c r="L228" s="252">
        <v>44638</v>
      </c>
      <c r="M228" s="252">
        <v>44836</v>
      </c>
      <c r="N228" s="252">
        <v>44900</v>
      </c>
      <c r="O228" s="1004"/>
      <c r="P228" s="1004"/>
      <c r="Q228" s="1005"/>
      <c r="R228" s="1005"/>
      <c r="S228" s="1005"/>
      <c r="T228" s="934"/>
      <c r="U228" s="261"/>
      <c r="V228" s="1288" t="str">
        <f t="shared" si="10"/>
        <v>2022-ZH-成都-A2-C5装配线JMLEDZH22A499超声波焊接机</v>
      </c>
      <c r="W228" s="249" t="s">
        <v>6496</v>
      </c>
      <c r="X228" s="249" t="s">
        <v>6497</v>
      </c>
      <c r="Y228" s="120" t="s">
        <v>1596</v>
      </c>
      <c r="Z228" s="1365">
        <v>0.997</v>
      </c>
      <c r="AA228" s="1365">
        <v>1.0999999999999999E-2</v>
      </c>
      <c r="AB228" s="1682" t="s">
        <v>98</v>
      </c>
      <c r="AC228" s="1684" t="s">
        <v>10511</v>
      </c>
      <c r="AD228" s="1684" t="s">
        <v>10512</v>
      </c>
      <c r="AE228" s="247"/>
    </row>
    <row r="229" spans="1:31" ht="58.5" customHeight="1">
      <c r="A229" s="23">
        <f t="shared" si="8"/>
        <v>228</v>
      </c>
      <c r="B229" s="998" t="s">
        <v>2629</v>
      </c>
      <c r="C229" s="601" t="s">
        <v>3037</v>
      </c>
      <c r="D229" s="498" t="s">
        <v>3918</v>
      </c>
      <c r="E229" s="290" t="s">
        <v>5610</v>
      </c>
      <c r="F229" s="249" t="s">
        <v>3919</v>
      </c>
      <c r="G229" s="570" t="s">
        <v>3602</v>
      </c>
      <c r="H229" s="295">
        <v>1</v>
      </c>
      <c r="I229" s="291" t="s">
        <v>2629</v>
      </c>
      <c r="J229" s="249" t="s">
        <v>8</v>
      </c>
      <c r="K229" s="249" t="s">
        <v>6495</v>
      </c>
      <c r="L229" s="252">
        <v>44638</v>
      </c>
      <c r="M229" s="252">
        <v>44836</v>
      </c>
      <c r="N229" s="252">
        <v>44900</v>
      </c>
      <c r="O229" s="1004"/>
      <c r="P229" s="1004"/>
      <c r="Q229" s="1005"/>
      <c r="R229" s="1005"/>
      <c r="S229" s="1005"/>
      <c r="T229" s="934"/>
      <c r="U229" s="261"/>
      <c r="V229" s="1288" t="str">
        <f t="shared" si="10"/>
        <v>2022-ZH-成都-A2-C5装配线JMLEDZH22A500转接片激光焊接机</v>
      </c>
      <c r="W229" s="249" t="s">
        <v>6496</v>
      </c>
      <c r="X229" s="249" t="s">
        <v>6497</v>
      </c>
      <c r="Y229" s="120" t="s">
        <v>1596</v>
      </c>
      <c r="Z229" s="1365">
        <v>0.995</v>
      </c>
      <c r="AA229" s="1365">
        <v>4.3999999999999997E-2</v>
      </c>
      <c r="AB229" s="1682" t="s">
        <v>98</v>
      </c>
      <c r="AC229" s="1684" t="s">
        <v>10511</v>
      </c>
      <c r="AD229" s="1684" t="s">
        <v>10512</v>
      </c>
      <c r="AE229" s="247"/>
    </row>
    <row r="230" spans="1:31" ht="58.5" customHeight="1">
      <c r="A230" s="23">
        <f t="shared" si="8"/>
        <v>229</v>
      </c>
      <c r="B230" s="998" t="s">
        <v>2629</v>
      </c>
      <c r="C230" s="601" t="s">
        <v>3037</v>
      </c>
      <c r="D230" s="498" t="s">
        <v>3920</v>
      </c>
      <c r="E230" s="290" t="s">
        <v>5610</v>
      </c>
      <c r="F230" s="249" t="s">
        <v>3921</v>
      </c>
      <c r="G230" s="570" t="s">
        <v>368</v>
      </c>
      <c r="H230" s="295">
        <v>1</v>
      </c>
      <c r="I230" s="291" t="s">
        <v>2629</v>
      </c>
      <c r="J230" s="249" t="s">
        <v>8</v>
      </c>
      <c r="K230" s="249" t="s">
        <v>6495</v>
      </c>
      <c r="L230" s="252">
        <v>44638</v>
      </c>
      <c r="M230" s="252">
        <v>44836</v>
      </c>
      <c r="N230" s="252">
        <v>44900</v>
      </c>
      <c r="O230" s="1004"/>
      <c r="P230" s="1004"/>
      <c r="Q230" s="1005"/>
      <c r="R230" s="1005"/>
      <c r="S230" s="1005"/>
      <c r="T230" s="934"/>
      <c r="U230" s="261"/>
      <c r="V230" s="1288" t="str">
        <f t="shared" si="10"/>
        <v>2022-ZH-成都-A2-C5装配线JMLEDZH22A501包Mylar机</v>
      </c>
      <c r="W230" s="249" t="s">
        <v>6496</v>
      </c>
      <c r="X230" s="249" t="s">
        <v>6497</v>
      </c>
      <c r="Y230" s="120" t="s">
        <v>1596</v>
      </c>
      <c r="Z230" s="1365">
        <v>0.98099999999999998</v>
      </c>
      <c r="AA230" s="1365">
        <v>3.2000000000000001E-2</v>
      </c>
      <c r="AB230" s="1682" t="s">
        <v>98</v>
      </c>
      <c r="AC230" s="1684" t="s">
        <v>10511</v>
      </c>
      <c r="AD230" s="1684" t="s">
        <v>10512</v>
      </c>
      <c r="AE230" s="247"/>
    </row>
    <row r="231" spans="1:31" ht="58.5" customHeight="1">
      <c r="A231" s="23">
        <f t="shared" si="8"/>
        <v>230</v>
      </c>
      <c r="B231" s="998" t="s">
        <v>2629</v>
      </c>
      <c r="C231" s="601" t="s">
        <v>3037</v>
      </c>
      <c r="D231" s="498" t="s">
        <v>3922</v>
      </c>
      <c r="E231" s="290" t="s">
        <v>5610</v>
      </c>
      <c r="F231" s="249" t="s">
        <v>3923</v>
      </c>
      <c r="G231" s="570" t="s">
        <v>256</v>
      </c>
      <c r="H231" s="295">
        <v>1</v>
      </c>
      <c r="I231" s="291" t="s">
        <v>2629</v>
      </c>
      <c r="J231" s="249" t="s">
        <v>8</v>
      </c>
      <c r="K231" s="249" t="s">
        <v>6495</v>
      </c>
      <c r="L231" s="252">
        <v>44638</v>
      </c>
      <c r="M231" s="252">
        <v>44836</v>
      </c>
      <c r="N231" s="252">
        <v>44900</v>
      </c>
      <c r="O231" s="1004"/>
      <c r="P231" s="1004"/>
      <c r="Q231" s="1005"/>
      <c r="R231" s="1005"/>
      <c r="S231" s="1005"/>
      <c r="T231" s="934"/>
      <c r="U231" s="261"/>
      <c r="V231" s="1288" t="str">
        <f t="shared" si="10"/>
        <v>2022-ZH-成都-A2-C5装配线JMLEDZH22A502入壳预焊机</v>
      </c>
      <c r="W231" s="249" t="s">
        <v>6496</v>
      </c>
      <c r="X231" s="249" t="s">
        <v>6497</v>
      </c>
      <c r="Y231" s="120" t="s">
        <v>1596</v>
      </c>
      <c r="Z231" s="1365">
        <v>0.995</v>
      </c>
      <c r="AA231" s="1365">
        <v>0.02</v>
      </c>
      <c r="AB231" s="1682" t="s">
        <v>98</v>
      </c>
      <c r="AC231" s="1684" t="s">
        <v>10511</v>
      </c>
      <c r="AD231" s="1684" t="s">
        <v>10512</v>
      </c>
      <c r="AE231" s="247"/>
    </row>
    <row r="232" spans="1:31" ht="58.5" customHeight="1">
      <c r="A232" s="23">
        <f t="shared" si="8"/>
        <v>231</v>
      </c>
      <c r="B232" s="998" t="s">
        <v>2629</v>
      </c>
      <c r="C232" s="601" t="s">
        <v>3037</v>
      </c>
      <c r="D232" s="498" t="s">
        <v>3924</v>
      </c>
      <c r="E232" s="290" t="s">
        <v>5610</v>
      </c>
      <c r="F232" s="249" t="s">
        <v>3925</v>
      </c>
      <c r="G232" s="570" t="s">
        <v>348</v>
      </c>
      <c r="H232" s="295">
        <v>1</v>
      </c>
      <c r="I232" s="291" t="s">
        <v>2629</v>
      </c>
      <c r="J232" s="249" t="s">
        <v>8</v>
      </c>
      <c r="K232" s="249" t="s">
        <v>6495</v>
      </c>
      <c r="L232" s="252">
        <v>44638</v>
      </c>
      <c r="M232" s="252">
        <v>44836</v>
      </c>
      <c r="N232" s="252">
        <v>44900</v>
      </c>
      <c r="O232" s="1004"/>
      <c r="P232" s="1004"/>
      <c r="Q232" s="1005"/>
      <c r="R232" s="1005"/>
      <c r="S232" s="1005"/>
      <c r="T232" s="934"/>
      <c r="U232" s="261"/>
      <c r="V232" s="1288" t="str">
        <f t="shared" si="10"/>
        <v>2022-ZH-成都-A2-C5装配线JMLEDZH22A503封口焊接机</v>
      </c>
      <c r="W232" s="249" t="s">
        <v>6496</v>
      </c>
      <c r="X232" s="249" t="s">
        <v>6497</v>
      </c>
      <c r="Y232" s="120" t="s">
        <v>1596</v>
      </c>
      <c r="Z232" s="1365">
        <v>0.98499999999999999</v>
      </c>
      <c r="AA232" s="1365">
        <v>3.3000000000000002E-2</v>
      </c>
      <c r="AB232" s="1682" t="s">
        <v>98</v>
      </c>
      <c r="AC232" s="1684" t="s">
        <v>10511</v>
      </c>
      <c r="AD232" s="1684" t="s">
        <v>10512</v>
      </c>
      <c r="AE232" s="247"/>
    </row>
    <row r="233" spans="1:31" ht="58.5" customHeight="1">
      <c r="A233" s="23">
        <f t="shared" si="8"/>
        <v>232</v>
      </c>
      <c r="B233" s="998" t="s">
        <v>2629</v>
      </c>
      <c r="C233" s="601" t="s">
        <v>3037</v>
      </c>
      <c r="D233" s="498" t="s">
        <v>3926</v>
      </c>
      <c r="E233" s="290" t="s">
        <v>5610</v>
      </c>
      <c r="F233" s="249" t="s">
        <v>3927</v>
      </c>
      <c r="G233" s="570" t="s">
        <v>315</v>
      </c>
      <c r="H233" s="295">
        <v>1</v>
      </c>
      <c r="I233" s="291" t="s">
        <v>2629</v>
      </c>
      <c r="J233" s="249" t="s">
        <v>8</v>
      </c>
      <c r="K233" s="249" t="s">
        <v>6495</v>
      </c>
      <c r="L233" s="252">
        <v>44638</v>
      </c>
      <c r="M233" s="252">
        <v>44836</v>
      </c>
      <c r="N233" s="252">
        <v>44900</v>
      </c>
      <c r="O233" s="1004"/>
      <c r="P233" s="1004"/>
      <c r="Q233" s="1005"/>
      <c r="R233" s="1005"/>
      <c r="S233" s="1005"/>
      <c r="T233" s="934"/>
      <c r="U233" s="261"/>
      <c r="V233" s="1288" t="str">
        <f t="shared" si="10"/>
        <v>2022-ZH-成都-A2-C5装配线JMLEDZH22A504正压氦检机</v>
      </c>
      <c r="W233" s="249" t="s">
        <v>6496</v>
      </c>
      <c r="X233" s="249" t="s">
        <v>6497</v>
      </c>
      <c r="Y233" s="120" t="s">
        <v>1596</v>
      </c>
      <c r="Z233" s="1365">
        <v>0.998</v>
      </c>
      <c r="AA233" s="1365">
        <v>0</v>
      </c>
      <c r="AB233" s="1682" t="s">
        <v>98</v>
      </c>
      <c r="AC233" s="1684" t="s">
        <v>10511</v>
      </c>
      <c r="AD233" s="1684" t="s">
        <v>10512</v>
      </c>
      <c r="AE233" s="247"/>
    </row>
    <row r="234" spans="1:31" ht="58.5" customHeight="1">
      <c r="A234" s="23">
        <f t="shared" si="8"/>
        <v>233</v>
      </c>
      <c r="B234" s="998" t="s">
        <v>2629</v>
      </c>
      <c r="C234" s="601" t="s">
        <v>3037</v>
      </c>
      <c r="D234" s="498" t="s">
        <v>3928</v>
      </c>
      <c r="E234" s="290" t="s">
        <v>5610</v>
      </c>
      <c r="F234" s="249" t="s">
        <v>3929</v>
      </c>
      <c r="G234" s="570" t="s">
        <v>328</v>
      </c>
      <c r="H234" s="295">
        <v>1</v>
      </c>
      <c r="I234" s="291" t="s">
        <v>2629</v>
      </c>
      <c r="J234" s="249" t="s">
        <v>8</v>
      </c>
      <c r="K234" s="249" t="s">
        <v>6495</v>
      </c>
      <c r="L234" s="252">
        <v>44638</v>
      </c>
      <c r="M234" s="252">
        <v>44836</v>
      </c>
      <c r="N234" s="252">
        <v>44900</v>
      </c>
      <c r="O234" s="1004"/>
      <c r="P234" s="1004"/>
      <c r="Q234" s="1005"/>
      <c r="R234" s="1005"/>
      <c r="S234" s="1005"/>
      <c r="T234" s="934"/>
      <c r="U234" s="261"/>
      <c r="V234" s="1288" t="str">
        <f t="shared" si="10"/>
        <v>2022-ZH-成都-A2-C5装配线JMLEDZH22A505密封钉焊接机</v>
      </c>
      <c r="W234" s="249" t="s">
        <v>6496</v>
      </c>
      <c r="X234" s="249" t="s">
        <v>6497</v>
      </c>
      <c r="Y234" s="120" t="s">
        <v>1596</v>
      </c>
      <c r="Z234" s="1365">
        <v>0.996</v>
      </c>
      <c r="AA234" s="1365">
        <v>1.4999999999999999E-2</v>
      </c>
      <c r="AB234" s="1682" t="s">
        <v>98</v>
      </c>
      <c r="AC234" s="1684" t="s">
        <v>10511</v>
      </c>
      <c r="AD234" s="1684" t="s">
        <v>10512</v>
      </c>
      <c r="AE234" s="247"/>
    </row>
    <row r="235" spans="1:31" ht="58.5" customHeight="1">
      <c r="A235" s="23">
        <f t="shared" si="8"/>
        <v>234</v>
      </c>
      <c r="B235" s="998" t="s">
        <v>2629</v>
      </c>
      <c r="C235" s="601" t="s">
        <v>3037</v>
      </c>
      <c r="D235" s="498" t="s">
        <v>3930</v>
      </c>
      <c r="E235" s="290" t="s">
        <v>5610</v>
      </c>
      <c r="F235" s="249" t="s">
        <v>3931</v>
      </c>
      <c r="G235" s="570" t="s">
        <v>317</v>
      </c>
      <c r="H235" s="295">
        <v>1</v>
      </c>
      <c r="I235" s="291" t="s">
        <v>2629</v>
      </c>
      <c r="J235" s="249" t="s">
        <v>8</v>
      </c>
      <c r="K235" s="249" t="s">
        <v>6495</v>
      </c>
      <c r="L235" s="252">
        <v>44638</v>
      </c>
      <c r="M235" s="252">
        <v>44836</v>
      </c>
      <c r="N235" s="252">
        <v>44900</v>
      </c>
      <c r="O235" s="1004"/>
      <c r="P235" s="1004"/>
      <c r="Q235" s="1005"/>
      <c r="R235" s="1005"/>
      <c r="S235" s="1005"/>
      <c r="T235" s="934"/>
      <c r="U235" s="261"/>
      <c r="V235" s="1288" t="str">
        <f t="shared" si="10"/>
        <v>2022-ZH-成都-A2-C5装配线JMLEDZH22A506负压氦检机</v>
      </c>
      <c r="W235" s="249" t="s">
        <v>6496</v>
      </c>
      <c r="X235" s="249" t="s">
        <v>6497</v>
      </c>
      <c r="Y235" s="120" t="s">
        <v>1596</v>
      </c>
      <c r="Z235" s="1365">
        <v>1</v>
      </c>
      <c r="AA235" s="1365">
        <v>9.1000000000000004E-3</v>
      </c>
      <c r="AB235" s="1682" t="s">
        <v>98</v>
      </c>
      <c r="AC235" s="1684" t="s">
        <v>10511</v>
      </c>
      <c r="AD235" s="1684" t="s">
        <v>10512</v>
      </c>
      <c r="AE235" s="247"/>
    </row>
    <row r="236" spans="1:31" ht="58.5" customHeight="1">
      <c r="A236" s="23">
        <f t="shared" si="8"/>
        <v>235</v>
      </c>
      <c r="B236" s="998" t="s">
        <v>2629</v>
      </c>
      <c r="C236" s="601" t="s">
        <v>3037</v>
      </c>
      <c r="D236" s="498" t="s">
        <v>3932</v>
      </c>
      <c r="E236" s="290" t="s">
        <v>5610</v>
      </c>
      <c r="F236" s="249" t="s">
        <v>3933</v>
      </c>
      <c r="G236" s="570" t="s">
        <v>323</v>
      </c>
      <c r="H236" s="295">
        <v>1</v>
      </c>
      <c r="I236" s="291" t="s">
        <v>2629</v>
      </c>
      <c r="J236" s="249" t="s">
        <v>8</v>
      </c>
      <c r="K236" s="249" t="s">
        <v>6495</v>
      </c>
      <c r="L236" s="252">
        <v>44638</v>
      </c>
      <c r="M236" s="252">
        <v>44836</v>
      </c>
      <c r="N236" s="252">
        <v>44900</v>
      </c>
      <c r="O236" s="1004"/>
      <c r="P236" s="1004"/>
      <c r="Q236" s="1005"/>
      <c r="R236" s="1005"/>
      <c r="S236" s="1005"/>
      <c r="T236" s="934"/>
      <c r="U236" s="261"/>
      <c r="V236" s="1288" t="str">
        <f t="shared" si="10"/>
        <v>2022-ZH-成都-A2-C5装配线JMLEDZH22A507组盘机</v>
      </c>
      <c r="W236" s="249" t="s">
        <v>6496</v>
      </c>
      <c r="X236" s="249" t="s">
        <v>6497</v>
      </c>
      <c r="Y236" s="120" t="s">
        <v>1596</v>
      </c>
      <c r="Z236" s="1365">
        <v>1</v>
      </c>
      <c r="AA236" s="1365">
        <v>0</v>
      </c>
      <c r="AB236" s="1682" t="s">
        <v>98</v>
      </c>
      <c r="AC236" s="1684" t="s">
        <v>10511</v>
      </c>
      <c r="AD236" s="1684" t="s">
        <v>10512</v>
      </c>
      <c r="AE236" s="247"/>
    </row>
    <row r="237" spans="1:31" ht="58.5" customHeight="1">
      <c r="A237" s="23">
        <f t="shared" si="8"/>
        <v>236</v>
      </c>
      <c r="B237" s="1003" t="s">
        <v>2629</v>
      </c>
      <c r="C237" s="829" t="s">
        <v>3033</v>
      </c>
      <c r="D237" s="829" t="s">
        <v>3942</v>
      </c>
      <c r="E237" s="309" t="s">
        <v>5610</v>
      </c>
      <c r="F237" s="830" t="s">
        <v>3943</v>
      </c>
      <c r="G237" s="829" t="s">
        <v>377</v>
      </c>
      <c r="H237" s="831">
        <v>10</v>
      </c>
      <c r="I237" s="446" t="s">
        <v>2496</v>
      </c>
      <c r="J237" s="249" t="s">
        <v>8</v>
      </c>
      <c r="K237" s="802" t="s">
        <v>6495</v>
      </c>
      <c r="L237" s="673">
        <v>44638</v>
      </c>
      <c r="M237" s="673">
        <v>44824</v>
      </c>
      <c r="N237" s="252">
        <v>44900</v>
      </c>
      <c r="O237" s="1006"/>
      <c r="P237" s="1007"/>
      <c r="Q237" s="934"/>
      <c r="R237" s="934"/>
      <c r="S237" s="934"/>
      <c r="T237" s="934"/>
      <c r="U237" s="261"/>
      <c r="V237" s="1288" t="str">
        <f t="shared" si="10"/>
        <v>2022-ZH-成都-A2-C4干燥线JMLEDZH22A511干燥炉</v>
      </c>
      <c r="W237" s="802" t="s">
        <v>6494</v>
      </c>
      <c r="X237" s="802" t="s">
        <v>2820</v>
      </c>
      <c r="Y237" s="120" t="s">
        <v>1596</v>
      </c>
      <c r="Z237" s="1365">
        <v>1</v>
      </c>
      <c r="AA237" s="1365">
        <v>0.01</v>
      </c>
      <c r="AB237" s="1682" t="s">
        <v>98</v>
      </c>
      <c r="AC237" s="1684" t="s">
        <v>10513</v>
      </c>
      <c r="AD237" s="1684" t="s">
        <v>10514</v>
      </c>
      <c r="AE237" s="247"/>
    </row>
    <row r="238" spans="1:31" ht="58.5" customHeight="1">
      <c r="A238" s="23">
        <f t="shared" si="8"/>
        <v>237</v>
      </c>
      <c r="B238" s="1003" t="s">
        <v>2629</v>
      </c>
      <c r="C238" s="829" t="s">
        <v>3033</v>
      </c>
      <c r="D238" s="829" t="s">
        <v>5621</v>
      </c>
      <c r="E238" s="309" t="s">
        <v>5610</v>
      </c>
      <c r="F238" s="830" t="s">
        <v>3946</v>
      </c>
      <c r="G238" s="829" t="s">
        <v>3887</v>
      </c>
      <c r="H238" s="831">
        <v>1</v>
      </c>
      <c r="I238" s="446" t="s">
        <v>6499</v>
      </c>
      <c r="J238" s="249" t="s">
        <v>8</v>
      </c>
      <c r="K238" s="802" t="s">
        <v>6495</v>
      </c>
      <c r="L238" s="673">
        <v>44638</v>
      </c>
      <c r="M238" s="673">
        <v>44824</v>
      </c>
      <c r="N238" s="252">
        <v>44900</v>
      </c>
      <c r="O238" s="1006"/>
      <c r="P238" s="1007"/>
      <c r="Q238" s="934"/>
      <c r="R238" s="934"/>
      <c r="S238" s="934"/>
      <c r="T238" s="934"/>
      <c r="U238" s="261"/>
      <c r="V238" s="1288" t="str">
        <f t="shared" si="10"/>
        <v>2022-ZH-成都-A2-C4干燥线JMLEDZH22A513冷却炉</v>
      </c>
      <c r="W238" s="802" t="s">
        <v>6496</v>
      </c>
      <c r="X238" s="802" t="s">
        <v>2820</v>
      </c>
      <c r="Y238" s="120" t="s">
        <v>1596</v>
      </c>
      <c r="Z238" s="1365">
        <v>1</v>
      </c>
      <c r="AA238" s="1365">
        <v>0</v>
      </c>
      <c r="AB238" s="1682" t="s">
        <v>98</v>
      </c>
      <c r="AC238" s="1684" t="s">
        <v>10513</v>
      </c>
      <c r="AD238" s="1684" t="s">
        <v>10514</v>
      </c>
      <c r="AE238" s="247"/>
    </row>
    <row r="239" spans="1:31" ht="58.5" customHeight="1">
      <c r="A239" s="23">
        <f t="shared" si="8"/>
        <v>238</v>
      </c>
      <c r="B239" s="1003" t="s">
        <v>2629</v>
      </c>
      <c r="C239" s="829" t="s">
        <v>3033</v>
      </c>
      <c r="D239" s="829" t="s">
        <v>5623</v>
      </c>
      <c r="E239" s="309" t="s">
        <v>5610</v>
      </c>
      <c r="F239" s="830" t="s">
        <v>3948</v>
      </c>
      <c r="G239" s="829" t="s">
        <v>3885</v>
      </c>
      <c r="H239" s="831">
        <v>1</v>
      </c>
      <c r="I239" s="446" t="s">
        <v>2496</v>
      </c>
      <c r="J239" s="249" t="s">
        <v>8</v>
      </c>
      <c r="K239" s="802" t="s">
        <v>6500</v>
      </c>
      <c r="L239" s="673">
        <v>44638</v>
      </c>
      <c r="M239" s="673">
        <v>44824</v>
      </c>
      <c r="N239" s="252">
        <v>44900</v>
      </c>
      <c r="O239" s="1006"/>
      <c r="P239" s="1007"/>
      <c r="Q239" s="934"/>
      <c r="R239" s="934"/>
      <c r="S239" s="934"/>
      <c r="T239" s="934"/>
      <c r="U239" s="261"/>
      <c r="V239" s="1288" t="str">
        <f t="shared" si="10"/>
        <v>2022-ZH-成都-A2-C4干燥线JMLEDZH22A515干燥调度设备</v>
      </c>
      <c r="W239" s="802" t="s">
        <v>6496</v>
      </c>
      <c r="X239" s="802" t="s">
        <v>6497</v>
      </c>
      <c r="Y239" s="120" t="s">
        <v>1596</v>
      </c>
      <c r="Z239" s="1365">
        <v>1</v>
      </c>
      <c r="AA239" s="1365">
        <v>0</v>
      </c>
      <c r="AB239" s="1682" t="s">
        <v>98</v>
      </c>
      <c r="AC239" s="1684" t="s">
        <v>10513</v>
      </c>
      <c r="AD239" s="1684" t="s">
        <v>10514</v>
      </c>
      <c r="AE239" s="247"/>
    </row>
    <row r="240" spans="1:31" ht="58.5" customHeight="1">
      <c r="A240" s="23">
        <f t="shared" si="8"/>
        <v>239</v>
      </c>
      <c r="B240" s="1003" t="s">
        <v>2629</v>
      </c>
      <c r="C240" s="601" t="s">
        <v>5614</v>
      </c>
      <c r="D240" s="498" t="s">
        <v>3438</v>
      </c>
      <c r="E240" s="290" t="s">
        <v>5610</v>
      </c>
      <c r="F240" s="249" t="s">
        <v>3433</v>
      </c>
      <c r="G240" s="570" t="s">
        <v>3886</v>
      </c>
      <c r="H240" s="295">
        <v>5</v>
      </c>
      <c r="I240" s="291" t="s">
        <v>2496</v>
      </c>
      <c r="J240" s="249" t="s">
        <v>8</v>
      </c>
      <c r="K240" s="249" t="s">
        <v>2495</v>
      </c>
      <c r="L240" s="252">
        <v>44638</v>
      </c>
      <c r="M240" s="252">
        <v>44782</v>
      </c>
      <c r="N240" s="252"/>
      <c r="O240" s="1006"/>
      <c r="P240" s="1007"/>
      <c r="Q240" s="934"/>
      <c r="R240" s="934"/>
      <c r="S240" s="934"/>
      <c r="T240" s="934"/>
      <c r="U240" s="261"/>
      <c r="V240" s="1288" t="str">
        <f t="shared" si="10"/>
        <v>2022-ZH-成都-A2-C1/C2/C3/C4/C5干燥线JMLEDZH22A347提升机</v>
      </c>
      <c r="W240" s="249" t="s">
        <v>6494</v>
      </c>
      <c r="X240" s="249" t="s">
        <v>2820</v>
      </c>
      <c r="Y240" s="120" t="s">
        <v>1596</v>
      </c>
      <c r="Z240" s="1365">
        <v>1</v>
      </c>
      <c r="AA240" s="1365">
        <v>0</v>
      </c>
      <c r="AB240" s="1682" t="s">
        <v>98</v>
      </c>
      <c r="AC240" s="1684" t="s">
        <v>10513</v>
      </c>
      <c r="AD240" s="1684" t="s">
        <v>10514</v>
      </c>
      <c r="AE240" s="247"/>
    </row>
    <row r="241" spans="1:31" ht="69">
      <c r="A241" s="23">
        <f t="shared" si="8"/>
        <v>240</v>
      </c>
      <c r="B241" s="1003" t="s">
        <v>2629</v>
      </c>
      <c r="C241" s="571" t="s">
        <v>3934</v>
      </c>
      <c r="D241" s="571" t="s">
        <v>5617</v>
      </c>
      <c r="E241" s="290" t="s">
        <v>5610</v>
      </c>
      <c r="F241" s="568" t="s">
        <v>3935</v>
      </c>
      <c r="G241" s="571" t="s">
        <v>319</v>
      </c>
      <c r="H241" s="572">
        <v>1</v>
      </c>
      <c r="I241" s="291" t="s">
        <v>2496</v>
      </c>
      <c r="J241" s="249" t="s">
        <v>8</v>
      </c>
      <c r="K241" s="249" t="s">
        <v>2495</v>
      </c>
      <c r="L241" s="252">
        <v>44638</v>
      </c>
      <c r="M241" s="252">
        <v>44824</v>
      </c>
      <c r="N241" s="252"/>
      <c r="O241" s="1006"/>
      <c r="P241" s="1007"/>
      <c r="Q241" s="934"/>
      <c r="R241" s="934"/>
      <c r="S241" s="934"/>
      <c r="T241" s="934"/>
      <c r="U241" s="261"/>
      <c r="V241" s="1288" t="str">
        <f t="shared" si="10"/>
        <v>2022-ZH-成都-填丝补焊机-1台JMLEDZH22A508填丝补焊机</v>
      </c>
      <c r="W241" s="249" t="s">
        <v>6494</v>
      </c>
      <c r="X241" s="249" t="s">
        <v>2820</v>
      </c>
      <c r="Y241" s="120"/>
      <c r="Z241" s="1365"/>
      <c r="AA241" s="1365"/>
      <c r="AB241" s="1682" t="s">
        <v>98</v>
      </c>
      <c r="AC241" s="1684" t="s">
        <v>10513</v>
      </c>
      <c r="AD241" s="1684" t="s">
        <v>10514</v>
      </c>
      <c r="AE241" s="247"/>
    </row>
    <row r="242" spans="1:31" ht="69">
      <c r="A242" s="23">
        <f t="shared" si="8"/>
        <v>241</v>
      </c>
      <c r="B242" s="1003" t="s">
        <v>2629</v>
      </c>
      <c r="C242" s="571" t="s">
        <v>3936</v>
      </c>
      <c r="D242" s="571" t="s">
        <v>3937</v>
      </c>
      <c r="E242" s="290" t="s">
        <v>5610</v>
      </c>
      <c r="F242" s="568" t="s">
        <v>3938</v>
      </c>
      <c r="G242" s="571" t="s">
        <v>355</v>
      </c>
      <c r="H242" s="572">
        <v>1</v>
      </c>
      <c r="I242" s="291" t="s">
        <v>2496</v>
      </c>
      <c r="J242" s="249" t="s">
        <v>8</v>
      </c>
      <c r="K242" s="249" t="s">
        <v>2495</v>
      </c>
      <c r="L242" s="252">
        <v>44638</v>
      </c>
      <c r="M242" s="252">
        <v>44824</v>
      </c>
      <c r="N242" s="252"/>
      <c r="O242" s="1006"/>
      <c r="P242" s="1007"/>
      <c r="Q242" s="934"/>
      <c r="R242" s="934"/>
      <c r="S242" s="934"/>
      <c r="T242" s="934"/>
      <c r="U242" s="261"/>
      <c r="V242" s="1288" t="str">
        <f t="shared" si="10"/>
        <v>2022-ZH-成都-半自动封口焊接机-1台JMLEDZH22A509半自动封口焊接机</v>
      </c>
      <c r="W242" s="249" t="s">
        <v>6494</v>
      </c>
      <c r="X242" s="249" t="s">
        <v>2820</v>
      </c>
      <c r="Y242" s="120"/>
      <c r="Z242" s="1365"/>
      <c r="AA242" s="1365"/>
      <c r="AB242" s="1682" t="s">
        <v>98</v>
      </c>
      <c r="AC242" s="1684" t="s">
        <v>10513</v>
      </c>
      <c r="AD242" s="1684" t="s">
        <v>10514</v>
      </c>
      <c r="AE242" s="247"/>
    </row>
    <row r="243" spans="1:31" s="935" customFormat="1" ht="72" customHeight="1">
      <c r="A243" s="23">
        <f t="shared" si="8"/>
        <v>242</v>
      </c>
      <c r="B243" s="1003" t="s">
        <v>2629</v>
      </c>
      <c r="C243" s="571" t="s">
        <v>5618</v>
      </c>
      <c r="D243" s="571" t="s">
        <v>3939</v>
      </c>
      <c r="E243" s="290" t="s">
        <v>5610</v>
      </c>
      <c r="F243" s="568" t="s">
        <v>3940</v>
      </c>
      <c r="G243" s="571" t="s">
        <v>5619</v>
      </c>
      <c r="H243" s="572">
        <v>1</v>
      </c>
      <c r="I243" s="291" t="s">
        <v>2496</v>
      </c>
      <c r="J243" s="249" t="s">
        <v>8</v>
      </c>
      <c r="K243" s="249" t="s">
        <v>2495</v>
      </c>
      <c r="L243" s="252">
        <v>44638</v>
      </c>
      <c r="M243" s="252">
        <v>44824</v>
      </c>
      <c r="N243" s="252"/>
      <c r="O243" s="1006"/>
      <c r="P243" s="1007"/>
      <c r="Q243" s="934"/>
      <c r="R243" s="934"/>
      <c r="S243" s="934"/>
      <c r="T243" s="934"/>
      <c r="U243" s="261"/>
      <c r="V243" s="1288" t="str">
        <f t="shared" si="10"/>
        <v>2022-ZH-成都-半自动正压氦检机-1台JMLEDZH22A510半自动正压氦检机</v>
      </c>
      <c r="W243" s="249" t="s">
        <v>6494</v>
      </c>
      <c r="X243" s="249" t="s">
        <v>2820</v>
      </c>
      <c r="Y243" s="120"/>
      <c r="Z243" s="1365"/>
      <c r="AA243" s="1365"/>
      <c r="AB243" s="1682" t="s">
        <v>98</v>
      </c>
      <c r="AC243" s="1684" t="s">
        <v>10513</v>
      </c>
      <c r="AD243" s="1684" t="s">
        <v>10514</v>
      </c>
      <c r="AE243" s="1005"/>
    </row>
    <row r="244" spans="1:31" s="935" customFormat="1" ht="72" customHeight="1">
      <c r="A244" s="23">
        <f t="shared" si="8"/>
        <v>243</v>
      </c>
      <c r="B244" s="1003" t="s">
        <v>2629</v>
      </c>
      <c r="C244" s="571" t="s">
        <v>5618</v>
      </c>
      <c r="D244" s="571" t="s">
        <v>5620</v>
      </c>
      <c r="E244" s="290" t="s">
        <v>5610</v>
      </c>
      <c r="F244" s="569" t="s">
        <v>3941</v>
      </c>
      <c r="G244" s="571" t="s">
        <v>5619</v>
      </c>
      <c r="H244" s="572">
        <v>1</v>
      </c>
      <c r="I244" s="291" t="s">
        <v>2496</v>
      </c>
      <c r="J244" s="249" t="s">
        <v>8</v>
      </c>
      <c r="K244" s="249" t="s">
        <v>2495</v>
      </c>
      <c r="L244" s="252">
        <v>44638</v>
      </c>
      <c r="M244" s="252">
        <v>44824</v>
      </c>
      <c r="N244" s="252"/>
      <c r="O244" s="1006"/>
      <c r="P244" s="1007"/>
      <c r="Q244" s="934"/>
      <c r="R244" s="934"/>
      <c r="S244" s="934"/>
      <c r="T244" s="934"/>
      <c r="U244" s="261"/>
      <c r="V244" s="1288" t="str">
        <f t="shared" si="10"/>
        <v>2022-ZH-成都-半自动正压氦检机-1台JMLEDZH22A459半自动正压氦检机</v>
      </c>
      <c r="W244" s="249" t="s">
        <v>6494</v>
      </c>
      <c r="X244" s="249" t="s">
        <v>2820</v>
      </c>
      <c r="Y244" s="120"/>
      <c r="Z244" s="1365"/>
      <c r="AA244" s="1365"/>
      <c r="AB244" s="1682" t="s">
        <v>98</v>
      </c>
      <c r="AC244" s="1684" t="s">
        <v>10513</v>
      </c>
      <c r="AD244" s="1684" t="s">
        <v>10514</v>
      </c>
      <c r="AE244" s="1005"/>
    </row>
    <row r="245" spans="1:31" s="935" customFormat="1" ht="72" customHeight="1">
      <c r="A245" s="23">
        <f t="shared" si="8"/>
        <v>244</v>
      </c>
      <c r="B245" s="1003" t="s">
        <v>2629</v>
      </c>
      <c r="C245" s="571" t="s">
        <v>3034</v>
      </c>
      <c r="D245" s="571" t="s">
        <v>3944</v>
      </c>
      <c r="E245" s="290" t="s">
        <v>5610</v>
      </c>
      <c r="F245" s="599" t="s">
        <v>3945</v>
      </c>
      <c r="G245" s="571" t="s">
        <v>377</v>
      </c>
      <c r="H245" s="572">
        <v>10</v>
      </c>
      <c r="I245" s="291" t="s">
        <v>2496</v>
      </c>
      <c r="J245" s="249" t="s">
        <v>8</v>
      </c>
      <c r="K245" s="249" t="s">
        <v>2495</v>
      </c>
      <c r="L245" s="252">
        <v>44638</v>
      </c>
      <c r="M245" s="252">
        <v>44836</v>
      </c>
      <c r="N245" s="252"/>
      <c r="O245" s="1006"/>
      <c r="P245" s="1007"/>
      <c r="Q245" s="934"/>
      <c r="R245" s="934"/>
      <c r="S245" s="934"/>
      <c r="T245" s="934"/>
      <c r="U245" s="261"/>
      <c r="V245" s="1288" t="str">
        <f t="shared" si="10"/>
        <v>2022-ZH-成都-A2-C5干燥线JMLEDZH22A512干燥炉</v>
      </c>
      <c r="W245" s="249" t="s">
        <v>6494</v>
      </c>
      <c r="X245" s="249" t="s">
        <v>2820</v>
      </c>
      <c r="Y245" s="120" t="s">
        <v>1596</v>
      </c>
      <c r="Z245" s="1365">
        <v>1</v>
      </c>
      <c r="AA245" s="1365">
        <v>0</v>
      </c>
      <c r="AB245" s="1682" t="s">
        <v>98</v>
      </c>
      <c r="AC245" s="1684" t="s">
        <v>10513</v>
      </c>
      <c r="AD245" s="1684" t="s">
        <v>10514</v>
      </c>
      <c r="AE245" s="1005"/>
    </row>
    <row r="246" spans="1:31" s="935" customFormat="1" ht="72" customHeight="1">
      <c r="A246" s="23">
        <f t="shared" si="8"/>
        <v>245</v>
      </c>
      <c r="B246" s="1003" t="s">
        <v>2629</v>
      </c>
      <c r="C246" s="571" t="s">
        <v>3034</v>
      </c>
      <c r="D246" s="571" t="s">
        <v>5622</v>
      </c>
      <c r="E246" s="290" t="s">
        <v>5610</v>
      </c>
      <c r="F246" s="599" t="s">
        <v>3947</v>
      </c>
      <c r="G246" s="571" t="s">
        <v>3887</v>
      </c>
      <c r="H246" s="572">
        <v>1</v>
      </c>
      <c r="I246" s="291" t="s">
        <v>2496</v>
      </c>
      <c r="J246" s="249" t="s">
        <v>8</v>
      </c>
      <c r="K246" s="249" t="s">
        <v>2495</v>
      </c>
      <c r="L246" s="252">
        <v>44638</v>
      </c>
      <c r="M246" s="252">
        <v>44836</v>
      </c>
      <c r="N246" s="252"/>
      <c r="O246" s="1006"/>
      <c r="P246" s="1007"/>
      <c r="Q246" s="934"/>
      <c r="R246" s="934"/>
      <c r="S246" s="934"/>
      <c r="T246" s="934"/>
      <c r="U246" s="261"/>
      <c r="V246" s="1288" t="str">
        <f t="shared" si="10"/>
        <v>2022-ZH-成都-A2-C5干燥线JMLEDZH22A514冷却炉</v>
      </c>
      <c r="W246" s="249" t="s">
        <v>6494</v>
      </c>
      <c r="X246" s="249" t="s">
        <v>2820</v>
      </c>
      <c r="Y246" s="120" t="s">
        <v>1596</v>
      </c>
      <c r="Z246" s="1365">
        <v>1</v>
      </c>
      <c r="AA246" s="1365">
        <v>0</v>
      </c>
      <c r="AB246" s="1682" t="s">
        <v>98</v>
      </c>
      <c r="AC246" s="1684" t="s">
        <v>10513</v>
      </c>
      <c r="AD246" s="1684" t="s">
        <v>10514</v>
      </c>
      <c r="AE246" s="1005"/>
    </row>
    <row r="247" spans="1:31" s="935" customFormat="1" ht="72" customHeight="1">
      <c r="A247" s="23">
        <f t="shared" si="8"/>
        <v>246</v>
      </c>
      <c r="B247" s="1003" t="s">
        <v>2629</v>
      </c>
      <c r="C247" s="571" t="s">
        <v>3034</v>
      </c>
      <c r="D247" s="571" t="s">
        <v>5624</v>
      </c>
      <c r="E247" s="290" t="s">
        <v>5610</v>
      </c>
      <c r="F247" s="599" t="s">
        <v>3949</v>
      </c>
      <c r="G247" s="571" t="s">
        <v>3885</v>
      </c>
      <c r="H247" s="572">
        <v>1</v>
      </c>
      <c r="I247" s="291" t="s">
        <v>2496</v>
      </c>
      <c r="J247" s="249" t="s">
        <v>8</v>
      </c>
      <c r="K247" s="249" t="s">
        <v>2495</v>
      </c>
      <c r="L247" s="252">
        <v>44638</v>
      </c>
      <c r="M247" s="252">
        <v>44836</v>
      </c>
      <c r="N247" s="252"/>
      <c r="O247" s="1006"/>
      <c r="P247" s="1007"/>
      <c r="Q247" s="934"/>
      <c r="R247" s="934"/>
      <c r="S247" s="934"/>
      <c r="T247" s="934"/>
      <c r="U247" s="261"/>
      <c r="V247" s="1288" t="str">
        <f t="shared" si="10"/>
        <v>2022-ZH-成都-A2-C5干燥线JMLEDZH22A516干燥调度设备</v>
      </c>
      <c r="W247" s="249" t="s">
        <v>6494</v>
      </c>
      <c r="X247" s="249" t="s">
        <v>2820</v>
      </c>
      <c r="Y247" s="120" t="s">
        <v>1596</v>
      </c>
      <c r="Z247" s="1365">
        <v>1</v>
      </c>
      <c r="AA247" s="1365">
        <v>0</v>
      </c>
      <c r="AB247" s="1682" t="s">
        <v>98</v>
      </c>
      <c r="AC247" s="1684" t="s">
        <v>10513</v>
      </c>
      <c r="AD247" s="1684" t="s">
        <v>10514</v>
      </c>
      <c r="AE247" s="1005"/>
    </row>
    <row r="248" spans="1:31" s="935" customFormat="1" ht="72" customHeight="1">
      <c r="A248" s="23">
        <f t="shared" si="8"/>
        <v>247</v>
      </c>
      <c r="B248" s="1003" t="s">
        <v>2629</v>
      </c>
      <c r="C248" s="569" t="s">
        <v>5625</v>
      </c>
      <c r="D248" s="569" t="s">
        <v>5626</v>
      </c>
      <c r="E248" s="290" t="s">
        <v>5610</v>
      </c>
      <c r="F248" s="569" t="s">
        <v>5627</v>
      </c>
      <c r="G248" s="569" t="s">
        <v>321</v>
      </c>
      <c r="H248" s="572">
        <v>2</v>
      </c>
      <c r="I248" s="291" t="s">
        <v>2496</v>
      </c>
      <c r="J248" s="249" t="s">
        <v>8</v>
      </c>
      <c r="K248" s="249" t="s">
        <v>2495</v>
      </c>
      <c r="L248" s="252">
        <v>44638</v>
      </c>
      <c r="M248" s="252">
        <v>44836</v>
      </c>
      <c r="N248" s="252"/>
      <c r="O248" s="1006"/>
      <c r="P248" s="1007"/>
      <c r="Q248" s="934"/>
      <c r="R248" s="934"/>
      <c r="S248" s="934"/>
      <c r="T248" s="934"/>
      <c r="U248" s="261"/>
      <c r="V248" s="1288" t="str">
        <f t="shared" si="10"/>
        <v>2022-ZH-成都-A2-C4/C5装配线JMLEDZH22A547物流线</v>
      </c>
      <c r="W248" s="249" t="s">
        <v>6494</v>
      </c>
      <c r="X248" s="249" t="s">
        <v>2820</v>
      </c>
      <c r="Y248" s="120" t="s">
        <v>1596</v>
      </c>
      <c r="Z248" s="1365" t="s">
        <v>213</v>
      </c>
      <c r="AA248" s="1365" t="s">
        <v>213</v>
      </c>
      <c r="AB248" s="1682" t="s">
        <v>98</v>
      </c>
      <c r="AC248" s="1684" t="s">
        <v>10511</v>
      </c>
      <c r="AD248" s="1684" t="s">
        <v>10512</v>
      </c>
      <c r="AE248" s="1005"/>
    </row>
    <row r="249" spans="1:31" s="935" customFormat="1" ht="72" customHeight="1">
      <c r="A249" s="23">
        <f t="shared" si="8"/>
        <v>248</v>
      </c>
      <c r="B249" s="499" t="s">
        <v>4178</v>
      </c>
      <c r="C249" s="766" t="s">
        <v>3252</v>
      </c>
      <c r="D249" s="358" t="s">
        <v>3487</v>
      </c>
      <c r="E249" s="766" t="s">
        <v>1396</v>
      </c>
      <c r="F249" s="766" t="s">
        <v>1396</v>
      </c>
      <c r="G249" s="257" t="s">
        <v>4013</v>
      </c>
      <c r="H249" s="355">
        <v>2</v>
      </c>
      <c r="I249" s="766" t="s">
        <v>4951</v>
      </c>
      <c r="J249" s="249" t="s">
        <v>8</v>
      </c>
      <c r="K249" s="765" t="s">
        <v>2495</v>
      </c>
      <c r="L249" s="356">
        <v>44633</v>
      </c>
      <c r="M249" s="356">
        <v>44760</v>
      </c>
      <c r="N249" s="816">
        <v>44849</v>
      </c>
      <c r="O249" s="818" t="s">
        <v>6082</v>
      </c>
      <c r="P249" s="816">
        <v>44872</v>
      </c>
      <c r="Q249" s="816">
        <v>44880</v>
      </c>
      <c r="R249" s="811">
        <v>45093</v>
      </c>
      <c r="S249" s="314"/>
      <c r="T249" s="314"/>
      <c r="U249" s="766" t="s">
        <v>9053</v>
      </c>
      <c r="V249" s="1281" t="str">
        <f t="shared" si="10"/>
        <v>ZH-XMA3-C1JMLEDZH22A365检测预焊机</v>
      </c>
      <c r="W249" s="1179" t="s">
        <v>8180</v>
      </c>
      <c r="X249" s="800" t="s">
        <v>5975</v>
      </c>
      <c r="Y249" s="1348" t="s">
        <v>3341</v>
      </c>
      <c r="Z249" s="1352">
        <v>0.98970000000000002</v>
      </c>
      <c r="AA249" s="1352">
        <v>6.0000000000000001E-3</v>
      </c>
      <c r="AB249" s="329" t="s">
        <v>9615</v>
      </c>
      <c r="AC249" s="329" t="s">
        <v>10499</v>
      </c>
      <c r="AD249" s="329" t="s">
        <v>10500</v>
      </c>
      <c r="AE249" s="1005"/>
    </row>
    <row r="250" spans="1:31" s="935" customFormat="1" ht="72" customHeight="1">
      <c r="A250" s="23">
        <f t="shared" si="8"/>
        <v>249</v>
      </c>
      <c r="B250" s="499" t="s">
        <v>4178</v>
      </c>
      <c r="C250" s="766" t="s">
        <v>3252</v>
      </c>
      <c r="D250" s="358" t="s">
        <v>3488</v>
      </c>
      <c r="E250" s="766" t="s">
        <v>1396</v>
      </c>
      <c r="F250" s="766" t="s">
        <v>1396</v>
      </c>
      <c r="G250" s="257" t="s">
        <v>341</v>
      </c>
      <c r="H250" s="355">
        <v>2</v>
      </c>
      <c r="I250" s="766" t="s">
        <v>4951</v>
      </c>
      <c r="J250" s="249" t="s">
        <v>8</v>
      </c>
      <c r="K250" s="765" t="s">
        <v>2495</v>
      </c>
      <c r="L250" s="356">
        <v>44633</v>
      </c>
      <c r="M250" s="356">
        <v>44760</v>
      </c>
      <c r="N250" s="816">
        <v>44849</v>
      </c>
      <c r="O250" s="818" t="s">
        <v>6082</v>
      </c>
      <c r="P250" s="816">
        <v>44872</v>
      </c>
      <c r="Q250" s="816">
        <v>44880</v>
      </c>
      <c r="R250" s="811">
        <v>45093</v>
      </c>
      <c r="S250" s="314"/>
      <c r="T250" s="314"/>
      <c r="U250" s="766" t="s">
        <v>9054</v>
      </c>
      <c r="V250" s="1281" t="str">
        <f t="shared" si="10"/>
        <v>ZH-XMA3-C1JMLEDZH22A366极耳激光焊接机</v>
      </c>
      <c r="W250" s="1179" t="s">
        <v>8180</v>
      </c>
      <c r="X250" s="800" t="s">
        <v>5975</v>
      </c>
      <c r="Y250" s="1601" t="s">
        <v>3341</v>
      </c>
      <c r="Z250" s="1352">
        <v>0.96640000000000004</v>
      </c>
      <c r="AA250" s="1352">
        <v>1.4999999999999999E-2</v>
      </c>
      <c r="AB250" s="329" t="s">
        <v>10501</v>
      </c>
      <c r="AC250" s="329" t="s">
        <v>10499</v>
      </c>
      <c r="AD250" s="329" t="s">
        <v>10500</v>
      </c>
      <c r="AE250" s="1005"/>
    </row>
    <row r="251" spans="1:31" s="935" customFormat="1" ht="72" customHeight="1">
      <c r="A251" s="23">
        <f t="shared" si="8"/>
        <v>250</v>
      </c>
      <c r="B251" s="499" t="s">
        <v>4178</v>
      </c>
      <c r="C251" s="766" t="s">
        <v>3252</v>
      </c>
      <c r="D251" s="358" t="s">
        <v>3489</v>
      </c>
      <c r="E251" s="766" t="s">
        <v>1396</v>
      </c>
      <c r="F251" s="766" t="s">
        <v>1396</v>
      </c>
      <c r="G251" s="257" t="s">
        <v>309</v>
      </c>
      <c r="H251" s="355">
        <v>2</v>
      </c>
      <c r="I251" s="766" t="s">
        <v>4951</v>
      </c>
      <c r="J251" s="249" t="s">
        <v>8</v>
      </c>
      <c r="K251" s="765" t="s">
        <v>2495</v>
      </c>
      <c r="L251" s="356">
        <v>44633</v>
      </c>
      <c r="M251" s="356">
        <v>44760</v>
      </c>
      <c r="N251" s="816">
        <v>44849</v>
      </c>
      <c r="O251" s="818" t="s">
        <v>6082</v>
      </c>
      <c r="P251" s="816">
        <v>44872</v>
      </c>
      <c r="Q251" s="816">
        <v>44880</v>
      </c>
      <c r="R251" s="811">
        <v>45093</v>
      </c>
      <c r="S251" s="314"/>
      <c r="T251" s="314"/>
      <c r="U251" s="766" t="s">
        <v>9053</v>
      </c>
      <c r="V251" s="1281" t="str">
        <f t="shared" si="10"/>
        <v>ZH-XMA3-C1JMLEDZH22A367包胶机</v>
      </c>
      <c r="W251" s="1179" t="s">
        <v>8180</v>
      </c>
      <c r="X251" s="800" t="s">
        <v>4005</v>
      </c>
      <c r="Y251" s="1601" t="s">
        <v>3341</v>
      </c>
      <c r="Z251" s="1352">
        <v>0.97770000000000001</v>
      </c>
      <c r="AA251" s="1352">
        <v>6.4999999999999997E-3</v>
      </c>
      <c r="AB251" s="329" t="s">
        <v>10502</v>
      </c>
      <c r="AC251" s="329" t="s">
        <v>10499</v>
      </c>
      <c r="AD251" s="329" t="s">
        <v>10500</v>
      </c>
      <c r="AE251" s="1005"/>
    </row>
    <row r="252" spans="1:31" s="935" customFormat="1" ht="72" customHeight="1">
      <c r="A252" s="23">
        <f t="shared" si="8"/>
        <v>251</v>
      </c>
      <c r="B252" s="499" t="s">
        <v>4178</v>
      </c>
      <c r="C252" s="766" t="s">
        <v>3252</v>
      </c>
      <c r="D252" s="358" t="s">
        <v>3490</v>
      </c>
      <c r="E252" s="766" t="s">
        <v>1396</v>
      </c>
      <c r="F252" s="766" t="s">
        <v>1396</v>
      </c>
      <c r="G252" s="257" t="s">
        <v>311</v>
      </c>
      <c r="H252" s="355">
        <v>1</v>
      </c>
      <c r="I252" s="766" t="s">
        <v>4951</v>
      </c>
      <c r="J252" s="249" t="s">
        <v>8</v>
      </c>
      <c r="K252" s="765" t="s">
        <v>2495</v>
      </c>
      <c r="L252" s="356">
        <v>44633</v>
      </c>
      <c r="M252" s="356">
        <v>44760</v>
      </c>
      <c r="N252" s="816">
        <v>44849</v>
      </c>
      <c r="O252" s="818" t="s">
        <v>6082</v>
      </c>
      <c r="P252" s="816">
        <v>44872</v>
      </c>
      <c r="Q252" s="816">
        <v>44880</v>
      </c>
      <c r="R252" s="811">
        <v>45093</v>
      </c>
      <c r="S252" s="314"/>
      <c r="T252" s="314"/>
      <c r="U252" s="766" t="s">
        <v>9055</v>
      </c>
      <c r="V252" s="1281" t="str">
        <f t="shared" si="10"/>
        <v>ZH-XMA3-C1JMLEDZH22A368入壳机</v>
      </c>
      <c r="W252" s="1179" t="s">
        <v>8180</v>
      </c>
      <c r="X252" s="800" t="s">
        <v>5975</v>
      </c>
      <c r="Y252" s="1601" t="s">
        <v>3340</v>
      </c>
      <c r="Z252" s="1352">
        <v>0.99409999999999998</v>
      </c>
      <c r="AA252" s="1352">
        <v>2E-3</v>
      </c>
      <c r="AB252" s="329" t="s">
        <v>9113</v>
      </c>
      <c r="AC252" s="329" t="s">
        <v>10499</v>
      </c>
      <c r="AD252" s="329" t="s">
        <v>10500</v>
      </c>
      <c r="AE252" s="1005"/>
    </row>
    <row r="253" spans="1:31" s="935" customFormat="1" ht="72" customHeight="1">
      <c r="A253" s="23">
        <f t="shared" si="8"/>
        <v>252</v>
      </c>
      <c r="B253" s="499" t="s">
        <v>4178</v>
      </c>
      <c r="C253" s="766" t="s">
        <v>3252</v>
      </c>
      <c r="D253" s="358" t="s">
        <v>3491</v>
      </c>
      <c r="E253" s="766" t="s">
        <v>1396</v>
      </c>
      <c r="F253" s="766" t="s">
        <v>1396</v>
      </c>
      <c r="G253" s="257" t="s">
        <v>313</v>
      </c>
      <c r="H253" s="355">
        <v>1</v>
      </c>
      <c r="I253" s="766" t="s">
        <v>4951</v>
      </c>
      <c r="J253" s="249" t="s">
        <v>8</v>
      </c>
      <c r="K253" s="765" t="s">
        <v>2495</v>
      </c>
      <c r="L253" s="356">
        <v>44633</v>
      </c>
      <c r="M253" s="356">
        <v>44760</v>
      </c>
      <c r="N253" s="816">
        <v>44849</v>
      </c>
      <c r="O253" s="818" t="s">
        <v>6082</v>
      </c>
      <c r="P253" s="816">
        <v>44872</v>
      </c>
      <c r="Q253" s="816">
        <v>44880</v>
      </c>
      <c r="R253" s="811">
        <v>45093</v>
      </c>
      <c r="S253" s="314"/>
      <c r="T253" s="314"/>
      <c r="U253" s="766" t="s">
        <v>9055</v>
      </c>
      <c r="V253" s="1281" t="str">
        <f t="shared" si="10"/>
        <v>ZH-XMA3-C1JMLEDZH22A369激光封口焊接机</v>
      </c>
      <c r="W253" s="1179" t="s">
        <v>8180</v>
      </c>
      <c r="X253" s="800" t="s">
        <v>5975</v>
      </c>
      <c r="Y253" s="1601" t="s">
        <v>3340</v>
      </c>
      <c r="Z253" s="1352">
        <v>0.98170000000000002</v>
      </c>
      <c r="AA253" s="1352">
        <v>0.02</v>
      </c>
      <c r="AB253" s="329" t="s">
        <v>9113</v>
      </c>
      <c r="AC253" s="329" t="s">
        <v>10499</v>
      </c>
      <c r="AD253" s="329" t="s">
        <v>10500</v>
      </c>
      <c r="AE253" s="1005"/>
    </row>
    <row r="254" spans="1:31" s="935" customFormat="1" ht="72" customHeight="1">
      <c r="A254" s="23">
        <f t="shared" si="8"/>
        <v>253</v>
      </c>
      <c r="B254" s="499" t="s">
        <v>4178</v>
      </c>
      <c r="C254" s="766" t="s">
        <v>3252</v>
      </c>
      <c r="D254" s="358" t="s">
        <v>3492</v>
      </c>
      <c r="E254" s="766" t="s">
        <v>1396</v>
      </c>
      <c r="F254" s="766" t="s">
        <v>1396</v>
      </c>
      <c r="G254" s="257" t="s">
        <v>315</v>
      </c>
      <c r="H254" s="355">
        <v>1</v>
      </c>
      <c r="I254" s="766" t="s">
        <v>4951</v>
      </c>
      <c r="J254" s="249" t="s">
        <v>8</v>
      </c>
      <c r="K254" s="765" t="s">
        <v>2495</v>
      </c>
      <c r="L254" s="356">
        <v>44633</v>
      </c>
      <c r="M254" s="356">
        <v>44760</v>
      </c>
      <c r="N254" s="816">
        <v>44849</v>
      </c>
      <c r="O254" s="818" t="s">
        <v>6082</v>
      </c>
      <c r="P254" s="816">
        <v>44872</v>
      </c>
      <c r="Q254" s="816">
        <v>44880</v>
      </c>
      <c r="R254" s="811">
        <v>45093</v>
      </c>
      <c r="S254" s="314"/>
      <c r="T254" s="314"/>
      <c r="U254" s="766" t="s">
        <v>9056</v>
      </c>
      <c r="V254" s="1281" t="str">
        <f t="shared" si="10"/>
        <v>ZH-XMA3-C1JMLEDZH22A370正压氦检机</v>
      </c>
      <c r="W254" s="1179" t="s">
        <v>8180</v>
      </c>
      <c r="X254" s="800" t="s">
        <v>4005</v>
      </c>
      <c r="Y254" s="1601" t="s">
        <v>354</v>
      </c>
      <c r="Z254" s="1352">
        <v>0.98370000000000002</v>
      </c>
      <c r="AA254" s="1352">
        <v>1.5E-3</v>
      </c>
      <c r="AB254" s="329"/>
      <c r="AC254" s="329" t="s">
        <v>10499</v>
      </c>
      <c r="AD254" s="329" t="s">
        <v>10500</v>
      </c>
      <c r="AE254" s="1005"/>
    </row>
    <row r="255" spans="1:31" s="935" customFormat="1" ht="72" customHeight="1">
      <c r="A255" s="23">
        <f t="shared" si="8"/>
        <v>254</v>
      </c>
      <c r="B255" s="499" t="s">
        <v>4178</v>
      </c>
      <c r="C255" s="766" t="s">
        <v>3252</v>
      </c>
      <c r="D255" s="358" t="s">
        <v>3493</v>
      </c>
      <c r="E255" s="766" t="s">
        <v>1396</v>
      </c>
      <c r="F255" s="766" t="s">
        <v>1396</v>
      </c>
      <c r="G255" s="257" t="s">
        <v>323</v>
      </c>
      <c r="H255" s="355">
        <v>1</v>
      </c>
      <c r="I255" s="766" t="s">
        <v>4951</v>
      </c>
      <c r="J255" s="249" t="s">
        <v>8</v>
      </c>
      <c r="K255" s="765" t="s">
        <v>2495</v>
      </c>
      <c r="L255" s="356">
        <v>44633</v>
      </c>
      <c r="M255" s="356">
        <v>44760</v>
      </c>
      <c r="N255" s="816">
        <v>44849</v>
      </c>
      <c r="O255" s="818" t="s">
        <v>6082</v>
      </c>
      <c r="P255" s="816">
        <v>44872</v>
      </c>
      <c r="Q255" s="816">
        <v>44880</v>
      </c>
      <c r="R255" s="811">
        <v>45093</v>
      </c>
      <c r="S255" s="314"/>
      <c r="T255" s="314"/>
      <c r="U255" s="766" t="s">
        <v>9055</v>
      </c>
      <c r="V255" s="1281" t="str">
        <f t="shared" si="10"/>
        <v>ZH-XMA3-C1JMLEDZH22A372组盘机</v>
      </c>
      <c r="W255" s="1179" t="s">
        <v>8180</v>
      </c>
      <c r="X255" s="800" t="s">
        <v>5975</v>
      </c>
      <c r="Y255" s="1601" t="s">
        <v>3340</v>
      </c>
      <c r="Z255" s="1352">
        <v>0.995</v>
      </c>
      <c r="AA255" s="1352">
        <v>0.01</v>
      </c>
      <c r="AB255" s="329"/>
      <c r="AC255" s="329" t="s">
        <v>10499</v>
      </c>
      <c r="AD255" s="329" t="s">
        <v>10500</v>
      </c>
      <c r="AE255" s="1005"/>
    </row>
    <row r="256" spans="1:31" s="935" customFormat="1" ht="72" customHeight="1">
      <c r="A256" s="23">
        <f t="shared" si="8"/>
        <v>255</v>
      </c>
      <c r="B256" s="499" t="s">
        <v>4178</v>
      </c>
      <c r="C256" s="766" t="s">
        <v>3255</v>
      </c>
      <c r="D256" s="358" t="s">
        <v>3494</v>
      </c>
      <c r="E256" s="766" t="s">
        <v>1396</v>
      </c>
      <c r="F256" s="766" t="s">
        <v>1396</v>
      </c>
      <c r="G256" s="257" t="s">
        <v>321</v>
      </c>
      <c r="H256" s="355">
        <v>1</v>
      </c>
      <c r="I256" s="766" t="s">
        <v>4951</v>
      </c>
      <c r="J256" s="249" t="s">
        <v>8</v>
      </c>
      <c r="K256" s="765" t="s">
        <v>2495</v>
      </c>
      <c r="L256" s="356">
        <v>44633</v>
      </c>
      <c r="M256" s="356">
        <v>44760</v>
      </c>
      <c r="N256" s="816">
        <v>44849</v>
      </c>
      <c r="O256" s="818" t="s">
        <v>6082</v>
      </c>
      <c r="P256" s="816">
        <v>44872</v>
      </c>
      <c r="Q256" s="816">
        <v>44896</v>
      </c>
      <c r="R256" s="811">
        <v>45093</v>
      </c>
      <c r="S256" s="314"/>
      <c r="T256" s="314"/>
      <c r="U256" s="1059" t="s">
        <v>9055</v>
      </c>
      <c r="V256" s="1281" t="str">
        <f t="shared" si="10"/>
        <v>ZH-XMA3-C1物流线JMLEDZH22A373物流线</v>
      </c>
      <c r="W256" s="1179" t="s">
        <v>8180</v>
      </c>
      <c r="X256" s="800" t="s">
        <v>5975</v>
      </c>
      <c r="Y256" s="1601" t="s">
        <v>3340</v>
      </c>
      <c r="Z256" s="1352">
        <v>0.995</v>
      </c>
      <c r="AA256" s="1352">
        <v>0.01</v>
      </c>
      <c r="AB256" s="329"/>
      <c r="AC256" s="329" t="s">
        <v>10499</v>
      </c>
      <c r="AD256" s="329" t="s">
        <v>10500</v>
      </c>
      <c r="AE256" s="1005"/>
    </row>
    <row r="257" spans="1:31" s="935" customFormat="1" ht="72" customHeight="1">
      <c r="A257" s="23">
        <f t="shared" si="8"/>
        <v>256</v>
      </c>
      <c r="B257" s="499" t="s">
        <v>4178</v>
      </c>
      <c r="C257" s="766" t="s">
        <v>3257</v>
      </c>
      <c r="D257" s="358" t="s">
        <v>4234</v>
      </c>
      <c r="E257" s="766" t="s">
        <v>1396</v>
      </c>
      <c r="F257" s="766" t="s">
        <v>1396</v>
      </c>
      <c r="G257" s="257" t="s">
        <v>4013</v>
      </c>
      <c r="H257" s="355">
        <v>2</v>
      </c>
      <c r="I257" s="766" t="s">
        <v>4951</v>
      </c>
      <c r="J257" s="249" t="s">
        <v>8</v>
      </c>
      <c r="K257" s="765" t="s">
        <v>2495</v>
      </c>
      <c r="L257" s="356">
        <v>44633</v>
      </c>
      <c r="M257" s="356">
        <v>44816</v>
      </c>
      <c r="N257" s="816">
        <v>44856</v>
      </c>
      <c r="O257" s="818">
        <v>44856</v>
      </c>
      <c r="P257" s="816">
        <v>44879</v>
      </c>
      <c r="Q257" s="816">
        <v>44887</v>
      </c>
      <c r="R257" s="811">
        <v>45168</v>
      </c>
      <c r="S257" s="314"/>
      <c r="T257" s="314"/>
      <c r="U257" s="766" t="s">
        <v>9053</v>
      </c>
      <c r="V257" s="1281" t="str">
        <f t="shared" si="10"/>
        <v>ZH-XMA3-C2JMLEDZH22A374检测预焊机</v>
      </c>
      <c r="W257" s="1179" t="s">
        <v>8180</v>
      </c>
      <c r="X257" s="800" t="s">
        <v>5975</v>
      </c>
      <c r="Y257" s="1601"/>
      <c r="Z257" s="1352"/>
      <c r="AA257" s="1352"/>
      <c r="AB257" s="329"/>
      <c r="AC257" s="329" t="s">
        <v>9211</v>
      </c>
      <c r="AD257" s="329" t="s">
        <v>8799</v>
      </c>
      <c r="AE257" s="1005"/>
    </row>
    <row r="258" spans="1:31" s="935" customFormat="1" ht="72" customHeight="1">
      <c r="A258" s="23">
        <f t="shared" si="8"/>
        <v>257</v>
      </c>
      <c r="B258" s="499" t="s">
        <v>4178</v>
      </c>
      <c r="C258" s="766" t="s">
        <v>3257</v>
      </c>
      <c r="D258" s="358" t="s">
        <v>3495</v>
      </c>
      <c r="E258" s="766" t="s">
        <v>1396</v>
      </c>
      <c r="F258" s="766" t="s">
        <v>1396</v>
      </c>
      <c r="G258" s="257" t="s">
        <v>341</v>
      </c>
      <c r="H258" s="355">
        <v>2</v>
      </c>
      <c r="I258" s="766" t="s">
        <v>4951</v>
      </c>
      <c r="J258" s="249" t="s">
        <v>8</v>
      </c>
      <c r="K258" s="765" t="s">
        <v>2495</v>
      </c>
      <c r="L258" s="356">
        <v>44633</v>
      </c>
      <c r="M258" s="356">
        <v>44816</v>
      </c>
      <c r="N258" s="816">
        <v>44856</v>
      </c>
      <c r="O258" s="818">
        <v>44856</v>
      </c>
      <c r="P258" s="816">
        <v>44879</v>
      </c>
      <c r="Q258" s="816">
        <v>44887</v>
      </c>
      <c r="R258" s="811">
        <v>45168</v>
      </c>
      <c r="S258" s="314"/>
      <c r="T258" s="314"/>
      <c r="U258" s="766" t="s">
        <v>9054</v>
      </c>
      <c r="V258" s="1281" t="str">
        <f t="shared" si="10"/>
        <v>ZH-XMA3-C2JMLEDZH22A375极耳激光焊接机</v>
      </c>
      <c r="W258" s="1179" t="s">
        <v>8180</v>
      </c>
      <c r="X258" s="800" t="s">
        <v>5975</v>
      </c>
      <c r="Y258" s="1601"/>
      <c r="Z258" s="1352"/>
      <c r="AA258" s="1352"/>
      <c r="AB258" s="329"/>
      <c r="AC258" s="329" t="s">
        <v>9211</v>
      </c>
      <c r="AD258" s="329" t="s">
        <v>8799</v>
      </c>
      <c r="AE258" s="1005"/>
    </row>
    <row r="259" spans="1:31" s="935" customFormat="1" ht="72" customHeight="1">
      <c r="A259" s="23">
        <f t="shared" si="8"/>
        <v>258</v>
      </c>
      <c r="B259" s="499" t="s">
        <v>4178</v>
      </c>
      <c r="C259" s="766" t="s">
        <v>3257</v>
      </c>
      <c r="D259" s="358" t="s">
        <v>3496</v>
      </c>
      <c r="E259" s="766" t="s">
        <v>1396</v>
      </c>
      <c r="F259" s="766" t="s">
        <v>1396</v>
      </c>
      <c r="G259" s="257" t="s">
        <v>309</v>
      </c>
      <c r="H259" s="355">
        <v>2</v>
      </c>
      <c r="I259" s="766" t="s">
        <v>4951</v>
      </c>
      <c r="J259" s="249" t="s">
        <v>8</v>
      </c>
      <c r="K259" s="765" t="s">
        <v>2495</v>
      </c>
      <c r="L259" s="356">
        <v>44633</v>
      </c>
      <c r="M259" s="356">
        <v>44816</v>
      </c>
      <c r="N259" s="816">
        <v>44856</v>
      </c>
      <c r="O259" s="818">
        <v>44856</v>
      </c>
      <c r="P259" s="816">
        <v>44879</v>
      </c>
      <c r="Q259" s="816">
        <v>44887</v>
      </c>
      <c r="R259" s="811">
        <v>45168</v>
      </c>
      <c r="S259" s="314"/>
      <c r="T259" s="314"/>
      <c r="U259" s="766" t="s">
        <v>9053</v>
      </c>
      <c r="V259" s="1281" t="str">
        <f t="shared" si="10"/>
        <v>ZH-XMA3-C2JMLEDZH22A376包胶机</v>
      </c>
      <c r="W259" s="1179" t="s">
        <v>8180</v>
      </c>
      <c r="X259" s="800" t="s">
        <v>5975</v>
      </c>
      <c r="Y259" s="1601"/>
      <c r="Z259" s="1352"/>
      <c r="AA259" s="1352"/>
      <c r="AB259" s="329"/>
      <c r="AC259" s="329" t="s">
        <v>9211</v>
      </c>
      <c r="AD259" s="329" t="s">
        <v>8799</v>
      </c>
      <c r="AE259" s="1005"/>
    </row>
    <row r="260" spans="1:31" s="935" customFormat="1" ht="72" customHeight="1">
      <c r="A260" s="23">
        <f t="shared" si="8"/>
        <v>259</v>
      </c>
      <c r="B260" s="499" t="s">
        <v>4178</v>
      </c>
      <c r="C260" s="766" t="s">
        <v>3257</v>
      </c>
      <c r="D260" s="358" t="s">
        <v>3497</v>
      </c>
      <c r="E260" s="766" t="s">
        <v>1396</v>
      </c>
      <c r="F260" s="766" t="s">
        <v>1396</v>
      </c>
      <c r="G260" s="257" t="s">
        <v>311</v>
      </c>
      <c r="H260" s="355">
        <v>1</v>
      </c>
      <c r="I260" s="766" t="s">
        <v>4951</v>
      </c>
      <c r="J260" s="249" t="s">
        <v>8</v>
      </c>
      <c r="K260" s="765" t="s">
        <v>2495</v>
      </c>
      <c r="L260" s="356">
        <v>44633</v>
      </c>
      <c r="M260" s="356">
        <v>44816</v>
      </c>
      <c r="N260" s="816">
        <v>44856</v>
      </c>
      <c r="O260" s="818">
        <v>44856</v>
      </c>
      <c r="P260" s="816">
        <v>44879</v>
      </c>
      <c r="Q260" s="811">
        <v>44887</v>
      </c>
      <c r="R260" s="811">
        <v>45168</v>
      </c>
      <c r="S260" s="314"/>
      <c r="T260" s="314"/>
      <c r="U260" s="766" t="s">
        <v>9055</v>
      </c>
      <c r="V260" s="1281" t="str">
        <f t="shared" si="10"/>
        <v>ZH-XMA3-C2JMLEDZH22A377入壳机</v>
      </c>
      <c r="W260" s="1179" t="s">
        <v>8180</v>
      </c>
      <c r="X260" s="800" t="s">
        <v>5975</v>
      </c>
      <c r="Y260" s="1601"/>
      <c r="Z260" s="1352"/>
      <c r="AA260" s="1352"/>
      <c r="AB260" s="329"/>
      <c r="AC260" s="329" t="s">
        <v>9211</v>
      </c>
      <c r="AD260" s="329" t="s">
        <v>8799</v>
      </c>
      <c r="AE260" s="1005"/>
    </row>
    <row r="261" spans="1:31" s="935" customFormat="1" ht="72" customHeight="1">
      <c r="A261" s="23">
        <f t="shared" si="8"/>
        <v>260</v>
      </c>
      <c r="B261" s="499" t="s">
        <v>4178</v>
      </c>
      <c r="C261" s="766" t="s">
        <v>3257</v>
      </c>
      <c r="D261" s="358" t="s">
        <v>3498</v>
      </c>
      <c r="E261" s="766" t="s">
        <v>1396</v>
      </c>
      <c r="F261" s="766" t="s">
        <v>1396</v>
      </c>
      <c r="G261" s="257" t="s">
        <v>313</v>
      </c>
      <c r="H261" s="355">
        <v>1</v>
      </c>
      <c r="I261" s="766" t="s">
        <v>4951</v>
      </c>
      <c r="J261" s="249" t="s">
        <v>8</v>
      </c>
      <c r="K261" s="765" t="s">
        <v>2495</v>
      </c>
      <c r="L261" s="356">
        <v>44633</v>
      </c>
      <c r="M261" s="356">
        <v>44816</v>
      </c>
      <c r="N261" s="816">
        <v>44856</v>
      </c>
      <c r="O261" s="818">
        <v>44856</v>
      </c>
      <c r="P261" s="816">
        <v>44879</v>
      </c>
      <c r="Q261" s="811">
        <v>44887</v>
      </c>
      <c r="R261" s="811">
        <v>45168</v>
      </c>
      <c r="S261" s="314"/>
      <c r="T261" s="314"/>
      <c r="U261" s="766" t="s">
        <v>9055</v>
      </c>
      <c r="V261" s="1281" t="str">
        <f t="shared" si="10"/>
        <v>ZH-XMA3-C2JMLEDZH22A378激光封口焊接机</v>
      </c>
      <c r="W261" s="1179" t="s">
        <v>8180</v>
      </c>
      <c r="X261" s="800" t="s">
        <v>5975</v>
      </c>
      <c r="Y261" s="1601"/>
      <c r="Z261" s="1352"/>
      <c r="AA261" s="1352"/>
      <c r="AB261" s="329"/>
      <c r="AC261" s="329" t="s">
        <v>9211</v>
      </c>
      <c r="AD261" s="329" t="s">
        <v>8799</v>
      </c>
      <c r="AE261" s="1005"/>
    </row>
    <row r="262" spans="1:31" s="935" customFormat="1" ht="72" customHeight="1">
      <c r="A262" s="23">
        <f t="shared" si="8"/>
        <v>261</v>
      </c>
      <c r="B262" s="499" t="s">
        <v>4178</v>
      </c>
      <c r="C262" s="766" t="s">
        <v>3257</v>
      </c>
      <c r="D262" s="358" t="s">
        <v>3499</v>
      </c>
      <c r="E262" s="766" t="s">
        <v>1396</v>
      </c>
      <c r="F262" s="766" t="s">
        <v>1396</v>
      </c>
      <c r="G262" s="257" t="s">
        <v>315</v>
      </c>
      <c r="H262" s="355">
        <v>1</v>
      </c>
      <c r="I262" s="766" t="s">
        <v>4951</v>
      </c>
      <c r="J262" s="249" t="s">
        <v>8</v>
      </c>
      <c r="K262" s="765" t="s">
        <v>2495</v>
      </c>
      <c r="L262" s="356">
        <v>44633</v>
      </c>
      <c r="M262" s="356">
        <v>44816</v>
      </c>
      <c r="N262" s="816">
        <v>44856</v>
      </c>
      <c r="O262" s="818">
        <v>44856</v>
      </c>
      <c r="P262" s="816">
        <v>44879</v>
      </c>
      <c r="Q262" s="811">
        <v>44887</v>
      </c>
      <c r="R262" s="811">
        <v>45168</v>
      </c>
      <c r="S262" s="314"/>
      <c r="T262" s="314"/>
      <c r="U262" s="766" t="s">
        <v>9056</v>
      </c>
      <c r="V262" s="1281" t="str">
        <f t="shared" si="10"/>
        <v>ZH-XMA3-C2JMLEDZH22A379正压氦检机</v>
      </c>
      <c r="W262" s="1179" t="s">
        <v>8180</v>
      </c>
      <c r="X262" s="800" t="s">
        <v>5975</v>
      </c>
      <c r="Y262" s="1601"/>
      <c r="Z262" s="1352"/>
      <c r="AA262" s="1352"/>
      <c r="AB262" s="329"/>
      <c r="AC262" s="329" t="s">
        <v>9211</v>
      </c>
      <c r="AD262" s="329" t="s">
        <v>8799</v>
      </c>
      <c r="AE262" s="1005"/>
    </row>
    <row r="263" spans="1:31" s="935" customFormat="1" ht="72" customHeight="1">
      <c r="A263" s="23">
        <f t="shared" si="8"/>
        <v>262</v>
      </c>
      <c r="B263" s="499" t="s">
        <v>4178</v>
      </c>
      <c r="C263" s="766" t="s">
        <v>3257</v>
      </c>
      <c r="D263" s="358" t="s">
        <v>3500</v>
      </c>
      <c r="E263" s="766" t="s">
        <v>1396</v>
      </c>
      <c r="F263" s="766" t="s">
        <v>1396</v>
      </c>
      <c r="G263" s="257" t="s">
        <v>323</v>
      </c>
      <c r="H263" s="355">
        <v>1</v>
      </c>
      <c r="I263" s="766" t="s">
        <v>4951</v>
      </c>
      <c r="J263" s="249" t="s">
        <v>8</v>
      </c>
      <c r="K263" s="765" t="s">
        <v>2495</v>
      </c>
      <c r="L263" s="356">
        <v>44633</v>
      </c>
      <c r="M263" s="356">
        <v>44816</v>
      </c>
      <c r="N263" s="816">
        <v>44856</v>
      </c>
      <c r="O263" s="818">
        <v>44856</v>
      </c>
      <c r="P263" s="816">
        <v>44879</v>
      </c>
      <c r="Q263" s="811">
        <v>44887</v>
      </c>
      <c r="R263" s="811">
        <v>45168</v>
      </c>
      <c r="S263" s="314"/>
      <c r="T263" s="314"/>
      <c r="U263" s="766" t="s">
        <v>9055</v>
      </c>
      <c r="V263" s="1281" t="str">
        <f t="shared" si="10"/>
        <v>ZH-XMA3-C2JMLEDZH22A381组盘机</v>
      </c>
      <c r="W263" s="1179" t="s">
        <v>8180</v>
      </c>
      <c r="X263" s="800" t="s">
        <v>5975</v>
      </c>
      <c r="Y263" s="1601"/>
      <c r="Z263" s="1352"/>
      <c r="AA263" s="1352"/>
      <c r="AB263" s="329"/>
      <c r="AC263" s="329" t="s">
        <v>9211</v>
      </c>
      <c r="AD263" s="329" t="s">
        <v>8799</v>
      </c>
      <c r="AE263" s="1005"/>
    </row>
    <row r="264" spans="1:31" ht="23">
      <c r="A264" s="23">
        <f t="shared" si="8"/>
        <v>263</v>
      </c>
      <c r="B264" s="750" t="s">
        <v>4178</v>
      </c>
      <c r="C264" s="749" t="s">
        <v>3258</v>
      </c>
      <c r="D264" s="784" t="s">
        <v>3501</v>
      </c>
      <c r="E264" s="749" t="s">
        <v>1396</v>
      </c>
      <c r="F264" s="749" t="s">
        <v>1396</v>
      </c>
      <c r="G264" s="578" t="s">
        <v>321</v>
      </c>
      <c r="H264" s="785">
        <v>1</v>
      </c>
      <c r="I264" s="749" t="s">
        <v>4951</v>
      </c>
      <c r="J264" s="249" t="s">
        <v>8</v>
      </c>
      <c r="K264" s="787" t="s">
        <v>2495</v>
      </c>
      <c r="L264" s="788">
        <v>44633</v>
      </c>
      <c r="M264" s="788">
        <v>44816</v>
      </c>
      <c r="N264" s="817">
        <v>44856</v>
      </c>
      <c r="O264" s="817">
        <v>44856</v>
      </c>
      <c r="P264" s="817">
        <v>44879</v>
      </c>
      <c r="Q264" s="811">
        <v>44887</v>
      </c>
      <c r="R264" s="811">
        <v>45168</v>
      </c>
      <c r="S264" s="296"/>
      <c r="T264" s="296"/>
      <c r="U264" s="749" t="s">
        <v>9056</v>
      </c>
      <c r="V264" s="1281" t="str">
        <f t="shared" si="10"/>
        <v>ZH-XMA3-C2物流线JMLEDZH22A382物流线</v>
      </c>
      <c r="W264" s="1179" t="s">
        <v>8180</v>
      </c>
      <c r="X264" s="800" t="s">
        <v>4005</v>
      </c>
      <c r="Y264" s="1601"/>
      <c r="Z264" s="1352"/>
      <c r="AA264" s="1352"/>
      <c r="AB264" s="329"/>
      <c r="AC264" s="329" t="s">
        <v>9211</v>
      </c>
      <c r="AD264" s="329" t="s">
        <v>8799</v>
      </c>
      <c r="AE264" s="314"/>
    </row>
    <row r="265" spans="1:31" ht="20.5" customHeight="1">
      <c r="A265" s="23">
        <f t="shared" si="8"/>
        <v>264</v>
      </c>
      <c r="B265" s="1155" t="s">
        <v>2224</v>
      </c>
      <c r="C265" s="1061" t="s">
        <v>3252</v>
      </c>
      <c r="D265" s="1062" t="s">
        <v>6504</v>
      </c>
      <c r="E265" s="1061" t="s">
        <v>98</v>
      </c>
      <c r="F265" s="1061" t="s">
        <v>98</v>
      </c>
      <c r="G265" s="591" t="s">
        <v>328</v>
      </c>
      <c r="H265" s="1156">
        <v>1</v>
      </c>
      <c r="I265" s="1153" t="s">
        <v>335</v>
      </c>
      <c r="J265" s="249" t="s">
        <v>8179</v>
      </c>
      <c r="K265" s="1153" t="s">
        <v>102</v>
      </c>
      <c r="L265" s="442">
        <v>44633</v>
      </c>
      <c r="M265" s="442">
        <v>44760</v>
      </c>
      <c r="N265" s="648"/>
      <c r="O265" s="442">
        <v>44851</v>
      </c>
      <c r="P265" s="442">
        <v>44896</v>
      </c>
      <c r="Q265" s="648"/>
      <c r="R265" s="1399">
        <v>45148</v>
      </c>
      <c r="S265" s="648"/>
      <c r="T265" s="648"/>
      <c r="U265" s="1153" t="s">
        <v>354</v>
      </c>
      <c r="V265" s="1281" t="str">
        <f t="shared" si="10"/>
        <v>ZH-XMA3-C1JMLEDZH22A216密封钉焊接机</v>
      </c>
      <c r="W265" s="1180" t="s">
        <v>6195</v>
      </c>
      <c r="X265" s="249" t="s">
        <v>1376</v>
      </c>
      <c r="Y265" s="1306" t="s">
        <v>2500</v>
      </c>
      <c r="Z265" s="323">
        <v>0.998</v>
      </c>
      <c r="AA265" s="1497">
        <v>0.02</v>
      </c>
      <c r="AB265" s="946" t="s">
        <v>204</v>
      </c>
      <c r="AC265" s="946" t="s">
        <v>9852</v>
      </c>
      <c r="AD265" s="946" t="s">
        <v>9853</v>
      </c>
      <c r="AE265" s="314"/>
    </row>
    <row r="266" spans="1:31" ht="18" customHeight="1">
      <c r="A266" s="23">
        <f t="shared" si="8"/>
        <v>265</v>
      </c>
      <c r="B266" s="1155" t="s">
        <v>2224</v>
      </c>
      <c r="C266" s="1061" t="s">
        <v>3252</v>
      </c>
      <c r="D266" s="1062" t="s">
        <v>6505</v>
      </c>
      <c r="E266" s="1061" t="s">
        <v>98</v>
      </c>
      <c r="F266" s="1061" t="s">
        <v>98</v>
      </c>
      <c r="G266" s="591" t="s">
        <v>317</v>
      </c>
      <c r="H266" s="1156">
        <v>1</v>
      </c>
      <c r="I266" s="1153" t="s">
        <v>335</v>
      </c>
      <c r="J266" s="249" t="s">
        <v>8179</v>
      </c>
      <c r="K266" s="1153" t="s">
        <v>102</v>
      </c>
      <c r="L266" s="442">
        <v>44633</v>
      </c>
      <c r="M266" s="442">
        <v>44760</v>
      </c>
      <c r="N266" s="648"/>
      <c r="O266" s="442">
        <v>44851</v>
      </c>
      <c r="P266" s="442">
        <v>44896</v>
      </c>
      <c r="Q266" s="648"/>
      <c r="R266" s="1399">
        <v>45148</v>
      </c>
      <c r="S266" s="648"/>
      <c r="T266" s="648"/>
      <c r="U266" s="1153" t="s">
        <v>354</v>
      </c>
      <c r="V266" s="1281" t="str">
        <f t="shared" si="10"/>
        <v>ZH-XMA3-C1JMLEDZH22A401负压氦检机</v>
      </c>
      <c r="W266" s="1180" t="s">
        <v>6195</v>
      </c>
      <c r="X266" s="249" t="s">
        <v>1376</v>
      </c>
      <c r="Y266" s="1306" t="s">
        <v>2500</v>
      </c>
      <c r="Z266" s="323">
        <v>1</v>
      </c>
      <c r="AA266" s="1497" t="s">
        <v>9859</v>
      </c>
      <c r="AB266" s="946" t="s">
        <v>204</v>
      </c>
      <c r="AC266" s="946" t="s">
        <v>9854</v>
      </c>
      <c r="AD266" s="946" t="s">
        <v>9424</v>
      </c>
      <c r="AE266" s="314"/>
    </row>
    <row r="267" spans="1:31">
      <c r="A267" s="23">
        <f t="shared" si="8"/>
        <v>266</v>
      </c>
      <c r="B267" s="1155" t="s">
        <v>2224</v>
      </c>
      <c r="C267" s="1061" t="s">
        <v>3257</v>
      </c>
      <c r="D267" s="1062" t="s">
        <v>6504</v>
      </c>
      <c r="E267" s="1061" t="s">
        <v>98</v>
      </c>
      <c r="F267" s="1061" t="s">
        <v>98</v>
      </c>
      <c r="G267" s="591" t="s">
        <v>328</v>
      </c>
      <c r="H267" s="1156">
        <v>1</v>
      </c>
      <c r="I267" s="1153" t="s">
        <v>335</v>
      </c>
      <c r="J267" s="249" t="s">
        <v>8179</v>
      </c>
      <c r="K267" s="1153" t="s">
        <v>102</v>
      </c>
      <c r="L267" s="442">
        <v>44633</v>
      </c>
      <c r="M267" s="442">
        <v>44816</v>
      </c>
      <c r="N267" s="648"/>
      <c r="O267" s="442">
        <v>44854</v>
      </c>
      <c r="P267" s="442">
        <v>44899</v>
      </c>
      <c r="Q267" s="648"/>
      <c r="R267" s="1399">
        <v>45240</v>
      </c>
      <c r="S267" s="648"/>
      <c r="T267" s="648"/>
      <c r="U267" s="1153" t="s">
        <v>354</v>
      </c>
      <c r="V267" s="1281" t="str">
        <f t="shared" si="10"/>
        <v>ZH-XMA3-C2JMLEDZH22A216密封钉焊接机</v>
      </c>
      <c r="W267" s="1180" t="s">
        <v>6195</v>
      </c>
      <c r="X267" s="249" t="s">
        <v>1376</v>
      </c>
      <c r="Y267" s="249"/>
      <c r="Z267" s="323"/>
      <c r="AA267" s="323"/>
      <c r="AB267" s="946" t="s">
        <v>204</v>
      </c>
      <c r="AC267" s="946" t="s">
        <v>8634</v>
      </c>
      <c r="AD267" s="946" t="s">
        <v>9425</v>
      </c>
      <c r="AE267" s="314"/>
    </row>
    <row r="268" spans="1:31">
      <c r="A268" s="23">
        <f t="shared" si="8"/>
        <v>267</v>
      </c>
      <c r="B268" s="1155" t="s">
        <v>2224</v>
      </c>
      <c r="C268" s="1061" t="s">
        <v>3257</v>
      </c>
      <c r="D268" s="1062" t="s">
        <v>6505</v>
      </c>
      <c r="E268" s="1061" t="s">
        <v>98</v>
      </c>
      <c r="F268" s="1061" t="s">
        <v>98</v>
      </c>
      <c r="G268" s="591" t="s">
        <v>317</v>
      </c>
      <c r="H268" s="1156">
        <v>1</v>
      </c>
      <c r="I268" s="1153" t="s">
        <v>335</v>
      </c>
      <c r="J268" s="249" t="s">
        <v>8179</v>
      </c>
      <c r="K268" s="1153" t="s">
        <v>102</v>
      </c>
      <c r="L268" s="442">
        <v>44633</v>
      </c>
      <c r="M268" s="442">
        <v>44816</v>
      </c>
      <c r="N268" s="648"/>
      <c r="O268" s="442">
        <v>44854</v>
      </c>
      <c r="P268" s="442">
        <v>44899</v>
      </c>
      <c r="Q268" s="648"/>
      <c r="R268" s="1399">
        <v>45240</v>
      </c>
      <c r="S268" s="648"/>
      <c r="T268" s="648"/>
      <c r="U268" s="1153" t="s">
        <v>354</v>
      </c>
      <c r="V268" s="1281" t="str">
        <f t="shared" si="10"/>
        <v>ZH-XMA3-C2JMLEDZH22A401负压氦检机</v>
      </c>
      <c r="W268" s="1180" t="s">
        <v>6195</v>
      </c>
      <c r="X268" s="249" t="s">
        <v>1376</v>
      </c>
      <c r="Y268" s="249"/>
      <c r="Z268" s="323"/>
      <c r="AA268" s="323"/>
      <c r="AB268" s="946" t="s">
        <v>204</v>
      </c>
      <c r="AC268" s="946" t="s">
        <v>8620</v>
      </c>
      <c r="AD268" s="946" t="s">
        <v>9426</v>
      </c>
      <c r="AE268" s="314"/>
    </row>
    <row r="269" spans="1:31">
      <c r="A269" s="23">
        <f t="shared" si="8"/>
        <v>268</v>
      </c>
      <c r="B269" s="1155" t="s">
        <v>2224</v>
      </c>
      <c r="C269" s="1061" t="s">
        <v>3260</v>
      </c>
      <c r="D269" s="1062" t="s">
        <v>6504</v>
      </c>
      <c r="E269" s="1061" t="s">
        <v>98</v>
      </c>
      <c r="F269" s="1061" t="s">
        <v>98</v>
      </c>
      <c r="G269" s="591" t="s">
        <v>328</v>
      </c>
      <c r="H269" s="1156">
        <v>1</v>
      </c>
      <c r="I269" s="1153" t="s">
        <v>335</v>
      </c>
      <c r="J269" s="249" t="s">
        <v>8179</v>
      </c>
      <c r="K269" s="1153" t="s">
        <v>102</v>
      </c>
      <c r="L269" s="442">
        <v>44633</v>
      </c>
      <c r="M269" s="442">
        <v>44789</v>
      </c>
      <c r="N269" s="251"/>
      <c r="O269" s="442">
        <v>44865</v>
      </c>
      <c r="P269" s="442">
        <v>44910</v>
      </c>
      <c r="Q269" s="249"/>
      <c r="R269" s="252">
        <v>45270</v>
      </c>
      <c r="S269" s="247"/>
      <c r="T269" s="247"/>
      <c r="U269" s="1153" t="s">
        <v>354</v>
      </c>
      <c r="V269" s="1281" t="str">
        <f t="shared" si="10"/>
        <v>ZH-XMA3-C3JMLEDZH22A216密封钉焊接机</v>
      </c>
      <c r="W269" s="1180" t="s">
        <v>6195</v>
      </c>
      <c r="X269" s="249" t="s">
        <v>1376</v>
      </c>
      <c r="Y269" s="249"/>
      <c r="Z269" s="323"/>
      <c r="AA269" s="323"/>
      <c r="AB269" s="946" t="s">
        <v>204</v>
      </c>
      <c r="AC269" s="946" t="s">
        <v>8635</v>
      </c>
      <c r="AD269" s="946" t="s">
        <v>9855</v>
      </c>
      <c r="AE269" s="314"/>
    </row>
    <row r="270" spans="1:31">
      <c r="A270" s="23">
        <f t="shared" si="8"/>
        <v>269</v>
      </c>
      <c r="B270" s="1155" t="s">
        <v>2224</v>
      </c>
      <c r="C270" s="1061" t="s">
        <v>3260</v>
      </c>
      <c r="D270" s="1062" t="s">
        <v>6505</v>
      </c>
      <c r="E270" s="1061" t="s">
        <v>98</v>
      </c>
      <c r="F270" s="1061" t="s">
        <v>98</v>
      </c>
      <c r="G270" s="591" t="s">
        <v>317</v>
      </c>
      <c r="H270" s="1156">
        <v>1</v>
      </c>
      <c r="I270" s="1153" t="s">
        <v>335</v>
      </c>
      <c r="J270" s="249" t="s">
        <v>8179</v>
      </c>
      <c r="K270" s="1153" t="s">
        <v>102</v>
      </c>
      <c r="L270" s="442">
        <v>44633</v>
      </c>
      <c r="M270" s="442">
        <v>44789</v>
      </c>
      <c r="N270" s="251"/>
      <c r="O270" s="442">
        <v>44865</v>
      </c>
      <c r="P270" s="442">
        <v>44910</v>
      </c>
      <c r="Q270" s="249"/>
      <c r="R270" s="252">
        <v>45270</v>
      </c>
      <c r="S270" s="247"/>
      <c r="T270" s="247"/>
      <c r="U270" s="1153" t="s">
        <v>354</v>
      </c>
      <c r="V270" s="1281" t="str">
        <f t="shared" si="10"/>
        <v>ZH-XMA3-C3JMLEDZH22A401负压氦检机</v>
      </c>
      <c r="W270" s="1180" t="s">
        <v>6195</v>
      </c>
      <c r="X270" s="249" t="s">
        <v>1376</v>
      </c>
      <c r="Y270" s="249"/>
      <c r="Z270" s="323"/>
      <c r="AA270" s="323"/>
      <c r="AB270" s="946" t="s">
        <v>204</v>
      </c>
      <c r="AC270" s="946" t="s">
        <v>8398</v>
      </c>
      <c r="AD270" s="946" t="s">
        <v>9427</v>
      </c>
      <c r="AE270" s="314"/>
    </row>
    <row r="271" spans="1:31">
      <c r="A271" s="23">
        <f t="shared" si="8"/>
        <v>270</v>
      </c>
      <c r="B271" s="1155" t="s">
        <v>2224</v>
      </c>
      <c r="C271" s="1061" t="s">
        <v>6503</v>
      </c>
      <c r="D271" s="1062" t="s">
        <v>6504</v>
      </c>
      <c r="E271" s="1061" t="s">
        <v>98</v>
      </c>
      <c r="F271" s="1061" t="s">
        <v>98</v>
      </c>
      <c r="G271" s="591" t="s">
        <v>328</v>
      </c>
      <c r="H271" s="1156">
        <v>1</v>
      </c>
      <c r="I271" s="1153" t="s">
        <v>335</v>
      </c>
      <c r="J271" s="249" t="s">
        <v>2666</v>
      </c>
      <c r="K271" s="1153" t="s">
        <v>102</v>
      </c>
      <c r="L271" s="442">
        <v>44633</v>
      </c>
      <c r="M271" s="442">
        <v>44789</v>
      </c>
      <c r="N271" s="251"/>
      <c r="O271" s="442">
        <v>44865</v>
      </c>
      <c r="P271" s="442">
        <v>44910</v>
      </c>
      <c r="Q271" s="249"/>
      <c r="R271" s="252">
        <v>45270</v>
      </c>
      <c r="S271" s="247"/>
      <c r="T271" s="247"/>
      <c r="U271" s="1153" t="s">
        <v>354</v>
      </c>
      <c r="V271" s="1281" t="str">
        <f t="shared" si="10"/>
        <v>ZH-XMA3-C4JMLEDZH22A216密封钉焊接机</v>
      </c>
      <c r="W271" s="1180" t="s">
        <v>6195</v>
      </c>
      <c r="X271" s="249" t="s">
        <v>1376</v>
      </c>
      <c r="Y271" s="249"/>
      <c r="Z271" s="323"/>
      <c r="AA271" s="323"/>
      <c r="AB271" s="946" t="s">
        <v>204</v>
      </c>
      <c r="AC271" s="946" t="s">
        <v>8635</v>
      </c>
      <c r="AD271" s="946" t="s">
        <v>9856</v>
      </c>
      <c r="AE271" s="314"/>
    </row>
    <row r="272" spans="1:31">
      <c r="A272" s="23">
        <f t="shared" si="8"/>
        <v>271</v>
      </c>
      <c r="B272" s="1155" t="s">
        <v>2224</v>
      </c>
      <c r="C272" s="1061" t="s">
        <v>6503</v>
      </c>
      <c r="D272" s="1062" t="s">
        <v>6505</v>
      </c>
      <c r="E272" s="1061" t="s">
        <v>98</v>
      </c>
      <c r="F272" s="1061" t="s">
        <v>98</v>
      </c>
      <c r="G272" s="591" t="s">
        <v>317</v>
      </c>
      <c r="H272" s="1156">
        <v>1</v>
      </c>
      <c r="I272" s="1153" t="s">
        <v>335</v>
      </c>
      <c r="J272" s="249" t="s">
        <v>8179</v>
      </c>
      <c r="K272" s="1153" t="s">
        <v>102</v>
      </c>
      <c r="L272" s="442">
        <v>44633</v>
      </c>
      <c r="M272" s="442">
        <v>44789</v>
      </c>
      <c r="N272" s="251"/>
      <c r="O272" s="442">
        <v>44865</v>
      </c>
      <c r="P272" s="442">
        <v>44910</v>
      </c>
      <c r="Q272" s="249"/>
      <c r="R272" s="252">
        <v>45270</v>
      </c>
      <c r="S272" s="247"/>
      <c r="T272" s="247"/>
      <c r="U272" s="1153" t="s">
        <v>354</v>
      </c>
      <c r="V272" s="1281" t="str">
        <f t="shared" si="10"/>
        <v>ZH-XMA3-C4JMLEDZH22A401负压氦检机</v>
      </c>
      <c r="W272" s="1180" t="s">
        <v>6195</v>
      </c>
      <c r="X272" s="249" t="s">
        <v>1376</v>
      </c>
      <c r="Y272" s="249"/>
      <c r="Z272" s="323"/>
      <c r="AA272" s="323"/>
      <c r="AB272" s="946" t="s">
        <v>204</v>
      </c>
      <c r="AC272" s="946" t="s">
        <v>8398</v>
      </c>
      <c r="AD272" s="946" t="s">
        <v>9427</v>
      </c>
      <c r="AE272" s="314"/>
    </row>
    <row r="273" spans="1:31">
      <c r="A273" s="23">
        <f t="shared" si="8"/>
        <v>272</v>
      </c>
      <c r="B273" s="1155" t="s">
        <v>2224</v>
      </c>
      <c r="C273" s="1061" t="s">
        <v>8167</v>
      </c>
      <c r="D273" s="1062" t="s">
        <v>6504</v>
      </c>
      <c r="E273" s="1061" t="s">
        <v>98</v>
      </c>
      <c r="F273" s="1061" t="s">
        <v>98</v>
      </c>
      <c r="G273" s="591" t="s">
        <v>328</v>
      </c>
      <c r="H273" s="1156">
        <v>1</v>
      </c>
      <c r="I273" s="1153" t="s">
        <v>335</v>
      </c>
      <c r="J273" s="249" t="s">
        <v>8179</v>
      </c>
      <c r="K273" s="1153" t="s">
        <v>102</v>
      </c>
      <c r="L273" s="442">
        <v>44633</v>
      </c>
      <c r="M273" s="442">
        <v>44789</v>
      </c>
      <c r="N273" s="251"/>
      <c r="O273" s="442">
        <v>44976</v>
      </c>
      <c r="P273" s="442">
        <v>45021</v>
      </c>
      <c r="Q273" s="1062"/>
      <c r="R273" s="275">
        <v>45270</v>
      </c>
      <c r="S273" s="1062"/>
      <c r="T273" s="1062"/>
      <c r="U273" s="1153" t="s">
        <v>354</v>
      </c>
      <c r="V273" s="1281" t="str">
        <f t="shared" si="10"/>
        <v>ZH-XMA3-C5JMLEDZH22A216密封钉焊接机</v>
      </c>
      <c r="W273" s="1180" t="s">
        <v>6195</v>
      </c>
      <c r="X273" s="249" t="s">
        <v>1376</v>
      </c>
      <c r="Y273" s="249"/>
      <c r="Z273" s="323"/>
      <c r="AA273" s="323"/>
      <c r="AB273" s="946" t="s">
        <v>204</v>
      </c>
      <c r="AC273" s="946" t="s">
        <v>9277</v>
      </c>
      <c r="AD273" s="946" t="s">
        <v>9855</v>
      </c>
      <c r="AE273" s="314"/>
    </row>
    <row r="274" spans="1:31" ht="20.5" customHeight="1">
      <c r="A274" s="23">
        <f t="shared" si="8"/>
        <v>273</v>
      </c>
      <c r="B274" s="1155" t="s">
        <v>2224</v>
      </c>
      <c r="C274" s="1061" t="s">
        <v>8168</v>
      </c>
      <c r="D274" s="1062" t="s">
        <v>6505</v>
      </c>
      <c r="E274" s="1061" t="s">
        <v>98</v>
      </c>
      <c r="F274" s="1061" t="s">
        <v>98</v>
      </c>
      <c r="G274" s="591" t="s">
        <v>317</v>
      </c>
      <c r="H274" s="1156">
        <v>1</v>
      </c>
      <c r="I274" s="1153" t="s">
        <v>335</v>
      </c>
      <c r="J274" s="249" t="s">
        <v>8179</v>
      </c>
      <c r="K274" s="1153" t="s">
        <v>102</v>
      </c>
      <c r="L274" s="442">
        <v>44633</v>
      </c>
      <c r="M274" s="442">
        <v>44789</v>
      </c>
      <c r="N274" s="251"/>
      <c r="O274" s="442">
        <v>44976</v>
      </c>
      <c r="P274" s="442">
        <v>45021</v>
      </c>
      <c r="Q274" s="1062"/>
      <c r="R274" s="275">
        <v>45270</v>
      </c>
      <c r="S274" s="1062"/>
      <c r="T274" s="1062"/>
      <c r="U274" s="1153" t="s">
        <v>354</v>
      </c>
      <c r="V274" s="1281" t="str">
        <f t="shared" si="10"/>
        <v>ZH-XMA3-C5JMLEDZH22A401负压氦检机</v>
      </c>
      <c r="W274" s="1180" t="s">
        <v>6195</v>
      </c>
      <c r="X274" s="249" t="s">
        <v>1376</v>
      </c>
      <c r="Y274" s="249"/>
      <c r="Z274" s="323"/>
      <c r="AA274" s="323"/>
      <c r="AB274" s="946" t="s">
        <v>204</v>
      </c>
      <c r="AC274" s="946" t="s">
        <v>8921</v>
      </c>
      <c r="AD274" s="946" t="s">
        <v>9427</v>
      </c>
      <c r="AE274" s="314"/>
    </row>
    <row r="275" spans="1:31" ht="23">
      <c r="A275" s="23">
        <f t="shared" si="8"/>
        <v>274</v>
      </c>
      <c r="B275" s="1155" t="s">
        <v>2224</v>
      </c>
      <c r="C275" s="1061" t="s">
        <v>3256</v>
      </c>
      <c r="D275" s="1062" t="s">
        <v>6188</v>
      </c>
      <c r="E275" s="1061" t="s">
        <v>98</v>
      </c>
      <c r="F275" s="1061" t="s">
        <v>98</v>
      </c>
      <c r="G275" s="591" t="s">
        <v>210</v>
      </c>
      <c r="H275" s="1156">
        <v>1</v>
      </c>
      <c r="I275" s="1153" t="s">
        <v>335</v>
      </c>
      <c r="J275" s="249" t="s">
        <v>8179</v>
      </c>
      <c r="K275" s="1153" t="s">
        <v>102</v>
      </c>
      <c r="L275" s="442">
        <v>44633</v>
      </c>
      <c r="M275" s="442">
        <v>44760</v>
      </c>
      <c r="N275" s="251"/>
      <c r="O275" s="442">
        <v>44851</v>
      </c>
      <c r="P275" s="442">
        <v>44896</v>
      </c>
      <c r="Q275" s="249"/>
      <c r="R275" s="279">
        <v>45148</v>
      </c>
      <c r="S275" s="1152"/>
      <c r="T275" s="1152"/>
      <c r="U275" s="1306" t="s">
        <v>8923</v>
      </c>
      <c r="V275" s="1281" t="str">
        <f t="shared" si="10"/>
        <v>ZH-XMA3-C1干燥线JMLEDZH22A460干燥线调度系统</v>
      </c>
      <c r="W275" s="1180" t="s">
        <v>6195</v>
      </c>
      <c r="X275" s="249" t="s">
        <v>1376</v>
      </c>
      <c r="Y275" s="1306" t="s">
        <v>8923</v>
      </c>
      <c r="Z275" s="323">
        <v>1</v>
      </c>
      <c r="AA275" s="258" t="s">
        <v>9860</v>
      </c>
      <c r="AB275" s="946" t="s">
        <v>10504</v>
      </c>
      <c r="AC275" s="946" t="s">
        <v>9111</v>
      </c>
      <c r="AD275" s="946" t="s">
        <v>9428</v>
      </c>
      <c r="AE275" s="314"/>
    </row>
    <row r="276" spans="1:31" ht="23">
      <c r="A276" s="23">
        <f t="shared" si="8"/>
        <v>275</v>
      </c>
      <c r="B276" s="1155" t="s">
        <v>2224</v>
      </c>
      <c r="C276" s="1061" t="s">
        <v>8158</v>
      </c>
      <c r="D276" s="1062" t="s">
        <v>6189</v>
      </c>
      <c r="E276" s="1061" t="s">
        <v>98</v>
      </c>
      <c r="F276" s="1061" t="s">
        <v>98</v>
      </c>
      <c r="G276" s="591" t="s">
        <v>377</v>
      </c>
      <c r="H276" s="1156">
        <v>16</v>
      </c>
      <c r="I276" s="1153" t="s">
        <v>335</v>
      </c>
      <c r="J276" s="249" t="s">
        <v>8179</v>
      </c>
      <c r="K276" s="1153" t="s">
        <v>102</v>
      </c>
      <c r="L276" s="442">
        <v>44633</v>
      </c>
      <c r="M276" s="442">
        <v>44760</v>
      </c>
      <c r="N276" s="251"/>
      <c r="O276" s="442">
        <v>44851</v>
      </c>
      <c r="P276" s="442">
        <v>44896</v>
      </c>
      <c r="Q276" s="249"/>
      <c r="R276" s="279">
        <v>45148</v>
      </c>
      <c r="S276" s="1152"/>
      <c r="T276" s="1152"/>
      <c r="U276" s="1306" t="s">
        <v>8924</v>
      </c>
      <c r="V276" s="1281" t="str">
        <f t="shared" si="10"/>
        <v>ZH-XMA3-C1干燥炉JMLEDZH22A461干燥炉</v>
      </c>
      <c r="W276" s="1180" t="s">
        <v>6195</v>
      </c>
      <c r="X276" s="249" t="s">
        <v>1376</v>
      </c>
      <c r="Y276" s="1306" t="s">
        <v>8923</v>
      </c>
      <c r="Z276" s="323">
        <v>1</v>
      </c>
      <c r="AA276" s="258" t="s">
        <v>9860</v>
      </c>
      <c r="AB276" s="946">
        <v>0</v>
      </c>
      <c r="AC276" s="946" t="s">
        <v>9278</v>
      </c>
      <c r="AD276" s="946" t="s">
        <v>9428</v>
      </c>
      <c r="AE276" s="314"/>
    </row>
    <row r="277" spans="1:31" ht="23">
      <c r="A277" s="23">
        <f t="shared" si="8"/>
        <v>276</v>
      </c>
      <c r="B277" s="1155" t="s">
        <v>2224</v>
      </c>
      <c r="C277" s="1061" t="s">
        <v>8159</v>
      </c>
      <c r="D277" s="1062" t="s">
        <v>6190</v>
      </c>
      <c r="E277" s="1061" t="s">
        <v>98</v>
      </c>
      <c r="F277" s="1061" t="s">
        <v>98</v>
      </c>
      <c r="G277" s="591" t="s">
        <v>3886</v>
      </c>
      <c r="H277" s="1156">
        <v>1</v>
      </c>
      <c r="I277" s="1153" t="s">
        <v>335</v>
      </c>
      <c r="J277" s="249" t="s">
        <v>2666</v>
      </c>
      <c r="K277" s="1153" t="s">
        <v>102</v>
      </c>
      <c r="L277" s="442">
        <v>44633</v>
      </c>
      <c r="M277" s="442">
        <v>44760</v>
      </c>
      <c r="N277" s="251"/>
      <c r="O277" s="442">
        <v>44851</v>
      </c>
      <c r="P277" s="442">
        <v>44896</v>
      </c>
      <c r="Q277" s="249"/>
      <c r="R277" s="279">
        <v>45148</v>
      </c>
      <c r="S277" s="1152"/>
      <c r="T277" s="1152"/>
      <c r="U277" s="1306" t="s">
        <v>8924</v>
      </c>
      <c r="V277" s="1281" t="str">
        <f t="shared" si="10"/>
        <v>ZH-XMA3-C1提升机JMLEDZH22A462提升机</v>
      </c>
      <c r="W277" s="1180" t="s">
        <v>6195</v>
      </c>
      <c r="X277" s="249" t="s">
        <v>1376</v>
      </c>
      <c r="Y277" s="1306" t="s">
        <v>8923</v>
      </c>
      <c r="Z277" s="323">
        <v>1</v>
      </c>
      <c r="AA277" s="258" t="s">
        <v>9860</v>
      </c>
      <c r="AB277" s="946" t="s">
        <v>204</v>
      </c>
      <c r="AC277" s="946" t="s">
        <v>9111</v>
      </c>
      <c r="AD277" s="946" t="s">
        <v>9428</v>
      </c>
      <c r="AE277" s="314"/>
    </row>
    <row r="278" spans="1:31" ht="23">
      <c r="A278" s="23">
        <f t="shared" si="8"/>
        <v>277</v>
      </c>
      <c r="B278" s="1155" t="s">
        <v>2224</v>
      </c>
      <c r="C278" s="1061" t="s">
        <v>3483</v>
      </c>
      <c r="D278" s="1062" t="s">
        <v>6191</v>
      </c>
      <c r="E278" s="1062" t="s">
        <v>6192</v>
      </c>
      <c r="F278" s="1157" t="s">
        <v>6193</v>
      </c>
      <c r="G278" s="591" t="s">
        <v>3484</v>
      </c>
      <c r="H278" s="1156">
        <v>1</v>
      </c>
      <c r="I278" s="1153" t="s">
        <v>335</v>
      </c>
      <c r="J278" s="249" t="s">
        <v>8179</v>
      </c>
      <c r="K278" s="1153" t="s">
        <v>102</v>
      </c>
      <c r="L278" s="442">
        <v>44633</v>
      </c>
      <c r="M278" s="442">
        <v>44760</v>
      </c>
      <c r="N278" s="251"/>
      <c r="O278" s="442">
        <v>44851</v>
      </c>
      <c r="P278" s="442">
        <v>44896</v>
      </c>
      <c r="Q278" s="249"/>
      <c r="R278" s="279">
        <v>45148</v>
      </c>
      <c r="S278" s="1152"/>
      <c r="T278" s="1152"/>
      <c r="U278" s="1306" t="s">
        <v>8924</v>
      </c>
      <c r="V278" s="1281" t="str">
        <f t="shared" si="10"/>
        <v>ZH-XMA3-C1提升机2JMLEDZH22A463提升机2</v>
      </c>
      <c r="W278" s="1180" t="s">
        <v>6195</v>
      </c>
      <c r="X278" s="249" t="s">
        <v>1376</v>
      </c>
      <c r="Y278" s="1306" t="s">
        <v>8923</v>
      </c>
      <c r="Z278" s="323">
        <v>1</v>
      </c>
      <c r="AA278" s="258" t="s">
        <v>9860</v>
      </c>
      <c r="AB278" s="946" t="s">
        <v>204</v>
      </c>
      <c r="AC278" s="946" t="s">
        <v>9111</v>
      </c>
      <c r="AD278" s="946" t="s">
        <v>9428</v>
      </c>
      <c r="AE278" s="314"/>
    </row>
    <row r="279" spans="1:31" ht="23">
      <c r="A279" s="23">
        <f t="shared" si="8"/>
        <v>278</v>
      </c>
      <c r="B279" s="1155" t="s">
        <v>2224</v>
      </c>
      <c r="C279" s="1061" t="s">
        <v>8160</v>
      </c>
      <c r="D279" s="1062" t="s">
        <v>6194</v>
      </c>
      <c r="E279" s="1061" t="s">
        <v>98</v>
      </c>
      <c r="F279" s="1061" t="s">
        <v>98</v>
      </c>
      <c r="G279" s="591" t="s">
        <v>3887</v>
      </c>
      <c r="H279" s="1156">
        <v>1</v>
      </c>
      <c r="I279" s="1153" t="s">
        <v>335</v>
      </c>
      <c r="J279" s="249" t="s">
        <v>8179</v>
      </c>
      <c r="K279" s="1153" t="s">
        <v>102</v>
      </c>
      <c r="L279" s="442">
        <v>44633</v>
      </c>
      <c r="M279" s="442">
        <v>44760</v>
      </c>
      <c r="N279" s="251"/>
      <c r="O279" s="442">
        <v>44851</v>
      </c>
      <c r="P279" s="442">
        <v>44896</v>
      </c>
      <c r="Q279" s="249"/>
      <c r="R279" s="279">
        <v>45148</v>
      </c>
      <c r="S279" s="1152"/>
      <c r="T279" s="1152"/>
      <c r="U279" s="1306" t="s">
        <v>8924</v>
      </c>
      <c r="V279" s="1281" t="str">
        <f t="shared" si="10"/>
        <v>ZH-XMA3-C1冷却炉 JMLEDZH22A464冷却炉</v>
      </c>
      <c r="W279" s="1180" t="s">
        <v>6195</v>
      </c>
      <c r="X279" s="249" t="s">
        <v>1376</v>
      </c>
      <c r="Y279" s="1306" t="s">
        <v>8923</v>
      </c>
      <c r="Z279" s="323">
        <v>1</v>
      </c>
      <c r="AA279" s="258" t="s">
        <v>9860</v>
      </c>
      <c r="AB279" s="946" t="s">
        <v>204</v>
      </c>
      <c r="AC279" s="946" t="s">
        <v>9111</v>
      </c>
      <c r="AD279" s="946" t="s">
        <v>9428</v>
      </c>
      <c r="AE279" s="314"/>
    </row>
    <row r="280" spans="1:31">
      <c r="A280" s="23">
        <f t="shared" si="8"/>
        <v>279</v>
      </c>
      <c r="B280" s="1155" t="s">
        <v>2224</v>
      </c>
      <c r="C280" s="1061" t="s">
        <v>3259</v>
      </c>
      <c r="D280" s="1062" t="s">
        <v>6188</v>
      </c>
      <c r="E280" s="1061" t="s">
        <v>98</v>
      </c>
      <c r="F280" s="1061" t="s">
        <v>98</v>
      </c>
      <c r="G280" s="591" t="s">
        <v>210</v>
      </c>
      <c r="H280" s="1156">
        <v>1</v>
      </c>
      <c r="I280" s="1153" t="s">
        <v>335</v>
      </c>
      <c r="J280" s="249" t="s">
        <v>8179</v>
      </c>
      <c r="K280" s="1153" t="s">
        <v>102</v>
      </c>
      <c r="L280" s="442">
        <v>44633</v>
      </c>
      <c r="M280" s="442">
        <v>44816</v>
      </c>
      <c r="N280" s="251"/>
      <c r="O280" s="442">
        <v>44854</v>
      </c>
      <c r="P280" s="442">
        <v>44899</v>
      </c>
      <c r="Q280" s="249"/>
      <c r="R280" s="279">
        <v>45240</v>
      </c>
      <c r="S280" s="1152"/>
      <c r="T280" s="1152"/>
      <c r="U280" s="1306" t="s">
        <v>8924</v>
      </c>
      <c r="V280" s="1281" t="str">
        <f t="shared" si="10"/>
        <v>ZH-XMA3-C2干燥线JMLEDZH22A460干燥线调度系统</v>
      </c>
      <c r="W280" s="1180" t="s">
        <v>6195</v>
      </c>
      <c r="X280" s="249" t="s">
        <v>1376</v>
      </c>
      <c r="Y280" s="249"/>
      <c r="Z280" s="323"/>
      <c r="AA280" s="323"/>
      <c r="AB280" s="946" t="s">
        <v>204</v>
      </c>
      <c r="AC280" s="946" t="s">
        <v>9209</v>
      </c>
      <c r="AD280" s="946" t="s">
        <v>9429</v>
      </c>
      <c r="AE280" s="314"/>
    </row>
    <row r="281" spans="1:31">
      <c r="A281" s="23">
        <f t="shared" si="8"/>
        <v>280</v>
      </c>
      <c r="B281" s="1155" t="s">
        <v>2224</v>
      </c>
      <c r="C281" s="1061" t="s">
        <v>8161</v>
      </c>
      <c r="D281" s="1062" t="s">
        <v>6189</v>
      </c>
      <c r="E281" s="1061" t="s">
        <v>98</v>
      </c>
      <c r="F281" s="1061" t="s">
        <v>98</v>
      </c>
      <c r="G281" s="591" t="s">
        <v>377</v>
      </c>
      <c r="H281" s="1156">
        <v>16</v>
      </c>
      <c r="I281" s="1153" t="s">
        <v>335</v>
      </c>
      <c r="J281" s="249" t="s">
        <v>8179</v>
      </c>
      <c r="K281" s="1153" t="s">
        <v>102</v>
      </c>
      <c r="L281" s="442">
        <v>44633</v>
      </c>
      <c r="M281" s="442">
        <v>44816</v>
      </c>
      <c r="N281" s="251"/>
      <c r="O281" s="442">
        <v>44854</v>
      </c>
      <c r="P281" s="442">
        <v>44899</v>
      </c>
      <c r="Q281" s="249"/>
      <c r="R281" s="279">
        <v>45240</v>
      </c>
      <c r="S281" s="1152"/>
      <c r="T281" s="1152"/>
      <c r="U281" s="1306" t="s">
        <v>8924</v>
      </c>
      <c r="V281" s="1281" t="str">
        <f t="shared" si="10"/>
        <v>ZH-XMA3-C2干燥炉JMLEDZH22A461干燥炉</v>
      </c>
      <c r="W281" s="1180" t="s">
        <v>6195</v>
      </c>
      <c r="X281" s="249" t="s">
        <v>1376</v>
      </c>
      <c r="Y281" s="249"/>
      <c r="Z281" s="323"/>
      <c r="AA281" s="323"/>
      <c r="AB281" s="946">
        <v>0</v>
      </c>
      <c r="AC281" s="946" t="s">
        <v>9210</v>
      </c>
      <c r="AD281" s="946" t="s">
        <v>9429</v>
      </c>
      <c r="AE281" s="314"/>
    </row>
    <row r="282" spans="1:31">
      <c r="A282" s="23">
        <f t="shared" si="8"/>
        <v>281</v>
      </c>
      <c r="B282" s="1155" t="s">
        <v>2224</v>
      </c>
      <c r="C282" s="1061" t="s">
        <v>8162</v>
      </c>
      <c r="D282" s="1062" t="s">
        <v>6190</v>
      </c>
      <c r="E282" s="1061" t="s">
        <v>98</v>
      </c>
      <c r="F282" s="1061" t="s">
        <v>98</v>
      </c>
      <c r="G282" s="591" t="s">
        <v>3886</v>
      </c>
      <c r="H282" s="1156">
        <v>1</v>
      </c>
      <c r="I282" s="1153" t="s">
        <v>335</v>
      </c>
      <c r="J282" s="249" t="s">
        <v>8179</v>
      </c>
      <c r="K282" s="1153" t="s">
        <v>102</v>
      </c>
      <c r="L282" s="442">
        <v>44633</v>
      </c>
      <c r="M282" s="442">
        <v>44816</v>
      </c>
      <c r="N282" s="251"/>
      <c r="O282" s="442">
        <v>44854</v>
      </c>
      <c r="P282" s="442">
        <v>44899</v>
      </c>
      <c r="Q282" s="249"/>
      <c r="R282" s="279">
        <v>45240</v>
      </c>
      <c r="S282" s="1152"/>
      <c r="T282" s="1152"/>
      <c r="U282" s="1306" t="s">
        <v>8924</v>
      </c>
      <c r="V282" s="1281" t="str">
        <f t="shared" si="10"/>
        <v>ZH-XMA3-C2提升机JMLEDZH22A462提升机</v>
      </c>
      <c r="W282" s="1180" t="s">
        <v>6195</v>
      </c>
      <c r="X282" s="249" t="s">
        <v>1376</v>
      </c>
      <c r="Y282" s="249"/>
      <c r="Z282" s="323"/>
      <c r="AA282" s="323"/>
      <c r="AB282" s="946" t="s">
        <v>204</v>
      </c>
      <c r="AC282" s="946" t="s">
        <v>9209</v>
      </c>
      <c r="AD282" s="946" t="s">
        <v>9429</v>
      </c>
      <c r="AE282" s="314"/>
    </row>
    <row r="283" spans="1:31">
      <c r="A283" s="23">
        <f t="shared" si="8"/>
        <v>282</v>
      </c>
      <c r="B283" s="1155" t="s">
        <v>2224</v>
      </c>
      <c r="C283" s="1061" t="s">
        <v>3485</v>
      </c>
      <c r="D283" s="1062" t="s">
        <v>6191</v>
      </c>
      <c r="E283" s="1062" t="s">
        <v>6192</v>
      </c>
      <c r="F283" s="1157" t="s">
        <v>6193</v>
      </c>
      <c r="G283" s="591" t="s">
        <v>3484</v>
      </c>
      <c r="H283" s="1156">
        <v>1</v>
      </c>
      <c r="I283" s="1153" t="s">
        <v>335</v>
      </c>
      <c r="J283" s="249" t="s">
        <v>2666</v>
      </c>
      <c r="K283" s="1153" t="s">
        <v>102</v>
      </c>
      <c r="L283" s="442">
        <v>44633</v>
      </c>
      <c r="M283" s="442">
        <v>44816</v>
      </c>
      <c r="N283" s="251"/>
      <c r="O283" s="442">
        <v>44854</v>
      </c>
      <c r="P283" s="442">
        <v>44899</v>
      </c>
      <c r="Q283" s="249"/>
      <c r="R283" s="279">
        <v>45240</v>
      </c>
      <c r="S283" s="1152"/>
      <c r="T283" s="1152"/>
      <c r="U283" s="1306" t="s">
        <v>8924</v>
      </c>
      <c r="V283" s="1281" t="str">
        <f t="shared" si="10"/>
        <v>ZH-XMA3-C2提升机2JMLEDZH22A463提升机2</v>
      </c>
      <c r="W283" s="1180" t="s">
        <v>6195</v>
      </c>
      <c r="X283" s="249" t="s">
        <v>1376</v>
      </c>
      <c r="Y283" s="249"/>
      <c r="Z283" s="323"/>
      <c r="AA283" s="323"/>
      <c r="AB283" s="946" t="s">
        <v>204</v>
      </c>
      <c r="AC283" s="946" t="s">
        <v>9209</v>
      </c>
      <c r="AD283" s="946" t="s">
        <v>9429</v>
      </c>
      <c r="AE283" s="314"/>
    </row>
    <row r="284" spans="1:31">
      <c r="A284" s="23">
        <f t="shared" si="8"/>
        <v>283</v>
      </c>
      <c r="B284" s="1155" t="s">
        <v>2224</v>
      </c>
      <c r="C284" s="1061" t="s">
        <v>8163</v>
      </c>
      <c r="D284" s="1062" t="s">
        <v>6194</v>
      </c>
      <c r="E284" s="1061" t="s">
        <v>98</v>
      </c>
      <c r="F284" s="1061" t="s">
        <v>98</v>
      </c>
      <c r="G284" s="591" t="s">
        <v>3887</v>
      </c>
      <c r="H284" s="1156">
        <v>1</v>
      </c>
      <c r="I284" s="1153" t="s">
        <v>335</v>
      </c>
      <c r="J284" s="249" t="s">
        <v>8179</v>
      </c>
      <c r="K284" s="1153" t="s">
        <v>102</v>
      </c>
      <c r="L284" s="442">
        <v>44633</v>
      </c>
      <c r="M284" s="442">
        <v>44816</v>
      </c>
      <c r="N284" s="251"/>
      <c r="O284" s="442">
        <v>44854</v>
      </c>
      <c r="P284" s="442">
        <v>44899</v>
      </c>
      <c r="Q284" s="249"/>
      <c r="R284" s="279">
        <v>45240</v>
      </c>
      <c r="S284" s="1152"/>
      <c r="T284" s="1152"/>
      <c r="U284" s="1306" t="s">
        <v>8924</v>
      </c>
      <c r="V284" s="1281" t="str">
        <f t="shared" si="10"/>
        <v>ZH-XMA3-C2冷却炉 JMLEDZH22A464冷却炉</v>
      </c>
      <c r="W284" s="1180" t="s">
        <v>6195</v>
      </c>
      <c r="X284" s="249" t="s">
        <v>1376</v>
      </c>
      <c r="Y284" s="249"/>
      <c r="Z284" s="323"/>
      <c r="AA284" s="323"/>
      <c r="AB284" s="946" t="s">
        <v>204</v>
      </c>
      <c r="AC284" s="946" t="s">
        <v>9209</v>
      </c>
      <c r="AD284" s="946" t="s">
        <v>9429</v>
      </c>
      <c r="AE284" s="314"/>
    </row>
    <row r="285" spans="1:31">
      <c r="A285" s="23">
        <f t="shared" si="8"/>
        <v>284</v>
      </c>
      <c r="B285" s="1155" t="s">
        <v>2224</v>
      </c>
      <c r="C285" s="1061" t="s">
        <v>3262</v>
      </c>
      <c r="D285" s="1062" t="s">
        <v>6188</v>
      </c>
      <c r="E285" s="1061" t="s">
        <v>98</v>
      </c>
      <c r="F285" s="1061" t="s">
        <v>98</v>
      </c>
      <c r="G285" s="591" t="s">
        <v>210</v>
      </c>
      <c r="H285" s="1156">
        <v>1</v>
      </c>
      <c r="I285" s="1153" t="s">
        <v>335</v>
      </c>
      <c r="J285" s="249" t="s">
        <v>8179</v>
      </c>
      <c r="K285" s="1153" t="s">
        <v>102</v>
      </c>
      <c r="L285" s="442">
        <v>44633</v>
      </c>
      <c r="M285" s="442">
        <v>44789</v>
      </c>
      <c r="N285" s="251"/>
      <c r="O285" s="442">
        <v>44868</v>
      </c>
      <c r="P285" s="442">
        <v>44913</v>
      </c>
      <c r="Q285" s="249"/>
      <c r="R285" s="279">
        <v>45270</v>
      </c>
      <c r="S285" s="1152"/>
      <c r="T285" s="1152"/>
      <c r="U285" s="1306" t="s">
        <v>8923</v>
      </c>
      <c r="V285" s="1281" t="str">
        <f t="shared" si="10"/>
        <v>ZH-XMA3-C3干燥线JMLEDZH22A460干燥线调度系统</v>
      </c>
      <c r="W285" s="1180" t="s">
        <v>6195</v>
      </c>
      <c r="X285" s="249" t="s">
        <v>1376</v>
      </c>
      <c r="Y285" s="249"/>
      <c r="Z285" s="323"/>
      <c r="AA285" s="323"/>
      <c r="AB285" s="946" t="s">
        <v>204</v>
      </c>
      <c r="AC285" s="946" t="s">
        <v>8922</v>
      </c>
      <c r="AD285" s="946" t="s">
        <v>9430</v>
      </c>
      <c r="AE285" s="314"/>
    </row>
    <row r="286" spans="1:31">
      <c r="A286" s="23">
        <f t="shared" si="8"/>
        <v>285</v>
      </c>
      <c r="B286" s="1155" t="s">
        <v>2224</v>
      </c>
      <c r="C286" s="1061" t="s">
        <v>8164</v>
      </c>
      <c r="D286" s="1062" t="s">
        <v>6189</v>
      </c>
      <c r="E286" s="1061" t="s">
        <v>98</v>
      </c>
      <c r="F286" s="1061" t="s">
        <v>98</v>
      </c>
      <c r="G286" s="591" t="s">
        <v>377</v>
      </c>
      <c r="H286" s="1156">
        <v>16</v>
      </c>
      <c r="I286" s="1153" t="s">
        <v>335</v>
      </c>
      <c r="J286" s="249" t="s">
        <v>8179</v>
      </c>
      <c r="K286" s="1153" t="s">
        <v>102</v>
      </c>
      <c r="L286" s="442">
        <v>44633</v>
      </c>
      <c r="M286" s="442">
        <v>44789</v>
      </c>
      <c r="N286" s="251"/>
      <c r="O286" s="442">
        <v>44868</v>
      </c>
      <c r="P286" s="442">
        <v>44913</v>
      </c>
      <c r="Q286" s="249"/>
      <c r="R286" s="279">
        <v>45270</v>
      </c>
      <c r="S286" s="1152"/>
      <c r="T286" s="1152"/>
      <c r="U286" s="1306" t="s">
        <v>8923</v>
      </c>
      <c r="V286" s="1281" t="str">
        <f t="shared" si="10"/>
        <v>ZH-XMA3-C3干燥炉JMLEDZH22A461干燥炉</v>
      </c>
      <c r="W286" s="1180" t="s">
        <v>6195</v>
      </c>
      <c r="X286" s="249" t="s">
        <v>1376</v>
      </c>
      <c r="Y286" s="249"/>
      <c r="Z286" s="323"/>
      <c r="AA286" s="323"/>
      <c r="AB286" s="946">
        <v>0</v>
      </c>
      <c r="AC286" s="946" t="s">
        <v>8922</v>
      </c>
      <c r="AD286" s="946" t="s">
        <v>9431</v>
      </c>
      <c r="AE286" s="314"/>
    </row>
    <row r="287" spans="1:31">
      <c r="A287" s="23">
        <f t="shared" si="8"/>
        <v>286</v>
      </c>
      <c r="B287" s="1155" t="s">
        <v>2224</v>
      </c>
      <c r="C287" s="1061" t="s">
        <v>8165</v>
      </c>
      <c r="D287" s="1062" t="s">
        <v>6190</v>
      </c>
      <c r="E287" s="1061" t="s">
        <v>98</v>
      </c>
      <c r="F287" s="1061" t="s">
        <v>98</v>
      </c>
      <c r="G287" s="591" t="s">
        <v>3886</v>
      </c>
      <c r="H287" s="1156">
        <v>1</v>
      </c>
      <c r="I287" s="1153" t="s">
        <v>335</v>
      </c>
      <c r="J287" s="249" t="s">
        <v>8179</v>
      </c>
      <c r="K287" s="1153" t="s">
        <v>102</v>
      </c>
      <c r="L287" s="442">
        <v>44633</v>
      </c>
      <c r="M287" s="442">
        <v>44789</v>
      </c>
      <c r="N287" s="251"/>
      <c r="O287" s="442">
        <v>44868</v>
      </c>
      <c r="P287" s="442">
        <v>44913</v>
      </c>
      <c r="Q287" s="249"/>
      <c r="R287" s="279">
        <v>45270</v>
      </c>
      <c r="S287" s="1152"/>
      <c r="T287" s="1152"/>
      <c r="U287" s="1306" t="s">
        <v>8923</v>
      </c>
      <c r="V287" s="1281" t="str">
        <f t="shared" si="10"/>
        <v>ZH-XMA3-C3提升机JMLEDZH22A462提升机</v>
      </c>
      <c r="W287" s="1180" t="s">
        <v>6195</v>
      </c>
      <c r="X287" s="249" t="s">
        <v>1376</v>
      </c>
      <c r="Y287" s="249"/>
      <c r="Z287" s="323"/>
      <c r="AA287" s="323"/>
      <c r="AB287" s="946" t="s">
        <v>204</v>
      </c>
      <c r="AC287" s="946" t="s">
        <v>8922</v>
      </c>
      <c r="AD287" s="946" t="s">
        <v>9430</v>
      </c>
      <c r="AE287" s="314"/>
    </row>
    <row r="288" spans="1:31">
      <c r="A288" s="23">
        <f t="shared" si="8"/>
        <v>287</v>
      </c>
      <c r="B288" s="1155" t="s">
        <v>2224</v>
      </c>
      <c r="C288" s="1061" t="s">
        <v>3486</v>
      </c>
      <c r="D288" s="1062" t="s">
        <v>6191</v>
      </c>
      <c r="E288" s="1062" t="s">
        <v>6192</v>
      </c>
      <c r="F288" s="1157" t="s">
        <v>6193</v>
      </c>
      <c r="G288" s="591" t="s">
        <v>3484</v>
      </c>
      <c r="H288" s="1156">
        <v>1</v>
      </c>
      <c r="I288" s="1153" t="s">
        <v>335</v>
      </c>
      <c r="J288" s="249" t="s">
        <v>8179</v>
      </c>
      <c r="K288" s="1153" t="s">
        <v>102</v>
      </c>
      <c r="L288" s="442">
        <v>44633</v>
      </c>
      <c r="M288" s="442">
        <v>44789</v>
      </c>
      <c r="N288" s="251"/>
      <c r="O288" s="442">
        <v>44868</v>
      </c>
      <c r="P288" s="442">
        <v>44913</v>
      </c>
      <c r="Q288" s="249"/>
      <c r="R288" s="279">
        <v>45270</v>
      </c>
      <c r="S288" s="1152"/>
      <c r="T288" s="1152"/>
      <c r="U288" s="1306" t="s">
        <v>8923</v>
      </c>
      <c r="V288" s="1281" t="str">
        <f t="shared" si="10"/>
        <v>ZH-XMA3-C3提升机2JMLEDZH22A463提升机2</v>
      </c>
      <c r="W288" s="1180" t="s">
        <v>6195</v>
      </c>
      <c r="X288" s="249" t="s">
        <v>1376</v>
      </c>
      <c r="Y288" s="249"/>
      <c r="Z288" s="323"/>
      <c r="AA288" s="323"/>
      <c r="AB288" s="946" t="s">
        <v>204</v>
      </c>
      <c r="AC288" s="946" t="s">
        <v>8922</v>
      </c>
      <c r="AD288" s="946" t="s">
        <v>9430</v>
      </c>
      <c r="AE288" s="314"/>
    </row>
    <row r="289" spans="1:31">
      <c r="A289" s="23">
        <f t="shared" si="8"/>
        <v>288</v>
      </c>
      <c r="B289" s="1155" t="s">
        <v>2224</v>
      </c>
      <c r="C289" s="1061" t="s">
        <v>8166</v>
      </c>
      <c r="D289" s="1062" t="s">
        <v>6194</v>
      </c>
      <c r="E289" s="1061" t="s">
        <v>98</v>
      </c>
      <c r="F289" s="1061" t="s">
        <v>98</v>
      </c>
      <c r="G289" s="591" t="s">
        <v>3887</v>
      </c>
      <c r="H289" s="1156">
        <v>1</v>
      </c>
      <c r="I289" s="1153" t="s">
        <v>335</v>
      </c>
      <c r="J289" s="249" t="s">
        <v>8179</v>
      </c>
      <c r="K289" s="1153" t="s">
        <v>102</v>
      </c>
      <c r="L289" s="442">
        <v>44633</v>
      </c>
      <c r="M289" s="442">
        <v>44789</v>
      </c>
      <c r="N289" s="251"/>
      <c r="O289" s="442">
        <v>44868</v>
      </c>
      <c r="P289" s="442">
        <v>44913</v>
      </c>
      <c r="Q289" s="249"/>
      <c r="R289" s="279">
        <v>45270</v>
      </c>
      <c r="S289" s="1152"/>
      <c r="T289" s="1152"/>
      <c r="U289" s="1306" t="s">
        <v>8924</v>
      </c>
      <c r="V289" s="1281" t="str">
        <f t="shared" si="10"/>
        <v>ZH-XMA3-C3冷却炉 JMLEDZH22A464冷却炉</v>
      </c>
      <c r="W289" s="1180" t="s">
        <v>6195</v>
      </c>
      <c r="X289" s="249" t="s">
        <v>1376</v>
      </c>
      <c r="Y289" s="249"/>
      <c r="Z289" s="323"/>
      <c r="AA289" s="323"/>
      <c r="AB289" s="946" t="s">
        <v>204</v>
      </c>
      <c r="AC289" s="946" t="s">
        <v>8922</v>
      </c>
      <c r="AD289" s="946" t="s">
        <v>9430</v>
      </c>
      <c r="AE289" s="314"/>
    </row>
    <row r="290" spans="1:31">
      <c r="A290" s="23">
        <f t="shared" si="8"/>
        <v>289</v>
      </c>
      <c r="B290" s="1155" t="s">
        <v>2224</v>
      </c>
      <c r="C290" s="1061" t="s">
        <v>8174</v>
      </c>
      <c r="D290" s="1062" t="s">
        <v>6188</v>
      </c>
      <c r="E290" s="1061" t="s">
        <v>98</v>
      </c>
      <c r="F290" s="1061" t="s">
        <v>98</v>
      </c>
      <c r="G290" s="591" t="s">
        <v>210</v>
      </c>
      <c r="H290" s="1156">
        <v>1</v>
      </c>
      <c r="I290" s="1153" t="s">
        <v>335</v>
      </c>
      <c r="J290" s="249" t="s">
        <v>2666</v>
      </c>
      <c r="K290" s="1153" t="s">
        <v>102</v>
      </c>
      <c r="L290" s="442">
        <v>44633</v>
      </c>
      <c r="M290" s="442">
        <v>44789</v>
      </c>
      <c r="N290" s="251"/>
      <c r="O290" s="442">
        <v>44868</v>
      </c>
      <c r="P290" s="442">
        <v>44913</v>
      </c>
      <c r="Q290" s="249"/>
      <c r="R290" s="279">
        <v>45270</v>
      </c>
      <c r="S290" s="1152"/>
      <c r="T290" s="1152"/>
      <c r="U290" s="1306" t="s">
        <v>8924</v>
      </c>
      <c r="V290" s="1281" t="str">
        <f t="shared" si="10"/>
        <v>ZH-XMA3-C4干燥线JMLEDZH22A460干燥线调度系统</v>
      </c>
      <c r="W290" s="1180" t="s">
        <v>6195</v>
      </c>
      <c r="X290" s="249" t="s">
        <v>1376</v>
      </c>
      <c r="Y290" s="249"/>
      <c r="Z290" s="323"/>
      <c r="AA290" s="323"/>
      <c r="AB290" s="946" t="s">
        <v>204</v>
      </c>
      <c r="AC290" s="946" t="s">
        <v>8922</v>
      </c>
      <c r="AD290" s="946" t="s">
        <v>9430</v>
      </c>
      <c r="AE290" s="314"/>
    </row>
    <row r="291" spans="1:31" ht="23">
      <c r="A291" s="23">
        <f t="shared" si="8"/>
        <v>290</v>
      </c>
      <c r="B291" s="1155" t="s">
        <v>2224</v>
      </c>
      <c r="C291" s="1061" t="s">
        <v>8175</v>
      </c>
      <c r="D291" s="1062" t="s">
        <v>6189</v>
      </c>
      <c r="E291" s="1061" t="s">
        <v>98</v>
      </c>
      <c r="F291" s="1061" t="s">
        <v>98</v>
      </c>
      <c r="G291" s="591" t="s">
        <v>377</v>
      </c>
      <c r="H291" s="1156">
        <v>16</v>
      </c>
      <c r="I291" s="1153" t="s">
        <v>335</v>
      </c>
      <c r="J291" s="249" t="s">
        <v>8179</v>
      </c>
      <c r="K291" s="1153" t="s">
        <v>102</v>
      </c>
      <c r="L291" s="442">
        <v>44633</v>
      </c>
      <c r="M291" s="442">
        <v>44789</v>
      </c>
      <c r="N291" s="251"/>
      <c r="O291" s="442">
        <v>44868</v>
      </c>
      <c r="P291" s="442">
        <v>44913</v>
      </c>
      <c r="Q291" s="249"/>
      <c r="R291" s="279">
        <v>45270</v>
      </c>
      <c r="S291" s="1152"/>
      <c r="T291" s="1152"/>
      <c r="U291" s="1306" t="s">
        <v>8924</v>
      </c>
      <c r="V291" s="1281" t="str">
        <f t="shared" si="10"/>
        <v>ZH-XMA3-C4干燥炉JMLEDZH22A461干燥炉</v>
      </c>
      <c r="W291" s="1180" t="s">
        <v>6195</v>
      </c>
      <c r="X291" s="249" t="s">
        <v>1376</v>
      </c>
      <c r="Y291" s="249"/>
      <c r="Z291" s="323"/>
      <c r="AA291" s="323"/>
      <c r="AB291" s="946">
        <v>0</v>
      </c>
      <c r="AC291" s="946" t="s">
        <v>9112</v>
      </c>
      <c r="AD291" s="946" t="s">
        <v>9431</v>
      </c>
      <c r="AE291" s="314"/>
    </row>
    <row r="292" spans="1:31">
      <c r="A292" s="23">
        <f t="shared" si="8"/>
        <v>291</v>
      </c>
      <c r="B292" s="1155" t="s">
        <v>2224</v>
      </c>
      <c r="C292" s="1061" t="s">
        <v>8176</v>
      </c>
      <c r="D292" s="1062" t="s">
        <v>6190</v>
      </c>
      <c r="E292" s="1061" t="s">
        <v>98</v>
      </c>
      <c r="F292" s="1061" t="s">
        <v>98</v>
      </c>
      <c r="G292" s="591" t="s">
        <v>3886</v>
      </c>
      <c r="H292" s="1156">
        <v>1</v>
      </c>
      <c r="I292" s="1153" t="s">
        <v>335</v>
      </c>
      <c r="J292" s="249" t="s">
        <v>8179</v>
      </c>
      <c r="K292" s="1153" t="s">
        <v>102</v>
      </c>
      <c r="L292" s="442">
        <v>44633</v>
      </c>
      <c r="M292" s="442">
        <v>44789</v>
      </c>
      <c r="N292" s="251"/>
      <c r="O292" s="442">
        <v>44868</v>
      </c>
      <c r="P292" s="442">
        <v>44913</v>
      </c>
      <c r="Q292" s="249"/>
      <c r="R292" s="279">
        <v>45270</v>
      </c>
      <c r="S292" s="1152"/>
      <c r="T292" s="1152"/>
      <c r="U292" s="1306" t="s">
        <v>8923</v>
      </c>
      <c r="V292" s="1281" t="str">
        <f t="shared" si="10"/>
        <v>ZH-XMA3-C4提升机JMLEDZH22A462提升机</v>
      </c>
      <c r="W292" s="1180" t="s">
        <v>6195</v>
      </c>
      <c r="X292" s="249" t="s">
        <v>1376</v>
      </c>
      <c r="Y292" s="249"/>
      <c r="Z292" s="323"/>
      <c r="AA292" s="323"/>
      <c r="AB292" s="946" t="s">
        <v>204</v>
      </c>
      <c r="AC292" s="946" t="s">
        <v>8922</v>
      </c>
      <c r="AD292" s="946" t="s">
        <v>9430</v>
      </c>
      <c r="AE292" s="314"/>
    </row>
    <row r="293" spans="1:31">
      <c r="A293" s="23">
        <f t="shared" si="8"/>
        <v>292</v>
      </c>
      <c r="B293" s="1155" t="s">
        <v>2224</v>
      </c>
      <c r="C293" s="1061" t="s">
        <v>8177</v>
      </c>
      <c r="D293" s="1062" t="s">
        <v>6191</v>
      </c>
      <c r="E293" s="1062" t="s">
        <v>6192</v>
      </c>
      <c r="F293" s="1157" t="s">
        <v>6193</v>
      </c>
      <c r="G293" s="591" t="s">
        <v>3484</v>
      </c>
      <c r="H293" s="1156">
        <v>1</v>
      </c>
      <c r="I293" s="1153" t="s">
        <v>335</v>
      </c>
      <c r="J293" s="249" t="s">
        <v>8179</v>
      </c>
      <c r="K293" s="1153" t="s">
        <v>102</v>
      </c>
      <c r="L293" s="442">
        <v>44633</v>
      </c>
      <c r="M293" s="442">
        <v>44789</v>
      </c>
      <c r="N293" s="251"/>
      <c r="O293" s="442">
        <v>44868</v>
      </c>
      <c r="P293" s="442">
        <v>44913</v>
      </c>
      <c r="Q293" s="249"/>
      <c r="R293" s="279">
        <v>45270</v>
      </c>
      <c r="S293" s="1152"/>
      <c r="T293" s="1152"/>
      <c r="U293" s="1306" t="s">
        <v>8924</v>
      </c>
      <c r="V293" s="1281" t="str">
        <f t="shared" si="10"/>
        <v>ZH-XMA3-C4提升机2JMLEDZH22A463提升机2</v>
      </c>
      <c r="W293" s="1180" t="s">
        <v>6195</v>
      </c>
      <c r="X293" s="249" t="s">
        <v>1376</v>
      </c>
      <c r="Y293" s="249"/>
      <c r="Z293" s="323"/>
      <c r="AA293" s="323"/>
      <c r="AB293" s="946" t="s">
        <v>204</v>
      </c>
      <c r="AC293" s="946" t="s">
        <v>8922</v>
      </c>
      <c r="AD293" s="946" t="s">
        <v>9430</v>
      </c>
      <c r="AE293" s="314"/>
    </row>
    <row r="294" spans="1:31">
      <c r="A294" s="23">
        <f t="shared" si="8"/>
        <v>293</v>
      </c>
      <c r="B294" s="1155" t="s">
        <v>2224</v>
      </c>
      <c r="C294" s="1061" t="s">
        <v>8178</v>
      </c>
      <c r="D294" s="1062" t="s">
        <v>6194</v>
      </c>
      <c r="E294" s="1061" t="s">
        <v>98</v>
      </c>
      <c r="F294" s="1061" t="s">
        <v>98</v>
      </c>
      <c r="G294" s="591" t="s">
        <v>3887</v>
      </c>
      <c r="H294" s="1156">
        <v>1</v>
      </c>
      <c r="I294" s="1153" t="s">
        <v>335</v>
      </c>
      <c r="J294" s="249" t="s">
        <v>8179</v>
      </c>
      <c r="K294" s="1153" t="s">
        <v>102</v>
      </c>
      <c r="L294" s="442">
        <v>44633</v>
      </c>
      <c r="M294" s="442">
        <v>44789</v>
      </c>
      <c r="N294" s="251"/>
      <c r="O294" s="442">
        <v>44868</v>
      </c>
      <c r="P294" s="442">
        <v>44913</v>
      </c>
      <c r="Q294" s="249"/>
      <c r="R294" s="279">
        <v>45270</v>
      </c>
      <c r="S294" s="1152"/>
      <c r="T294" s="1152"/>
      <c r="U294" s="1306" t="s">
        <v>8924</v>
      </c>
      <c r="V294" s="1281" t="str">
        <f t="shared" si="10"/>
        <v>ZH-XMA3-C4冷却炉 JMLEDZH22A464冷却炉</v>
      </c>
      <c r="W294" s="1180" t="s">
        <v>6195</v>
      </c>
      <c r="X294" s="249" t="s">
        <v>1376</v>
      </c>
      <c r="Y294" s="249"/>
      <c r="Z294" s="323"/>
      <c r="AA294" s="323"/>
      <c r="AB294" s="946" t="s">
        <v>204</v>
      </c>
      <c r="AC294" s="946" t="s">
        <v>8922</v>
      </c>
      <c r="AD294" s="946" t="s">
        <v>9430</v>
      </c>
      <c r="AE294" s="314"/>
    </row>
    <row r="295" spans="1:31">
      <c r="A295" s="23">
        <f t="shared" si="8"/>
        <v>294</v>
      </c>
      <c r="B295" s="1155" t="s">
        <v>2224</v>
      </c>
      <c r="C295" s="1061" t="s">
        <v>8169</v>
      </c>
      <c r="D295" s="1062" t="s">
        <v>6188</v>
      </c>
      <c r="E295" s="1061" t="s">
        <v>98</v>
      </c>
      <c r="F295" s="1061" t="s">
        <v>98</v>
      </c>
      <c r="G295" s="591" t="s">
        <v>210</v>
      </c>
      <c r="H295" s="1156">
        <v>1</v>
      </c>
      <c r="I295" s="1153" t="s">
        <v>335</v>
      </c>
      <c r="J295" s="249" t="s">
        <v>8179</v>
      </c>
      <c r="K295" s="1153" t="s">
        <v>102</v>
      </c>
      <c r="L295" s="442">
        <v>44633</v>
      </c>
      <c r="M295" s="442">
        <v>44789</v>
      </c>
      <c r="N295" s="251"/>
      <c r="O295" s="442">
        <v>44996</v>
      </c>
      <c r="P295" s="442">
        <v>45041</v>
      </c>
      <c r="Q295" s="249"/>
      <c r="R295" s="275">
        <v>45270</v>
      </c>
      <c r="S295" s="602"/>
      <c r="T295" s="602"/>
      <c r="U295" s="1306" t="s">
        <v>8924</v>
      </c>
      <c r="V295" s="1281" t="str">
        <f t="shared" si="10"/>
        <v>ZH-XMA3-C5干燥线JMLEDZH22A460干燥线调度系统</v>
      </c>
      <c r="W295" s="1180" t="s">
        <v>6195</v>
      </c>
      <c r="X295" s="249" t="s">
        <v>1376</v>
      </c>
      <c r="Y295" s="249"/>
      <c r="Z295" s="323"/>
      <c r="AA295" s="323"/>
      <c r="AB295" s="946" t="s">
        <v>204</v>
      </c>
      <c r="AC295" s="946" t="s">
        <v>9857</v>
      </c>
      <c r="AD295" s="946" t="s">
        <v>9432</v>
      </c>
      <c r="AE295" s="314"/>
    </row>
    <row r="296" spans="1:31">
      <c r="A296" s="23">
        <f t="shared" si="8"/>
        <v>295</v>
      </c>
      <c r="B296" s="1155" t="s">
        <v>2224</v>
      </c>
      <c r="C296" s="1061" t="s">
        <v>8170</v>
      </c>
      <c r="D296" s="1062" t="s">
        <v>6189</v>
      </c>
      <c r="E296" s="1061" t="s">
        <v>98</v>
      </c>
      <c r="F296" s="1061" t="s">
        <v>98</v>
      </c>
      <c r="G296" s="591" t="s">
        <v>377</v>
      </c>
      <c r="H296" s="1156">
        <v>16</v>
      </c>
      <c r="I296" s="1153" t="s">
        <v>335</v>
      </c>
      <c r="J296" s="249" t="s">
        <v>8179</v>
      </c>
      <c r="K296" s="1153" t="s">
        <v>102</v>
      </c>
      <c r="L296" s="442">
        <v>44633</v>
      </c>
      <c r="M296" s="442">
        <v>44789</v>
      </c>
      <c r="N296" s="251"/>
      <c r="O296" s="442">
        <v>44996</v>
      </c>
      <c r="P296" s="442">
        <v>45041</v>
      </c>
      <c r="Q296" s="249"/>
      <c r="R296" s="275">
        <v>45270</v>
      </c>
      <c r="S296" s="602"/>
      <c r="T296" s="602"/>
      <c r="U296" s="1306" t="s">
        <v>8924</v>
      </c>
      <c r="V296" s="1281" t="str">
        <f t="shared" si="10"/>
        <v>ZH-XMA3-C5干燥炉JMLEDZH22A461干燥炉</v>
      </c>
      <c r="W296" s="1180" t="s">
        <v>6195</v>
      </c>
      <c r="X296" s="249" t="s">
        <v>1376</v>
      </c>
      <c r="Y296" s="249"/>
      <c r="Z296" s="323"/>
      <c r="AA296" s="323"/>
      <c r="AB296" s="946">
        <v>0</v>
      </c>
      <c r="AC296" s="946" t="s">
        <v>9858</v>
      </c>
      <c r="AD296" s="946" t="s">
        <v>9431</v>
      </c>
      <c r="AE296" s="314"/>
    </row>
    <row r="297" spans="1:31">
      <c r="A297" s="23">
        <f t="shared" si="8"/>
        <v>296</v>
      </c>
      <c r="B297" s="1155" t="s">
        <v>2224</v>
      </c>
      <c r="C297" s="1061" t="s">
        <v>8171</v>
      </c>
      <c r="D297" s="1062" t="s">
        <v>6190</v>
      </c>
      <c r="E297" s="1061" t="s">
        <v>98</v>
      </c>
      <c r="F297" s="1061" t="s">
        <v>98</v>
      </c>
      <c r="G297" s="591" t="s">
        <v>3886</v>
      </c>
      <c r="H297" s="1156">
        <v>1</v>
      </c>
      <c r="I297" s="1153" t="s">
        <v>335</v>
      </c>
      <c r="J297" s="249" t="s">
        <v>8179</v>
      </c>
      <c r="K297" s="1153" t="s">
        <v>102</v>
      </c>
      <c r="L297" s="442">
        <v>44633</v>
      </c>
      <c r="M297" s="442">
        <v>44789</v>
      </c>
      <c r="N297" s="251"/>
      <c r="O297" s="442">
        <v>44996</v>
      </c>
      <c r="P297" s="442">
        <v>45041</v>
      </c>
      <c r="Q297" s="249"/>
      <c r="R297" s="275">
        <v>45270</v>
      </c>
      <c r="S297" s="602"/>
      <c r="T297" s="602"/>
      <c r="U297" s="1306" t="s">
        <v>8924</v>
      </c>
      <c r="V297" s="1281" t="str">
        <f t="shared" si="10"/>
        <v>ZH-XMA3-C5提升机JMLEDZH22A462提升机</v>
      </c>
      <c r="W297" s="1180" t="s">
        <v>6195</v>
      </c>
      <c r="X297" s="249" t="s">
        <v>1376</v>
      </c>
      <c r="Y297" s="249"/>
      <c r="Z297" s="323"/>
      <c r="AA297" s="323"/>
      <c r="AB297" s="946" t="s">
        <v>204</v>
      </c>
      <c r="AC297" s="946" t="s">
        <v>9857</v>
      </c>
      <c r="AD297" s="946" t="s">
        <v>9432</v>
      </c>
      <c r="AE297" s="314"/>
    </row>
    <row r="298" spans="1:31">
      <c r="A298" s="23">
        <f t="shared" si="8"/>
        <v>297</v>
      </c>
      <c r="B298" s="1155" t="s">
        <v>2224</v>
      </c>
      <c r="C298" s="1061" t="s">
        <v>8172</v>
      </c>
      <c r="D298" s="1062" t="s">
        <v>6191</v>
      </c>
      <c r="E298" s="1062" t="s">
        <v>6192</v>
      </c>
      <c r="F298" s="1157" t="s">
        <v>6193</v>
      </c>
      <c r="G298" s="591" t="s">
        <v>3484</v>
      </c>
      <c r="H298" s="1156">
        <v>1</v>
      </c>
      <c r="I298" s="1153" t="s">
        <v>335</v>
      </c>
      <c r="J298" s="249" t="s">
        <v>8179</v>
      </c>
      <c r="K298" s="1153" t="s">
        <v>102</v>
      </c>
      <c r="L298" s="442">
        <v>44633</v>
      </c>
      <c r="M298" s="442">
        <v>44789</v>
      </c>
      <c r="N298" s="251"/>
      <c r="O298" s="442">
        <v>44996</v>
      </c>
      <c r="P298" s="442">
        <v>45041</v>
      </c>
      <c r="Q298" s="249"/>
      <c r="R298" s="275">
        <v>45270</v>
      </c>
      <c r="S298" s="602"/>
      <c r="T298" s="602"/>
      <c r="U298" s="1306" t="s">
        <v>8924</v>
      </c>
      <c r="V298" s="1281" t="str">
        <f t="shared" si="10"/>
        <v>ZH-XMA3-C5提升机2JMLEDZH22A463提升机2</v>
      </c>
      <c r="W298" s="1180" t="s">
        <v>6195</v>
      </c>
      <c r="X298" s="249" t="s">
        <v>1376</v>
      </c>
      <c r="Y298" s="249"/>
      <c r="Z298" s="323"/>
      <c r="AA298" s="323"/>
      <c r="AB298" s="946" t="s">
        <v>204</v>
      </c>
      <c r="AC298" s="946" t="s">
        <v>9857</v>
      </c>
      <c r="AD298" s="946" t="s">
        <v>9432</v>
      </c>
      <c r="AE298" s="314"/>
    </row>
    <row r="299" spans="1:31">
      <c r="A299" s="23">
        <f t="shared" si="8"/>
        <v>298</v>
      </c>
      <c r="B299" s="1155" t="s">
        <v>2224</v>
      </c>
      <c r="C299" s="1061" t="s">
        <v>8173</v>
      </c>
      <c r="D299" s="1062" t="s">
        <v>6194</v>
      </c>
      <c r="E299" s="1061" t="s">
        <v>98</v>
      </c>
      <c r="F299" s="1061" t="s">
        <v>98</v>
      </c>
      <c r="G299" s="591" t="s">
        <v>3887</v>
      </c>
      <c r="H299" s="1156">
        <v>1</v>
      </c>
      <c r="I299" s="1153" t="s">
        <v>335</v>
      </c>
      <c r="J299" s="249" t="s">
        <v>8179</v>
      </c>
      <c r="K299" s="1153" t="s">
        <v>102</v>
      </c>
      <c r="L299" s="442">
        <v>44633</v>
      </c>
      <c r="M299" s="442">
        <v>44789</v>
      </c>
      <c r="N299" s="251"/>
      <c r="O299" s="442">
        <v>44996</v>
      </c>
      <c r="P299" s="442">
        <v>45041</v>
      </c>
      <c r="Q299" s="249"/>
      <c r="R299" s="275">
        <v>45270</v>
      </c>
      <c r="S299" s="602"/>
      <c r="T299" s="602"/>
      <c r="U299" s="1306" t="s">
        <v>8924</v>
      </c>
      <c r="V299" s="1281" t="str">
        <f t="shared" si="10"/>
        <v>ZH-XMA3-C5冷却炉 JMLEDZH22A464冷却炉</v>
      </c>
      <c r="W299" s="1180" t="s">
        <v>6195</v>
      </c>
      <c r="X299" s="249" t="s">
        <v>1376</v>
      </c>
      <c r="Y299" s="249"/>
      <c r="Z299" s="323"/>
      <c r="AA299" s="323"/>
      <c r="AB299" s="946" t="s">
        <v>204</v>
      </c>
      <c r="AC299" s="946" t="s">
        <v>9857</v>
      </c>
      <c r="AD299" s="946" t="s">
        <v>9432</v>
      </c>
      <c r="AE299" s="314"/>
    </row>
    <row r="300" spans="1:31" ht="34.5">
      <c r="A300" s="23">
        <f t="shared" si="8"/>
        <v>299</v>
      </c>
      <c r="B300" s="457" t="s">
        <v>5901</v>
      </c>
      <c r="C300" s="457" t="s">
        <v>5909</v>
      </c>
      <c r="D300" s="457" t="s">
        <v>5910</v>
      </c>
      <c r="E300" s="781" t="s">
        <v>5904</v>
      </c>
      <c r="F300" s="457" t="s">
        <v>5911</v>
      </c>
      <c r="G300" s="457" t="s">
        <v>5912</v>
      </c>
      <c r="H300" s="457">
        <v>1</v>
      </c>
      <c r="I300" s="498" t="s">
        <v>5907</v>
      </c>
      <c r="J300" s="249" t="s">
        <v>8</v>
      </c>
      <c r="K300" s="254" t="s">
        <v>5908</v>
      </c>
      <c r="L300" s="269">
        <v>44582</v>
      </c>
      <c r="M300" s="269">
        <v>44787</v>
      </c>
      <c r="N300" s="269">
        <v>44799</v>
      </c>
      <c r="O300" s="269">
        <v>44799</v>
      </c>
      <c r="P300" s="269">
        <v>44880</v>
      </c>
      <c r="Q300" s="314"/>
      <c r="R300" s="634">
        <v>45000</v>
      </c>
      <c r="S300" s="314"/>
      <c r="T300" s="314"/>
      <c r="U300" s="254" t="s">
        <v>5913</v>
      </c>
      <c r="V300" s="1281" t="str">
        <f t="shared" si="10"/>
        <v>2022-ZH-常州-壳体喷涂设备JMLEDZH22A483壳体喷涂设备</v>
      </c>
      <c r="W300" s="1181" t="s">
        <v>9187</v>
      </c>
      <c r="X300" s="799" t="s">
        <v>5919</v>
      </c>
      <c r="Y300" s="1349"/>
      <c r="Z300" s="1502"/>
      <c r="AA300" s="1502"/>
      <c r="AB300" s="798" t="s">
        <v>204</v>
      </c>
      <c r="AC300" s="798" t="s">
        <v>8648</v>
      </c>
      <c r="AD300" s="798" t="s">
        <v>8621</v>
      </c>
      <c r="AE300" s="314"/>
    </row>
    <row r="301" spans="1:31">
      <c r="A301" s="23">
        <f t="shared" si="8"/>
        <v>300</v>
      </c>
      <c r="B301" s="457" t="s">
        <v>2153</v>
      </c>
      <c r="C301" s="457" t="s">
        <v>5914</v>
      </c>
      <c r="D301" s="457" t="s">
        <v>5915</v>
      </c>
      <c r="E301" s="781" t="s">
        <v>5904</v>
      </c>
      <c r="F301" s="457" t="s">
        <v>5916</v>
      </c>
      <c r="G301" s="457" t="s">
        <v>5917</v>
      </c>
      <c r="H301" s="457">
        <v>1</v>
      </c>
      <c r="I301" s="498" t="s">
        <v>9188</v>
      </c>
      <c r="J301" s="249" t="s">
        <v>8</v>
      </c>
      <c r="K301" s="254" t="s">
        <v>5908</v>
      </c>
      <c r="L301" s="793">
        <v>44778</v>
      </c>
      <c r="M301" s="793">
        <v>44841</v>
      </c>
      <c r="N301" s="793">
        <v>44847</v>
      </c>
      <c r="O301" s="793">
        <v>44847</v>
      </c>
      <c r="P301" s="269">
        <v>44895</v>
      </c>
      <c r="Q301" s="314"/>
      <c r="R301" s="634">
        <v>45000</v>
      </c>
      <c r="S301" s="314"/>
      <c r="T301" s="314"/>
      <c r="U301" s="254" t="s">
        <v>5918</v>
      </c>
      <c r="V301" s="1281" t="str">
        <f t="shared" si="10"/>
        <v>2022-ZH-常州-极耳焊接-1台JMLEDZH22A989极耳焊接</v>
      </c>
      <c r="W301" s="1683" t="s">
        <v>10565</v>
      </c>
      <c r="X301" s="799" t="s">
        <v>5872</v>
      </c>
      <c r="Y301" s="465" t="s">
        <v>3504</v>
      </c>
      <c r="Z301" s="465" t="s">
        <v>9448</v>
      </c>
      <c r="AA301" s="465" t="s">
        <v>9448</v>
      </c>
      <c r="AB301" s="798" t="s">
        <v>7351</v>
      </c>
      <c r="AC301" s="798" t="s">
        <v>8622</v>
      </c>
      <c r="AD301" s="798"/>
      <c r="AE301" s="314"/>
    </row>
    <row r="302" spans="1:31" ht="34.5">
      <c r="A302" s="23">
        <f t="shared" ref="A302:A364" si="11">ROW()-1</f>
        <v>301</v>
      </c>
      <c r="B302" s="499" t="s">
        <v>5976</v>
      </c>
      <c r="C302" s="782" t="s">
        <v>3260</v>
      </c>
      <c r="D302" s="358" t="s">
        <v>5977</v>
      </c>
      <c r="E302" s="259" t="s">
        <v>5978</v>
      </c>
      <c r="F302" s="424" t="s">
        <v>5979</v>
      </c>
      <c r="G302" s="257" t="s">
        <v>1595</v>
      </c>
      <c r="H302" s="355">
        <v>2</v>
      </c>
      <c r="I302" s="795" t="s">
        <v>251</v>
      </c>
      <c r="J302" s="249" t="s">
        <v>8</v>
      </c>
      <c r="K302" s="795" t="s">
        <v>5980</v>
      </c>
      <c r="L302" s="269">
        <v>44633</v>
      </c>
      <c r="M302" s="269">
        <v>44760</v>
      </c>
      <c r="N302" s="816">
        <v>44873</v>
      </c>
      <c r="O302" s="818">
        <v>44873</v>
      </c>
      <c r="P302" s="816">
        <v>44895</v>
      </c>
      <c r="Q302" s="811">
        <v>44903</v>
      </c>
      <c r="R302" s="811">
        <v>45260</v>
      </c>
      <c r="S302" s="314"/>
      <c r="T302" s="314"/>
      <c r="U302" s="782" t="s">
        <v>9053</v>
      </c>
      <c r="V302" s="1281" t="str">
        <f t="shared" si="10"/>
        <v>ZH-XMA3-C3JMLEDZH22A365检测预焊机</v>
      </c>
      <c r="W302" s="1179" t="s">
        <v>8180</v>
      </c>
      <c r="X302" s="799" t="s">
        <v>1376</v>
      </c>
      <c r="Y302" s="1601"/>
      <c r="Z302" s="1352"/>
      <c r="AA302" s="1352"/>
      <c r="AB302" s="329"/>
      <c r="AC302" s="329" t="s">
        <v>10503</v>
      </c>
      <c r="AD302" s="329" t="s">
        <v>8801</v>
      </c>
      <c r="AE302" s="314"/>
    </row>
    <row r="303" spans="1:31" ht="34.5">
      <c r="A303" s="23">
        <f t="shared" si="11"/>
        <v>302</v>
      </c>
      <c r="B303" s="499" t="s">
        <v>5976</v>
      </c>
      <c r="C303" s="782" t="s">
        <v>3260</v>
      </c>
      <c r="D303" s="358" t="s">
        <v>5981</v>
      </c>
      <c r="E303" s="259" t="s">
        <v>5982</v>
      </c>
      <c r="F303" s="424" t="s">
        <v>5983</v>
      </c>
      <c r="G303" s="257" t="s">
        <v>341</v>
      </c>
      <c r="H303" s="355">
        <v>2</v>
      </c>
      <c r="I303" s="795" t="s">
        <v>251</v>
      </c>
      <c r="J303" s="249" t="s">
        <v>8</v>
      </c>
      <c r="K303" s="795" t="s">
        <v>5980</v>
      </c>
      <c r="L303" s="269">
        <v>44633</v>
      </c>
      <c r="M303" s="269">
        <v>44760</v>
      </c>
      <c r="N303" s="816">
        <v>44873</v>
      </c>
      <c r="O303" s="818">
        <v>44873</v>
      </c>
      <c r="P303" s="816">
        <v>44895</v>
      </c>
      <c r="Q303" s="811">
        <v>44903</v>
      </c>
      <c r="R303" s="811">
        <v>45260</v>
      </c>
      <c r="S303" s="314"/>
      <c r="T303" s="314"/>
      <c r="U303" s="782" t="s">
        <v>9054</v>
      </c>
      <c r="V303" s="1281" t="str">
        <f t="shared" si="10"/>
        <v>ZH-XMA3-C3JMLEDZH22A366极耳激光焊接机</v>
      </c>
      <c r="W303" s="1179" t="s">
        <v>8180</v>
      </c>
      <c r="X303" s="799" t="s">
        <v>1376</v>
      </c>
      <c r="Y303" s="1601"/>
      <c r="Z303" s="1352"/>
      <c r="AA303" s="1352"/>
      <c r="AB303" s="329"/>
      <c r="AC303" s="329" t="s">
        <v>10503</v>
      </c>
      <c r="AD303" s="329" t="s">
        <v>8801</v>
      </c>
      <c r="AE303" s="314"/>
    </row>
    <row r="304" spans="1:31" ht="34.5">
      <c r="A304" s="23">
        <f t="shared" si="11"/>
        <v>303</v>
      </c>
      <c r="B304" s="499" t="s">
        <v>5984</v>
      </c>
      <c r="C304" s="782" t="s">
        <v>3260</v>
      </c>
      <c r="D304" s="358" t="s">
        <v>5985</v>
      </c>
      <c r="E304" s="259" t="s">
        <v>5986</v>
      </c>
      <c r="F304" s="424" t="s">
        <v>3244</v>
      </c>
      <c r="G304" s="257" t="s">
        <v>309</v>
      </c>
      <c r="H304" s="355">
        <v>2</v>
      </c>
      <c r="I304" s="795" t="s">
        <v>251</v>
      </c>
      <c r="J304" s="249" t="s">
        <v>8</v>
      </c>
      <c r="K304" s="795" t="s">
        <v>5980</v>
      </c>
      <c r="L304" s="269">
        <v>44633</v>
      </c>
      <c r="M304" s="269">
        <v>44760</v>
      </c>
      <c r="N304" s="816">
        <v>44873</v>
      </c>
      <c r="O304" s="818">
        <v>44873</v>
      </c>
      <c r="P304" s="816">
        <v>44895</v>
      </c>
      <c r="Q304" s="811">
        <v>44903</v>
      </c>
      <c r="R304" s="811">
        <v>45260</v>
      </c>
      <c r="S304" s="314"/>
      <c r="T304" s="314"/>
      <c r="U304" s="782" t="s">
        <v>9053</v>
      </c>
      <c r="V304" s="1281" t="str">
        <f t="shared" si="10"/>
        <v>ZH-XMA3-C3JMLEDZH22A367包胶机</v>
      </c>
      <c r="W304" s="1179" t="s">
        <v>8180</v>
      </c>
      <c r="X304" s="799" t="s">
        <v>1376</v>
      </c>
      <c r="Y304" s="1601"/>
      <c r="Z304" s="1352"/>
      <c r="AA304" s="1352"/>
      <c r="AB304" s="329"/>
      <c r="AC304" s="329" t="s">
        <v>10503</v>
      </c>
      <c r="AD304" s="329" t="s">
        <v>8801</v>
      </c>
    </row>
    <row r="305" spans="1:31" ht="34.5">
      <c r="A305" s="23">
        <f t="shared" si="11"/>
        <v>304</v>
      </c>
      <c r="B305" s="499" t="s">
        <v>5987</v>
      </c>
      <c r="C305" s="782" t="s">
        <v>3260</v>
      </c>
      <c r="D305" s="358" t="s">
        <v>5988</v>
      </c>
      <c r="E305" s="259" t="s">
        <v>5982</v>
      </c>
      <c r="F305" s="424" t="s">
        <v>5989</v>
      </c>
      <c r="G305" s="257" t="s">
        <v>311</v>
      </c>
      <c r="H305" s="355">
        <v>1</v>
      </c>
      <c r="I305" s="795" t="s">
        <v>251</v>
      </c>
      <c r="J305" s="249" t="s">
        <v>8</v>
      </c>
      <c r="K305" s="795" t="s">
        <v>5990</v>
      </c>
      <c r="L305" s="269">
        <v>44633</v>
      </c>
      <c r="M305" s="269">
        <v>44760</v>
      </c>
      <c r="N305" s="816">
        <v>44873</v>
      </c>
      <c r="O305" s="818">
        <v>44873</v>
      </c>
      <c r="P305" s="816">
        <v>44895</v>
      </c>
      <c r="Q305" s="811">
        <v>44903</v>
      </c>
      <c r="R305" s="811">
        <v>45260</v>
      </c>
      <c r="S305" s="314"/>
      <c r="T305" s="314"/>
      <c r="U305" s="782" t="s">
        <v>9055</v>
      </c>
      <c r="V305" s="1281" t="str">
        <f t="shared" si="10"/>
        <v>ZH-XMA3-C3JMLEDZH22A368入壳机</v>
      </c>
      <c r="W305" s="1179" t="s">
        <v>8180</v>
      </c>
      <c r="X305" s="799" t="s">
        <v>1376</v>
      </c>
      <c r="Y305" s="1601"/>
      <c r="Z305" s="1352"/>
      <c r="AA305" s="1352"/>
      <c r="AB305" s="329"/>
      <c r="AC305" s="329" t="s">
        <v>10503</v>
      </c>
      <c r="AD305" s="329" t="s">
        <v>8801</v>
      </c>
    </row>
    <row r="306" spans="1:31" ht="34.5">
      <c r="A306" s="23">
        <f t="shared" si="11"/>
        <v>305</v>
      </c>
      <c r="B306" s="499" t="s">
        <v>5976</v>
      </c>
      <c r="C306" s="782" t="s">
        <v>3260</v>
      </c>
      <c r="D306" s="358" t="s">
        <v>5991</v>
      </c>
      <c r="E306" s="259" t="s">
        <v>5986</v>
      </c>
      <c r="F306" s="424" t="s">
        <v>5979</v>
      </c>
      <c r="G306" s="257" t="s">
        <v>313</v>
      </c>
      <c r="H306" s="355">
        <v>1</v>
      </c>
      <c r="I306" s="795" t="s">
        <v>251</v>
      </c>
      <c r="J306" s="249" t="s">
        <v>8</v>
      </c>
      <c r="K306" s="795" t="s">
        <v>5992</v>
      </c>
      <c r="L306" s="269">
        <v>44633</v>
      </c>
      <c r="M306" s="269">
        <v>44760</v>
      </c>
      <c r="N306" s="816">
        <v>44873</v>
      </c>
      <c r="O306" s="818">
        <v>44873</v>
      </c>
      <c r="P306" s="816">
        <v>44895</v>
      </c>
      <c r="Q306" s="811">
        <v>44903</v>
      </c>
      <c r="R306" s="811">
        <v>45260</v>
      </c>
      <c r="S306" s="314"/>
      <c r="T306" s="314"/>
      <c r="U306" s="782" t="s">
        <v>9055</v>
      </c>
      <c r="V306" s="1281" t="str">
        <f t="shared" si="10"/>
        <v>ZH-XMA3-C3JMLEDZH22A369激光封口焊接机</v>
      </c>
      <c r="W306" s="1179" t="s">
        <v>8180</v>
      </c>
      <c r="X306" s="799" t="s">
        <v>1376</v>
      </c>
      <c r="Y306" s="1601"/>
      <c r="Z306" s="1352"/>
      <c r="AA306" s="1352"/>
      <c r="AB306" s="329"/>
      <c r="AC306" s="329" t="s">
        <v>10503</v>
      </c>
      <c r="AD306" s="329" t="s">
        <v>8801</v>
      </c>
    </row>
    <row r="307" spans="1:31" ht="34.5">
      <c r="A307" s="23">
        <f t="shared" si="11"/>
        <v>306</v>
      </c>
      <c r="B307" s="499" t="s">
        <v>5993</v>
      </c>
      <c r="C307" s="782" t="s">
        <v>3260</v>
      </c>
      <c r="D307" s="358" t="s">
        <v>5994</v>
      </c>
      <c r="E307" s="259" t="s">
        <v>5982</v>
      </c>
      <c r="F307" s="424" t="s">
        <v>5989</v>
      </c>
      <c r="G307" s="257" t="s">
        <v>315</v>
      </c>
      <c r="H307" s="355">
        <v>1</v>
      </c>
      <c r="I307" s="795" t="s">
        <v>251</v>
      </c>
      <c r="J307" s="249" t="s">
        <v>8</v>
      </c>
      <c r="K307" s="795" t="s">
        <v>5995</v>
      </c>
      <c r="L307" s="269">
        <v>44633</v>
      </c>
      <c r="M307" s="269">
        <v>44760</v>
      </c>
      <c r="N307" s="816">
        <v>44873</v>
      </c>
      <c r="O307" s="818">
        <v>44873</v>
      </c>
      <c r="P307" s="816">
        <v>44895</v>
      </c>
      <c r="Q307" s="811">
        <v>44903</v>
      </c>
      <c r="R307" s="811">
        <v>45260</v>
      </c>
      <c r="S307" s="314"/>
      <c r="T307" s="314"/>
      <c r="U307" s="782" t="s">
        <v>9056</v>
      </c>
      <c r="V307" s="1281" t="str">
        <f t="shared" si="10"/>
        <v>ZH-XMA3-C3JMLEDZH22A370正压氦检机</v>
      </c>
      <c r="W307" s="1179" t="s">
        <v>8180</v>
      </c>
      <c r="X307" s="799" t="s">
        <v>1376</v>
      </c>
      <c r="Y307" s="1601"/>
      <c r="Z307" s="1352"/>
      <c r="AA307" s="1352"/>
      <c r="AB307" s="329"/>
      <c r="AC307" s="329" t="s">
        <v>10503</v>
      </c>
      <c r="AD307" s="329" t="s">
        <v>8801</v>
      </c>
    </row>
    <row r="308" spans="1:31" ht="34.5">
      <c r="A308" s="23">
        <f t="shared" si="11"/>
        <v>307</v>
      </c>
      <c r="B308" s="499" t="s">
        <v>5996</v>
      </c>
      <c r="C308" s="782" t="s">
        <v>3260</v>
      </c>
      <c r="D308" s="358" t="s">
        <v>5997</v>
      </c>
      <c r="E308" s="259" t="s">
        <v>5871</v>
      </c>
      <c r="F308" s="424" t="s">
        <v>5998</v>
      </c>
      <c r="G308" s="257" t="s">
        <v>323</v>
      </c>
      <c r="H308" s="355">
        <v>1</v>
      </c>
      <c r="I308" s="795" t="s">
        <v>251</v>
      </c>
      <c r="J308" s="249" t="s">
        <v>8</v>
      </c>
      <c r="K308" s="795" t="s">
        <v>5999</v>
      </c>
      <c r="L308" s="269">
        <v>44633</v>
      </c>
      <c r="M308" s="269">
        <v>44760</v>
      </c>
      <c r="N308" s="816">
        <v>44873</v>
      </c>
      <c r="O308" s="818">
        <v>44873</v>
      </c>
      <c r="P308" s="816">
        <v>44895</v>
      </c>
      <c r="Q308" s="811">
        <v>44903</v>
      </c>
      <c r="R308" s="811">
        <v>45260</v>
      </c>
      <c r="S308" s="314"/>
      <c r="T308" s="314"/>
      <c r="U308" s="782" t="s">
        <v>9055</v>
      </c>
      <c r="V308" s="1281" t="str">
        <f t="shared" si="10"/>
        <v>ZH-XMA3-C3JMLEDZH22A372组盘机</v>
      </c>
      <c r="W308" s="1179" t="s">
        <v>8180</v>
      </c>
      <c r="X308" s="799" t="s">
        <v>1376</v>
      </c>
      <c r="Y308" s="1601"/>
      <c r="Z308" s="1352"/>
      <c r="AA308" s="1352"/>
      <c r="AB308" s="329"/>
      <c r="AC308" s="329" t="s">
        <v>10503</v>
      </c>
      <c r="AD308" s="329" t="s">
        <v>8801</v>
      </c>
    </row>
    <row r="309" spans="1:31" ht="34.5">
      <c r="A309" s="23">
        <f t="shared" si="11"/>
        <v>308</v>
      </c>
      <c r="B309" s="499" t="s">
        <v>5996</v>
      </c>
      <c r="C309" s="782" t="s">
        <v>3261</v>
      </c>
      <c r="D309" s="358" t="s">
        <v>6000</v>
      </c>
      <c r="E309" s="259" t="s">
        <v>6001</v>
      </c>
      <c r="F309" s="424" t="s">
        <v>5989</v>
      </c>
      <c r="G309" s="257" t="s">
        <v>321</v>
      </c>
      <c r="H309" s="355">
        <v>1</v>
      </c>
      <c r="I309" s="795" t="s">
        <v>251</v>
      </c>
      <c r="J309" s="249" t="s">
        <v>8</v>
      </c>
      <c r="K309" s="795" t="s">
        <v>5980</v>
      </c>
      <c r="L309" s="269">
        <v>44633</v>
      </c>
      <c r="M309" s="269">
        <v>44760</v>
      </c>
      <c r="N309" s="816">
        <v>44873</v>
      </c>
      <c r="O309" s="818">
        <v>44873</v>
      </c>
      <c r="P309" s="816">
        <v>44895</v>
      </c>
      <c r="Q309" s="811">
        <v>44903</v>
      </c>
      <c r="R309" s="811">
        <v>45260</v>
      </c>
      <c r="S309" s="314"/>
      <c r="T309" s="314"/>
      <c r="U309" s="782" t="s">
        <v>9056</v>
      </c>
      <c r="V309" s="1281" t="str">
        <f t="shared" si="10"/>
        <v>ZH-XMA3-C3物流线JMLEDZH22A373物流线</v>
      </c>
      <c r="W309" s="1179" t="s">
        <v>8180</v>
      </c>
      <c r="X309" s="799" t="s">
        <v>1376</v>
      </c>
      <c r="Y309" s="1601"/>
      <c r="Z309" s="1352"/>
      <c r="AA309" s="1352"/>
      <c r="AB309" s="329"/>
      <c r="AC309" s="329" t="s">
        <v>10503</v>
      </c>
      <c r="AD309" s="329" t="s">
        <v>8801</v>
      </c>
      <c r="AE309" s="253"/>
    </row>
    <row r="310" spans="1:31" ht="23">
      <c r="A310" s="23">
        <f t="shared" si="11"/>
        <v>309</v>
      </c>
      <c r="B310" s="499" t="s">
        <v>4178</v>
      </c>
      <c r="C310" s="782" t="s">
        <v>3263</v>
      </c>
      <c r="D310" s="358" t="s">
        <v>4237</v>
      </c>
      <c r="E310" s="782" t="s">
        <v>1396</v>
      </c>
      <c r="F310" s="782" t="s">
        <v>1396</v>
      </c>
      <c r="G310" s="257" t="s">
        <v>319</v>
      </c>
      <c r="H310" s="355">
        <v>2</v>
      </c>
      <c r="I310" s="782" t="s">
        <v>4951</v>
      </c>
      <c r="J310" s="249" t="s">
        <v>8</v>
      </c>
      <c r="K310" s="795" t="s">
        <v>2495</v>
      </c>
      <c r="L310" s="356">
        <v>44633</v>
      </c>
      <c r="M310" s="356">
        <v>44760</v>
      </c>
      <c r="N310" s="816">
        <v>44873</v>
      </c>
      <c r="O310" s="818">
        <v>44873</v>
      </c>
      <c r="P310" s="816">
        <v>44895</v>
      </c>
      <c r="Q310" s="811">
        <v>44887</v>
      </c>
      <c r="R310" s="811">
        <v>45093</v>
      </c>
      <c r="S310" s="314"/>
      <c r="T310" s="314"/>
      <c r="U310" s="782" t="s">
        <v>9057</v>
      </c>
      <c r="V310" s="1281" t="str">
        <f t="shared" si="10"/>
        <v>XMA3-返修设备-填丝补焊机JMLEDZH22A342填丝补焊机</v>
      </c>
      <c r="W310" s="1179" t="s">
        <v>8180</v>
      </c>
      <c r="X310" s="799" t="s">
        <v>1376</v>
      </c>
      <c r="Y310" s="1601"/>
      <c r="Z310" s="1352">
        <v>0.99</v>
      </c>
      <c r="AA310" s="1352">
        <v>0.01</v>
      </c>
      <c r="AB310" s="329"/>
      <c r="AC310" s="329" t="s">
        <v>10499</v>
      </c>
      <c r="AD310" s="329" t="s">
        <v>10500</v>
      </c>
      <c r="AE310" s="253"/>
    </row>
    <row r="311" spans="1:31" ht="23">
      <c r="A311" s="23">
        <f t="shared" si="11"/>
        <v>310</v>
      </c>
      <c r="B311" s="499" t="s">
        <v>4178</v>
      </c>
      <c r="C311" s="782" t="s">
        <v>3264</v>
      </c>
      <c r="D311" s="358" t="s">
        <v>3662</v>
      </c>
      <c r="E311" s="782" t="s">
        <v>1396</v>
      </c>
      <c r="F311" s="782" t="s">
        <v>1396</v>
      </c>
      <c r="G311" s="257" t="s">
        <v>355</v>
      </c>
      <c r="H311" s="355">
        <v>2</v>
      </c>
      <c r="I311" s="782" t="s">
        <v>4951</v>
      </c>
      <c r="J311" s="249" t="s">
        <v>8</v>
      </c>
      <c r="K311" s="795" t="s">
        <v>2495</v>
      </c>
      <c r="L311" s="356">
        <v>44633</v>
      </c>
      <c r="M311" s="356">
        <v>44760</v>
      </c>
      <c r="N311" s="816">
        <v>44873</v>
      </c>
      <c r="O311" s="818">
        <v>44873</v>
      </c>
      <c r="P311" s="816">
        <v>44895</v>
      </c>
      <c r="Q311" s="811">
        <v>44887</v>
      </c>
      <c r="R311" s="811">
        <v>45093</v>
      </c>
      <c r="S311" s="314"/>
      <c r="T311" s="314"/>
      <c r="U311" s="782" t="s">
        <v>9057</v>
      </c>
      <c r="V311" s="1281" t="str">
        <f t="shared" si="10"/>
        <v>XMA3-返修设备-半自动封口焊接机JMLEDZH22A343半自动封口焊接机</v>
      </c>
      <c r="W311" s="1179" t="s">
        <v>8180</v>
      </c>
      <c r="X311" s="799" t="s">
        <v>1376</v>
      </c>
      <c r="Y311" s="1601"/>
      <c r="Z311" s="1352">
        <v>0.99</v>
      </c>
      <c r="AA311" s="1352">
        <v>0.01</v>
      </c>
      <c r="AB311" s="329"/>
      <c r="AC311" s="329" t="s">
        <v>10499</v>
      </c>
      <c r="AD311" s="329" t="s">
        <v>10500</v>
      </c>
      <c r="AE311" s="253"/>
    </row>
    <row r="312" spans="1:31" ht="34.5">
      <c r="A312" s="23">
        <f t="shared" si="11"/>
        <v>311</v>
      </c>
      <c r="B312" s="499" t="s">
        <v>4178</v>
      </c>
      <c r="C312" s="782" t="s">
        <v>3265</v>
      </c>
      <c r="D312" s="358" t="s">
        <v>3661</v>
      </c>
      <c r="E312" s="782" t="s">
        <v>1396</v>
      </c>
      <c r="F312" s="782" t="s">
        <v>1396</v>
      </c>
      <c r="G312" s="257" t="s">
        <v>3266</v>
      </c>
      <c r="H312" s="355">
        <v>1</v>
      </c>
      <c r="I312" s="782" t="s">
        <v>4951</v>
      </c>
      <c r="J312" s="249" t="s">
        <v>8</v>
      </c>
      <c r="K312" s="795" t="s">
        <v>2495</v>
      </c>
      <c r="L312" s="356">
        <v>44633</v>
      </c>
      <c r="M312" s="356">
        <v>44760</v>
      </c>
      <c r="N312" s="816">
        <v>44873</v>
      </c>
      <c r="O312" s="818">
        <v>44873</v>
      </c>
      <c r="P312" s="816">
        <v>44895</v>
      </c>
      <c r="Q312" s="811">
        <v>44887</v>
      </c>
      <c r="R312" s="811">
        <v>44896</v>
      </c>
      <c r="S312" s="314"/>
      <c r="T312" s="314"/>
      <c r="U312" s="782" t="s">
        <v>9058</v>
      </c>
      <c r="V312" s="1281" t="str">
        <f t="shared" si="10"/>
        <v>XMA3-返修设备-激光补码机JMLEDZH22A344激光补码机</v>
      </c>
      <c r="W312" s="1179" t="s">
        <v>9060</v>
      </c>
      <c r="X312" s="799" t="s">
        <v>1376</v>
      </c>
      <c r="Y312" s="1349"/>
      <c r="Z312" s="1502"/>
      <c r="AA312" s="1502"/>
      <c r="AB312" s="650"/>
      <c r="AC312" s="650" t="s">
        <v>8800</v>
      </c>
      <c r="AD312" s="650" t="s">
        <v>8801</v>
      </c>
      <c r="AE312" s="253"/>
    </row>
    <row r="313" spans="1:31" ht="23">
      <c r="A313" s="23">
        <f t="shared" si="11"/>
        <v>312</v>
      </c>
      <c r="B313" s="499" t="s">
        <v>4178</v>
      </c>
      <c r="C313" s="782" t="s">
        <v>3267</v>
      </c>
      <c r="D313" s="358" t="s">
        <v>3502</v>
      </c>
      <c r="E313" s="782" t="s">
        <v>1396</v>
      </c>
      <c r="F313" s="782" t="s">
        <v>1396</v>
      </c>
      <c r="G313" s="257" t="s">
        <v>806</v>
      </c>
      <c r="H313" s="355">
        <v>4</v>
      </c>
      <c r="I313" s="782" t="s">
        <v>4951</v>
      </c>
      <c r="J313" s="249" t="s">
        <v>8</v>
      </c>
      <c r="K313" s="795" t="s">
        <v>3254</v>
      </c>
      <c r="L313" s="356">
        <v>44633</v>
      </c>
      <c r="M313" s="356">
        <v>44761</v>
      </c>
      <c r="N313" s="816">
        <v>44873</v>
      </c>
      <c r="O313" s="818">
        <v>44873</v>
      </c>
      <c r="P313" s="816">
        <v>44895</v>
      </c>
      <c r="Q313" s="811">
        <v>44887</v>
      </c>
      <c r="R313" s="811">
        <v>45093</v>
      </c>
      <c r="S313" s="314"/>
      <c r="T313" s="314"/>
      <c r="U313" s="782" t="s">
        <v>9059</v>
      </c>
      <c r="V313" s="1281" t="str">
        <f t="shared" si="10"/>
        <v>XMA3-胶带刻码机JMLEDZH22A255胶带刻码机</v>
      </c>
      <c r="W313" s="1179" t="s">
        <v>8180</v>
      </c>
      <c r="X313" s="799" t="s">
        <v>1376</v>
      </c>
      <c r="Y313" s="1601"/>
      <c r="Z313" s="1352">
        <v>0.99</v>
      </c>
      <c r="AA313" s="1352">
        <v>0.01</v>
      </c>
      <c r="AB313" s="329"/>
      <c r="AC313" s="329" t="s">
        <v>10499</v>
      </c>
      <c r="AD313" s="329" t="s">
        <v>10500</v>
      </c>
      <c r="AE313" s="873"/>
    </row>
    <row r="314" spans="1:31" ht="23">
      <c r="A314" s="23">
        <f t="shared" si="11"/>
        <v>313</v>
      </c>
      <c r="B314" s="461" t="s">
        <v>6005</v>
      </c>
      <c r="C314" s="461" t="s">
        <v>6017</v>
      </c>
      <c r="D314" s="807" t="s">
        <v>6018</v>
      </c>
      <c r="E314" s="461" t="s">
        <v>98</v>
      </c>
      <c r="F314" s="461" t="s">
        <v>98</v>
      </c>
      <c r="G314" s="807" t="s">
        <v>6019</v>
      </c>
      <c r="H314" s="461">
        <v>1</v>
      </c>
      <c r="I314" s="461" t="s">
        <v>6014</v>
      </c>
      <c r="J314" s="249" t="s">
        <v>8</v>
      </c>
      <c r="K314" s="801" t="s">
        <v>6007</v>
      </c>
      <c r="L314" s="809">
        <v>44804</v>
      </c>
      <c r="M314" s="809">
        <v>44876</v>
      </c>
      <c r="N314" s="809">
        <v>44880</v>
      </c>
      <c r="O314" s="809">
        <v>44880</v>
      </c>
      <c r="P314" s="809">
        <v>44895</v>
      </c>
      <c r="Q314" s="296"/>
      <c r="R314" s="296"/>
      <c r="S314" s="296"/>
      <c r="T314" s="249" t="e">
        <f>VLOOKUP(D314,[1]项目总体计划!$E:$F,2,0)</f>
        <v>#N/A</v>
      </c>
      <c r="U314" s="808" t="s">
        <v>6020</v>
      </c>
      <c r="V314" s="1281" t="str">
        <f t="shared" si="10"/>
        <v>2022-ZH-常州-密封钉铣钉机-1台JMLEG0022A030密封钉铣钉机</v>
      </c>
      <c r="W314" s="461" t="s">
        <v>4095</v>
      </c>
      <c r="X314" s="461" t="s">
        <v>2820</v>
      </c>
      <c r="Y314" s="258" t="s">
        <v>213</v>
      </c>
      <c r="Z314" s="323" t="s">
        <v>213</v>
      </c>
      <c r="AA314" s="323" t="s">
        <v>213</v>
      </c>
      <c r="AB314" s="249" t="s">
        <v>98</v>
      </c>
      <c r="AC314" s="244" t="s">
        <v>9034</v>
      </c>
      <c r="AD314" s="261" t="s">
        <v>98</v>
      </c>
      <c r="AE314" s="873"/>
    </row>
    <row r="315" spans="1:31" ht="23">
      <c r="A315" s="23">
        <f t="shared" si="11"/>
        <v>314</v>
      </c>
      <c r="B315" s="483" t="s">
        <v>4024</v>
      </c>
      <c r="C315" s="576" t="s">
        <v>4894</v>
      </c>
      <c r="D315" s="576" t="s">
        <v>4081</v>
      </c>
      <c r="E315" s="576" t="s">
        <v>98</v>
      </c>
      <c r="F315" s="576" t="s">
        <v>6466</v>
      </c>
      <c r="G315" s="576" t="s">
        <v>4082</v>
      </c>
      <c r="H315" s="344">
        <v>1</v>
      </c>
      <c r="I315" s="577" t="s">
        <v>2688</v>
      </c>
      <c r="J315" s="249" t="s">
        <v>8</v>
      </c>
      <c r="K315" s="801" t="s">
        <v>6007</v>
      </c>
      <c r="L315" s="809">
        <v>44713</v>
      </c>
      <c r="M315" s="809">
        <v>44850</v>
      </c>
      <c r="N315" s="314"/>
      <c r="O315" s="809">
        <v>44870</v>
      </c>
      <c r="P315" s="744"/>
      <c r="Q315" s="314"/>
      <c r="R315" s="314"/>
      <c r="S315" s="314"/>
      <c r="T315" s="314"/>
      <c r="U315" s="577" t="s">
        <v>6480</v>
      </c>
      <c r="V315" s="1281" t="str">
        <f t="shared" si="10"/>
        <v>2022-ZH-合肥-A2-C6装配线JMLEDZH22A612包mylar机</v>
      </c>
      <c r="W315" s="249" t="s">
        <v>7587</v>
      </c>
      <c r="X315" s="249" t="s">
        <v>4566</v>
      </c>
      <c r="Y315" s="249"/>
      <c r="Z315" s="323"/>
      <c r="AA315" s="323"/>
      <c r="AB315" s="650" t="s">
        <v>98</v>
      </c>
      <c r="AC315" s="686" t="s">
        <v>8462</v>
      </c>
      <c r="AD315" s="650" t="s">
        <v>9216</v>
      </c>
      <c r="AE315" s="314"/>
    </row>
    <row r="316" spans="1:31" ht="34.5">
      <c r="A316" s="23">
        <f t="shared" si="11"/>
        <v>315</v>
      </c>
      <c r="B316" s="483" t="s">
        <v>4024</v>
      </c>
      <c r="C316" s="576" t="s">
        <v>4894</v>
      </c>
      <c r="D316" s="576" t="s">
        <v>4084</v>
      </c>
      <c r="E316" s="576" t="s">
        <v>98</v>
      </c>
      <c r="F316" s="576" t="s">
        <v>6467</v>
      </c>
      <c r="G316" s="576" t="s">
        <v>367</v>
      </c>
      <c r="H316" s="344">
        <v>1</v>
      </c>
      <c r="I316" s="577" t="s">
        <v>6481</v>
      </c>
      <c r="J316" s="249" t="s">
        <v>8</v>
      </c>
      <c r="K316" s="801" t="s">
        <v>6007</v>
      </c>
      <c r="L316" s="809">
        <v>44713</v>
      </c>
      <c r="M316" s="809">
        <v>44850</v>
      </c>
      <c r="N316" s="314"/>
      <c r="O316" s="809">
        <v>44870</v>
      </c>
      <c r="P316" s="744"/>
      <c r="Q316" s="314"/>
      <c r="R316" s="314"/>
      <c r="S316" s="314"/>
      <c r="T316" s="314"/>
      <c r="U316" s="577" t="s">
        <v>4083</v>
      </c>
      <c r="V316" s="1281" t="str">
        <f t="shared" si="10"/>
        <v>2022-ZH-合肥-A2-C6装配线JMLEDZH22A613超声波焊接机</v>
      </c>
      <c r="W316" s="249" t="s">
        <v>7587</v>
      </c>
      <c r="X316" s="249" t="s">
        <v>4566</v>
      </c>
      <c r="Y316" s="249"/>
      <c r="Z316" s="323"/>
      <c r="AA316" s="323"/>
      <c r="AB316" s="650" t="s">
        <v>8676</v>
      </c>
      <c r="AC316" s="686" t="s">
        <v>9217</v>
      </c>
      <c r="AD316" s="650" t="s">
        <v>9216</v>
      </c>
      <c r="AE316" s="314"/>
    </row>
    <row r="317" spans="1:31" ht="23">
      <c r="A317" s="23">
        <f t="shared" si="11"/>
        <v>316</v>
      </c>
      <c r="B317" s="483" t="s">
        <v>4024</v>
      </c>
      <c r="C317" s="576" t="s">
        <v>4894</v>
      </c>
      <c r="D317" s="576" t="s">
        <v>4085</v>
      </c>
      <c r="E317" s="576" t="s">
        <v>98</v>
      </c>
      <c r="F317" s="576" t="s">
        <v>6468</v>
      </c>
      <c r="G317" s="576" t="s">
        <v>256</v>
      </c>
      <c r="H317" s="344">
        <v>1</v>
      </c>
      <c r="I317" s="577" t="s">
        <v>2688</v>
      </c>
      <c r="J317" s="249" t="s">
        <v>8</v>
      </c>
      <c r="K317" s="801" t="s">
        <v>6007</v>
      </c>
      <c r="L317" s="809">
        <v>44713</v>
      </c>
      <c r="M317" s="809">
        <v>44850</v>
      </c>
      <c r="N317" s="314"/>
      <c r="O317" s="809">
        <v>44868</v>
      </c>
      <c r="P317" s="744"/>
      <c r="Q317" s="314"/>
      <c r="R317" s="314"/>
      <c r="S317" s="314"/>
      <c r="T317" s="314"/>
      <c r="U317" s="577" t="s">
        <v>6482</v>
      </c>
      <c r="V317" s="1281" t="str">
        <f t="shared" si="10"/>
        <v>2022-ZH-合肥-A2-C6装配线JMLEDZH22A614入壳预焊机</v>
      </c>
      <c r="W317" s="249" t="s">
        <v>7587</v>
      </c>
      <c r="X317" s="249" t="s">
        <v>1436</v>
      </c>
      <c r="Y317" s="249"/>
      <c r="Z317" s="323"/>
      <c r="AA317" s="323"/>
      <c r="AB317" s="650" t="s">
        <v>8677</v>
      </c>
      <c r="AC317" s="686" t="s">
        <v>9218</v>
      </c>
      <c r="AD317" s="650" t="s">
        <v>9216</v>
      </c>
      <c r="AE317" s="314"/>
    </row>
    <row r="318" spans="1:31" ht="25" customHeight="1">
      <c r="A318" s="23">
        <f t="shared" si="11"/>
        <v>317</v>
      </c>
      <c r="B318" s="483" t="s">
        <v>4024</v>
      </c>
      <c r="C318" s="576" t="s">
        <v>4894</v>
      </c>
      <c r="D318" s="576" t="s">
        <v>4086</v>
      </c>
      <c r="E318" s="576" t="s">
        <v>98</v>
      </c>
      <c r="F318" s="576" t="s">
        <v>6469</v>
      </c>
      <c r="G318" s="576" t="s">
        <v>4087</v>
      </c>
      <c r="H318" s="344">
        <v>1</v>
      </c>
      <c r="I318" s="577" t="s">
        <v>2688</v>
      </c>
      <c r="J318" s="249" t="s">
        <v>8</v>
      </c>
      <c r="K318" s="801" t="s">
        <v>6007</v>
      </c>
      <c r="L318" s="809">
        <v>44713</v>
      </c>
      <c r="M318" s="809">
        <v>44850</v>
      </c>
      <c r="N318" s="314"/>
      <c r="O318" s="809">
        <v>44872</v>
      </c>
      <c r="P318" s="744"/>
      <c r="Q318" s="314"/>
      <c r="R318" s="314"/>
      <c r="S318" s="314"/>
      <c r="T318" s="314"/>
      <c r="U318" s="577" t="s">
        <v>4083</v>
      </c>
      <c r="V318" s="1281" t="str">
        <f t="shared" ref="V318:V395" si="12">C318&amp;D318&amp;G318</f>
        <v>2022-ZH-合肥-A2-C6装配线JMLEDZH22A615顶盖焊接切割一体机</v>
      </c>
      <c r="W318" s="249" t="s">
        <v>7587</v>
      </c>
      <c r="X318" s="249" t="s">
        <v>4566</v>
      </c>
      <c r="Y318" s="249"/>
      <c r="Z318" s="323"/>
      <c r="AA318" s="323"/>
      <c r="AB318" s="650" t="s">
        <v>8678</v>
      </c>
      <c r="AC318" s="686" t="s">
        <v>9219</v>
      </c>
      <c r="AD318" s="650" t="s">
        <v>9216</v>
      </c>
      <c r="AE318" s="314"/>
    </row>
    <row r="319" spans="1:31" ht="25" customHeight="1">
      <c r="A319" s="23">
        <f t="shared" si="11"/>
        <v>318</v>
      </c>
      <c r="B319" s="483" t="s">
        <v>4024</v>
      </c>
      <c r="C319" s="576" t="s">
        <v>4894</v>
      </c>
      <c r="D319" s="576" t="s">
        <v>4088</v>
      </c>
      <c r="E319" s="576" t="s">
        <v>98</v>
      </c>
      <c r="F319" s="576" t="s">
        <v>6470</v>
      </c>
      <c r="G319" s="576" t="s">
        <v>315</v>
      </c>
      <c r="H319" s="344">
        <v>1</v>
      </c>
      <c r="I319" s="577" t="s">
        <v>6483</v>
      </c>
      <c r="J319" s="249" t="s">
        <v>8</v>
      </c>
      <c r="K319" s="249" t="s">
        <v>2449</v>
      </c>
      <c r="L319" s="269">
        <v>44713</v>
      </c>
      <c r="M319" s="269">
        <v>44850</v>
      </c>
      <c r="N319" s="314"/>
      <c r="O319" s="809">
        <v>44889</v>
      </c>
      <c r="P319" s="744"/>
      <c r="Q319" s="314"/>
      <c r="R319" s="314"/>
      <c r="S319" s="314"/>
      <c r="T319" s="314"/>
      <c r="U319" s="577" t="s">
        <v>6484</v>
      </c>
      <c r="V319" s="1281" t="str">
        <f t="shared" si="12"/>
        <v>2022-ZH-合肥-A2-C6装配线JMLEDZH22A616正压氦检机</v>
      </c>
      <c r="W319" s="249" t="s">
        <v>7587</v>
      </c>
      <c r="X319" s="249" t="s">
        <v>1436</v>
      </c>
      <c r="Y319" s="249"/>
      <c r="Z319" s="323"/>
      <c r="AA319" s="323"/>
      <c r="AB319" s="650" t="s">
        <v>8679</v>
      </c>
      <c r="AC319" s="686" t="s">
        <v>8463</v>
      </c>
      <c r="AD319" s="650" t="s">
        <v>9216</v>
      </c>
      <c r="AE319" s="314"/>
    </row>
    <row r="320" spans="1:31" ht="25" customHeight="1">
      <c r="A320" s="23">
        <f t="shared" si="11"/>
        <v>319</v>
      </c>
      <c r="B320" s="483" t="s">
        <v>4024</v>
      </c>
      <c r="C320" s="576" t="s">
        <v>4894</v>
      </c>
      <c r="D320" s="576" t="s">
        <v>4089</v>
      </c>
      <c r="E320" s="576" t="s">
        <v>98</v>
      </c>
      <c r="F320" s="576" t="s">
        <v>6471</v>
      </c>
      <c r="G320" s="576" t="s">
        <v>323</v>
      </c>
      <c r="H320" s="344">
        <v>1</v>
      </c>
      <c r="I320" s="577" t="s">
        <v>2688</v>
      </c>
      <c r="J320" s="249" t="s">
        <v>8</v>
      </c>
      <c r="K320" s="249" t="s">
        <v>2449</v>
      </c>
      <c r="L320" s="269">
        <v>44713</v>
      </c>
      <c r="M320" s="269">
        <v>44850</v>
      </c>
      <c r="N320" s="314"/>
      <c r="O320" s="809">
        <v>44879</v>
      </c>
      <c r="P320" s="744"/>
      <c r="Q320" s="314"/>
      <c r="R320" s="314"/>
      <c r="S320" s="314"/>
      <c r="T320" s="314"/>
      <c r="U320" s="577" t="s">
        <v>4083</v>
      </c>
      <c r="V320" s="1281" t="str">
        <f t="shared" si="12"/>
        <v>2022-ZH-合肥-A2-C6装配线JMLEDZH22A617组盘机</v>
      </c>
      <c r="W320" s="249" t="s">
        <v>7587</v>
      </c>
      <c r="X320" s="249" t="s">
        <v>1436</v>
      </c>
      <c r="Y320" s="249"/>
      <c r="Z320" s="323"/>
      <c r="AA320" s="323"/>
      <c r="AB320" s="650" t="s">
        <v>98</v>
      </c>
      <c r="AC320" s="686"/>
      <c r="AD320" s="650" t="s">
        <v>9216</v>
      </c>
      <c r="AE320" s="314"/>
    </row>
    <row r="321" spans="1:31" ht="25" customHeight="1">
      <c r="A321" s="23">
        <f t="shared" si="11"/>
        <v>320</v>
      </c>
      <c r="B321" s="483" t="s">
        <v>4024</v>
      </c>
      <c r="C321" s="576" t="s">
        <v>4894</v>
      </c>
      <c r="D321" s="576" t="s">
        <v>4090</v>
      </c>
      <c r="E321" s="576" t="s">
        <v>98</v>
      </c>
      <c r="F321" s="576" t="s">
        <v>6472</v>
      </c>
      <c r="G321" s="576" t="s">
        <v>328</v>
      </c>
      <c r="H321" s="344">
        <v>1</v>
      </c>
      <c r="I321" s="577" t="s">
        <v>2688</v>
      </c>
      <c r="J321" s="249" t="s">
        <v>8</v>
      </c>
      <c r="K321" s="249" t="s">
        <v>2449</v>
      </c>
      <c r="L321" s="269">
        <v>44713</v>
      </c>
      <c r="M321" s="269">
        <v>44850</v>
      </c>
      <c r="N321" s="314"/>
      <c r="O321" s="809">
        <v>44888</v>
      </c>
      <c r="P321" s="744"/>
      <c r="Q321" s="314"/>
      <c r="R321" s="314"/>
      <c r="S321" s="314"/>
      <c r="T321" s="314"/>
      <c r="U321" s="577" t="s">
        <v>4083</v>
      </c>
      <c r="V321" s="1281" t="str">
        <f t="shared" si="12"/>
        <v>2022-ZH-合肥-A2-C6装配线JMLEDZH22A618密封钉焊接机</v>
      </c>
      <c r="W321" s="249" t="s">
        <v>7587</v>
      </c>
      <c r="X321" s="249" t="s">
        <v>1436</v>
      </c>
      <c r="Y321" s="249"/>
      <c r="Z321" s="323"/>
      <c r="AA321" s="323"/>
      <c r="AB321" s="650" t="s">
        <v>98</v>
      </c>
      <c r="AC321" s="686"/>
      <c r="AD321" s="650" t="s">
        <v>9216</v>
      </c>
      <c r="AE321" s="314"/>
    </row>
    <row r="322" spans="1:31" ht="25" customHeight="1">
      <c r="A322" s="23">
        <f t="shared" si="11"/>
        <v>321</v>
      </c>
      <c r="B322" s="483" t="s">
        <v>4024</v>
      </c>
      <c r="C322" s="576" t="s">
        <v>6465</v>
      </c>
      <c r="D322" s="576" t="s">
        <v>4091</v>
      </c>
      <c r="E322" s="576" t="s">
        <v>98</v>
      </c>
      <c r="F322" s="576" t="s">
        <v>6473</v>
      </c>
      <c r="G322" s="576" t="s">
        <v>317</v>
      </c>
      <c r="H322" s="344">
        <v>1</v>
      </c>
      <c r="I322" s="577" t="s">
        <v>2688</v>
      </c>
      <c r="J322" s="249" t="s">
        <v>8</v>
      </c>
      <c r="K322" s="249" t="s">
        <v>2449</v>
      </c>
      <c r="L322" s="269">
        <v>44713</v>
      </c>
      <c r="M322" s="269">
        <v>44850</v>
      </c>
      <c r="N322" s="314"/>
      <c r="O322" s="809">
        <v>44886</v>
      </c>
      <c r="P322" s="744"/>
      <c r="Q322" s="314"/>
      <c r="R322" s="314"/>
      <c r="S322" s="314"/>
      <c r="T322" s="314"/>
      <c r="U322" s="577" t="s">
        <v>6484</v>
      </c>
      <c r="V322" s="1281" t="str">
        <f t="shared" si="12"/>
        <v>2022-ZH-合肥-A2-C6装配线JMLEDZH22A619负压氦检机</v>
      </c>
      <c r="W322" s="249" t="s">
        <v>7587</v>
      </c>
      <c r="X322" s="249" t="s">
        <v>1436</v>
      </c>
      <c r="Y322" s="249"/>
      <c r="Z322" s="323"/>
      <c r="AA322" s="323"/>
      <c r="AB322" s="650" t="s">
        <v>98</v>
      </c>
      <c r="AC322" s="686"/>
      <c r="AD322" s="650" t="s">
        <v>9216</v>
      </c>
      <c r="AE322" s="314"/>
    </row>
    <row r="323" spans="1:31" ht="25" customHeight="1">
      <c r="A323" s="23">
        <f t="shared" si="11"/>
        <v>322</v>
      </c>
      <c r="B323" s="483" t="s">
        <v>4024</v>
      </c>
      <c r="C323" s="576" t="s">
        <v>4894</v>
      </c>
      <c r="D323" s="576" t="s">
        <v>4092</v>
      </c>
      <c r="E323" s="576" t="s">
        <v>98</v>
      </c>
      <c r="F323" s="576" t="s">
        <v>6474</v>
      </c>
      <c r="G323" s="576" t="s">
        <v>4093</v>
      </c>
      <c r="H323" s="344">
        <v>1</v>
      </c>
      <c r="I323" s="577" t="s">
        <v>6485</v>
      </c>
      <c r="J323" s="249" t="s">
        <v>8</v>
      </c>
      <c r="K323" s="249" t="s">
        <v>2449</v>
      </c>
      <c r="L323" s="269">
        <v>44713</v>
      </c>
      <c r="M323" s="269">
        <v>44850</v>
      </c>
      <c r="N323" s="314"/>
      <c r="O323" s="809">
        <v>44889</v>
      </c>
      <c r="P323" s="744"/>
      <c r="Q323" s="314"/>
      <c r="R323" s="314"/>
      <c r="S323" s="314"/>
      <c r="T323" s="314"/>
      <c r="U323" s="577" t="s">
        <v>6484</v>
      </c>
      <c r="V323" s="1281" t="str">
        <f t="shared" si="12"/>
        <v>2022-ZH-合肥-A2-C6装配线JMLEDZH22A620填丝补焊&amp;激光满焊机</v>
      </c>
      <c r="W323" s="249" t="s">
        <v>7587</v>
      </c>
      <c r="X323" s="249" t="s">
        <v>1436</v>
      </c>
      <c r="Y323" s="249"/>
      <c r="Z323" s="323"/>
      <c r="AA323" s="323"/>
      <c r="AB323" s="650" t="s">
        <v>98</v>
      </c>
      <c r="AC323" s="686"/>
      <c r="AD323" s="650" t="s">
        <v>9216</v>
      </c>
      <c r="AE323" s="314"/>
    </row>
    <row r="324" spans="1:31" ht="25" customHeight="1">
      <c r="A324" s="23">
        <f t="shared" si="11"/>
        <v>323</v>
      </c>
      <c r="B324" s="483" t="s">
        <v>4024</v>
      </c>
      <c r="C324" s="576" t="s">
        <v>4894</v>
      </c>
      <c r="D324" s="576" t="s">
        <v>4094</v>
      </c>
      <c r="E324" s="576" t="s">
        <v>98</v>
      </c>
      <c r="F324" s="576" t="s">
        <v>6475</v>
      </c>
      <c r="G324" s="576" t="s">
        <v>3266</v>
      </c>
      <c r="H324" s="344">
        <v>1</v>
      </c>
      <c r="I324" s="577" t="s">
        <v>6485</v>
      </c>
      <c r="J324" s="249" t="s">
        <v>8</v>
      </c>
      <c r="K324" s="249" t="s">
        <v>2449</v>
      </c>
      <c r="L324" s="269">
        <v>44713</v>
      </c>
      <c r="M324" s="269">
        <v>44850</v>
      </c>
      <c r="N324" s="314"/>
      <c r="O324" s="809">
        <v>44889</v>
      </c>
      <c r="P324" s="744"/>
      <c r="Q324" s="314"/>
      <c r="R324" s="314"/>
      <c r="S324" s="314"/>
      <c r="T324" s="314"/>
      <c r="U324" s="577" t="s">
        <v>6484</v>
      </c>
      <c r="V324" s="1281" t="str">
        <f t="shared" si="12"/>
        <v>2022-ZH-合肥-A2-C6装配线JMLEDZH22A621激光补码机</v>
      </c>
      <c r="W324" s="249" t="s">
        <v>7587</v>
      </c>
      <c r="X324" s="249" t="s">
        <v>1436</v>
      </c>
      <c r="Y324" s="249"/>
      <c r="Z324" s="323"/>
      <c r="AA324" s="323"/>
      <c r="AB324" s="650" t="s">
        <v>98</v>
      </c>
      <c r="AC324" s="686"/>
      <c r="AD324" s="650" t="s">
        <v>9216</v>
      </c>
      <c r="AE324" s="314"/>
    </row>
    <row r="325" spans="1:31" ht="25" customHeight="1">
      <c r="A325" s="23">
        <f t="shared" si="11"/>
        <v>324</v>
      </c>
      <c r="B325" s="483" t="s">
        <v>4024</v>
      </c>
      <c r="C325" s="576" t="s">
        <v>4894</v>
      </c>
      <c r="D325" s="576" t="s">
        <v>5074</v>
      </c>
      <c r="E325" s="576" t="s">
        <v>98</v>
      </c>
      <c r="F325" s="576" t="s">
        <v>6476</v>
      </c>
      <c r="G325" s="576" t="s">
        <v>6477</v>
      </c>
      <c r="H325" s="344">
        <v>1</v>
      </c>
      <c r="I325" s="577" t="s">
        <v>6485</v>
      </c>
      <c r="J325" s="249" t="s">
        <v>8</v>
      </c>
      <c r="K325" s="249" t="s">
        <v>2449</v>
      </c>
      <c r="L325" s="269">
        <v>44713</v>
      </c>
      <c r="M325" s="269">
        <v>44850</v>
      </c>
      <c r="N325" s="314"/>
      <c r="O325" s="260"/>
      <c r="P325" s="744"/>
      <c r="Q325" s="314"/>
      <c r="R325" s="314"/>
      <c r="S325" s="314"/>
      <c r="T325" s="314"/>
      <c r="U325" s="577" t="s">
        <v>6486</v>
      </c>
      <c r="V325" s="1281" t="str">
        <f t="shared" si="12"/>
        <v>2022-ZH-合肥-A2-C6装配线JMLEDZH22A662蓝胶刻码机</v>
      </c>
      <c r="W325" s="249" t="s">
        <v>7587</v>
      </c>
      <c r="X325" s="249" t="s">
        <v>1436</v>
      </c>
      <c r="Y325" s="249"/>
      <c r="Z325" s="323"/>
      <c r="AA325" s="323"/>
      <c r="AB325" s="650" t="s">
        <v>98</v>
      </c>
      <c r="AC325" s="1063"/>
      <c r="AD325" s="650" t="s">
        <v>9216</v>
      </c>
      <c r="AE325" s="314"/>
    </row>
    <row r="326" spans="1:31" ht="25" customHeight="1">
      <c r="A326" s="23">
        <f t="shared" si="11"/>
        <v>325</v>
      </c>
      <c r="B326" s="483" t="s">
        <v>4024</v>
      </c>
      <c r="C326" s="576" t="s">
        <v>4894</v>
      </c>
      <c r="D326" s="576" t="s">
        <v>5264</v>
      </c>
      <c r="E326" s="576" t="s">
        <v>98</v>
      </c>
      <c r="F326" s="576" t="s">
        <v>6478</v>
      </c>
      <c r="G326" s="576" t="s">
        <v>6479</v>
      </c>
      <c r="H326" s="344">
        <v>1</v>
      </c>
      <c r="I326" s="577" t="s">
        <v>6485</v>
      </c>
      <c r="J326" s="249" t="s">
        <v>8</v>
      </c>
      <c r="K326" s="249" t="s">
        <v>2449</v>
      </c>
      <c r="L326" s="269">
        <v>44713</v>
      </c>
      <c r="M326" s="269">
        <v>44850</v>
      </c>
      <c r="N326" s="314"/>
      <c r="O326" s="260"/>
      <c r="P326" s="744"/>
      <c r="Q326" s="314"/>
      <c r="R326" s="314"/>
      <c r="S326" s="314"/>
      <c r="T326" s="314"/>
      <c r="U326" s="577" t="s">
        <v>6487</v>
      </c>
      <c r="V326" s="1281" t="str">
        <f t="shared" si="12"/>
        <v>2022-ZH-合肥-A2-C6装配线JMLEDZH22A663物流线</v>
      </c>
      <c r="W326" s="249" t="s">
        <v>7587</v>
      </c>
      <c r="X326" s="249" t="s">
        <v>1436</v>
      </c>
      <c r="Y326" s="249"/>
      <c r="Z326" s="323"/>
      <c r="AA326" s="323"/>
      <c r="AB326" s="650" t="s">
        <v>98</v>
      </c>
      <c r="AC326" s="1063"/>
      <c r="AD326" s="650" t="s">
        <v>9216</v>
      </c>
      <c r="AE326" s="314"/>
    </row>
    <row r="327" spans="1:31" ht="25" customHeight="1">
      <c r="A327" s="23">
        <f t="shared" si="11"/>
        <v>326</v>
      </c>
      <c r="B327" s="483" t="s">
        <v>6739</v>
      </c>
      <c r="C327" s="576" t="s">
        <v>6740</v>
      </c>
      <c r="D327" s="576" t="s">
        <v>6741</v>
      </c>
      <c r="E327" s="576" t="s">
        <v>98</v>
      </c>
      <c r="F327" s="576" t="s">
        <v>4992</v>
      </c>
      <c r="G327" s="576" t="s">
        <v>6742</v>
      </c>
      <c r="H327" s="344">
        <v>1</v>
      </c>
      <c r="I327" s="577" t="s">
        <v>6005</v>
      </c>
      <c r="J327" s="249" t="s">
        <v>8</v>
      </c>
      <c r="K327" s="249" t="s">
        <v>4834</v>
      </c>
      <c r="L327" s="269">
        <v>44788</v>
      </c>
      <c r="M327" s="269">
        <v>44864</v>
      </c>
      <c r="N327" s="483"/>
      <c r="O327" s="809">
        <v>44864</v>
      </c>
      <c r="P327" s="744"/>
      <c r="Q327" s="314"/>
      <c r="R327" s="314"/>
      <c r="S327" s="314"/>
      <c r="T327" s="914"/>
      <c r="U327" s="577" t="s">
        <v>4635</v>
      </c>
      <c r="V327" s="1281" t="str">
        <f t="shared" si="12"/>
        <v>2022-ZH-常州-Y12极耳激光设备-1台JMLEDZH22A988极耳焊接机</v>
      </c>
      <c r="W327" s="249" t="s">
        <v>10564</v>
      </c>
      <c r="X327" s="744" t="s">
        <v>2811</v>
      </c>
      <c r="Y327" s="465" t="s">
        <v>9448</v>
      </c>
      <c r="Z327" s="465" t="s">
        <v>9449</v>
      </c>
      <c r="AA327" s="465" t="s">
        <v>3504</v>
      </c>
      <c r="AB327" s="1165" t="s">
        <v>8640</v>
      </c>
      <c r="AC327" s="250" t="s">
        <v>4826</v>
      </c>
      <c r="AD327" s="250" t="s">
        <v>8641</v>
      </c>
      <c r="AE327" s="314"/>
    </row>
    <row r="328" spans="1:31" ht="37.5" customHeight="1">
      <c r="A328" s="23">
        <f t="shared" si="11"/>
        <v>327</v>
      </c>
      <c r="B328" s="483" t="s">
        <v>4925</v>
      </c>
      <c r="C328" s="922" t="s">
        <v>4926</v>
      </c>
      <c r="D328" s="316" t="s">
        <v>4927</v>
      </c>
      <c r="E328" s="316">
        <v>4500000491</v>
      </c>
      <c r="F328" s="259" t="s">
        <v>1619</v>
      </c>
      <c r="G328" s="318" t="s">
        <v>4928</v>
      </c>
      <c r="H328" s="316">
        <v>1</v>
      </c>
      <c r="I328" s="305" t="s">
        <v>1031</v>
      </c>
      <c r="J328" s="249" t="s">
        <v>8</v>
      </c>
      <c r="K328" s="305" t="s">
        <v>102</v>
      </c>
      <c r="L328" s="914"/>
      <c r="M328" s="925"/>
      <c r="N328" s="259"/>
      <c r="O328" s="809">
        <v>44914</v>
      </c>
      <c r="P328" s="663"/>
      <c r="Q328" s="314"/>
      <c r="R328" s="314"/>
      <c r="S328" s="314"/>
      <c r="T328" s="914"/>
      <c r="U328" s="297" t="s">
        <v>9223</v>
      </c>
      <c r="V328" s="1281" t="str">
        <f t="shared" si="12"/>
        <v xml:space="preserve"> 50160干燥线冷却炉JMLEDZH21A540新增干燥线冷却炉</v>
      </c>
      <c r="W328" s="1179" t="s">
        <v>4821</v>
      </c>
      <c r="X328" s="259" t="s">
        <v>1376</v>
      </c>
      <c r="Y328" s="259"/>
      <c r="Z328" s="1503"/>
      <c r="AA328" s="1503"/>
      <c r="AB328" s="615"/>
      <c r="AC328" s="250" t="s">
        <v>4826</v>
      </c>
      <c r="AD328" s="250" t="s">
        <v>9809</v>
      </c>
      <c r="AE328" s="314"/>
    </row>
    <row r="329" spans="1:31" ht="51" customHeight="1">
      <c r="A329" s="23">
        <f t="shared" si="11"/>
        <v>328</v>
      </c>
      <c r="B329" s="299" t="s">
        <v>7047</v>
      </c>
      <c r="C329" s="299" t="s">
        <v>7048</v>
      </c>
      <c r="D329" s="299" t="s">
        <v>7049</v>
      </c>
      <c r="E329" s="299" t="s">
        <v>98</v>
      </c>
      <c r="F329" s="299" t="s">
        <v>7050</v>
      </c>
      <c r="G329" s="835" t="s">
        <v>7051</v>
      </c>
      <c r="H329" s="299">
        <v>1</v>
      </c>
      <c r="I329" s="299" t="s">
        <v>7052</v>
      </c>
      <c r="J329" s="249" t="s">
        <v>8</v>
      </c>
      <c r="K329" s="249" t="s">
        <v>2449</v>
      </c>
      <c r="L329" s="269">
        <v>44804</v>
      </c>
      <c r="M329" s="269">
        <v>44864</v>
      </c>
      <c r="N329" s="314"/>
      <c r="O329" s="817">
        <v>44963</v>
      </c>
      <c r="P329" s="744"/>
      <c r="Q329" s="314"/>
      <c r="R329" s="349">
        <v>45205</v>
      </c>
      <c r="S329" s="314"/>
      <c r="T329" s="314"/>
      <c r="U329" s="835" t="s">
        <v>9039</v>
      </c>
      <c r="V329" s="1281" t="str">
        <f t="shared" si="12"/>
        <v>2022-ZH-常州-干燥炉-1台JMLEDZH22AA16干燥炉</v>
      </c>
      <c r="W329" s="299" t="s">
        <v>7368</v>
      </c>
      <c r="X329" s="299" t="s">
        <v>2820</v>
      </c>
      <c r="Y329" s="258"/>
      <c r="Z329" s="323"/>
      <c r="AA329" s="323"/>
      <c r="AB329" s="249" t="s">
        <v>10050</v>
      </c>
      <c r="AC329" s="1449" t="s">
        <v>10049</v>
      </c>
      <c r="AD329" s="270" t="s">
        <v>8502</v>
      </c>
      <c r="AE329" s="314"/>
    </row>
    <row r="330" spans="1:31" ht="55" customHeight="1">
      <c r="A330" s="23">
        <f t="shared" si="11"/>
        <v>329</v>
      </c>
      <c r="B330" s="299" t="s">
        <v>2772</v>
      </c>
      <c r="C330" s="299" t="s">
        <v>7053</v>
      </c>
      <c r="D330" s="299" t="s">
        <v>7054</v>
      </c>
      <c r="E330" s="299" t="s">
        <v>98</v>
      </c>
      <c r="F330" s="299" t="s">
        <v>7055</v>
      </c>
      <c r="G330" s="835" t="s">
        <v>7056</v>
      </c>
      <c r="H330" s="299">
        <v>1</v>
      </c>
      <c r="I330" s="299" t="s">
        <v>7057</v>
      </c>
      <c r="J330" s="249" t="s">
        <v>8</v>
      </c>
      <c r="K330" s="305" t="s">
        <v>102</v>
      </c>
      <c r="L330" s="269">
        <v>44804</v>
      </c>
      <c r="M330" s="269">
        <v>44864</v>
      </c>
      <c r="N330" s="314"/>
      <c r="O330" s="817">
        <v>44963</v>
      </c>
      <c r="P330" s="744"/>
      <c r="Q330" s="314"/>
      <c r="R330" s="349">
        <v>45205</v>
      </c>
      <c r="S330" s="314"/>
      <c r="T330" s="314"/>
      <c r="U330" s="835" t="s">
        <v>9039</v>
      </c>
      <c r="V330" s="1281" t="str">
        <f t="shared" si="12"/>
        <v>2022-ZH-常州-预热炉-1台JMLEDZH22AA17预热炉</v>
      </c>
      <c r="W330" s="299" t="s">
        <v>4095</v>
      </c>
      <c r="X330" s="299" t="s">
        <v>7369</v>
      </c>
      <c r="Y330" s="258"/>
      <c r="Z330" s="323"/>
      <c r="AA330" s="323"/>
      <c r="AB330" s="249" t="s">
        <v>9033</v>
      </c>
      <c r="AC330" s="1449" t="s">
        <v>10049</v>
      </c>
      <c r="AD330" s="270" t="s">
        <v>8502</v>
      </c>
      <c r="AE330" s="314"/>
    </row>
    <row r="331" spans="1:31" ht="37.5" customHeight="1">
      <c r="A331" s="23">
        <f t="shared" si="11"/>
        <v>330</v>
      </c>
      <c r="B331" s="299" t="s">
        <v>2772</v>
      </c>
      <c r="C331" s="299" t="s">
        <v>7686</v>
      </c>
      <c r="D331" s="807" t="s">
        <v>7687</v>
      </c>
      <c r="E331" s="461" t="s">
        <v>98</v>
      </c>
      <c r="F331" s="461" t="s">
        <v>98</v>
      </c>
      <c r="G331" s="750" t="s">
        <v>7688</v>
      </c>
      <c r="H331" s="461">
        <v>1</v>
      </c>
      <c r="I331" s="461" t="s">
        <v>7689</v>
      </c>
      <c r="J331" s="249" t="s">
        <v>8</v>
      </c>
      <c r="K331" s="249" t="s">
        <v>2449</v>
      </c>
      <c r="L331" s="632">
        <v>44875</v>
      </c>
      <c r="M331" s="632">
        <v>44919</v>
      </c>
      <c r="N331" s="314"/>
      <c r="O331" s="817">
        <v>44963</v>
      </c>
      <c r="P331" s="744"/>
      <c r="Q331" s="314"/>
      <c r="R331" s="314"/>
      <c r="S331" s="314"/>
      <c r="T331" s="314"/>
      <c r="U331" s="835" t="s">
        <v>9040</v>
      </c>
      <c r="V331" s="1281" t="str">
        <f t="shared" si="12"/>
        <v>2022-ZH-常州-集流盘焊接机-1台JMLEDZH22AD14半自动集流盘焊接机</v>
      </c>
      <c r="W331" s="461" t="s">
        <v>4095</v>
      </c>
      <c r="X331" s="461" t="s">
        <v>2820</v>
      </c>
      <c r="Y331" s="258"/>
      <c r="Z331" s="323"/>
      <c r="AA331" s="323"/>
      <c r="AB331" s="249" t="s">
        <v>98</v>
      </c>
      <c r="AC331" s="244" t="s">
        <v>10051</v>
      </c>
      <c r="AD331" s="261" t="s">
        <v>10052</v>
      </c>
      <c r="AE331" s="314"/>
    </row>
    <row r="332" spans="1:31" ht="37.5" customHeight="1">
      <c r="A332" s="23">
        <f t="shared" si="11"/>
        <v>331</v>
      </c>
      <c r="B332" s="1186" t="s">
        <v>2772</v>
      </c>
      <c r="C332" s="1186" t="s">
        <v>8357</v>
      </c>
      <c r="D332" s="1186" t="s">
        <v>8358</v>
      </c>
      <c r="E332" s="1186" t="s">
        <v>98</v>
      </c>
      <c r="F332" s="1186" t="s">
        <v>98</v>
      </c>
      <c r="G332" s="1187" t="s">
        <v>8359</v>
      </c>
      <c r="H332" s="1186">
        <v>1</v>
      </c>
      <c r="I332" s="1186" t="s">
        <v>5294</v>
      </c>
      <c r="J332" s="249" t="s">
        <v>8</v>
      </c>
      <c r="K332" s="305" t="s">
        <v>102</v>
      </c>
      <c r="L332" s="632">
        <v>44925</v>
      </c>
      <c r="M332" s="632">
        <v>44991</v>
      </c>
      <c r="N332" s="632">
        <v>45005</v>
      </c>
      <c r="O332" s="632">
        <v>45003</v>
      </c>
      <c r="P332" s="632"/>
      <c r="Q332" s="632"/>
      <c r="R332" s="632"/>
      <c r="S332" s="314"/>
      <c r="T332" s="314"/>
      <c r="U332" s="1188" t="s">
        <v>9041</v>
      </c>
      <c r="V332" s="1281" t="str">
        <f t="shared" si="12"/>
        <v>2022-ZH-常州-法兰边裁切机-1台JMLEDZH22AF72法兰边激光裁切机</v>
      </c>
      <c r="W332" s="461" t="s">
        <v>1488</v>
      </c>
      <c r="X332" s="461" t="s">
        <v>2811</v>
      </c>
      <c r="Y332" s="258"/>
      <c r="Z332" s="323"/>
      <c r="AA332" s="323"/>
      <c r="AB332" s="249" t="s">
        <v>10053</v>
      </c>
      <c r="AC332" s="244" t="s">
        <v>10051</v>
      </c>
      <c r="AD332" s="261" t="s">
        <v>10052</v>
      </c>
      <c r="AE332" s="314"/>
    </row>
    <row r="333" spans="1:31" ht="37.5" customHeight="1">
      <c r="A333" s="23">
        <f t="shared" si="11"/>
        <v>332</v>
      </c>
      <c r="B333" s="1186" t="s">
        <v>8360</v>
      </c>
      <c r="C333" s="1186" t="s">
        <v>8361</v>
      </c>
      <c r="D333" s="1186" t="s">
        <v>6737</v>
      </c>
      <c r="E333" s="1186" t="s">
        <v>98</v>
      </c>
      <c r="F333" s="1186" t="s">
        <v>98</v>
      </c>
      <c r="G333" s="1187" t="s">
        <v>8362</v>
      </c>
      <c r="H333" s="1186">
        <v>1</v>
      </c>
      <c r="I333" s="1186" t="s">
        <v>5294</v>
      </c>
      <c r="J333" s="249" t="s">
        <v>8</v>
      </c>
      <c r="K333" s="249" t="s">
        <v>2449</v>
      </c>
      <c r="L333" s="632">
        <v>44925</v>
      </c>
      <c r="M333" s="632">
        <v>44991</v>
      </c>
      <c r="N333" s="632">
        <v>45000</v>
      </c>
      <c r="O333" s="632">
        <v>45003</v>
      </c>
      <c r="P333" s="632"/>
      <c r="Q333" s="632"/>
      <c r="R333" s="632"/>
      <c r="S333" s="314"/>
      <c r="T333" s="314"/>
      <c r="U333" s="1188" t="s">
        <v>9041</v>
      </c>
      <c r="V333" s="1281" t="str">
        <f t="shared" si="12"/>
        <v xml:space="preserve">2022-ZH-常州-封口焊接机-1台JMLEDZH22AF73封口焊接设备 </v>
      </c>
      <c r="W333" s="461" t="s">
        <v>1488</v>
      </c>
      <c r="X333" s="461" t="s">
        <v>2811</v>
      </c>
      <c r="Y333" s="258"/>
      <c r="Z333" s="323"/>
      <c r="AA333" s="323"/>
      <c r="AB333" s="249" t="s">
        <v>10053</v>
      </c>
      <c r="AC333" s="244" t="s">
        <v>10051</v>
      </c>
      <c r="AD333" s="261" t="s">
        <v>10052</v>
      </c>
      <c r="AE333" s="314"/>
    </row>
    <row r="334" spans="1:31" ht="37.5" customHeight="1">
      <c r="A334" s="23">
        <f t="shared" si="11"/>
        <v>333</v>
      </c>
      <c r="B334" s="461" t="s">
        <v>2772</v>
      </c>
      <c r="C334" s="461" t="s">
        <v>7364</v>
      </c>
      <c r="D334" s="786" t="s">
        <v>7365</v>
      </c>
      <c r="E334" s="461" t="s">
        <v>98</v>
      </c>
      <c r="F334" s="461" t="s">
        <v>7366</v>
      </c>
      <c r="G334" s="296" t="s">
        <v>7367</v>
      </c>
      <c r="H334" s="461">
        <v>1</v>
      </c>
      <c r="I334" s="461" t="s">
        <v>5294</v>
      </c>
      <c r="J334" s="249" t="s">
        <v>8</v>
      </c>
      <c r="K334" s="305" t="s">
        <v>102</v>
      </c>
      <c r="L334" s="632">
        <v>44941</v>
      </c>
      <c r="M334" s="632">
        <v>45004</v>
      </c>
      <c r="N334" s="632">
        <v>45051</v>
      </c>
      <c r="O334" s="632">
        <v>45051</v>
      </c>
      <c r="P334" s="632"/>
      <c r="Q334" s="632"/>
      <c r="R334" s="632"/>
      <c r="S334" s="314"/>
      <c r="T334" s="314"/>
      <c r="U334" s="808" t="s">
        <v>6008</v>
      </c>
      <c r="V334" s="1281" t="str">
        <f t="shared" si="12"/>
        <v>2022-ZH-常州-盖板预点焊接机-1台 JMLED23E037盖板预点焊接机</v>
      </c>
      <c r="W334" s="1369" t="s">
        <v>1488</v>
      </c>
      <c r="X334" s="1370" t="s">
        <v>1376</v>
      </c>
      <c r="Y334" s="1371"/>
      <c r="Z334" s="1504"/>
      <c r="AA334" s="1504"/>
      <c r="AB334" s="1454" t="s">
        <v>10054</v>
      </c>
      <c r="AC334" s="1455" t="s">
        <v>10055</v>
      </c>
      <c r="AD334" s="1372" t="s">
        <v>10056</v>
      </c>
      <c r="AE334" s="314"/>
    </row>
    <row r="335" spans="1:31" ht="37.5" customHeight="1">
      <c r="A335" s="23">
        <f t="shared" si="11"/>
        <v>334</v>
      </c>
      <c r="B335" s="500" t="s">
        <v>4931</v>
      </c>
      <c r="C335" s="1059" t="s">
        <v>5522</v>
      </c>
      <c r="D335" s="1059" t="s">
        <v>4861</v>
      </c>
      <c r="E335" s="499" t="s">
        <v>98</v>
      </c>
      <c r="F335" s="499" t="s">
        <v>98</v>
      </c>
      <c r="G335" s="499" t="s">
        <v>4862</v>
      </c>
      <c r="H335" s="501">
        <v>2</v>
      </c>
      <c r="I335" s="254" t="s">
        <v>4933</v>
      </c>
      <c r="J335" s="249" t="s">
        <v>8</v>
      </c>
      <c r="K335" s="305" t="s">
        <v>243</v>
      </c>
      <c r="L335" s="269">
        <v>44778</v>
      </c>
      <c r="M335" s="269">
        <v>44888</v>
      </c>
      <c r="N335" s="314"/>
      <c r="O335" s="817">
        <v>44972</v>
      </c>
      <c r="P335" s="816">
        <v>45107</v>
      </c>
      <c r="Q335" s="816"/>
      <c r="R335" s="314"/>
      <c r="S335" s="314"/>
      <c r="T335" s="314"/>
      <c r="U335" s="502" t="s">
        <v>1596</v>
      </c>
      <c r="V335" s="1281" t="str">
        <f t="shared" si="12"/>
        <v>2022-ZH-合肥-A2-C7装配线JMLEDZH22A865检测预焊机（正）</v>
      </c>
      <c r="W335" s="299" t="s">
        <v>8913</v>
      </c>
      <c r="X335" s="502" t="s">
        <v>1376</v>
      </c>
      <c r="Y335" s="502"/>
      <c r="Z335" s="1505"/>
      <c r="AA335" s="1505"/>
      <c r="AB335" s="1306" t="s">
        <v>98</v>
      </c>
      <c r="AC335" s="953" t="s">
        <v>10277</v>
      </c>
      <c r="AD335" s="768" t="s">
        <v>10278</v>
      </c>
      <c r="AE335" s="314"/>
    </row>
    <row r="336" spans="1:31" ht="37.5" customHeight="1">
      <c r="A336" s="23">
        <f t="shared" si="11"/>
        <v>335</v>
      </c>
      <c r="B336" s="500" t="s">
        <v>4931</v>
      </c>
      <c r="C336" s="1059" t="s">
        <v>5522</v>
      </c>
      <c r="D336" s="1059" t="s">
        <v>4863</v>
      </c>
      <c r="E336" s="499" t="s">
        <v>98</v>
      </c>
      <c r="F336" s="499" t="s">
        <v>98</v>
      </c>
      <c r="G336" s="499" t="s">
        <v>4864</v>
      </c>
      <c r="H336" s="501">
        <v>2</v>
      </c>
      <c r="I336" s="254" t="s">
        <v>4933</v>
      </c>
      <c r="J336" s="249" t="s">
        <v>8</v>
      </c>
      <c r="K336" s="305" t="s">
        <v>243</v>
      </c>
      <c r="L336" s="269">
        <v>44778</v>
      </c>
      <c r="M336" s="269">
        <v>44888</v>
      </c>
      <c r="N336" s="314"/>
      <c r="O336" s="817">
        <v>44972</v>
      </c>
      <c r="P336" s="816">
        <v>45107</v>
      </c>
      <c r="Q336" s="816"/>
      <c r="R336" s="314"/>
      <c r="S336" s="314"/>
      <c r="T336" s="314"/>
      <c r="U336" s="502" t="s">
        <v>1596</v>
      </c>
      <c r="V336" s="1281" t="str">
        <f t="shared" si="12"/>
        <v>2022-ZH-合肥-A2-C7装配线JMLEDZH22A866极耳激光焊接机（正）</v>
      </c>
      <c r="W336" s="299" t="s">
        <v>8913</v>
      </c>
      <c r="X336" s="502" t="s">
        <v>1376</v>
      </c>
      <c r="Y336" s="502"/>
      <c r="Z336" s="1505"/>
      <c r="AA336" s="1505"/>
      <c r="AB336" s="1306" t="s">
        <v>98</v>
      </c>
      <c r="AC336" s="953" t="s">
        <v>10279</v>
      </c>
      <c r="AD336" s="1435" t="s">
        <v>10278</v>
      </c>
      <c r="AE336" s="314"/>
    </row>
    <row r="337" spans="1:31" ht="37.5" customHeight="1">
      <c r="A337" s="23">
        <f t="shared" si="11"/>
        <v>336</v>
      </c>
      <c r="B337" s="500" t="s">
        <v>4931</v>
      </c>
      <c r="C337" s="1059" t="s">
        <v>5522</v>
      </c>
      <c r="D337" s="1059" t="s">
        <v>4865</v>
      </c>
      <c r="E337" s="499" t="s">
        <v>98</v>
      </c>
      <c r="F337" s="499" t="s">
        <v>98</v>
      </c>
      <c r="G337" s="499" t="s">
        <v>4866</v>
      </c>
      <c r="H337" s="501">
        <v>2</v>
      </c>
      <c r="I337" s="254" t="s">
        <v>4933</v>
      </c>
      <c r="J337" s="249" t="s">
        <v>8</v>
      </c>
      <c r="K337" s="305" t="s">
        <v>243</v>
      </c>
      <c r="L337" s="269">
        <v>44778</v>
      </c>
      <c r="M337" s="269">
        <v>44888</v>
      </c>
      <c r="N337" s="314"/>
      <c r="O337" s="817">
        <v>44972</v>
      </c>
      <c r="P337" s="816">
        <v>45107</v>
      </c>
      <c r="Q337" s="816"/>
      <c r="R337" s="314"/>
      <c r="S337" s="314"/>
      <c r="T337" s="314"/>
      <c r="U337" s="502" t="s">
        <v>1596</v>
      </c>
      <c r="V337" s="1281" t="str">
        <f t="shared" si="12"/>
        <v>2022-ZH-合肥-A2-C7装配线JMLEDZH22A867包胶机（正）</v>
      </c>
      <c r="W337" s="299" t="s">
        <v>8913</v>
      </c>
      <c r="X337" s="502" t="s">
        <v>1376</v>
      </c>
      <c r="Y337" s="502"/>
      <c r="Z337" s="1505"/>
      <c r="AA337" s="1505"/>
      <c r="AB337" s="1306" t="s">
        <v>98</v>
      </c>
      <c r="AC337" s="262" t="s">
        <v>10280</v>
      </c>
      <c r="AD337" s="1435" t="s">
        <v>10278</v>
      </c>
      <c r="AE337" s="314"/>
    </row>
    <row r="338" spans="1:31" ht="37.5" customHeight="1">
      <c r="A338" s="23">
        <f t="shared" si="11"/>
        <v>337</v>
      </c>
      <c r="B338" s="500" t="s">
        <v>4931</v>
      </c>
      <c r="C338" s="1059" t="s">
        <v>5522</v>
      </c>
      <c r="D338" s="1059" t="s">
        <v>4867</v>
      </c>
      <c r="E338" s="499" t="s">
        <v>98</v>
      </c>
      <c r="F338" s="499" t="s">
        <v>98</v>
      </c>
      <c r="G338" s="499" t="s">
        <v>4868</v>
      </c>
      <c r="H338" s="501">
        <v>1</v>
      </c>
      <c r="I338" s="254" t="s">
        <v>4933</v>
      </c>
      <c r="J338" s="249" t="s">
        <v>8</v>
      </c>
      <c r="K338" s="305" t="s">
        <v>243</v>
      </c>
      <c r="L338" s="269">
        <v>44778</v>
      </c>
      <c r="M338" s="269">
        <v>44888</v>
      </c>
      <c r="N338" s="314"/>
      <c r="O338" s="817">
        <v>44972</v>
      </c>
      <c r="P338" s="816">
        <v>45107</v>
      </c>
      <c r="Q338" s="816"/>
      <c r="R338" s="314"/>
      <c r="S338" s="314"/>
      <c r="T338" s="314"/>
      <c r="U338" s="502" t="s">
        <v>354</v>
      </c>
      <c r="V338" s="1281" t="str">
        <f t="shared" si="12"/>
        <v>2022-ZH-合肥-A2-C7装配线JMLEDZH22A868入壳预焊机（正）</v>
      </c>
      <c r="W338" s="299" t="s">
        <v>8913</v>
      </c>
      <c r="X338" s="502" t="s">
        <v>1376</v>
      </c>
      <c r="Y338" s="502"/>
      <c r="Z338" s="1505"/>
      <c r="AA338" s="1505"/>
      <c r="AB338" s="1306" t="s">
        <v>98</v>
      </c>
      <c r="AC338" s="262" t="s">
        <v>10281</v>
      </c>
      <c r="AD338" s="1435" t="s">
        <v>10278</v>
      </c>
      <c r="AE338" s="314"/>
    </row>
    <row r="339" spans="1:31" ht="37.5" customHeight="1">
      <c r="A339" s="23">
        <f t="shared" si="11"/>
        <v>338</v>
      </c>
      <c r="B339" s="500" t="s">
        <v>4931</v>
      </c>
      <c r="C339" s="1059" t="s">
        <v>5522</v>
      </c>
      <c r="D339" s="1059" t="s">
        <v>4869</v>
      </c>
      <c r="E339" s="499" t="s">
        <v>98</v>
      </c>
      <c r="F339" s="499" t="s">
        <v>98</v>
      </c>
      <c r="G339" s="499" t="s">
        <v>4870</v>
      </c>
      <c r="H339" s="501">
        <v>1</v>
      </c>
      <c r="I339" s="254" t="s">
        <v>4933</v>
      </c>
      <c r="J339" s="249" t="s">
        <v>8</v>
      </c>
      <c r="K339" s="305" t="s">
        <v>243</v>
      </c>
      <c r="L339" s="269">
        <v>44778</v>
      </c>
      <c r="M339" s="269">
        <v>44888</v>
      </c>
      <c r="N339" s="314"/>
      <c r="O339" s="817">
        <v>44972</v>
      </c>
      <c r="P339" s="816">
        <v>45107</v>
      </c>
      <c r="Q339" s="816"/>
      <c r="R339" s="314"/>
      <c r="S339" s="314"/>
      <c r="T339" s="314"/>
      <c r="U339" s="502" t="s">
        <v>354</v>
      </c>
      <c r="V339" s="1281" t="str">
        <f t="shared" si="12"/>
        <v>2022-ZH-合肥-A2-C7装配线JMLEDZH22A869封口焊接机（正）</v>
      </c>
      <c r="W339" s="299" t="s">
        <v>8913</v>
      </c>
      <c r="X339" s="502" t="s">
        <v>1376</v>
      </c>
      <c r="Y339" s="502"/>
      <c r="Z339" s="1505"/>
      <c r="AA339" s="1505"/>
      <c r="AB339" s="1306" t="s">
        <v>98</v>
      </c>
      <c r="AC339" s="262" t="s">
        <v>10282</v>
      </c>
      <c r="AD339" s="1435" t="s">
        <v>10278</v>
      </c>
      <c r="AE339" s="314"/>
    </row>
    <row r="340" spans="1:31" ht="37.5" customHeight="1">
      <c r="A340" s="23">
        <f t="shared" si="11"/>
        <v>339</v>
      </c>
      <c r="B340" s="500" t="s">
        <v>4931</v>
      </c>
      <c r="C340" s="1059" t="s">
        <v>5522</v>
      </c>
      <c r="D340" s="1059" t="s">
        <v>4871</v>
      </c>
      <c r="E340" s="499" t="s">
        <v>98</v>
      </c>
      <c r="F340" s="499" t="s">
        <v>98</v>
      </c>
      <c r="G340" s="499" t="s">
        <v>4872</v>
      </c>
      <c r="H340" s="501">
        <v>1</v>
      </c>
      <c r="I340" s="254" t="s">
        <v>4933</v>
      </c>
      <c r="J340" s="249" t="s">
        <v>8</v>
      </c>
      <c r="K340" s="305" t="s">
        <v>243</v>
      </c>
      <c r="L340" s="269">
        <v>44778</v>
      </c>
      <c r="M340" s="269">
        <v>44888</v>
      </c>
      <c r="N340" s="314"/>
      <c r="O340" s="817">
        <v>44972</v>
      </c>
      <c r="P340" s="816">
        <v>45107</v>
      </c>
      <c r="Q340" s="816"/>
      <c r="R340" s="314"/>
      <c r="S340" s="314"/>
      <c r="T340" s="314"/>
      <c r="U340" s="502" t="s">
        <v>354</v>
      </c>
      <c r="V340" s="1281" t="str">
        <f t="shared" si="12"/>
        <v>2022-ZH-合肥-A2-C7装配线JMLEDZH22A870正压氦检机（正）</v>
      </c>
      <c r="W340" s="299" t="s">
        <v>8913</v>
      </c>
      <c r="X340" s="502" t="s">
        <v>1376</v>
      </c>
      <c r="Y340" s="502"/>
      <c r="Z340" s="1505"/>
      <c r="AA340" s="1505"/>
      <c r="AB340" s="1306" t="s">
        <v>98</v>
      </c>
      <c r="AC340" s="262" t="s">
        <v>10282</v>
      </c>
      <c r="AD340" s="1435" t="s">
        <v>10283</v>
      </c>
      <c r="AE340" s="314"/>
    </row>
    <row r="341" spans="1:31" ht="37.5" customHeight="1">
      <c r="A341" s="23">
        <f t="shared" si="11"/>
        <v>340</v>
      </c>
      <c r="B341" s="500" t="s">
        <v>4931</v>
      </c>
      <c r="C341" s="1059" t="s">
        <v>5522</v>
      </c>
      <c r="D341" s="1059" t="s">
        <v>4873</v>
      </c>
      <c r="E341" s="499" t="s">
        <v>98</v>
      </c>
      <c r="F341" s="499" t="s">
        <v>98</v>
      </c>
      <c r="G341" s="499" t="s">
        <v>4874</v>
      </c>
      <c r="H341" s="501">
        <v>1</v>
      </c>
      <c r="I341" s="254" t="s">
        <v>4933</v>
      </c>
      <c r="J341" s="249" t="s">
        <v>8</v>
      </c>
      <c r="K341" s="305" t="s">
        <v>243</v>
      </c>
      <c r="L341" s="269">
        <v>44778</v>
      </c>
      <c r="M341" s="269">
        <v>44888</v>
      </c>
      <c r="N341" s="314"/>
      <c r="O341" s="817">
        <v>44972</v>
      </c>
      <c r="P341" s="816">
        <v>45107</v>
      </c>
      <c r="Q341" s="816"/>
      <c r="R341" s="314"/>
      <c r="S341" s="314"/>
      <c r="T341" s="314"/>
      <c r="U341" s="502" t="s">
        <v>354</v>
      </c>
      <c r="V341" s="1281" t="str">
        <f t="shared" si="12"/>
        <v>2022-ZH-合肥-A2-C7装配线JMLEDZH22A871组盘机（正）</v>
      </c>
      <c r="W341" s="299" t="s">
        <v>8913</v>
      </c>
      <c r="X341" s="502" t="s">
        <v>1376</v>
      </c>
      <c r="Y341" s="502"/>
      <c r="Z341" s="1505"/>
      <c r="AA341" s="1505"/>
      <c r="AB341" s="1306" t="s">
        <v>98</v>
      </c>
      <c r="AC341" s="262" t="s">
        <v>10284</v>
      </c>
      <c r="AD341" s="1435" t="s">
        <v>10278</v>
      </c>
      <c r="AE341" s="314"/>
    </row>
    <row r="342" spans="1:31" ht="37.5" customHeight="1">
      <c r="A342" s="23">
        <f t="shared" si="11"/>
        <v>341</v>
      </c>
      <c r="B342" s="500" t="s">
        <v>4931</v>
      </c>
      <c r="C342" s="1059" t="s">
        <v>5522</v>
      </c>
      <c r="D342" s="1059" t="s">
        <v>4875</v>
      </c>
      <c r="E342" s="499" t="s">
        <v>98</v>
      </c>
      <c r="F342" s="499" t="s">
        <v>98</v>
      </c>
      <c r="G342" s="499" t="s">
        <v>4876</v>
      </c>
      <c r="H342" s="501">
        <v>1</v>
      </c>
      <c r="I342" s="254" t="s">
        <v>4933</v>
      </c>
      <c r="J342" s="249" t="s">
        <v>8</v>
      </c>
      <c r="K342" s="305" t="s">
        <v>243</v>
      </c>
      <c r="L342" s="269">
        <v>44778</v>
      </c>
      <c r="M342" s="269">
        <v>44888</v>
      </c>
      <c r="N342" s="314"/>
      <c r="O342" s="817">
        <v>44972</v>
      </c>
      <c r="P342" s="816">
        <v>45107</v>
      </c>
      <c r="Q342" s="816"/>
      <c r="R342" s="314"/>
      <c r="S342" s="314"/>
      <c r="T342" s="314"/>
      <c r="U342" s="502" t="s">
        <v>354</v>
      </c>
      <c r="V342" s="1281" t="str">
        <f t="shared" si="12"/>
        <v>2022-ZH-合肥-A2-C7装配线JMLEDZH22A872装配物流系统（正）</v>
      </c>
      <c r="W342" s="299" t="s">
        <v>8913</v>
      </c>
      <c r="X342" s="502" t="s">
        <v>1376</v>
      </c>
      <c r="Y342" s="502"/>
      <c r="Z342" s="1505"/>
      <c r="AA342" s="1505"/>
      <c r="AB342" s="1306" t="s">
        <v>98</v>
      </c>
      <c r="AC342" s="262" t="s">
        <v>10284</v>
      </c>
      <c r="AD342" s="1435" t="s">
        <v>10278</v>
      </c>
      <c r="AE342" s="314"/>
    </row>
    <row r="343" spans="1:31" ht="37.5" customHeight="1">
      <c r="A343" s="23">
        <f t="shared" si="11"/>
        <v>342</v>
      </c>
      <c r="B343" s="500" t="s">
        <v>4931</v>
      </c>
      <c r="C343" s="1059" t="s">
        <v>5522</v>
      </c>
      <c r="D343" s="1059" t="s">
        <v>4877</v>
      </c>
      <c r="E343" s="499" t="s">
        <v>98</v>
      </c>
      <c r="F343" s="499" t="s">
        <v>98</v>
      </c>
      <c r="G343" s="499" t="s">
        <v>4878</v>
      </c>
      <c r="H343" s="501">
        <v>1</v>
      </c>
      <c r="I343" s="254" t="s">
        <v>4933</v>
      </c>
      <c r="J343" s="249" t="s">
        <v>8</v>
      </c>
      <c r="K343" s="305" t="s">
        <v>243</v>
      </c>
      <c r="L343" s="269">
        <v>44778</v>
      </c>
      <c r="M343" s="269">
        <v>44888</v>
      </c>
      <c r="N343" s="314"/>
      <c r="O343" s="817">
        <v>44972</v>
      </c>
      <c r="P343" s="816">
        <v>45107</v>
      </c>
      <c r="Q343" s="816"/>
      <c r="R343" s="314"/>
      <c r="S343" s="314"/>
      <c r="T343" s="314"/>
      <c r="U343" s="502" t="s">
        <v>354</v>
      </c>
      <c r="V343" s="1281" t="str">
        <f t="shared" si="12"/>
        <v>2022-ZH-合肥-A2-C7装配线JMLEDZH22A873负压氦检机（正）</v>
      </c>
      <c r="W343" s="299" t="s">
        <v>8913</v>
      </c>
      <c r="X343" s="502" t="s">
        <v>1376</v>
      </c>
      <c r="Y343" s="502"/>
      <c r="Z343" s="1505"/>
      <c r="AA343" s="1505"/>
      <c r="AB343" s="1306" t="s">
        <v>98</v>
      </c>
      <c r="AC343" s="262" t="s">
        <v>10285</v>
      </c>
      <c r="AD343" s="1435" t="s">
        <v>10278</v>
      </c>
      <c r="AE343" s="314"/>
    </row>
    <row r="344" spans="1:31" ht="37.5" customHeight="1">
      <c r="A344" s="23">
        <f t="shared" si="11"/>
        <v>343</v>
      </c>
      <c r="B344" s="500" t="s">
        <v>4931</v>
      </c>
      <c r="C344" s="1059" t="s">
        <v>5522</v>
      </c>
      <c r="D344" s="1059" t="s">
        <v>4879</v>
      </c>
      <c r="E344" s="499" t="s">
        <v>98</v>
      </c>
      <c r="F344" s="499" t="s">
        <v>98</v>
      </c>
      <c r="G344" s="499" t="s">
        <v>319</v>
      </c>
      <c r="H344" s="501">
        <v>2</v>
      </c>
      <c r="I344" s="254" t="s">
        <v>4933</v>
      </c>
      <c r="J344" s="249" t="s">
        <v>8</v>
      </c>
      <c r="K344" s="305" t="s">
        <v>243</v>
      </c>
      <c r="L344" s="269">
        <v>44778</v>
      </c>
      <c r="M344" s="269">
        <v>44888</v>
      </c>
      <c r="N344" s="314"/>
      <c r="O344" s="817">
        <v>44972</v>
      </c>
      <c r="P344" s="816">
        <v>45107</v>
      </c>
      <c r="Q344" s="816"/>
      <c r="R344" s="314"/>
      <c r="S344" s="314"/>
      <c r="T344" s="314"/>
      <c r="U344" s="502" t="s">
        <v>5523</v>
      </c>
      <c r="V344" s="1281" t="str">
        <f t="shared" si="12"/>
        <v>2022-ZH-合肥-A2-C7装配线JMLEDZH22A874填丝补焊机</v>
      </c>
      <c r="W344" s="299" t="s">
        <v>8913</v>
      </c>
      <c r="X344" s="502" t="s">
        <v>1376</v>
      </c>
      <c r="Y344" s="502"/>
      <c r="Z344" s="1505"/>
      <c r="AA344" s="1505"/>
      <c r="AB344" s="1306" t="s">
        <v>98</v>
      </c>
      <c r="AC344" s="262" t="s">
        <v>9822</v>
      </c>
      <c r="AD344" s="1435" t="s">
        <v>9823</v>
      </c>
      <c r="AE344" s="314"/>
    </row>
    <row r="345" spans="1:31" ht="37.5" customHeight="1">
      <c r="A345" s="23">
        <f t="shared" si="11"/>
        <v>344</v>
      </c>
      <c r="B345" s="500" t="s">
        <v>4931</v>
      </c>
      <c r="C345" s="1059" t="s">
        <v>5522</v>
      </c>
      <c r="D345" s="1059" t="s">
        <v>4880</v>
      </c>
      <c r="E345" s="499" t="s">
        <v>98</v>
      </c>
      <c r="F345" s="499" t="s">
        <v>98</v>
      </c>
      <c r="G345" s="499" t="s">
        <v>355</v>
      </c>
      <c r="H345" s="501">
        <v>2</v>
      </c>
      <c r="I345" s="254" t="s">
        <v>4933</v>
      </c>
      <c r="J345" s="249" t="s">
        <v>8</v>
      </c>
      <c r="K345" s="305" t="s">
        <v>243</v>
      </c>
      <c r="L345" s="269">
        <v>44778</v>
      </c>
      <c r="M345" s="269">
        <v>44888</v>
      </c>
      <c r="N345" s="314"/>
      <c r="O345" s="817">
        <v>44972</v>
      </c>
      <c r="P345" s="816">
        <v>45107</v>
      </c>
      <c r="Q345" s="816"/>
      <c r="R345" s="314"/>
      <c r="S345" s="314"/>
      <c r="T345" s="314"/>
      <c r="U345" s="502" t="s">
        <v>5524</v>
      </c>
      <c r="V345" s="1281" t="str">
        <f t="shared" si="12"/>
        <v>2022-ZH-合肥-A2-C7装配线JMLEDZH22A875半自动封口焊接机</v>
      </c>
      <c r="W345" s="299" t="s">
        <v>8913</v>
      </c>
      <c r="X345" s="502" t="s">
        <v>1376</v>
      </c>
      <c r="Y345" s="502"/>
      <c r="Z345" s="1505"/>
      <c r="AA345" s="1505"/>
      <c r="AB345" s="1306" t="s">
        <v>98</v>
      </c>
      <c r="AC345" s="262" t="s">
        <v>9632</v>
      </c>
      <c r="AD345" s="1435" t="s">
        <v>9821</v>
      </c>
      <c r="AE345" s="314"/>
    </row>
    <row r="346" spans="1:31" ht="37.5" customHeight="1">
      <c r="A346" s="23">
        <f t="shared" si="11"/>
        <v>345</v>
      </c>
      <c r="B346" s="500" t="s">
        <v>4931</v>
      </c>
      <c r="C346" s="1059" t="s">
        <v>5522</v>
      </c>
      <c r="D346" s="1059" t="s">
        <v>4881</v>
      </c>
      <c r="E346" s="499" t="s">
        <v>98</v>
      </c>
      <c r="F346" s="499" t="s">
        <v>98</v>
      </c>
      <c r="G346" s="499" t="s">
        <v>3266</v>
      </c>
      <c r="H346" s="501">
        <v>1</v>
      </c>
      <c r="I346" s="254" t="s">
        <v>4933</v>
      </c>
      <c r="J346" s="249" t="s">
        <v>8</v>
      </c>
      <c r="K346" s="305" t="s">
        <v>243</v>
      </c>
      <c r="L346" s="269">
        <v>44778</v>
      </c>
      <c r="M346" s="269">
        <v>44888</v>
      </c>
      <c r="N346" s="314"/>
      <c r="O346" s="817">
        <v>44972</v>
      </c>
      <c r="P346" s="816">
        <v>45107</v>
      </c>
      <c r="Q346" s="816"/>
      <c r="R346" s="314"/>
      <c r="S346" s="314"/>
      <c r="T346" s="314"/>
      <c r="U346" s="502" t="s">
        <v>3344</v>
      </c>
      <c r="V346" s="1281" t="str">
        <f t="shared" si="12"/>
        <v>2022-ZH-合肥-A2-C7装配线JMLEDZH22A876激光补码机</v>
      </c>
      <c r="W346" s="299" t="s">
        <v>8913</v>
      </c>
      <c r="X346" s="502" t="s">
        <v>1376</v>
      </c>
      <c r="Y346" s="502"/>
      <c r="Z346" s="1505"/>
      <c r="AA346" s="1505"/>
      <c r="AB346" s="1306" t="s">
        <v>98</v>
      </c>
      <c r="AC346" s="262" t="s">
        <v>9320</v>
      </c>
      <c r="AD346" s="1435" t="s">
        <v>9821</v>
      </c>
      <c r="AE346" s="314"/>
    </row>
    <row r="347" spans="1:31" ht="37.5" customHeight="1">
      <c r="A347" s="23">
        <f t="shared" si="11"/>
        <v>346</v>
      </c>
      <c r="B347" s="576" t="s">
        <v>4931</v>
      </c>
      <c r="C347" s="749" t="s">
        <v>5522</v>
      </c>
      <c r="D347" s="749" t="s">
        <v>4882</v>
      </c>
      <c r="E347" s="750" t="s">
        <v>98</v>
      </c>
      <c r="F347" s="750" t="s">
        <v>98</v>
      </c>
      <c r="G347" s="750" t="s">
        <v>4883</v>
      </c>
      <c r="H347" s="278">
        <v>1</v>
      </c>
      <c r="I347" s="745" t="s">
        <v>4933</v>
      </c>
      <c r="J347" s="249" t="s">
        <v>8</v>
      </c>
      <c r="K347" s="305" t="s">
        <v>243</v>
      </c>
      <c r="L347" s="269">
        <v>44778</v>
      </c>
      <c r="M347" s="269">
        <v>44888</v>
      </c>
      <c r="N347" s="314"/>
      <c r="O347" s="817">
        <v>44972</v>
      </c>
      <c r="P347" s="816">
        <v>45107</v>
      </c>
      <c r="Q347" s="816"/>
      <c r="R347" s="314"/>
      <c r="S347" s="314"/>
      <c r="T347" s="314"/>
      <c r="U347" s="745" t="s">
        <v>354</v>
      </c>
      <c r="V347" s="1281" t="str">
        <f t="shared" si="12"/>
        <v>2022-ZH-合肥-A2-C7装配线JMLEDZH22A877密封钉（正）</v>
      </c>
      <c r="W347" s="299" t="s">
        <v>8913</v>
      </c>
      <c r="X347" s="502" t="s">
        <v>1376</v>
      </c>
      <c r="Y347" s="502"/>
      <c r="Z347" s="1505"/>
      <c r="AA347" s="1505"/>
      <c r="AB347" s="1306" t="s">
        <v>98</v>
      </c>
      <c r="AC347" s="262" t="s">
        <v>10285</v>
      </c>
      <c r="AD347" s="435" t="s">
        <v>10283</v>
      </c>
      <c r="AE347" s="314"/>
    </row>
    <row r="348" spans="1:31" ht="37.5" customHeight="1">
      <c r="A348" s="23">
        <f t="shared" si="11"/>
        <v>347</v>
      </c>
      <c r="B348" s="500" t="s">
        <v>4931</v>
      </c>
      <c r="C348" s="1059" t="s">
        <v>5525</v>
      </c>
      <c r="D348" s="1059" t="s">
        <v>4884</v>
      </c>
      <c r="E348" s="499" t="s">
        <v>98</v>
      </c>
      <c r="F348" s="499" t="s">
        <v>98</v>
      </c>
      <c r="G348" s="499" t="s">
        <v>5526</v>
      </c>
      <c r="H348" s="501">
        <v>2</v>
      </c>
      <c r="I348" s="254" t="s">
        <v>4933</v>
      </c>
      <c r="J348" s="249" t="s">
        <v>8</v>
      </c>
      <c r="K348" s="305" t="s">
        <v>243</v>
      </c>
      <c r="L348" s="269">
        <v>44778</v>
      </c>
      <c r="M348" s="503">
        <v>44908</v>
      </c>
      <c r="N348" s="503">
        <v>44920</v>
      </c>
      <c r="O348" s="503">
        <v>45009</v>
      </c>
      <c r="P348" s="503">
        <v>45107</v>
      </c>
      <c r="Q348" s="503"/>
      <c r="R348" s="503">
        <v>45290</v>
      </c>
      <c r="S348" s="314"/>
      <c r="T348" s="314"/>
      <c r="U348" s="502" t="s">
        <v>1596</v>
      </c>
      <c r="V348" s="1281"/>
      <c r="W348" s="299" t="s">
        <v>8913</v>
      </c>
      <c r="X348" s="502" t="s">
        <v>1376</v>
      </c>
      <c r="Y348" s="502"/>
      <c r="Z348" s="1505"/>
      <c r="AA348" s="1505"/>
      <c r="AB348" s="1306" t="s">
        <v>98</v>
      </c>
      <c r="AC348" s="262" t="s">
        <v>10286</v>
      </c>
      <c r="AD348" s="1306" t="s">
        <v>10287</v>
      </c>
      <c r="AE348" s="314"/>
    </row>
    <row r="349" spans="1:31" ht="37.5" customHeight="1">
      <c r="A349" s="23">
        <f t="shared" si="11"/>
        <v>348</v>
      </c>
      <c r="B349" s="500" t="s">
        <v>4931</v>
      </c>
      <c r="C349" s="1059" t="s">
        <v>5525</v>
      </c>
      <c r="D349" s="1059" t="s">
        <v>4885</v>
      </c>
      <c r="E349" s="499" t="s">
        <v>98</v>
      </c>
      <c r="F349" s="499" t="s">
        <v>98</v>
      </c>
      <c r="G349" s="499" t="s">
        <v>5527</v>
      </c>
      <c r="H349" s="501">
        <v>2</v>
      </c>
      <c r="I349" s="254" t="s">
        <v>4933</v>
      </c>
      <c r="J349" s="249" t="s">
        <v>8</v>
      </c>
      <c r="K349" s="305" t="s">
        <v>243</v>
      </c>
      <c r="L349" s="269">
        <v>44778</v>
      </c>
      <c r="M349" s="503">
        <v>44908</v>
      </c>
      <c r="N349" s="503">
        <v>44920</v>
      </c>
      <c r="O349" s="503">
        <v>45009</v>
      </c>
      <c r="P349" s="503">
        <v>45107</v>
      </c>
      <c r="Q349" s="503"/>
      <c r="R349" s="503">
        <v>45290</v>
      </c>
      <c r="S349" s="314"/>
      <c r="T349" s="314"/>
      <c r="U349" s="502" t="s">
        <v>1596</v>
      </c>
      <c r="V349" s="1281"/>
      <c r="W349" s="299" t="s">
        <v>8913</v>
      </c>
      <c r="X349" s="502" t="s">
        <v>1376</v>
      </c>
      <c r="Y349" s="502"/>
      <c r="Z349" s="1505"/>
      <c r="AA349" s="1505"/>
      <c r="AB349" s="1306" t="s">
        <v>98</v>
      </c>
      <c r="AC349" s="262" t="s">
        <v>10288</v>
      </c>
      <c r="AD349" s="1306" t="s">
        <v>10287</v>
      </c>
      <c r="AE349" s="314"/>
    </row>
    <row r="350" spans="1:31" ht="37.5" customHeight="1">
      <c r="A350" s="23">
        <f t="shared" si="11"/>
        <v>349</v>
      </c>
      <c r="B350" s="500" t="s">
        <v>4931</v>
      </c>
      <c r="C350" s="1059" t="s">
        <v>5525</v>
      </c>
      <c r="D350" s="1059" t="s">
        <v>4886</v>
      </c>
      <c r="E350" s="499" t="s">
        <v>98</v>
      </c>
      <c r="F350" s="499" t="s">
        <v>98</v>
      </c>
      <c r="G350" s="499" t="s">
        <v>5528</v>
      </c>
      <c r="H350" s="501">
        <v>2</v>
      </c>
      <c r="I350" s="254" t="s">
        <v>4933</v>
      </c>
      <c r="J350" s="249" t="s">
        <v>8</v>
      </c>
      <c r="K350" s="305" t="s">
        <v>243</v>
      </c>
      <c r="L350" s="269">
        <v>44778</v>
      </c>
      <c r="M350" s="503">
        <v>44908</v>
      </c>
      <c r="N350" s="503">
        <v>44920</v>
      </c>
      <c r="O350" s="503">
        <v>45009</v>
      </c>
      <c r="P350" s="503">
        <v>45107</v>
      </c>
      <c r="Q350" s="503"/>
      <c r="R350" s="503">
        <v>45290</v>
      </c>
      <c r="S350" s="314"/>
      <c r="T350" s="314"/>
      <c r="U350" s="502" t="s">
        <v>1596</v>
      </c>
      <c r="V350" s="1281"/>
      <c r="W350" s="299" t="s">
        <v>8913</v>
      </c>
      <c r="X350" s="502" t="s">
        <v>1376</v>
      </c>
      <c r="Y350" s="502"/>
      <c r="Z350" s="1505"/>
      <c r="AA350" s="1505"/>
      <c r="AB350" s="1306" t="s">
        <v>98</v>
      </c>
      <c r="AC350" s="262" t="s">
        <v>10289</v>
      </c>
      <c r="AD350" s="1306" t="s">
        <v>10287</v>
      </c>
      <c r="AE350" s="314"/>
    </row>
    <row r="351" spans="1:31" ht="37.5" customHeight="1">
      <c r="A351" s="23">
        <f t="shared" si="11"/>
        <v>350</v>
      </c>
      <c r="B351" s="500" t="s">
        <v>4931</v>
      </c>
      <c r="C351" s="1059" t="s">
        <v>5525</v>
      </c>
      <c r="D351" s="1059" t="s">
        <v>4887</v>
      </c>
      <c r="E351" s="499" t="s">
        <v>98</v>
      </c>
      <c r="F351" s="499" t="s">
        <v>98</v>
      </c>
      <c r="G351" s="499" t="s">
        <v>5529</v>
      </c>
      <c r="H351" s="501">
        <v>1</v>
      </c>
      <c r="I351" s="254" t="s">
        <v>4933</v>
      </c>
      <c r="J351" s="249" t="s">
        <v>8</v>
      </c>
      <c r="K351" s="305" t="s">
        <v>243</v>
      </c>
      <c r="L351" s="269">
        <v>44778</v>
      </c>
      <c r="M351" s="503">
        <v>44908</v>
      </c>
      <c r="N351" s="503">
        <v>44920</v>
      </c>
      <c r="O351" s="503">
        <v>45009</v>
      </c>
      <c r="P351" s="503">
        <v>45107</v>
      </c>
      <c r="Q351" s="503"/>
      <c r="R351" s="503">
        <v>45290</v>
      </c>
      <c r="S351" s="314"/>
      <c r="T351" s="314"/>
      <c r="U351" s="502" t="s">
        <v>354</v>
      </c>
      <c r="V351" s="1281"/>
      <c r="W351" s="299" t="s">
        <v>8913</v>
      </c>
      <c r="X351" s="502" t="s">
        <v>1376</v>
      </c>
      <c r="Y351" s="502"/>
      <c r="Z351" s="1505"/>
      <c r="AA351" s="1505"/>
      <c r="AB351" s="1306" t="s">
        <v>98</v>
      </c>
      <c r="AC351" s="262" t="s">
        <v>10290</v>
      </c>
      <c r="AD351" s="1306" t="s">
        <v>10287</v>
      </c>
      <c r="AE351" s="314"/>
    </row>
    <row r="352" spans="1:31" ht="37.5" customHeight="1">
      <c r="A352" s="23">
        <f t="shared" si="11"/>
        <v>351</v>
      </c>
      <c r="B352" s="500" t="s">
        <v>4931</v>
      </c>
      <c r="C352" s="1059" t="s">
        <v>5525</v>
      </c>
      <c r="D352" s="1059" t="s">
        <v>4888</v>
      </c>
      <c r="E352" s="499" t="s">
        <v>98</v>
      </c>
      <c r="F352" s="499" t="s">
        <v>98</v>
      </c>
      <c r="G352" s="499" t="s">
        <v>5530</v>
      </c>
      <c r="H352" s="501">
        <v>1</v>
      </c>
      <c r="I352" s="254" t="s">
        <v>4933</v>
      </c>
      <c r="J352" s="249" t="s">
        <v>8</v>
      </c>
      <c r="K352" s="305" t="s">
        <v>243</v>
      </c>
      <c r="L352" s="269">
        <v>44778</v>
      </c>
      <c r="M352" s="503">
        <v>44908</v>
      </c>
      <c r="N352" s="503">
        <v>44920</v>
      </c>
      <c r="O352" s="503">
        <v>45009</v>
      </c>
      <c r="P352" s="503">
        <v>45107</v>
      </c>
      <c r="Q352" s="503"/>
      <c r="R352" s="503">
        <v>45290</v>
      </c>
      <c r="S352" s="314"/>
      <c r="T352" s="314"/>
      <c r="U352" s="502" t="s">
        <v>354</v>
      </c>
      <c r="V352" s="1281"/>
      <c r="W352" s="299" t="s">
        <v>8913</v>
      </c>
      <c r="X352" s="502" t="s">
        <v>1376</v>
      </c>
      <c r="Y352" s="502"/>
      <c r="Z352" s="1505"/>
      <c r="AA352" s="1505"/>
      <c r="AB352" s="1306" t="s">
        <v>98</v>
      </c>
      <c r="AC352" s="262" t="s">
        <v>10291</v>
      </c>
      <c r="AD352" s="1306" t="s">
        <v>10287</v>
      </c>
      <c r="AE352" s="314"/>
    </row>
    <row r="353" spans="1:31" ht="37.5" customHeight="1">
      <c r="A353" s="23">
        <f t="shared" si="11"/>
        <v>352</v>
      </c>
      <c r="B353" s="500" t="s">
        <v>4931</v>
      </c>
      <c r="C353" s="1059" t="s">
        <v>5525</v>
      </c>
      <c r="D353" s="1059" t="s">
        <v>4889</v>
      </c>
      <c r="E353" s="499" t="s">
        <v>98</v>
      </c>
      <c r="F353" s="499" t="s">
        <v>98</v>
      </c>
      <c r="G353" s="499" t="s">
        <v>5531</v>
      </c>
      <c r="H353" s="501">
        <v>1</v>
      </c>
      <c r="I353" s="254" t="s">
        <v>4933</v>
      </c>
      <c r="J353" s="249" t="s">
        <v>8</v>
      </c>
      <c r="K353" s="305" t="s">
        <v>243</v>
      </c>
      <c r="L353" s="269">
        <v>44778</v>
      </c>
      <c r="M353" s="503">
        <v>44908</v>
      </c>
      <c r="N353" s="503">
        <v>44920</v>
      </c>
      <c r="O353" s="503">
        <v>45008</v>
      </c>
      <c r="P353" s="503">
        <v>45107</v>
      </c>
      <c r="Q353" s="503"/>
      <c r="R353" s="503">
        <v>45290</v>
      </c>
      <c r="S353" s="314"/>
      <c r="T353" s="314"/>
      <c r="U353" s="502" t="s">
        <v>354</v>
      </c>
      <c r="V353" s="1281"/>
      <c r="W353" s="299" t="s">
        <v>8913</v>
      </c>
      <c r="X353" s="502" t="s">
        <v>1376</v>
      </c>
      <c r="Y353" s="502"/>
      <c r="Z353" s="1505"/>
      <c r="AA353" s="1505"/>
      <c r="AB353" s="1306" t="s">
        <v>98</v>
      </c>
      <c r="AC353" s="262" t="s">
        <v>10292</v>
      </c>
      <c r="AD353" s="1306" t="s">
        <v>10287</v>
      </c>
      <c r="AE353" s="314"/>
    </row>
    <row r="354" spans="1:31" ht="37.5" customHeight="1">
      <c r="A354" s="23">
        <f t="shared" si="11"/>
        <v>353</v>
      </c>
      <c r="B354" s="500" t="s">
        <v>4931</v>
      </c>
      <c r="C354" s="1059" t="s">
        <v>5525</v>
      </c>
      <c r="D354" s="1059" t="s">
        <v>4890</v>
      </c>
      <c r="E354" s="499" t="s">
        <v>98</v>
      </c>
      <c r="F354" s="499" t="s">
        <v>98</v>
      </c>
      <c r="G354" s="499" t="s">
        <v>5532</v>
      </c>
      <c r="H354" s="501">
        <v>1</v>
      </c>
      <c r="I354" s="254" t="s">
        <v>4933</v>
      </c>
      <c r="J354" s="249" t="s">
        <v>8</v>
      </c>
      <c r="K354" s="305" t="s">
        <v>243</v>
      </c>
      <c r="L354" s="269">
        <v>44778</v>
      </c>
      <c r="M354" s="503">
        <v>44908</v>
      </c>
      <c r="N354" s="503">
        <v>44920</v>
      </c>
      <c r="O354" s="503">
        <v>45008</v>
      </c>
      <c r="P354" s="503">
        <v>45107</v>
      </c>
      <c r="Q354" s="503"/>
      <c r="R354" s="503">
        <v>45290</v>
      </c>
      <c r="S354" s="314"/>
      <c r="T354" s="314"/>
      <c r="U354" s="502" t="s">
        <v>354</v>
      </c>
      <c r="V354" s="1281"/>
      <c r="W354" s="299" t="s">
        <v>8913</v>
      </c>
      <c r="X354" s="502" t="s">
        <v>1376</v>
      </c>
      <c r="Y354" s="502"/>
      <c r="Z354" s="1505"/>
      <c r="AA354" s="1505"/>
      <c r="AB354" s="1306" t="s">
        <v>98</v>
      </c>
      <c r="AC354" s="262" t="s">
        <v>10293</v>
      </c>
      <c r="AD354" s="1306" t="s">
        <v>10287</v>
      </c>
      <c r="AE354" s="314"/>
    </row>
    <row r="355" spans="1:31" ht="37.5" customHeight="1">
      <c r="A355" s="23">
        <f t="shared" si="11"/>
        <v>354</v>
      </c>
      <c r="B355" s="500" t="s">
        <v>4931</v>
      </c>
      <c r="C355" s="1059" t="s">
        <v>5525</v>
      </c>
      <c r="D355" s="1059" t="s">
        <v>4891</v>
      </c>
      <c r="E355" s="499" t="s">
        <v>98</v>
      </c>
      <c r="F355" s="499" t="s">
        <v>98</v>
      </c>
      <c r="G355" s="499" t="s">
        <v>5533</v>
      </c>
      <c r="H355" s="501">
        <v>1</v>
      </c>
      <c r="I355" s="254" t="s">
        <v>4933</v>
      </c>
      <c r="J355" s="249" t="s">
        <v>8</v>
      </c>
      <c r="K355" s="305" t="s">
        <v>243</v>
      </c>
      <c r="L355" s="269">
        <v>44778</v>
      </c>
      <c r="M355" s="503">
        <v>44908</v>
      </c>
      <c r="N355" s="503">
        <v>44920</v>
      </c>
      <c r="O355" s="503">
        <v>45008</v>
      </c>
      <c r="P355" s="503">
        <v>45107</v>
      </c>
      <c r="Q355" s="503"/>
      <c r="R355" s="503">
        <v>45290</v>
      </c>
      <c r="S355" s="314"/>
      <c r="T355" s="314"/>
      <c r="U355" s="502" t="s">
        <v>354</v>
      </c>
      <c r="V355" s="1281"/>
      <c r="W355" s="299" t="s">
        <v>8913</v>
      </c>
      <c r="X355" s="502" t="s">
        <v>1376</v>
      </c>
      <c r="Y355" s="502"/>
      <c r="Z355" s="1505"/>
      <c r="AA355" s="1505"/>
      <c r="AB355" s="1306" t="s">
        <v>98</v>
      </c>
      <c r="AC355" s="262" t="s">
        <v>10293</v>
      </c>
      <c r="AD355" s="1306" t="s">
        <v>10287</v>
      </c>
      <c r="AE355" s="314"/>
    </row>
    <row r="356" spans="1:31" ht="37.5" customHeight="1">
      <c r="A356" s="23">
        <f t="shared" si="11"/>
        <v>355</v>
      </c>
      <c r="B356" s="500" t="s">
        <v>4931</v>
      </c>
      <c r="C356" s="1059" t="s">
        <v>5525</v>
      </c>
      <c r="D356" s="1059" t="s">
        <v>4892</v>
      </c>
      <c r="E356" s="499" t="s">
        <v>98</v>
      </c>
      <c r="F356" s="499" t="s">
        <v>98</v>
      </c>
      <c r="G356" s="499" t="s">
        <v>5534</v>
      </c>
      <c r="H356" s="501">
        <v>1</v>
      </c>
      <c r="I356" s="254" t="s">
        <v>4933</v>
      </c>
      <c r="J356" s="249" t="s">
        <v>8</v>
      </c>
      <c r="K356" s="305" t="s">
        <v>243</v>
      </c>
      <c r="L356" s="269">
        <v>44778</v>
      </c>
      <c r="M356" s="503">
        <v>44908</v>
      </c>
      <c r="N356" s="503">
        <v>44920</v>
      </c>
      <c r="O356" s="503">
        <v>45008</v>
      </c>
      <c r="P356" s="503">
        <v>45107</v>
      </c>
      <c r="Q356" s="503"/>
      <c r="R356" s="503">
        <v>45290</v>
      </c>
      <c r="S356" s="314"/>
      <c r="T356" s="314"/>
      <c r="U356" s="502" t="s">
        <v>354</v>
      </c>
      <c r="V356" s="1281"/>
      <c r="W356" s="299" t="s">
        <v>8913</v>
      </c>
      <c r="X356" s="502" t="s">
        <v>1376</v>
      </c>
      <c r="Y356" s="502"/>
      <c r="Z356" s="1505"/>
      <c r="AA356" s="1505"/>
      <c r="AB356" s="1306" t="s">
        <v>98</v>
      </c>
      <c r="AC356" s="262" t="s">
        <v>10294</v>
      </c>
      <c r="AD356" s="1306" t="s">
        <v>10287</v>
      </c>
      <c r="AE356" s="314"/>
    </row>
    <row r="357" spans="1:31" ht="49" customHeight="1">
      <c r="A357" s="23">
        <f t="shared" si="11"/>
        <v>356</v>
      </c>
      <c r="B357" s="576" t="s">
        <v>4931</v>
      </c>
      <c r="C357" s="749" t="s">
        <v>5525</v>
      </c>
      <c r="D357" s="749" t="s">
        <v>4893</v>
      </c>
      <c r="E357" s="750" t="s">
        <v>98</v>
      </c>
      <c r="F357" s="750" t="s">
        <v>98</v>
      </c>
      <c r="G357" s="750" t="s">
        <v>5535</v>
      </c>
      <c r="H357" s="278">
        <v>1</v>
      </c>
      <c r="I357" s="745" t="s">
        <v>4933</v>
      </c>
      <c r="J357" s="249" t="s">
        <v>8</v>
      </c>
      <c r="K357" s="305" t="s">
        <v>243</v>
      </c>
      <c r="L357" s="269">
        <v>44778</v>
      </c>
      <c r="M357" s="634">
        <v>44908</v>
      </c>
      <c r="N357" s="503">
        <v>44920</v>
      </c>
      <c r="O357" s="503">
        <v>45008</v>
      </c>
      <c r="P357" s="503">
        <v>45107</v>
      </c>
      <c r="Q357" s="634"/>
      <c r="R357" s="503">
        <v>45290</v>
      </c>
      <c r="S357" s="314"/>
      <c r="T357" s="314"/>
      <c r="U357" s="745" t="s">
        <v>354</v>
      </c>
      <c r="V357" s="1281"/>
      <c r="W357" s="299" t="s">
        <v>8913</v>
      </c>
      <c r="X357" s="502" t="s">
        <v>1376</v>
      </c>
      <c r="Y357" s="502"/>
      <c r="Z357" s="1505"/>
      <c r="AA357" s="1505"/>
      <c r="AB357" s="1306" t="s">
        <v>98</v>
      </c>
      <c r="AC357" s="262" t="s">
        <v>10294</v>
      </c>
      <c r="AD357" s="1306" t="s">
        <v>10287</v>
      </c>
      <c r="AE357" s="314"/>
    </row>
    <row r="358" spans="1:31" ht="49" customHeight="1">
      <c r="A358" s="23">
        <f t="shared" si="11"/>
        <v>357</v>
      </c>
      <c r="B358" s="483" t="s">
        <v>4931</v>
      </c>
      <c r="C358" s="1059" t="s">
        <v>9249</v>
      </c>
      <c r="D358" s="1059" t="s">
        <v>9250</v>
      </c>
      <c r="E358" s="457" t="s">
        <v>98</v>
      </c>
      <c r="F358" s="457" t="s">
        <v>98</v>
      </c>
      <c r="G358" s="457" t="s">
        <v>6521</v>
      </c>
      <c r="H358" s="258">
        <v>1</v>
      </c>
      <c r="I358" s="745" t="s">
        <v>4933</v>
      </c>
      <c r="J358" s="249" t="s">
        <v>8</v>
      </c>
      <c r="K358" s="305" t="s">
        <v>243</v>
      </c>
      <c r="L358" s="768" t="s">
        <v>1591</v>
      </c>
      <c r="M358" s="1435" t="s">
        <v>213</v>
      </c>
      <c r="N358" s="745"/>
      <c r="O358" s="503">
        <v>45012</v>
      </c>
      <c r="P358" s="503"/>
      <c r="Q358" s="634"/>
      <c r="R358" s="503"/>
      <c r="S358" s="314"/>
      <c r="T358" s="314"/>
      <c r="U358" s="745" t="s">
        <v>9251</v>
      </c>
      <c r="V358" s="299"/>
      <c r="W358" s="299" t="s">
        <v>8913</v>
      </c>
      <c r="X358" s="502" t="s">
        <v>1376</v>
      </c>
      <c r="Y358" s="502"/>
      <c r="Z358" s="1505"/>
      <c r="AA358" s="1505"/>
      <c r="AB358" s="1306" t="s">
        <v>9321</v>
      </c>
      <c r="AC358" s="262" t="s">
        <v>10295</v>
      </c>
      <c r="AD358" s="742" t="s">
        <v>9824</v>
      </c>
      <c r="AE358" s="314"/>
    </row>
    <row r="359" spans="1:31" ht="36" customHeight="1">
      <c r="A359" s="23">
        <f t="shared" si="11"/>
        <v>358</v>
      </c>
      <c r="B359" s="274" t="s">
        <v>2153</v>
      </c>
      <c r="C359" s="306" t="s">
        <v>7611</v>
      </c>
      <c r="D359" s="802" t="s">
        <v>7668</v>
      </c>
      <c r="E359" s="309" t="s">
        <v>835</v>
      </c>
      <c r="F359" s="253" t="s">
        <v>2302</v>
      </c>
      <c r="G359" s="306" t="s">
        <v>7669</v>
      </c>
      <c r="H359" s="310">
        <v>1</v>
      </c>
      <c r="I359" s="274" t="s">
        <v>2153</v>
      </c>
      <c r="J359" s="249" t="s">
        <v>8</v>
      </c>
      <c r="K359" s="305" t="s">
        <v>102</v>
      </c>
      <c r="L359" s="314"/>
      <c r="M359" s="314"/>
      <c r="N359" s="314"/>
      <c r="O359" s="260"/>
      <c r="P359" s="744"/>
      <c r="Q359" s="314"/>
      <c r="R359" s="314"/>
      <c r="S359" s="314"/>
      <c r="T359" s="314"/>
      <c r="U359" s="311" t="s">
        <v>2475</v>
      </c>
      <c r="V359" s="1281" t="str">
        <f t="shared" si="12"/>
        <v>JSA3(A8)-C2JMLEWZH21A070-01热压机改造</v>
      </c>
      <c r="W359" s="1683" t="s">
        <v>10565</v>
      </c>
      <c r="X359" s="325" t="s">
        <v>7665</v>
      </c>
      <c r="Y359" s="465" t="s">
        <v>9447</v>
      </c>
      <c r="Z359" s="465" t="s">
        <v>9449</v>
      </c>
      <c r="AA359" s="465" t="s">
        <v>9448</v>
      </c>
      <c r="AB359" s="617" t="s">
        <v>5961</v>
      </c>
      <c r="AC359" s="617" t="s">
        <v>7887</v>
      </c>
      <c r="AD359" s="617" t="s">
        <v>213</v>
      </c>
      <c r="AE359" s="314"/>
    </row>
    <row r="360" spans="1:31" ht="36" customHeight="1">
      <c r="A360" s="23">
        <f t="shared" si="11"/>
        <v>359</v>
      </c>
      <c r="B360" s="274" t="s">
        <v>2153</v>
      </c>
      <c r="C360" s="306" t="s">
        <v>7611</v>
      </c>
      <c r="D360" s="802" t="s">
        <v>7612</v>
      </c>
      <c r="E360" s="309" t="s">
        <v>835</v>
      </c>
      <c r="F360" s="253" t="s">
        <v>2302</v>
      </c>
      <c r="G360" s="306" t="s">
        <v>7670</v>
      </c>
      <c r="H360" s="310">
        <v>1</v>
      </c>
      <c r="I360" s="274" t="s">
        <v>2153</v>
      </c>
      <c r="J360" s="249" t="s">
        <v>8</v>
      </c>
      <c r="K360" s="305" t="s">
        <v>102</v>
      </c>
      <c r="L360" s="314"/>
      <c r="M360" s="314"/>
      <c r="N360" s="314"/>
      <c r="O360" s="260"/>
      <c r="P360" s="744"/>
      <c r="Q360" s="314"/>
      <c r="R360" s="314"/>
      <c r="S360" s="314"/>
      <c r="T360" s="314"/>
      <c r="U360" s="311" t="s">
        <v>2475</v>
      </c>
      <c r="V360" s="1281" t="str">
        <f t="shared" si="12"/>
        <v>JSA3(A8)-C2JMLEWZH21A071-01极耳预焊机改造</v>
      </c>
      <c r="W360" s="1683" t="s">
        <v>10565</v>
      </c>
      <c r="X360" s="325" t="s">
        <v>7666</v>
      </c>
      <c r="Y360" s="465" t="s">
        <v>9449</v>
      </c>
      <c r="Z360" s="465" t="s">
        <v>9447</v>
      </c>
      <c r="AA360" s="465" t="s">
        <v>9449</v>
      </c>
      <c r="AB360" s="617" t="s">
        <v>98</v>
      </c>
      <c r="AC360" s="1056" t="s">
        <v>8761</v>
      </c>
      <c r="AD360" s="1056" t="s">
        <v>8762</v>
      </c>
      <c r="AE360" s="314"/>
    </row>
    <row r="361" spans="1:31" ht="36" customHeight="1">
      <c r="A361" s="23">
        <f t="shared" si="11"/>
        <v>360</v>
      </c>
      <c r="B361" s="274" t="s">
        <v>2153</v>
      </c>
      <c r="C361" s="306" t="s">
        <v>7611</v>
      </c>
      <c r="D361" s="802" t="s">
        <v>7613</v>
      </c>
      <c r="E361" s="309" t="s">
        <v>835</v>
      </c>
      <c r="F361" s="253" t="s">
        <v>2302</v>
      </c>
      <c r="G361" s="306" t="s">
        <v>7671</v>
      </c>
      <c r="H361" s="310">
        <v>1</v>
      </c>
      <c r="I361" s="274" t="s">
        <v>2153</v>
      </c>
      <c r="J361" s="249" t="s">
        <v>8</v>
      </c>
      <c r="K361" s="305" t="s">
        <v>102</v>
      </c>
      <c r="L361" s="314"/>
      <c r="M361" s="314"/>
      <c r="N361" s="314"/>
      <c r="O361" s="260"/>
      <c r="P361" s="744"/>
      <c r="Q361" s="314"/>
      <c r="R361" s="314"/>
      <c r="S361" s="314"/>
      <c r="T361" s="314"/>
      <c r="U361" s="311" t="s">
        <v>2475</v>
      </c>
      <c r="V361" s="1281" t="str">
        <f t="shared" si="12"/>
        <v>JSA3(A8)-C2JMLEWZH21A072-01激光极耳焊接机改造</v>
      </c>
      <c r="W361" s="1683" t="s">
        <v>10565</v>
      </c>
      <c r="X361" s="325" t="s">
        <v>7665</v>
      </c>
      <c r="Y361" s="465" t="s">
        <v>9449</v>
      </c>
      <c r="Z361" s="465" t="s">
        <v>9448</v>
      </c>
      <c r="AA361" s="465" t="s">
        <v>9448</v>
      </c>
      <c r="AB361" s="617" t="s">
        <v>8612</v>
      </c>
      <c r="AC361" s="1056" t="s">
        <v>8761</v>
      </c>
      <c r="AD361" s="1056" t="s">
        <v>8762</v>
      </c>
      <c r="AE361" s="314"/>
    </row>
    <row r="362" spans="1:31" ht="36" customHeight="1">
      <c r="A362" s="23">
        <f t="shared" si="11"/>
        <v>361</v>
      </c>
      <c r="B362" s="274" t="s">
        <v>2153</v>
      </c>
      <c r="C362" s="306" t="s">
        <v>7611</v>
      </c>
      <c r="D362" s="802" t="s">
        <v>7614</v>
      </c>
      <c r="E362" s="309" t="s">
        <v>835</v>
      </c>
      <c r="F362" s="253" t="s">
        <v>2302</v>
      </c>
      <c r="G362" s="306" t="s">
        <v>7672</v>
      </c>
      <c r="H362" s="310">
        <v>1</v>
      </c>
      <c r="I362" s="274" t="s">
        <v>2153</v>
      </c>
      <c r="J362" s="249" t="s">
        <v>8</v>
      </c>
      <c r="K362" s="305" t="s">
        <v>102</v>
      </c>
      <c r="L362" s="314"/>
      <c r="M362" s="314"/>
      <c r="N362" s="314"/>
      <c r="O362" s="260"/>
      <c r="P362" s="744"/>
      <c r="Q362" s="314"/>
      <c r="R362" s="314"/>
      <c r="S362" s="314"/>
      <c r="T362" s="314"/>
      <c r="U362" s="311" t="s">
        <v>2475</v>
      </c>
      <c r="V362" s="1281" t="str">
        <f t="shared" si="12"/>
        <v>JSA3(A8)-C2JMLEWZH21A073-01包胶机改造</v>
      </c>
      <c r="W362" s="1683" t="s">
        <v>10565</v>
      </c>
      <c r="X362" s="325" t="s">
        <v>7665</v>
      </c>
      <c r="Y362" s="465" t="s">
        <v>9449</v>
      </c>
      <c r="Z362" s="465" t="s">
        <v>9448</v>
      </c>
      <c r="AA362" s="465" t="s">
        <v>9447</v>
      </c>
      <c r="AB362" s="617" t="s">
        <v>5961</v>
      </c>
      <c r="AC362" s="1056" t="s">
        <v>8761</v>
      </c>
      <c r="AD362" s="1056" t="s">
        <v>8762</v>
      </c>
      <c r="AE362" s="314"/>
    </row>
    <row r="363" spans="1:31" ht="36" customHeight="1">
      <c r="A363" s="23">
        <f t="shared" si="11"/>
        <v>362</v>
      </c>
      <c r="B363" s="274" t="s">
        <v>2153</v>
      </c>
      <c r="C363" s="306" t="s">
        <v>7611</v>
      </c>
      <c r="D363" s="802" t="s">
        <v>7615</v>
      </c>
      <c r="E363" s="309" t="s">
        <v>835</v>
      </c>
      <c r="F363" s="253" t="s">
        <v>2302</v>
      </c>
      <c r="G363" s="306" t="s">
        <v>7673</v>
      </c>
      <c r="H363" s="310">
        <v>1</v>
      </c>
      <c r="I363" s="274" t="s">
        <v>2153</v>
      </c>
      <c r="J363" s="249" t="s">
        <v>8</v>
      </c>
      <c r="K363" s="305" t="s">
        <v>102</v>
      </c>
      <c r="L363" s="314"/>
      <c r="M363" s="314"/>
      <c r="N363" s="314"/>
      <c r="O363" s="260"/>
      <c r="P363" s="744"/>
      <c r="Q363" s="314"/>
      <c r="R363" s="314"/>
      <c r="S363" s="314"/>
      <c r="T363" s="314"/>
      <c r="U363" s="311" t="s">
        <v>2475</v>
      </c>
      <c r="V363" s="1281" t="str">
        <f t="shared" si="12"/>
        <v>JSA3(A8)-C2JMLEWZH21A074-01入壳机改造</v>
      </c>
      <c r="W363" s="1683" t="s">
        <v>10565</v>
      </c>
      <c r="X363" s="325" t="s">
        <v>7666</v>
      </c>
      <c r="Y363" s="465" t="s">
        <v>9449</v>
      </c>
      <c r="Z363" s="465" t="s">
        <v>9447</v>
      </c>
      <c r="AA363" s="465" t="s">
        <v>9447</v>
      </c>
      <c r="AB363" s="617" t="s">
        <v>5961</v>
      </c>
      <c r="AC363" s="1056" t="s">
        <v>8761</v>
      </c>
      <c r="AD363" s="1056" t="s">
        <v>8762</v>
      </c>
      <c r="AE363" s="314"/>
    </row>
    <row r="364" spans="1:31" ht="36" customHeight="1">
      <c r="A364" s="23">
        <f t="shared" si="11"/>
        <v>363</v>
      </c>
      <c r="B364" s="274" t="s">
        <v>2153</v>
      </c>
      <c r="C364" s="306" t="s">
        <v>7611</v>
      </c>
      <c r="D364" s="802" t="s">
        <v>7616</v>
      </c>
      <c r="E364" s="309" t="s">
        <v>835</v>
      </c>
      <c r="F364" s="253" t="s">
        <v>2302</v>
      </c>
      <c r="G364" s="306" t="s">
        <v>7674</v>
      </c>
      <c r="H364" s="310">
        <v>1</v>
      </c>
      <c r="I364" s="274" t="s">
        <v>2153</v>
      </c>
      <c r="J364" s="249" t="s">
        <v>8</v>
      </c>
      <c r="K364" s="305" t="s">
        <v>102</v>
      </c>
      <c r="L364" s="314"/>
      <c r="M364" s="314"/>
      <c r="N364" s="314"/>
      <c r="O364" s="260"/>
      <c r="P364" s="744"/>
      <c r="Q364" s="314"/>
      <c r="R364" s="314"/>
      <c r="S364" s="314"/>
      <c r="T364" s="314"/>
      <c r="U364" s="311" t="s">
        <v>2475</v>
      </c>
      <c r="V364" s="1281" t="str">
        <f t="shared" si="12"/>
        <v>JSA3(A8)-C2JMLEWZH21A075-01激光封口焊接机改造</v>
      </c>
      <c r="W364" s="1683" t="s">
        <v>10565</v>
      </c>
      <c r="X364" s="325" t="s">
        <v>7665</v>
      </c>
      <c r="Y364" s="465" t="s">
        <v>9447</v>
      </c>
      <c r="Z364" s="465" t="s">
        <v>9449</v>
      </c>
      <c r="AA364" s="465" t="s">
        <v>9449</v>
      </c>
      <c r="AB364" s="617" t="s">
        <v>5961</v>
      </c>
      <c r="AC364" s="1056" t="s">
        <v>8761</v>
      </c>
      <c r="AD364" s="1056" t="s">
        <v>8762</v>
      </c>
      <c r="AE364" s="314"/>
    </row>
    <row r="365" spans="1:31" ht="36" customHeight="1">
      <c r="A365" s="745">
        <f t="shared" ref="A365:A391" si="13">ROW()-1</f>
        <v>364</v>
      </c>
      <c r="B365" s="274" t="s">
        <v>2153</v>
      </c>
      <c r="C365" s="306" t="s">
        <v>7611</v>
      </c>
      <c r="D365" s="802" t="s">
        <v>7617</v>
      </c>
      <c r="E365" s="309" t="s">
        <v>835</v>
      </c>
      <c r="F365" s="253" t="s">
        <v>2302</v>
      </c>
      <c r="G365" s="306" t="s">
        <v>7675</v>
      </c>
      <c r="H365" s="310">
        <v>1</v>
      </c>
      <c r="I365" s="274" t="s">
        <v>2153</v>
      </c>
      <c r="J365" s="249" t="s">
        <v>8</v>
      </c>
      <c r="K365" s="305" t="s">
        <v>102</v>
      </c>
      <c r="L365" s="314"/>
      <c r="M365" s="314"/>
      <c r="N365" s="314"/>
      <c r="O365" s="260"/>
      <c r="P365" s="744"/>
      <c r="Q365" s="314"/>
      <c r="R365" s="314"/>
      <c r="S365" s="314"/>
      <c r="T365" s="314"/>
      <c r="U365" s="311" t="s">
        <v>2475</v>
      </c>
      <c r="V365" s="1281" t="str">
        <f t="shared" si="12"/>
        <v>JSA3(A8)-C2JMLEWZH21A076-01正压氦检机改造</v>
      </c>
      <c r="W365" s="1683" t="s">
        <v>10565</v>
      </c>
      <c r="X365" s="325" t="s">
        <v>7666</v>
      </c>
      <c r="Y365" s="465" t="s">
        <v>9448</v>
      </c>
      <c r="Z365" s="465" t="s">
        <v>9448</v>
      </c>
      <c r="AA365" s="465" t="s">
        <v>9449</v>
      </c>
      <c r="AB365" s="617" t="s">
        <v>5961</v>
      </c>
      <c r="AC365" s="1056" t="s">
        <v>8761</v>
      </c>
      <c r="AD365" s="1056" t="s">
        <v>8762</v>
      </c>
      <c r="AE365" s="314"/>
    </row>
    <row r="366" spans="1:31" ht="36" customHeight="1">
      <c r="A366" s="745">
        <f t="shared" si="13"/>
        <v>365</v>
      </c>
      <c r="B366" s="274" t="s">
        <v>2153</v>
      </c>
      <c r="C366" s="306" t="s">
        <v>7611</v>
      </c>
      <c r="D366" s="802" t="s">
        <v>7618</v>
      </c>
      <c r="E366" s="309" t="s">
        <v>835</v>
      </c>
      <c r="F366" s="253" t="s">
        <v>2302</v>
      </c>
      <c r="G366" s="306" t="s">
        <v>7676</v>
      </c>
      <c r="H366" s="310">
        <v>1</v>
      </c>
      <c r="I366" s="274" t="s">
        <v>2153</v>
      </c>
      <c r="J366" s="249" t="s">
        <v>8</v>
      </c>
      <c r="K366" s="305" t="s">
        <v>102</v>
      </c>
      <c r="L366" s="314"/>
      <c r="M366" s="314"/>
      <c r="N366" s="314"/>
      <c r="O366" s="260"/>
      <c r="P366" s="744"/>
      <c r="Q366" s="314"/>
      <c r="R366" s="314"/>
      <c r="S366" s="314"/>
      <c r="T366" s="314"/>
      <c r="U366" s="311" t="s">
        <v>2475</v>
      </c>
      <c r="V366" s="1281" t="str">
        <f t="shared" si="12"/>
        <v>JSA3(A8)-C2JMLEWZH21A077-01负压氦检机改造</v>
      </c>
      <c r="W366" s="1683" t="s">
        <v>10565</v>
      </c>
      <c r="X366" s="325" t="s">
        <v>7665</v>
      </c>
      <c r="Y366" s="465" t="s">
        <v>9449</v>
      </c>
      <c r="Z366" s="465" t="s">
        <v>9449</v>
      </c>
      <c r="AA366" s="465" t="s">
        <v>9448</v>
      </c>
      <c r="AB366" s="617" t="s">
        <v>5961</v>
      </c>
      <c r="AC366" s="1056" t="s">
        <v>8761</v>
      </c>
      <c r="AD366" s="1056" t="s">
        <v>8762</v>
      </c>
      <c r="AE366" s="314"/>
    </row>
    <row r="367" spans="1:31" ht="36" customHeight="1">
      <c r="A367" s="745">
        <f t="shared" si="13"/>
        <v>366</v>
      </c>
      <c r="B367" s="274" t="s">
        <v>2153</v>
      </c>
      <c r="C367" s="306" t="s">
        <v>7619</v>
      </c>
      <c r="D367" s="802" t="s">
        <v>7620</v>
      </c>
      <c r="E367" s="309" t="s">
        <v>835</v>
      </c>
      <c r="F367" s="253" t="s">
        <v>2302</v>
      </c>
      <c r="G367" s="306" t="s">
        <v>7677</v>
      </c>
      <c r="H367" s="310">
        <v>1</v>
      </c>
      <c r="I367" s="274" t="s">
        <v>2153</v>
      </c>
      <c r="J367" s="249" t="s">
        <v>8</v>
      </c>
      <c r="K367" s="305" t="s">
        <v>102</v>
      </c>
      <c r="L367" s="314"/>
      <c r="M367" s="314"/>
      <c r="N367" s="314"/>
      <c r="O367" s="260"/>
      <c r="P367" s="744"/>
      <c r="Q367" s="314"/>
      <c r="R367" s="314"/>
      <c r="S367" s="314"/>
      <c r="T367" s="314"/>
      <c r="U367" s="313" t="s">
        <v>302</v>
      </c>
      <c r="V367" s="1281" t="str">
        <f t="shared" si="12"/>
        <v>JSA3(A8)-C2干燥线JMLEWZH21A069-01C2干燥线调度系统改造</v>
      </c>
      <c r="W367" s="1683" t="s">
        <v>10565</v>
      </c>
      <c r="X367" s="325" t="s">
        <v>2820</v>
      </c>
      <c r="Y367" s="465" t="s">
        <v>9449</v>
      </c>
      <c r="Z367" s="465" t="s">
        <v>9449</v>
      </c>
      <c r="AA367" s="465" t="s">
        <v>9449</v>
      </c>
      <c r="AB367" s="617" t="s">
        <v>5961</v>
      </c>
      <c r="AC367" s="1056" t="s">
        <v>8761</v>
      </c>
      <c r="AD367" s="1056" t="s">
        <v>8762</v>
      </c>
      <c r="AE367" s="314"/>
    </row>
    <row r="368" spans="1:31" ht="36" customHeight="1">
      <c r="A368" s="745">
        <f t="shared" si="13"/>
        <v>367</v>
      </c>
      <c r="B368" s="274" t="s">
        <v>2153</v>
      </c>
      <c r="C368" s="306" t="s">
        <v>7611</v>
      </c>
      <c r="D368" s="802" t="s">
        <v>7621</v>
      </c>
      <c r="E368" s="309" t="s">
        <v>835</v>
      </c>
      <c r="F368" s="253" t="s">
        <v>2302</v>
      </c>
      <c r="G368" s="306" t="s">
        <v>7678</v>
      </c>
      <c r="H368" s="310">
        <v>1</v>
      </c>
      <c r="I368" s="274" t="s">
        <v>2153</v>
      </c>
      <c r="J368" s="249" t="s">
        <v>8</v>
      </c>
      <c r="K368" s="305" t="s">
        <v>102</v>
      </c>
      <c r="L368" s="314"/>
      <c r="M368" s="314"/>
      <c r="N368" s="314"/>
      <c r="O368" s="260"/>
      <c r="P368" s="744"/>
      <c r="Q368" s="314"/>
      <c r="R368" s="314"/>
      <c r="S368" s="314"/>
      <c r="T368" s="314"/>
      <c r="U368" s="313" t="s">
        <v>2475</v>
      </c>
      <c r="V368" s="1281" t="str">
        <f t="shared" si="12"/>
        <v>JSA3(A8)-C2JMLEWZH21A082-01满焊补焊机改造</v>
      </c>
      <c r="W368" s="1683" t="s">
        <v>10565</v>
      </c>
      <c r="X368" s="325" t="s">
        <v>7665</v>
      </c>
      <c r="Y368" s="465" t="s">
        <v>9449</v>
      </c>
      <c r="Z368" s="465" t="s">
        <v>9449</v>
      </c>
      <c r="AA368" s="465" t="s">
        <v>9448</v>
      </c>
      <c r="AB368" s="617" t="s">
        <v>5961</v>
      </c>
      <c r="AC368" s="1056" t="s">
        <v>8761</v>
      </c>
      <c r="AD368" s="1056" t="s">
        <v>8762</v>
      </c>
      <c r="AE368" s="314"/>
    </row>
    <row r="369" spans="1:31" ht="36" customHeight="1">
      <c r="A369" s="745">
        <f t="shared" si="13"/>
        <v>368</v>
      </c>
      <c r="B369" s="274" t="s">
        <v>2153</v>
      </c>
      <c r="C369" s="306" t="s">
        <v>7611</v>
      </c>
      <c r="D369" s="802" t="s">
        <v>7622</v>
      </c>
      <c r="E369" s="309" t="s">
        <v>835</v>
      </c>
      <c r="F369" s="253" t="s">
        <v>2302</v>
      </c>
      <c r="G369" s="306" t="s">
        <v>7679</v>
      </c>
      <c r="H369" s="310">
        <v>1</v>
      </c>
      <c r="I369" s="274" t="s">
        <v>2153</v>
      </c>
      <c r="J369" s="249" t="s">
        <v>8</v>
      </c>
      <c r="K369" s="305" t="s">
        <v>102</v>
      </c>
      <c r="L369" s="314"/>
      <c r="M369" s="314"/>
      <c r="N369" s="314"/>
      <c r="O369" s="260"/>
      <c r="P369" s="744"/>
      <c r="Q369" s="314"/>
      <c r="R369" s="314"/>
      <c r="S369" s="314"/>
      <c r="T369" s="314"/>
      <c r="U369" s="313" t="s">
        <v>2475</v>
      </c>
      <c r="V369" s="1281" t="str">
        <f t="shared" si="12"/>
        <v>JSA3(A8)-C2JMLEWZH21A078-01填丝补焊机改造</v>
      </c>
      <c r="W369" s="1683" t="s">
        <v>10565</v>
      </c>
      <c r="X369" s="325" t="s">
        <v>7665</v>
      </c>
      <c r="Y369" s="465" t="s">
        <v>9448</v>
      </c>
      <c r="Z369" s="465" t="s">
        <v>9448</v>
      </c>
      <c r="AA369" s="465" t="s">
        <v>9448</v>
      </c>
      <c r="AB369" s="617" t="s">
        <v>5961</v>
      </c>
      <c r="AC369" s="1056" t="s">
        <v>8761</v>
      </c>
      <c r="AD369" s="1056" t="s">
        <v>8762</v>
      </c>
      <c r="AE369" s="314"/>
    </row>
    <row r="370" spans="1:31" ht="36" customHeight="1">
      <c r="A370" s="745">
        <f t="shared" si="13"/>
        <v>369</v>
      </c>
      <c r="B370" s="274" t="s">
        <v>2153</v>
      </c>
      <c r="C370" s="306" t="s">
        <v>7619</v>
      </c>
      <c r="D370" s="802" t="s">
        <v>7623</v>
      </c>
      <c r="E370" s="309" t="s">
        <v>835</v>
      </c>
      <c r="F370" s="253" t="s">
        <v>2302</v>
      </c>
      <c r="G370" s="306" t="s">
        <v>7680</v>
      </c>
      <c r="H370" s="310">
        <v>14</v>
      </c>
      <c r="I370" s="274" t="s">
        <v>2153</v>
      </c>
      <c r="J370" s="249" t="s">
        <v>8</v>
      </c>
      <c r="K370" s="305" t="s">
        <v>102</v>
      </c>
      <c r="L370" s="314"/>
      <c r="M370" s="314"/>
      <c r="N370" s="314"/>
      <c r="O370" s="260"/>
      <c r="P370" s="744"/>
      <c r="Q370" s="314"/>
      <c r="R370" s="314"/>
      <c r="S370" s="314"/>
      <c r="T370" s="314"/>
      <c r="U370" s="313" t="s">
        <v>300</v>
      </c>
      <c r="V370" s="1281" t="str">
        <f t="shared" si="12"/>
        <v>JSA3(A8)-C2干燥线JMLEWZH21A068-01C2干燥线-干燥炉改造</v>
      </c>
      <c r="W370" s="1683" t="s">
        <v>10565</v>
      </c>
      <c r="X370" s="325" t="s">
        <v>7666</v>
      </c>
      <c r="Y370" s="465" t="s">
        <v>9449</v>
      </c>
      <c r="Z370" s="465" t="s">
        <v>9449</v>
      </c>
      <c r="AA370" s="465" t="s">
        <v>9449</v>
      </c>
      <c r="AB370" s="617" t="s">
        <v>5961</v>
      </c>
      <c r="AC370" s="1056" t="s">
        <v>8761</v>
      </c>
      <c r="AD370" s="1056" t="s">
        <v>8762</v>
      </c>
      <c r="AE370" s="314"/>
    </row>
    <row r="371" spans="1:31" ht="36" customHeight="1">
      <c r="A371" s="745">
        <f t="shared" si="13"/>
        <v>370</v>
      </c>
      <c r="B371" s="274" t="s">
        <v>2153</v>
      </c>
      <c r="C371" s="306" t="s">
        <v>7611</v>
      </c>
      <c r="D371" s="802" t="s">
        <v>7624</v>
      </c>
      <c r="E371" s="309" t="s">
        <v>835</v>
      </c>
      <c r="F371" s="253" t="s">
        <v>2302</v>
      </c>
      <c r="G371" s="306" t="s">
        <v>7681</v>
      </c>
      <c r="H371" s="310">
        <v>1</v>
      </c>
      <c r="I371" s="274" t="s">
        <v>2153</v>
      </c>
      <c r="J371" s="249" t="s">
        <v>8</v>
      </c>
      <c r="K371" s="305" t="s">
        <v>102</v>
      </c>
      <c r="L371" s="314"/>
      <c r="M371" s="314"/>
      <c r="N371" s="314"/>
      <c r="O371" s="260"/>
      <c r="P371" s="744"/>
      <c r="Q371" s="314"/>
      <c r="R371" s="314"/>
      <c r="S371" s="314"/>
      <c r="T371" s="314"/>
      <c r="U371" s="313" t="s">
        <v>2475</v>
      </c>
      <c r="V371" s="1281" t="str">
        <f t="shared" si="12"/>
        <v>JSA3(A8)-C2JMLEWZH21A080-01组盘机改造</v>
      </c>
      <c r="W371" s="1683" t="s">
        <v>10565</v>
      </c>
      <c r="X371" s="325" t="s">
        <v>7665</v>
      </c>
      <c r="Y371" s="465" t="s">
        <v>9449</v>
      </c>
      <c r="Z371" s="465" t="s">
        <v>9449</v>
      </c>
      <c r="AA371" s="465" t="s">
        <v>9449</v>
      </c>
      <c r="AB371" s="617" t="s">
        <v>5961</v>
      </c>
      <c r="AC371" s="1056" t="s">
        <v>8761</v>
      </c>
      <c r="AD371" s="1056" t="s">
        <v>8762</v>
      </c>
      <c r="AE371" s="314"/>
    </row>
    <row r="372" spans="1:31" ht="36" customHeight="1">
      <c r="A372" s="745">
        <f t="shared" si="13"/>
        <v>371</v>
      </c>
      <c r="B372" s="274" t="s">
        <v>2153</v>
      </c>
      <c r="C372" s="306" t="s">
        <v>7619</v>
      </c>
      <c r="D372" s="802" t="s">
        <v>7625</v>
      </c>
      <c r="E372" s="309" t="s">
        <v>835</v>
      </c>
      <c r="F372" s="253" t="s">
        <v>2302</v>
      </c>
      <c r="G372" s="306" t="s">
        <v>7626</v>
      </c>
      <c r="H372" s="310">
        <v>1</v>
      </c>
      <c r="I372" s="274" t="s">
        <v>2153</v>
      </c>
      <c r="J372" s="249" t="s">
        <v>8</v>
      </c>
      <c r="K372" s="305" t="s">
        <v>102</v>
      </c>
      <c r="L372" s="314"/>
      <c r="M372" s="314"/>
      <c r="N372" s="314"/>
      <c r="O372" s="260"/>
      <c r="P372" s="744"/>
      <c r="Q372" s="314"/>
      <c r="R372" s="314"/>
      <c r="S372" s="314"/>
      <c r="T372" s="314"/>
      <c r="U372" s="313" t="s">
        <v>2475</v>
      </c>
      <c r="V372" s="1281" t="str">
        <f t="shared" si="12"/>
        <v>JSA3(A8)-C2干燥线JMLEWZH21A102-01C2干燥线-分盘机</v>
      </c>
      <c r="W372" s="1683" t="s">
        <v>10565</v>
      </c>
      <c r="X372" s="325" t="s">
        <v>7665</v>
      </c>
      <c r="Y372" s="465" t="s">
        <v>9449</v>
      </c>
      <c r="Z372" s="465" t="s">
        <v>9448</v>
      </c>
      <c r="AA372" s="465" t="s">
        <v>9449</v>
      </c>
      <c r="AB372" s="617" t="s">
        <v>5961</v>
      </c>
      <c r="AC372" s="1056" t="s">
        <v>8761</v>
      </c>
      <c r="AD372" s="1056" t="s">
        <v>8762</v>
      </c>
      <c r="AE372" s="314"/>
    </row>
    <row r="373" spans="1:31" ht="36" customHeight="1">
      <c r="A373" s="745">
        <f t="shared" si="13"/>
        <v>372</v>
      </c>
      <c r="B373" s="274" t="s">
        <v>2153</v>
      </c>
      <c r="C373" s="306" t="s">
        <v>7611</v>
      </c>
      <c r="D373" s="802" t="s">
        <v>7627</v>
      </c>
      <c r="E373" s="309" t="s">
        <v>835</v>
      </c>
      <c r="F373" s="253" t="s">
        <v>2302</v>
      </c>
      <c r="G373" s="306" t="s">
        <v>321</v>
      </c>
      <c r="H373" s="310">
        <v>1</v>
      </c>
      <c r="I373" s="274" t="s">
        <v>2153</v>
      </c>
      <c r="J373" s="249" t="s">
        <v>8</v>
      </c>
      <c r="K373" s="305" t="s">
        <v>102</v>
      </c>
      <c r="L373" s="314"/>
      <c r="M373" s="314"/>
      <c r="N373" s="314"/>
      <c r="O373" s="260"/>
      <c r="P373" s="744"/>
      <c r="Q373" s="314"/>
      <c r="R373" s="314"/>
      <c r="S373" s="314"/>
      <c r="T373" s="314"/>
      <c r="U373" s="313" t="s">
        <v>2475</v>
      </c>
      <c r="V373" s="1281" t="str">
        <f t="shared" si="12"/>
        <v>JSA3(A8)-C2JMLEWZH21A079-01物流线</v>
      </c>
      <c r="W373" s="1683" t="s">
        <v>10565</v>
      </c>
      <c r="X373" s="325" t="s">
        <v>7666</v>
      </c>
      <c r="Y373" s="465" t="s">
        <v>9449</v>
      </c>
      <c r="Z373" s="465" t="s">
        <v>9449</v>
      </c>
      <c r="AA373" s="465" t="s">
        <v>9449</v>
      </c>
      <c r="AB373" s="617" t="s">
        <v>5961</v>
      </c>
      <c r="AC373" s="1056" t="s">
        <v>8761</v>
      </c>
      <c r="AD373" s="1056" t="s">
        <v>8762</v>
      </c>
      <c r="AE373" s="314"/>
    </row>
    <row r="374" spans="1:31" ht="36" customHeight="1">
      <c r="A374" s="745">
        <f t="shared" si="13"/>
        <v>373</v>
      </c>
      <c r="B374" s="259" t="s">
        <v>2305</v>
      </c>
      <c r="C374" s="305" t="s">
        <v>7628</v>
      </c>
      <c r="D374" s="259" t="s">
        <v>7629</v>
      </c>
      <c r="E374" s="373" t="s">
        <v>98</v>
      </c>
      <c r="F374" s="259" t="s">
        <v>99</v>
      </c>
      <c r="G374" s="259" t="s">
        <v>7630</v>
      </c>
      <c r="H374" s="295">
        <v>1</v>
      </c>
      <c r="I374" s="317" t="s">
        <v>2305</v>
      </c>
      <c r="J374" s="249" t="s">
        <v>8</v>
      </c>
      <c r="K374" s="305" t="s">
        <v>102</v>
      </c>
      <c r="L374" s="314"/>
      <c r="M374" s="314"/>
      <c r="N374" s="314"/>
      <c r="O374" s="260"/>
      <c r="P374" s="744"/>
      <c r="Q374" s="314"/>
      <c r="R374" s="314"/>
      <c r="S374" s="314"/>
      <c r="T374" s="314"/>
      <c r="U374" s="1039" t="s">
        <v>101</v>
      </c>
      <c r="V374" s="1281" t="str">
        <f t="shared" si="12"/>
        <v>JSA3(A8)-C3干燥线JMLEWZH21A119-01C3干燥线调度系统</v>
      </c>
      <c r="W374" s="1683" t="s">
        <v>10565</v>
      </c>
      <c r="X374" s="325" t="s">
        <v>7665</v>
      </c>
      <c r="Y374" s="465" t="s">
        <v>9449</v>
      </c>
      <c r="Z374" s="465" t="s">
        <v>9449</v>
      </c>
      <c r="AA374" s="465" t="s">
        <v>9449</v>
      </c>
      <c r="AB374" s="617" t="s">
        <v>5961</v>
      </c>
      <c r="AC374" s="1056" t="s">
        <v>8761</v>
      </c>
      <c r="AD374" s="1056" t="s">
        <v>8762</v>
      </c>
      <c r="AE374" s="314"/>
    </row>
    <row r="375" spans="1:31" ht="36" customHeight="1">
      <c r="A375" s="745">
        <f t="shared" si="13"/>
        <v>374</v>
      </c>
      <c r="B375" s="259" t="s">
        <v>2305</v>
      </c>
      <c r="C375" s="305" t="s">
        <v>2306</v>
      </c>
      <c r="D375" s="259" t="s">
        <v>7631</v>
      </c>
      <c r="E375" s="373" t="s">
        <v>98</v>
      </c>
      <c r="F375" s="259" t="s">
        <v>107</v>
      </c>
      <c r="G375" s="259" t="s">
        <v>7632</v>
      </c>
      <c r="H375" s="295">
        <v>14</v>
      </c>
      <c r="I375" s="317" t="s">
        <v>2305</v>
      </c>
      <c r="J375" s="249" t="s">
        <v>8</v>
      </c>
      <c r="K375" s="305" t="s">
        <v>102</v>
      </c>
      <c r="L375" s="314"/>
      <c r="M375" s="314"/>
      <c r="N375" s="314"/>
      <c r="O375" s="260"/>
      <c r="P375" s="744"/>
      <c r="Q375" s="314"/>
      <c r="R375" s="314"/>
      <c r="S375" s="314"/>
      <c r="T375" s="314"/>
      <c r="U375" s="1039" t="s">
        <v>101</v>
      </c>
      <c r="V375" s="1281" t="str">
        <f t="shared" si="12"/>
        <v>JSA3(A8)-C3干燥线JMLEWZH21A120-01C3干燥线-干燥炉</v>
      </c>
      <c r="W375" s="1683" t="s">
        <v>10565</v>
      </c>
      <c r="X375" s="325" t="s">
        <v>7665</v>
      </c>
      <c r="Y375" s="465" t="s">
        <v>9449</v>
      </c>
      <c r="Z375" s="465" t="s">
        <v>9449</v>
      </c>
      <c r="AA375" s="465" t="s">
        <v>9449</v>
      </c>
      <c r="AB375" s="617" t="s">
        <v>5961</v>
      </c>
      <c r="AC375" s="1056" t="s">
        <v>8761</v>
      </c>
      <c r="AD375" s="1056" t="s">
        <v>8762</v>
      </c>
      <c r="AE375" s="314"/>
    </row>
    <row r="376" spans="1:31" ht="36" customHeight="1">
      <c r="A376" s="745">
        <f t="shared" si="13"/>
        <v>375</v>
      </c>
      <c r="B376" s="259" t="s">
        <v>2305</v>
      </c>
      <c r="C376" s="305" t="s">
        <v>2306</v>
      </c>
      <c r="D376" s="259" t="s">
        <v>7633</v>
      </c>
      <c r="E376" s="373" t="s">
        <v>98</v>
      </c>
      <c r="F376" s="1039" t="s">
        <v>109</v>
      </c>
      <c r="G376" s="455" t="s">
        <v>7634</v>
      </c>
      <c r="H376" s="295">
        <v>1</v>
      </c>
      <c r="I376" s="317" t="s">
        <v>2305</v>
      </c>
      <c r="J376" s="249" t="s">
        <v>8</v>
      </c>
      <c r="K376" s="305" t="s">
        <v>102</v>
      </c>
      <c r="L376" s="314"/>
      <c r="M376" s="314"/>
      <c r="N376" s="314"/>
      <c r="O376" s="260"/>
      <c r="P376" s="744"/>
      <c r="Q376" s="314"/>
      <c r="R376" s="314"/>
      <c r="S376" s="314"/>
      <c r="T376" s="314"/>
      <c r="U376" s="1039" t="s">
        <v>101</v>
      </c>
      <c r="V376" s="1281" t="str">
        <f t="shared" si="12"/>
        <v>JSA3(A8)-C3干燥线JMLEWZH21A124-01C3干燥线-分盘机</v>
      </c>
      <c r="W376" s="1683" t="s">
        <v>10565</v>
      </c>
      <c r="X376" s="325" t="s">
        <v>7665</v>
      </c>
      <c r="Y376" s="465" t="s">
        <v>9449</v>
      </c>
      <c r="Z376" s="465" t="s">
        <v>9449</v>
      </c>
      <c r="AA376" s="465" t="s">
        <v>9449</v>
      </c>
      <c r="AB376" s="617" t="s">
        <v>5961</v>
      </c>
      <c r="AC376" s="617" t="s">
        <v>8761</v>
      </c>
      <c r="AD376" s="1056" t="s">
        <v>8762</v>
      </c>
      <c r="AE376" s="314"/>
    </row>
    <row r="377" spans="1:31" ht="36" customHeight="1">
      <c r="A377" s="745">
        <f t="shared" si="13"/>
        <v>376</v>
      </c>
      <c r="B377" s="259" t="s">
        <v>2305</v>
      </c>
      <c r="C377" s="305" t="s">
        <v>2308</v>
      </c>
      <c r="D377" s="259" t="s">
        <v>7635</v>
      </c>
      <c r="E377" s="373" t="s">
        <v>98</v>
      </c>
      <c r="F377" s="259" t="s">
        <v>111</v>
      </c>
      <c r="G377" s="259" t="s">
        <v>7636</v>
      </c>
      <c r="H377" s="295">
        <v>1</v>
      </c>
      <c r="I377" s="317" t="s">
        <v>2305</v>
      </c>
      <c r="J377" s="249" t="s">
        <v>8</v>
      </c>
      <c r="K377" s="305" t="s">
        <v>102</v>
      </c>
      <c r="L377" s="314"/>
      <c r="M377" s="314"/>
      <c r="N377" s="314"/>
      <c r="O377" s="260"/>
      <c r="P377" s="744"/>
      <c r="Q377" s="314"/>
      <c r="R377" s="314"/>
      <c r="S377" s="314"/>
      <c r="T377" s="314"/>
      <c r="U377" s="1039" t="s">
        <v>101</v>
      </c>
      <c r="V377" s="1281" t="str">
        <f t="shared" si="12"/>
        <v>JSA3(A8)-C4干燥线JMLEWZH21A121-01C4干燥线调度系统</v>
      </c>
      <c r="W377" s="1683" t="s">
        <v>10565</v>
      </c>
      <c r="X377" s="325" t="s">
        <v>7665</v>
      </c>
      <c r="Y377" s="465" t="s">
        <v>9448</v>
      </c>
      <c r="Z377" s="465" t="s">
        <v>9448</v>
      </c>
      <c r="AA377" s="465" t="s">
        <v>9449</v>
      </c>
      <c r="AB377" s="617" t="s">
        <v>98</v>
      </c>
      <c r="AC377" s="1056" t="s">
        <v>8761</v>
      </c>
      <c r="AD377" s="1056" t="s">
        <v>8762</v>
      </c>
      <c r="AE377" s="314"/>
    </row>
    <row r="378" spans="1:31" ht="36" customHeight="1">
      <c r="A378" s="745">
        <f t="shared" si="13"/>
        <v>377</v>
      </c>
      <c r="B378" s="259" t="s">
        <v>2305</v>
      </c>
      <c r="C378" s="305" t="s">
        <v>2308</v>
      </c>
      <c r="D378" s="259" t="s">
        <v>7637</v>
      </c>
      <c r="E378" s="373" t="s">
        <v>98</v>
      </c>
      <c r="F378" s="259" t="s">
        <v>113</v>
      </c>
      <c r="G378" s="259" t="s">
        <v>7638</v>
      </c>
      <c r="H378" s="295">
        <v>14</v>
      </c>
      <c r="I378" s="317" t="s">
        <v>2305</v>
      </c>
      <c r="J378" s="249" t="s">
        <v>8</v>
      </c>
      <c r="K378" s="305" t="s">
        <v>102</v>
      </c>
      <c r="L378" s="314"/>
      <c r="M378" s="314"/>
      <c r="N378" s="314"/>
      <c r="O378" s="260"/>
      <c r="P378" s="744"/>
      <c r="Q378" s="314"/>
      <c r="R378" s="314"/>
      <c r="S378" s="314"/>
      <c r="T378" s="314"/>
      <c r="U378" s="1039" t="s">
        <v>101</v>
      </c>
      <c r="V378" s="1281" t="str">
        <f t="shared" si="12"/>
        <v>JSA3(A8)-C4干燥线JMLEWZH21A122-01C4干燥线-干燥炉</v>
      </c>
      <c r="W378" s="1683" t="s">
        <v>10565</v>
      </c>
      <c r="X378" s="325" t="s">
        <v>2820</v>
      </c>
      <c r="Y378" s="465" t="s">
        <v>9448</v>
      </c>
      <c r="Z378" s="465" t="s">
        <v>9449</v>
      </c>
      <c r="AA378" s="465" t="s">
        <v>9449</v>
      </c>
      <c r="AB378" s="617" t="s">
        <v>98</v>
      </c>
      <c r="AC378" s="1056" t="s">
        <v>8761</v>
      </c>
      <c r="AD378" s="1056" t="s">
        <v>8762</v>
      </c>
      <c r="AE378" s="314"/>
    </row>
    <row r="379" spans="1:31" ht="36" customHeight="1">
      <c r="A379" s="745">
        <f t="shared" si="13"/>
        <v>378</v>
      </c>
      <c r="B379" s="259" t="s">
        <v>2305</v>
      </c>
      <c r="C379" s="305" t="s">
        <v>2308</v>
      </c>
      <c r="D379" s="259" t="s">
        <v>7639</v>
      </c>
      <c r="E379" s="373" t="s">
        <v>98</v>
      </c>
      <c r="F379" s="1039" t="s">
        <v>115</v>
      </c>
      <c r="G379" s="259" t="s">
        <v>7640</v>
      </c>
      <c r="H379" s="295">
        <v>1</v>
      </c>
      <c r="I379" s="317" t="s">
        <v>2305</v>
      </c>
      <c r="J379" s="249" t="s">
        <v>8</v>
      </c>
      <c r="K379" s="305" t="s">
        <v>102</v>
      </c>
      <c r="L379" s="314"/>
      <c r="M379" s="314"/>
      <c r="N379" s="314"/>
      <c r="O379" s="260"/>
      <c r="P379" s="744"/>
      <c r="Q379" s="314"/>
      <c r="R379" s="314"/>
      <c r="S379" s="314"/>
      <c r="T379" s="314"/>
      <c r="U379" s="1039" t="s">
        <v>101</v>
      </c>
      <c r="V379" s="1281" t="str">
        <f t="shared" si="12"/>
        <v>JSA3(A8)-C4干燥线JMLEWZH21A125-01C4干燥线-分盘机</v>
      </c>
      <c r="W379" s="1683" t="s">
        <v>10565</v>
      </c>
      <c r="X379" s="325" t="s">
        <v>7666</v>
      </c>
      <c r="Y379" s="465" t="s">
        <v>9449</v>
      </c>
      <c r="Z379" s="465" t="s">
        <v>9449</v>
      </c>
      <c r="AA379" s="465" t="s">
        <v>9449</v>
      </c>
      <c r="AB379" s="617" t="s">
        <v>98</v>
      </c>
      <c r="AC379" s="1056" t="s">
        <v>8761</v>
      </c>
      <c r="AD379" s="617" t="s">
        <v>8762</v>
      </c>
      <c r="AE379" s="314"/>
    </row>
    <row r="380" spans="1:31" ht="36" customHeight="1">
      <c r="A380" s="745">
        <f t="shared" si="13"/>
        <v>379</v>
      </c>
      <c r="B380" s="259" t="s">
        <v>2305</v>
      </c>
      <c r="C380" s="305" t="s">
        <v>7641</v>
      </c>
      <c r="D380" s="259" t="s">
        <v>7642</v>
      </c>
      <c r="E380" s="373" t="s">
        <v>98</v>
      </c>
      <c r="F380" s="1039" t="s">
        <v>117</v>
      </c>
      <c r="G380" s="1038" t="s">
        <v>118</v>
      </c>
      <c r="H380" s="295">
        <v>2</v>
      </c>
      <c r="I380" s="317" t="s">
        <v>2305</v>
      </c>
      <c r="J380" s="249" t="s">
        <v>8</v>
      </c>
      <c r="K380" s="305" t="s">
        <v>102</v>
      </c>
      <c r="L380" s="314"/>
      <c r="M380" s="314"/>
      <c r="N380" s="314"/>
      <c r="O380" s="260"/>
      <c r="P380" s="744"/>
      <c r="Q380" s="314"/>
      <c r="R380" s="314"/>
      <c r="S380" s="314"/>
      <c r="T380" s="314"/>
      <c r="U380" s="1039" t="s">
        <v>119</v>
      </c>
      <c r="V380" s="1281" t="str">
        <f t="shared" si="12"/>
        <v>JSA3(A8)-C3JMLEWZH21A136-01C3-热压机</v>
      </c>
      <c r="W380" s="1683" t="s">
        <v>10565</v>
      </c>
      <c r="X380" s="325" t="s">
        <v>2820</v>
      </c>
      <c r="Y380" s="465" t="s">
        <v>9449</v>
      </c>
      <c r="Z380" s="465" t="s">
        <v>9449</v>
      </c>
      <c r="AA380" s="465" t="s">
        <v>9449</v>
      </c>
      <c r="AB380" s="617" t="s">
        <v>5961</v>
      </c>
      <c r="AC380" s="617" t="s">
        <v>8761</v>
      </c>
      <c r="AD380" s="1056" t="s">
        <v>8762</v>
      </c>
      <c r="AE380" s="314"/>
    </row>
    <row r="381" spans="1:31" ht="36" customHeight="1">
      <c r="A381" s="745">
        <f t="shared" si="13"/>
        <v>380</v>
      </c>
      <c r="B381" s="259" t="s">
        <v>2305</v>
      </c>
      <c r="C381" s="305" t="s">
        <v>2307</v>
      </c>
      <c r="D381" s="259" t="s">
        <v>7643</v>
      </c>
      <c r="E381" s="373" t="s">
        <v>98</v>
      </c>
      <c r="F381" s="1039" t="s">
        <v>121</v>
      </c>
      <c r="G381" s="1039" t="s">
        <v>122</v>
      </c>
      <c r="H381" s="295">
        <v>2</v>
      </c>
      <c r="I381" s="317" t="s">
        <v>2305</v>
      </c>
      <c r="J381" s="249" t="s">
        <v>8</v>
      </c>
      <c r="K381" s="305" t="s">
        <v>102</v>
      </c>
      <c r="L381" s="314"/>
      <c r="M381" s="314"/>
      <c r="N381" s="314"/>
      <c r="O381" s="260"/>
      <c r="P381" s="744"/>
      <c r="Q381" s="314"/>
      <c r="R381" s="314"/>
      <c r="S381" s="314"/>
      <c r="T381" s="314"/>
      <c r="U381" s="1039" t="s">
        <v>123</v>
      </c>
      <c r="V381" s="1281" t="str">
        <f t="shared" si="12"/>
        <v>JSA3(A8)-C3JMLEWZH21A137-02C3-极耳（检测）预焊机</v>
      </c>
      <c r="W381" s="1683" t="s">
        <v>10565</v>
      </c>
      <c r="X381" s="325" t="s">
        <v>7665</v>
      </c>
      <c r="Y381" s="465" t="s">
        <v>9449</v>
      </c>
      <c r="Z381" s="465" t="s">
        <v>9449</v>
      </c>
      <c r="AA381" s="465" t="s">
        <v>9449</v>
      </c>
      <c r="AB381" s="617" t="s">
        <v>5961</v>
      </c>
      <c r="AC381" s="1056" t="s">
        <v>8761</v>
      </c>
      <c r="AD381" s="1056" t="s">
        <v>8762</v>
      </c>
      <c r="AE381" s="314"/>
    </row>
    <row r="382" spans="1:31" ht="36" customHeight="1">
      <c r="A382" s="745">
        <f t="shared" si="13"/>
        <v>381</v>
      </c>
      <c r="B382" s="259" t="s">
        <v>2305</v>
      </c>
      <c r="C382" s="305" t="s">
        <v>2307</v>
      </c>
      <c r="D382" s="259" t="s">
        <v>7644</v>
      </c>
      <c r="E382" s="373" t="s">
        <v>98</v>
      </c>
      <c r="F382" s="1039" t="s">
        <v>125</v>
      </c>
      <c r="G382" s="1039" t="s">
        <v>126</v>
      </c>
      <c r="H382" s="295">
        <v>2</v>
      </c>
      <c r="I382" s="317" t="s">
        <v>2305</v>
      </c>
      <c r="J382" s="249" t="s">
        <v>8</v>
      </c>
      <c r="K382" s="305" t="s">
        <v>102</v>
      </c>
      <c r="L382" s="314"/>
      <c r="M382" s="314"/>
      <c r="N382" s="314"/>
      <c r="O382" s="260"/>
      <c r="P382" s="744"/>
      <c r="Q382" s="314"/>
      <c r="R382" s="314"/>
      <c r="S382" s="314"/>
      <c r="T382" s="314"/>
      <c r="U382" s="1039" t="s">
        <v>127</v>
      </c>
      <c r="V382" s="1281" t="str">
        <f t="shared" si="12"/>
        <v>JSA3(A8)-C3JMLEWZH21A138-01C3-激光极耳焊接机</v>
      </c>
      <c r="W382" s="1683" t="s">
        <v>10565</v>
      </c>
      <c r="X382" s="325" t="s">
        <v>7666</v>
      </c>
      <c r="Y382" s="465" t="s">
        <v>9449</v>
      </c>
      <c r="Z382" s="465" t="s">
        <v>9449</v>
      </c>
      <c r="AA382" s="465" t="s">
        <v>9449</v>
      </c>
      <c r="AB382" s="617" t="s">
        <v>5961</v>
      </c>
      <c r="AC382" s="1056" t="s">
        <v>8761</v>
      </c>
      <c r="AD382" s="1056" t="s">
        <v>8762</v>
      </c>
      <c r="AE382" s="314"/>
    </row>
    <row r="383" spans="1:31" ht="36" customHeight="1">
      <c r="A383" s="745">
        <f t="shared" si="13"/>
        <v>382</v>
      </c>
      <c r="B383" s="259" t="s">
        <v>2305</v>
      </c>
      <c r="C383" s="305" t="s">
        <v>2307</v>
      </c>
      <c r="D383" s="259" t="s">
        <v>7645</v>
      </c>
      <c r="E383" s="373" t="s">
        <v>98</v>
      </c>
      <c r="F383" s="1039" t="s">
        <v>129</v>
      </c>
      <c r="G383" s="1039" t="s">
        <v>130</v>
      </c>
      <c r="H383" s="295">
        <v>2</v>
      </c>
      <c r="I383" s="317" t="s">
        <v>2305</v>
      </c>
      <c r="J383" s="249" t="s">
        <v>8</v>
      </c>
      <c r="K383" s="305" t="s">
        <v>102</v>
      </c>
      <c r="L383" s="314"/>
      <c r="M383" s="314"/>
      <c r="N383" s="314"/>
      <c r="O383" s="260"/>
      <c r="P383" s="744"/>
      <c r="Q383" s="314"/>
      <c r="R383" s="314"/>
      <c r="S383" s="314"/>
      <c r="T383" s="314"/>
      <c r="U383" s="1039" t="s">
        <v>119</v>
      </c>
      <c r="V383" s="1281" t="str">
        <f t="shared" si="12"/>
        <v>JSA3(A8)-C3JMLEWZH21A139-01C3-包胶机</v>
      </c>
      <c r="W383" s="1683" t="s">
        <v>10565</v>
      </c>
      <c r="X383" s="325" t="s">
        <v>7665</v>
      </c>
      <c r="Y383" s="465" t="s">
        <v>9449</v>
      </c>
      <c r="Z383" s="465" t="s">
        <v>9449</v>
      </c>
      <c r="AA383" s="465" t="s">
        <v>9449</v>
      </c>
      <c r="AB383" s="617" t="s">
        <v>5961</v>
      </c>
      <c r="AC383" s="1056" t="s">
        <v>8761</v>
      </c>
      <c r="AD383" s="1056" t="s">
        <v>8762</v>
      </c>
      <c r="AE383" s="314"/>
    </row>
    <row r="384" spans="1:31" ht="36" customHeight="1">
      <c r="A384" s="745">
        <f t="shared" si="13"/>
        <v>383</v>
      </c>
      <c r="B384" s="259" t="s">
        <v>2305</v>
      </c>
      <c r="C384" s="305" t="s">
        <v>2307</v>
      </c>
      <c r="D384" s="259" t="s">
        <v>7646</v>
      </c>
      <c r="E384" s="373" t="s">
        <v>98</v>
      </c>
      <c r="F384" s="1039" t="s">
        <v>132</v>
      </c>
      <c r="G384" s="1039" t="s">
        <v>133</v>
      </c>
      <c r="H384" s="295">
        <v>1</v>
      </c>
      <c r="I384" s="317" t="s">
        <v>2305</v>
      </c>
      <c r="J384" s="249" t="s">
        <v>8</v>
      </c>
      <c r="K384" s="305" t="s">
        <v>102</v>
      </c>
      <c r="L384" s="314"/>
      <c r="M384" s="314"/>
      <c r="N384" s="314"/>
      <c r="O384" s="260"/>
      <c r="P384" s="744"/>
      <c r="Q384" s="314"/>
      <c r="R384" s="314"/>
      <c r="S384" s="314"/>
      <c r="T384" s="314"/>
      <c r="U384" s="1039" t="s">
        <v>134</v>
      </c>
      <c r="V384" s="1281" t="str">
        <f t="shared" si="12"/>
        <v>JSA3(A8)-C3JMLEWZH21A140-01C3-入壳压装预焊机</v>
      </c>
      <c r="W384" s="1683" t="s">
        <v>10565</v>
      </c>
      <c r="X384" s="325" t="s">
        <v>7666</v>
      </c>
      <c r="Y384" s="465" t="s">
        <v>9449</v>
      </c>
      <c r="Z384" s="465" t="s">
        <v>9449</v>
      </c>
      <c r="AA384" s="465" t="s">
        <v>9449</v>
      </c>
      <c r="AB384" s="617" t="s">
        <v>5961</v>
      </c>
      <c r="AC384" s="1056" t="s">
        <v>8761</v>
      </c>
      <c r="AD384" s="1056" t="s">
        <v>8762</v>
      </c>
      <c r="AE384" s="314"/>
    </row>
    <row r="385" spans="1:31" ht="36" customHeight="1">
      <c r="A385" s="745">
        <f t="shared" si="13"/>
        <v>384</v>
      </c>
      <c r="B385" s="259" t="s">
        <v>2305</v>
      </c>
      <c r="C385" s="305" t="s">
        <v>2307</v>
      </c>
      <c r="D385" s="259" t="s">
        <v>7647</v>
      </c>
      <c r="E385" s="373" t="s">
        <v>98</v>
      </c>
      <c r="F385" s="1039" t="s">
        <v>136</v>
      </c>
      <c r="G385" s="1039" t="s">
        <v>137</v>
      </c>
      <c r="H385" s="295">
        <v>1</v>
      </c>
      <c r="I385" s="317" t="s">
        <v>2305</v>
      </c>
      <c r="J385" s="249" t="s">
        <v>8</v>
      </c>
      <c r="K385" s="305" t="s">
        <v>102</v>
      </c>
      <c r="L385" s="314"/>
      <c r="M385" s="314"/>
      <c r="N385" s="314"/>
      <c r="O385" s="260"/>
      <c r="P385" s="744"/>
      <c r="Q385" s="314"/>
      <c r="R385" s="314"/>
      <c r="S385" s="314"/>
      <c r="T385" s="314"/>
      <c r="U385" s="1039" t="s">
        <v>138</v>
      </c>
      <c r="V385" s="1281" t="str">
        <f t="shared" si="12"/>
        <v>JSA3(A8)-C3JMLEWZH21A141-01C3-激光封口焊接机</v>
      </c>
      <c r="W385" s="1683" t="s">
        <v>10565</v>
      </c>
      <c r="X385" s="325" t="s">
        <v>7667</v>
      </c>
      <c r="Y385" s="465" t="s">
        <v>9449</v>
      </c>
      <c r="Z385" s="465" t="s">
        <v>9449</v>
      </c>
      <c r="AA385" s="465" t="s">
        <v>9449</v>
      </c>
      <c r="AB385" s="650" t="s">
        <v>5961</v>
      </c>
      <c r="AC385" s="1056" t="s">
        <v>8761</v>
      </c>
      <c r="AD385" s="1056" t="s">
        <v>8762</v>
      </c>
      <c r="AE385" s="314"/>
    </row>
    <row r="386" spans="1:31" ht="36" customHeight="1">
      <c r="A386" s="745">
        <f t="shared" si="13"/>
        <v>385</v>
      </c>
      <c r="B386" s="259" t="s">
        <v>2305</v>
      </c>
      <c r="C386" s="305" t="s">
        <v>2307</v>
      </c>
      <c r="D386" s="259" t="s">
        <v>7648</v>
      </c>
      <c r="E386" s="373" t="s">
        <v>98</v>
      </c>
      <c r="F386" s="1039" t="s">
        <v>140</v>
      </c>
      <c r="G386" s="1039" t="s">
        <v>141</v>
      </c>
      <c r="H386" s="295">
        <v>1</v>
      </c>
      <c r="I386" s="317" t="s">
        <v>2305</v>
      </c>
      <c r="J386" s="249" t="s">
        <v>8</v>
      </c>
      <c r="K386" s="305" t="s">
        <v>102</v>
      </c>
      <c r="L386" s="314"/>
      <c r="M386" s="314"/>
      <c r="N386" s="314"/>
      <c r="O386" s="260"/>
      <c r="P386" s="744"/>
      <c r="Q386" s="314"/>
      <c r="R386" s="314"/>
      <c r="S386" s="314"/>
      <c r="T386" s="314"/>
      <c r="U386" s="1039" t="s">
        <v>142</v>
      </c>
      <c r="V386" s="1281" t="str">
        <f t="shared" si="12"/>
        <v>JSA3(A8)-C3JMLEWZH21A142-01C3-正压氦检机</v>
      </c>
      <c r="W386" s="1683" t="s">
        <v>10565</v>
      </c>
      <c r="X386" s="325" t="s">
        <v>7665</v>
      </c>
      <c r="Y386" s="465" t="s">
        <v>9449</v>
      </c>
      <c r="Z386" s="465" t="s">
        <v>9449</v>
      </c>
      <c r="AA386" s="465" t="s">
        <v>9449</v>
      </c>
      <c r="AB386" s="617" t="s">
        <v>5961</v>
      </c>
      <c r="AC386" s="1056" t="s">
        <v>8761</v>
      </c>
      <c r="AD386" s="1056" t="s">
        <v>8762</v>
      </c>
      <c r="AE386" s="314"/>
    </row>
    <row r="387" spans="1:31" ht="36" customHeight="1">
      <c r="A387" s="745">
        <f t="shared" si="13"/>
        <v>386</v>
      </c>
      <c r="B387" s="259" t="s">
        <v>2305</v>
      </c>
      <c r="C387" s="305" t="s">
        <v>2307</v>
      </c>
      <c r="D387" s="259" t="s">
        <v>7649</v>
      </c>
      <c r="E387" s="373" t="s">
        <v>98</v>
      </c>
      <c r="F387" s="1039" t="s">
        <v>144</v>
      </c>
      <c r="G387" s="1039" t="s">
        <v>145</v>
      </c>
      <c r="H387" s="295">
        <v>1</v>
      </c>
      <c r="I387" s="317" t="s">
        <v>2305</v>
      </c>
      <c r="J387" s="249" t="s">
        <v>8</v>
      </c>
      <c r="K387" s="305" t="s">
        <v>102</v>
      </c>
      <c r="L387" s="314"/>
      <c r="M387" s="314"/>
      <c r="N387" s="314"/>
      <c r="O387" s="260"/>
      <c r="P387" s="744"/>
      <c r="Q387" s="314"/>
      <c r="R387" s="314"/>
      <c r="S387" s="314"/>
      <c r="T387" s="314"/>
      <c r="U387" s="1039" t="s">
        <v>146</v>
      </c>
      <c r="V387" s="1281" t="str">
        <f t="shared" si="12"/>
        <v>JSA3(A8)-C3JMLEWZH21A143-01C3-负压氦检机</v>
      </c>
      <c r="W387" s="1683" t="s">
        <v>10565</v>
      </c>
      <c r="X387" s="325" t="s">
        <v>2820</v>
      </c>
      <c r="Y387" s="465" t="s">
        <v>9449</v>
      </c>
      <c r="Z387" s="465" t="s">
        <v>9449</v>
      </c>
      <c r="AA387" s="465" t="s">
        <v>9449</v>
      </c>
      <c r="AB387" s="617" t="s">
        <v>5961</v>
      </c>
      <c r="AC387" s="617" t="s">
        <v>8761</v>
      </c>
      <c r="AD387" s="1056" t="s">
        <v>8762</v>
      </c>
      <c r="AE387" s="314"/>
    </row>
    <row r="388" spans="1:31" ht="36" customHeight="1">
      <c r="A388" s="745">
        <f t="shared" si="13"/>
        <v>387</v>
      </c>
      <c r="B388" s="259" t="s">
        <v>2305</v>
      </c>
      <c r="C388" s="305" t="s">
        <v>2307</v>
      </c>
      <c r="D388" s="259" t="s">
        <v>7650</v>
      </c>
      <c r="E388" s="373" t="s">
        <v>98</v>
      </c>
      <c r="F388" s="1039" t="s">
        <v>148</v>
      </c>
      <c r="G388" s="1039" t="s">
        <v>149</v>
      </c>
      <c r="H388" s="295">
        <v>1</v>
      </c>
      <c r="I388" s="317" t="s">
        <v>2305</v>
      </c>
      <c r="J388" s="249" t="s">
        <v>8</v>
      </c>
      <c r="K388" s="305" t="s">
        <v>102</v>
      </c>
      <c r="L388" s="314"/>
      <c r="M388" s="314"/>
      <c r="N388" s="314"/>
      <c r="O388" s="260"/>
      <c r="P388" s="744"/>
      <c r="Q388" s="314"/>
      <c r="R388" s="314"/>
      <c r="S388" s="314"/>
      <c r="T388" s="314"/>
      <c r="U388" s="1039" t="s">
        <v>150</v>
      </c>
      <c r="V388" s="1281" t="str">
        <f t="shared" si="12"/>
        <v>JSA3(A8)-C3JMLEWZH21A144-01C3-填丝补焊机</v>
      </c>
      <c r="W388" s="1683" t="s">
        <v>10565</v>
      </c>
      <c r="X388" s="325" t="s">
        <v>7665</v>
      </c>
      <c r="Y388" s="465" t="s">
        <v>9449</v>
      </c>
      <c r="Z388" s="465" t="s">
        <v>9449</v>
      </c>
      <c r="AA388" s="465" t="s">
        <v>9449</v>
      </c>
      <c r="AB388" s="617" t="s">
        <v>5961</v>
      </c>
      <c r="AC388" s="617" t="s">
        <v>8761</v>
      </c>
      <c r="AD388" s="1056" t="s">
        <v>8762</v>
      </c>
      <c r="AE388" s="314"/>
    </row>
    <row r="389" spans="1:31" ht="36" customHeight="1">
      <c r="A389" s="745">
        <f t="shared" si="13"/>
        <v>388</v>
      </c>
      <c r="B389" s="259" t="s">
        <v>2305</v>
      </c>
      <c r="C389" s="305" t="s">
        <v>2307</v>
      </c>
      <c r="D389" s="259" t="s">
        <v>7651</v>
      </c>
      <c r="E389" s="373" t="s">
        <v>98</v>
      </c>
      <c r="F389" s="1039" t="s">
        <v>152</v>
      </c>
      <c r="G389" s="1039" t="s">
        <v>153</v>
      </c>
      <c r="H389" s="295">
        <v>1</v>
      </c>
      <c r="I389" s="317" t="s">
        <v>2305</v>
      </c>
      <c r="J389" s="249" t="s">
        <v>8</v>
      </c>
      <c r="K389" s="305" t="s">
        <v>102</v>
      </c>
      <c r="L389" s="314"/>
      <c r="M389" s="314"/>
      <c r="N389" s="314"/>
      <c r="O389" s="260"/>
      <c r="P389" s="744"/>
      <c r="Q389" s="314"/>
      <c r="R389" s="314"/>
      <c r="S389" s="314"/>
      <c r="T389" s="314"/>
      <c r="U389" s="1039" t="s">
        <v>154</v>
      </c>
      <c r="V389" s="1281" t="str">
        <f t="shared" si="12"/>
        <v>JSA3(A8)-C3JMLEWZH21A145-01C3-手动激光焊接机(满焊补焊）</v>
      </c>
      <c r="W389" s="1683" t="s">
        <v>10565</v>
      </c>
      <c r="X389" s="325" t="s">
        <v>7665</v>
      </c>
      <c r="Y389" s="465" t="s">
        <v>9449</v>
      </c>
      <c r="Z389" s="465" t="s">
        <v>9449</v>
      </c>
      <c r="AA389" s="465" t="s">
        <v>9449</v>
      </c>
      <c r="AB389" s="617" t="s">
        <v>5961</v>
      </c>
      <c r="AC389" s="617" t="s">
        <v>8761</v>
      </c>
      <c r="AD389" s="1056" t="s">
        <v>8762</v>
      </c>
      <c r="AE389" s="314"/>
    </row>
    <row r="390" spans="1:31" ht="36" customHeight="1">
      <c r="A390" s="745">
        <f t="shared" si="13"/>
        <v>389</v>
      </c>
      <c r="B390" s="259" t="s">
        <v>2305</v>
      </c>
      <c r="C390" s="305" t="s">
        <v>2307</v>
      </c>
      <c r="D390" s="259" t="s">
        <v>7652</v>
      </c>
      <c r="E390" s="373" t="s">
        <v>98</v>
      </c>
      <c r="F390" s="1039" t="s">
        <v>156</v>
      </c>
      <c r="G390" s="1039" t="s">
        <v>157</v>
      </c>
      <c r="H390" s="295">
        <v>1</v>
      </c>
      <c r="I390" s="317" t="s">
        <v>2305</v>
      </c>
      <c r="J390" s="249" t="s">
        <v>8</v>
      </c>
      <c r="K390" s="305" t="s">
        <v>102</v>
      </c>
      <c r="L390" s="314"/>
      <c r="M390" s="314"/>
      <c r="N390" s="314"/>
      <c r="O390" s="260"/>
      <c r="P390" s="744"/>
      <c r="Q390" s="314"/>
      <c r="R390" s="314"/>
      <c r="S390" s="314"/>
      <c r="T390" s="314"/>
      <c r="U390" s="1039" t="s">
        <v>134</v>
      </c>
      <c r="V390" s="1281" t="str">
        <f t="shared" si="12"/>
        <v>JSA3(A8)-C3JMLEWZH21A146-01C3-物流线（装配线拉线和托盘）</v>
      </c>
      <c r="W390" s="1683" t="s">
        <v>10565</v>
      </c>
      <c r="X390" s="325" t="s">
        <v>7665</v>
      </c>
      <c r="Y390" s="465" t="s">
        <v>9449</v>
      </c>
      <c r="Z390" s="465" t="s">
        <v>9449</v>
      </c>
      <c r="AA390" s="465" t="s">
        <v>9449</v>
      </c>
      <c r="AB390" s="617" t="s">
        <v>5961</v>
      </c>
      <c r="AC390" s="617" t="s">
        <v>8761</v>
      </c>
      <c r="AD390" s="1056" t="s">
        <v>8762</v>
      </c>
      <c r="AE390" s="314"/>
    </row>
    <row r="391" spans="1:31" ht="36" customHeight="1">
      <c r="A391" s="745">
        <f t="shared" si="13"/>
        <v>390</v>
      </c>
      <c r="B391" s="259" t="s">
        <v>2305</v>
      </c>
      <c r="C391" s="305" t="s">
        <v>2307</v>
      </c>
      <c r="D391" s="259" t="s">
        <v>7653</v>
      </c>
      <c r="E391" s="373" t="s">
        <v>98</v>
      </c>
      <c r="F391" s="1039" t="s">
        <v>159</v>
      </c>
      <c r="G391" s="1039" t="s">
        <v>160</v>
      </c>
      <c r="H391" s="295">
        <v>1</v>
      </c>
      <c r="I391" s="317" t="s">
        <v>2305</v>
      </c>
      <c r="J391" s="249" t="s">
        <v>8</v>
      </c>
      <c r="K391" s="305" t="s">
        <v>102</v>
      </c>
      <c r="L391" s="314"/>
      <c r="M391" s="314"/>
      <c r="N391" s="314"/>
      <c r="O391" s="260"/>
      <c r="P391" s="744"/>
      <c r="Q391" s="314"/>
      <c r="R391" s="314"/>
      <c r="S391" s="314"/>
      <c r="T391" s="314"/>
      <c r="U391" s="1039" t="s">
        <v>134</v>
      </c>
      <c r="V391" s="1281" t="str">
        <f t="shared" si="12"/>
        <v>JSA3(A8)-C3JMLEWZH21A147-01C3-组盘机</v>
      </c>
      <c r="W391" s="1683" t="s">
        <v>10565</v>
      </c>
      <c r="X391" s="325" t="s">
        <v>7666</v>
      </c>
      <c r="Y391" s="465" t="s">
        <v>9449</v>
      </c>
      <c r="Z391" s="465" t="s">
        <v>9449</v>
      </c>
      <c r="AA391" s="465" t="s">
        <v>9449</v>
      </c>
      <c r="AB391" s="617" t="s">
        <v>5961</v>
      </c>
      <c r="AC391" s="617" t="s">
        <v>8761</v>
      </c>
      <c r="AD391" s="1056" t="s">
        <v>8762</v>
      </c>
      <c r="AE391" s="314"/>
    </row>
    <row r="392" spans="1:31" ht="36" customHeight="1">
      <c r="A392" s="745">
        <f t="shared" ref="A392:A488" si="14">ROW()-1</f>
        <v>391</v>
      </c>
      <c r="B392" s="259" t="s">
        <v>2305</v>
      </c>
      <c r="C392" s="305" t="s">
        <v>2309</v>
      </c>
      <c r="D392" s="259" t="s">
        <v>7654</v>
      </c>
      <c r="E392" s="373" t="s">
        <v>98</v>
      </c>
      <c r="F392" s="1039" t="s">
        <v>162</v>
      </c>
      <c r="G392" s="375" t="s">
        <v>163</v>
      </c>
      <c r="H392" s="295">
        <v>1</v>
      </c>
      <c r="I392" s="317" t="s">
        <v>2305</v>
      </c>
      <c r="J392" s="249" t="s">
        <v>8</v>
      </c>
      <c r="K392" s="305" t="s">
        <v>102</v>
      </c>
      <c r="L392" s="314"/>
      <c r="M392" s="314"/>
      <c r="N392" s="314"/>
      <c r="O392" s="260"/>
      <c r="P392" s="744"/>
      <c r="Q392" s="314"/>
      <c r="R392" s="314"/>
      <c r="S392" s="314"/>
      <c r="T392" s="314"/>
      <c r="U392" s="1039" t="s">
        <v>119</v>
      </c>
      <c r="V392" s="1281" t="str">
        <f t="shared" si="12"/>
        <v>JSA3(A8)-C4JMLEWZH21A148-01C4-热压机</v>
      </c>
      <c r="W392" s="1683" t="s">
        <v>10565</v>
      </c>
      <c r="X392" s="325" t="s">
        <v>7666</v>
      </c>
      <c r="Y392" s="465" t="s">
        <v>9449</v>
      </c>
      <c r="Z392" s="465" t="s">
        <v>9449</v>
      </c>
      <c r="AA392" s="465" t="s">
        <v>9449</v>
      </c>
      <c r="AB392" s="1056" t="s">
        <v>9446</v>
      </c>
      <c r="AC392" s="1056" t="s">
        <v>6624</v>
      </c>
      <c r="AD392" s="1056" t="s">
        <v>98</v>
      </c>
      <c r="AE392" s="314"/>
    </row>
    <row r="393" spans="1:31" ht="36" customHeight="1">
      <c r="A393" s="745">
        <f t="shared" si="14"/>
        <v>392</v>
      </c>
      <c r="B393" s="259" t="s">
        <v>2305</v>
      </c>
      <c r="C393" s="305" t="s">
        <v>2309</v>
      </c>
      <c r="D393" s="259" t="s">
        <v>7655</v>
      </c>
      <c r="E393" s="373" t="s">
        <v>98</v>
      </c>
      <c r="F393" s="1039" t="s">
        <v>165</v>
      </c>
      <c r="G393" s="375" t="s">
        <v>166</v>
      </c>
      <c r="H393" s="295">
        <v>1</v>
      </c>
      <c r="I393" s="317" t="s">
        <v>2305</v>
      </c>
      <c r="J393" s="249" t="s">
        <v>8</v>
      </c>
      <c r="K393" s="305" t="s">
        <v>102</v>
      </c>
      <c r="L393" s="314"/>
      <c r="M393" s="314"/>
      <c r="N393" s="314"/>
      <c r="O393" s="260"/>
      <c r="P393" s="744"/>
      <c r="Q393" s="314"/>
      <c r="R393" s="314"/>
      <c r="S393" s="314"/>
      <c r="T393" s="314"/>
      <c r="U393" s="1039" t="s">
        <v>123</v>
      </c>
      <c r="V393" s="1281" t="str">
        <f t="shared" si="12"/>
        <v>JSA3(A8)-C4JMLEWZH21A149-02C4-极耳（检测）预焊机</v>
      </c>
      <c r="W393" s="1683" t="s">
        <v>10565</v>
      </c>
      <c r="X393" s="325" t="s">
        <v>7665</v>
      </c>
      <c r="Y393" s="465" t="s">
        <v>9448</v>
      </c>
      <c r="Z393" s="465" t="s">
        <v>9449</v>
      </c>
      <c r="AA393" s="465" t="s">
        <v>9449</v>
      </c>
      <c r="AB393" s="617" t="s">
        <v>98</v>
      </c>
      <c r="AC393" s="1056" t="s">
        <v>7931</v>
      </c>
      <c r="AD393" s="1056" t="s">
        <v>5962</v>
      </c>
      <c r="AE393" s="314"/>
    </row>
    <row r="394" spans="1:31" ht="36" customHeight="1">
      <c r="A394" s="745">
        <f t="shared" si="14"/>
        <v>393</v>
      </c>
      <c r="B394" s="259" t="s">
        <v>2305</v>
      </c>
      <c r="C394" s="305" t="s">
        <v>2309</v>
      </c>
      <c r="D394" s="259" t="s">
        <v>7656</v>
      </c>
      <c r="E394" s="373" t="s">
        <v>98</v>
      </c>
      <c r="F394" s="1039" t="s">
        <v>168</v>
      </c>
      <c r="G394" s="375" t="s">
        <v>169</v>
      </c>
      <c r="H394" s="295">
        <v>1</v>
      </c>
      <c r="I394" s="317" t="s">
        <v>2305</v>
      </c>
      <c r="J394" s="249" t="s">
        <v>8</v>
      </c>
      <c r="K394" s="305" t="s">
        <v>102</v>
      </c>
      <c r="L394" s="314"/>
      <c r="M394" s="314"/>
      <c r="N394" s="314"/>
      <c r="O394" s="260"/>
      <c r="P394" s="744"/>
      <c r="Q394" s="314"/>
      <c r="R394" s="314"/>
      <c r="S394" s="314"/>
      <c r="T394" s="314"/>
      <c r="U394" s="1039" t="s">
        <v>127</v>
      </c>
      <c r="V394" s="1281" t="str">
        <f t="shared" si="12"/>
        <v>JSA3(A8)-C4JMLEWZH21A150-01C4-激光极耳焊接机</v>
      </c>
      <c r="W394" s="1683" t="s">
        <v>10565</v>
      </c>
      <c r="X394" s="325" t="s">
        <v>7665</v>
      </c>
      <c r="Y394" s="465" t="s">
        <v>9449</v>
      </c>
      <c r="Z394" s="465" t="s">
        <v>9449</v>
      </c>
      <c r="AA394" s="465" t="s">
        <v>9449</v>
      </c>
      <c r="AB394" s="617" t="s">
        <v>98</v>
      </c>
      <c r="AC394" s="1056" t="s">
        <v>7931</v>
      </c>
      <c r="AD394" s="1056" t="s">
        <v>5962</v>
      </c>
      <c r="AE394" s="314"/>
    </row>
    <row r="395" spans="1:31" ht="36" customHeight="1">
      <c r="A395" s="745">
        <f t="shared" si="14"/>
        <v>394</v>
      </c>
      <c r="B395" s="259" t="s">
        <v>2305</v>
      </c>
      <c r="C395" s="305" t="s">
        <v>2309</v>
      </c>
      <c r="D395" s="259" t="s">
        <v>7657</v>
      </c>
      <c r="E395" s="373" t="s">
        <v>98</v>
      </c>
      <c r="F395" s="1039" t="s">
        <v>171</v>
      </c>
      <c r="G395" s="375" t="s">
        <v>172</v>
      </c>
      <c r="H395" s="295">
        <v>1</v>
      </c>
      <c r="I395" s="317" t="s">
        <v>2305</v>
      </c>
      <c r="J395" s="249" t="s">
        <v>8</v>
      </c>
      <c r="K395" s="305" t="s">
        <v>102</v>
      </c>
      <c r="L395" s="314"/>
      <c r="M395" s="314"/>
      <c r="N395" s="314"/>
      <c r="O395" s="260"/>
      <c r="P395" s="744"/>
      <c r="Q395" s="314"/>
      <c r="R395" s="314"/>
      <c r="S395" s="314"/>
      <c r="T395" s="314"/>
      <c r="U395" s="1039" t="s">
        <v>119</v>
      </c>
      <c r="V395" s="1281" t="str">
        <f t="shared" si="12"/>
        <v>JSA3(A8)-C4JMLEWZH21A151-01C4-包胶机</v>
      </c>
      <c r="W395" s="1683" t="s">
        <v>10565</v>
      </c>
      <c r="X395" s="325" t="s">
        <v>7666</v>
      </c>
      <c r="Y395" s="465" t="s">
        <v>9449</v>
      </c>
      <c r="Z395" s="465" t="s">
        <v>9449</v>
      </c>
      <c r="AA395" s="465" t="s">
        <v>9449</v>
      </c>
      <c r="AB395" s="617" t="s">
        <v>98</v>
      </c>
      <c r="AC395" s="1056" t="s">
        <v>7931</v>
      </c>
      <c r="AD395" s="1056" t="s">
        <v>5962</v>
      </c>
      <c r="AE395" s="314"/>
    </row>
    <row r="396" spans="1:31" ht="36" customHeight="1">
      <c r="A396" s="745">
        <f t="shared" si="14"/>
        <v>395</v>
      </c>
      <c r="B396" s="259" t="s">
        <v>2305</v>
      </c>
      <c r="C396" s="305" t="s">
        <v>2309</v>
      </c>
      <c r="D396" s="259" t="s">
        <v>7658</v>
      </c>
      <c r="E396" s="373" t="s">
        <v>98</v>
      </c>
      <c r="F396" s="1039" t="s">
        <v>174</v>
      </c>
      <c r="G396" s="375" t="s">
        <v>175</v>
      </c>
      <c r="H396" s="295">
        <v>1</v>
      </c>
      <c r="I396" s="317" t="s">
        <v>2305</v>
      </c>
      <c r="J396" s="249" t="s">
        <v>8</v>
      </c>
      <c r="K396" s="305" t="s">
        <v>102</v>
      </c>
      <c r="L396" s="314"/>
      <c r="M396" s="314"/>
      <c r="N396" s="314"/>
      <c r="O396" s="260"/>
      <c r="P396" s="744"/>
      <c r="Q396" s="314"/>
      <c r="R396" s="314"/>
      <c r="S396" s="314"/>
      <c r="T396" s="314"/>
      <c r="U396" s="1039" t="s">
        <v>119</v>
      </c>
      <c r="V396" s="1281" t="str">
        <f t="shared" ref="V396:V484" si="15">C396&amp;D396&amp;G396</f>
        <v>JSA3(A8)-C4JMLEWZH21A152-01C4-入壳压装预焊机</v>
      </c>
      <c r="W396" s="1683" t="s">
        <v>10565</v>
      </c>
      <c r="X396" s="325" t="s">
        <v>7665</v>
      </c>
      <c r="Y396" s="465" t="s">
        <v>9449</v>
      </c>
      <c r="Z396" s="465" t="s">
        <v>9449</v>
      </c>
      <c r="AA396" s="465" t="s">
        <v>9449</v>
      </c>
      <c r="AB396" s="617" t="s">
        <v>98</v>
      </c>
      <c r="AC396" s="1056" t="s">
        <v>7931</v>
      </c>
      <c r="AD396" s="1056" t="s">
        <v>5962</v>
      </c>
      <c r="AE396" s="314"/>
    </row>
    <row r="397" spans="1:31">
      <c r="A397" s="745">
        <f t="shared" si="14"/>
        <v>396</v>
      </c>
      <c r="B397" s="259" t="s">
        <v>2305</v>
      </c>
      <c r="C397" s="305" t="s">
        <v>2309</v>
      </c>
      <c r="D397" s="259" t="s">
        <v>7659</v>
      </c>
      <c r="E397" s="373" t="s">
        <v>98</v>
      </c>
      <c r="F397" s="1039" t="s">
        <v>177</v>
      </c>
      <c r="G397" s="375" t="s">
        <v>178</v>
      </c>
      <c r="H397" s="295">
        <v>1</v>
      </c>
      <c r="I397" s="317" t="s">
        <v>2305</v>
      </c>
      <c r="J397" s="249" t="s">
        <v>8</v>
      </c>
      <c r="K397" s="305" t="s">
        <v>102</v>
      </c>
      <c r="L397" s="314"/>
      <c r="M397" s="314"/>
      <c r="N397" s="314"/>
      <c r="O397" s="260"/>
      <c r="P397" s="744"/>
      <c r="Q397" s="314"/>
      <c r="R397" s="314"/>
      <c r="S397" s="314"/>
      <c r="T397" s="314"/>
      <c r="U397" s="1039" t="s">
        <v>123</v>
      </c>
      <c r="V397" s="1281" t="str">
        <f t="shared" si="15"/>
        <v>JSA3(A8)-C4JMLEWZH21A153-01C4-激光封口焊接机</v>
      </c>
      <c r="W397" s="1683" t="s">
        <v>10565</v>
      </c>
      <c r="X397" s="325" t="s">
        <v>7665</v>
      </c>
      <c r="Y397" s="465" t="s">
        <v>9449</v>
      </c>
      <c r="Z397" s="465" t="s">
        <v>9449</v>
      </c>
      <c r="AA397" s="465" t="s">
        <v>9449</v>
      </c>
      <c r="AB397" s="617" t="s">
        <v>98</v>
      </c>
      <c r="AC397" s="1056" t="s">
        <v>7931</v>
      </c>
      <c r="AD397" s="1056" t="s">
        <v>5962</v>
      </c>
      <c r="AE397" s="314"/>
    </row>
    <row r="398" spans="1:31">
      <c r="A398" s="745">
        <f t="shared" si="14"/>
        <v>397</v>
      </c>
      <c r="B398" s="259" t="s">
        <v>2305</v>
      </c>
      <c r="C398" s="305" t="s">
        <v>2309</v>
      </c>
      <c r="D398" s="259" t="s">
        <v>7660</v>
      </c>
      <c r="E398" s="373" t="s">
        <v>98</v>
      </c>
      <c r="F398" s="1039" t="s">
        <v>180</v>
      </c>
      <c r="G398" s="375" t="s">
        <v>181</v>
      </c>
      <c r="H398" s="295">
        <v>1</v>
      </c>
      <c r="I398" s="317" t="s">
        <v>2305</v>
      </c>
      <c r="J398" s="249" t="s">
        <v>8</v>
      </c>
      <c r="K398" s="305" t="s">
        <v>102</v>
      </c>
      <c r="L398" s="314"/>
      <c r="M398" s="314"/>
      <c r="N398" s="314"/>
      <c r="O398" s="260"/>
      <c r="P398" s="744"/>
      <c r="Q398" s="314"/>
      <c r="R398" s="314"/>
      <c r="S398" s="314"/>
      <c r="T398" s="314"/>
      <c r="U398" s="1039" t="s">
        <v>182</v>
      </c>
      <c r="V398" s="1281" t="str">
        <f t="shared" si="15"/>
        <v>JSA3(A8)-C4JMLEWZH21A154-01C4-正压氦检机</v>
      </c>
      <c r="W398" s="1683" t="s">
        <v>10565</v>
      </c>
      <c r="X398" s="325" t="s">
        <v>7665</v>
      </c>
      <c r="Y398" s="465" t="s">
        <v>9449</v>
      </c>
      <c r="Z398" s="465" t="s">
        <v>9449</v>
      </c>
      <c r="AA398" s="465" t="s">
        <v>9449</v>
      </c>
      <c r="AB398" s="617" t="s">
        <v>98</v>
      </c>
      <c r="AC398" s="1056" t="s">
        <v>7931</v>
      </c>
      <c r="AD398" s="1056" t="s">
        <v>5962</v>
      </c>
      <c r="AE398" s="314"/>
    </row>
    <row r="399" spans="1:31">
      <c r="A399" s="745">
        <f t="shared" si="14"/>
        <v>398</v>
      </c>
      <c r="B399" s="259" t="s">
        <v>2305</v>
      </c>
      <c r="C399" s="305" t="s">
        <v>2309</v>
      </c>
      <c r="D399" s="259" t="s">
        <v>7661</v>
      </c>
      <c r="E399" s="373" t="s">
        <v>98</v>
      </c>
      <c r="F399" s="1039" t="s">
        <v>184</v>
      </c>
      <c r="G399" s="375" t="s">
        <v>185</v>
      </c>
      <c r="H399" s="295">
        <v>1</v>
      </c>
      <c r="I399" s="317" t="s">
        <v>2305</v>
      </c>
      <c r="J399" s="249" t="s">
        <v>8</v>
      </c>
      <c r="K399" s="305" t="s">
        <v>102</v>
      </c>
      <c r="L399" s="314"/>
      <c r="M399" s="314"/>
      <c r="N399" s="314"/>
      <c r="O399" s="260"/>
      <c r="P399" s="744"/>
      <c r="Q399" s="314"/>
      <c r="R399" s="314"/>
      <c r="S399" s="314"/>
      <c r="T399" s="314"/>
      <c r="U399" s="1039" t="s">
        <v>146</v>
      </c>
      <c r="V399" s="1281" t="str">
        <f t="shared" si="15"/>
        <v>JSA3(A8)-C4JMLEWZH21A155-01C4-负压氦检机</v>
      </c>
      <c r="W399" s="1683" t="s">
        <v>10565</v>
      </c>
      <c r="X399" s="325" t="s">
        <v>7666</v>
      </c>
      <c r="Y399" s="465" t="s">
        <v>9449</v>
      </c>
      <c r="Z399" s="465" t="s">
        <v>9449</v>
      </c>
      <c r="AA399" s="465" t="s">
        <v>9449</v>
      </c>
      <c r="AB399" s="617" t="s">
        <v>98</v>
      </c>
      <c r="AC399" s="1056" t="s">
        <v>7931</v>
      </c>
      <c r="AD399" s="1056" t="s">
        <v>5962</v>
      </c>
      <c r="AE399" s="314"/>
    </row>
    <row r="400" spans="1:31">
      <c r="A400" s="745">
        <f t="shared" si="14"/>
        <v>399</v>
      </c>
      <c r="B400" s="259" t="s">
        <v>2305</v>
      </c>
      <c r="C400" s="305" t="s">
        <v>2309</v>
      </c>
      <c r="D400" s="259" t="s">
        <v>7662</v>
      </c>
      <c r="E400" s="373" t="s">
        <v>98</v>
      </c>
      <c r="F400" s="1039" t="s">
        <v>187</v>
      </c>
      <c r="G400" s="375" t="s">
        <v>188</v>
      </c>
      <c r="H400" s="295">
        <v>1</v>
      </c>
      <c r="I400" s="317" t="s">
        <v>2305</v>
      </c>
      <c r="J400" s="249" t="s">
        <v>8</v>
      </c>
      <c r="K400" s="305" t="s">
        <v>102</v>
      </c>
      <c r="L400" s="314"/>
      <c r="M400" s="314"/>
      <c r="N400" s="314"/>
      <c r="O400" s="260"/>
      <c r="P400" s="744"/>
      <c r="Q400" s="314"/>
      <c r="R400" s="314"/>
      <c r="S400" s="314"/>
      <c r="T400" s="314"/>
      <c r="U400" s="1039" t="s">
        <v>98</v>
      </c>
      <c r="V400" s="1281" t="str">
        <f t="shared" si="15"/>
        <v>JSA3(A8)-C4JMLEWZH21A156-01C4-激光补码机</v>
      </c>
      <c r="W400" s="1683" t="s">
        <v>10565</v>
      </c>
      <c r="X400" s="325" t="s">
        <v>7665</v>
      </c>
      <c r="Y400" s="465" t="s">
        <v>9449</v>
      </c>
      <c r="Z400" s="465" t="s">
        <v>9449</v>
      </c>
      <c r="AA400" s="465" t="s">
        <v>9449</v>
      </c>
      <c r="AB400" s="617" t="s">
        <v>98</v>
      </c>
      <c r="AC400" s="1056" t="s">
        <v>7931</v>
      </c>
      <c r="AD400" s="1056" t="s">
        <v>5962</v>
      </c>
      <c r="AE400" s="314"/>
    </row>
    <row r="401" spans="1:31">
      <c r="A401" s="745">
        <f t="shared" si="14"/>
        <v>400</v>
      </c>
      <c r="B401" s="259" t="s">
        <v>2305</v>
      </c>
      <c r="C401" s="305" t="s">
        <v>2309</v>
      </c>
      <c r="D401" s="259" t="s">
        <v>7663</v>
      </c>
      <c r="E401" s="373" t="s">
        <v>98</v>
      </c>
      <c r="F401" s="1039" t="s">
        <v>190</v>
      </c>
      <c r="G401" s="375" t="s">
        <v>191</v>
      </c>
      <c r="H401" s="295">
        <v>1</v>
      </c>
      <c r="I401" s="317" t="s">
        <v>2305</v>
      </c>
      <c r="J401" s="249" t="s">
        <v>8</v>
      </c>
      <c r="K401" s="305" t="s">
        <v>102</v>
      </c>
      <c r="L401" s="314"/>
      <c r="M401" s="314"/>
      <c r="N401" s="314"/>
      <c r="O401" s="260"/>
      <c r="P401" s="744"/>
      <c r="Q401" s="314"/>
      <c r="R401" s="314"/>
      <c r="S401" s="314"/>
      <c r="T401" s="314"/>
      <c r="U401" s="1039" t="s">
        <v>119</v>
      </c>
      <c r="V401" s="1281" t="str">
        <f t="shared" si="15"/>
        <v>JSA3(A8)-C4JMLEWZH21A157-01C4-物流线（装配线拉线和托盘）</v>
      </c>
      <c r="W401" s="1683" t="s">
        <v>10565</v>
      </c>
      <c r="X401" s="325" t="s">
        <v>7666</v>
      </c>
      <c r="Y401" s="465" t="s">
        <v>9449</v>
      </c>
      <c r="Z401" s="465" t="s">
        <v>9449</v>
      </c>
      <c r="AA401" s="465" t="s">
        <v>9449</v>
      </c>
      <c r="AB401" s="617" t="s">
        <v>98</v>
      </c>
      <c r="AC401" s="1056" t="s">
        <v>7931</v>
      </c>
      <c r="AD401" s="1056" t="s">
        <v>5962</v>
      </c>
      <c r="AE401" s="314"/>
    </row>
    <row r="402" spans="1:31">
      <c r="A402" s="745">
        <f t="shared" si="14"/>
        <v>401</v>
      </c>
      <c r="B402" s="259" t="s">
        <v>2305</v>
      </c>
      <c r="C402" s="305" t="s">
        <v>2309</v>
      </c>
      <c r="D402" s="259" t="s">
        <v>7664</v>
      </c>
      <c r="E402" s="373" t="s">
        <v>98</v>
      </c>
      <c r="F402" s="1039" t="s">
        <v>193</v>
      </c>
      <c r="G402" s="375" t="s">
        <v>194</v>
      </c>
      <c r="H402" s="295">
        <v>1</v>
      </c>
      <c r="I402" s="317" t="s">
        <v>2305</v>
      </c>
      <c r="J402" s="249" t="s">
        <v>8</v>
      </c>
      <c r="K402" s="305" t="s">
        <v>102</v>
      </c>
      <c r="L402" s="314"/>
      <c r="M402" s="314"/>
      <c r="N402" s="314"/>
      <c r="O402" s="260"/>
      <c r="P402" s="744"/>
      <c r="Q402" s="314"/>
      <c r="R402" s="314"/>
      <c r="S402" s="314"/>
      <c r="T402" s="314"/>
      <c r="U402" s="1039" t="s">
        <v>119</v>
      </c>
      <c r="V402" s="1281" t="str">
        <f t="shared" si="15"/>
        <v>JSA3(A8)-C4JMLEWZH21A158-01C4-组盘机</v>
      </c>
      <c r="W402" s="1683" t="s">
        <v>10565</v>
      </c>
      <c r="X402" s="325" t="s">
        <v>7666</v>
      </c>
      <c r="Y402" s="465" t="s">
        <v>9449</v>
      </c>
      <c r="Z402" s="465" t="s">
        <v>9449</v>
      </c>
      <c r="AA402" s="465" t="s">
        <v>9449</v>
      </c>
      <c r="AB402" s="617" t="s">
        <v>98</v>
      </c>
      <c r="AC402" s="1056" t="s">
        <v>7931</v>
      </c>
      <c r="AD402" s="1056" t="s">
        <v>5962</v>
      </c>
      <c r="AE402" s="314"/>
    </row>
    <row r="403" spans="1:31">
      <c r="A403" s="745">
        <f t="shared" si="14"/>
        <v>402</v>
      </c>
      <c r="B403" s="1060" t="s">
        <v>4947</v>
      </c>
      <c r="C403" s="569" t="s">
        <v>5628</v>
      </c>
      <c r="D403" s="569" t="s">
        <v>5629</v>
      </c>
      <c r="E403" s="290" t="s">
        <v>5610</v>
      </c>
      <c r="F403" s="569" t="s">
        <v>5630</v>
      </c>
      <c r="G403" s="569" t="s">
        <v>366</v>
      </c>
      <c r="H403" s="572">
        <v>1</v>
      </c>
      <c r="I403" s="291" t="s">
        <v>4948</v>
      </c>
      <c r="J403" s="249" t="s">
        <v>8</v>
      </c>
      <c r="K403" s="305" t="s">
        <v>102</v>
      </c>
      <c r="L403" s="252">
        <v>44782</v>
      </c>
      <c r="M403" s="252">
        <v>44959</v>
      </c>
      <c r="N403" s="314"/>
      <c r="O403" s="260"/>
      <c r="P403" s="744"/>
      <c r="Q403" s="314"/>
      <c r="R403" s="314"/>
      <c r="S403" s="314"/>
      <c r="T403" s="314"/>
      <c r="U403" s="314"/>
      <c r="V403" s="1281" t="str">
        <f t="shared" si="15"/>
        <v>2022-ZH-眉山-A1-C1装配线JMLEDZH22A896检测配对机</v>
      </c>
      <c r="W403" s="249" t="s">
        <v>9232</v>
      </c>
      <c r="X403" s="249" t="s">
        <v>4949</v>
      </c>
      <c r="Y403" s="249"/>
      <c r="Z403" s="323"/>
      <c r="AA403" s="323"/>
      <c r="AB403" s="261" t="s">
        <v>98</v>
      </c>
      <c r="AC403" s="261" t="s">
        <v>10442</v>
      </c>
      <c r="AD403" s="261" t="s">
        <v>10443</v>
      </c>
      <c r="AE403" s="314"/>
    </row>
    <row r="404" spans="1:31">
      <c r="A404" s="745">
        <f t="shared" si="14"/>
        <v>403</v>
      </c>
      <c r="B404" s="1060" t="s">
        <v>4947</v>
      </c>
      <c r="C404" s="569" t="s">
        <v>5628</v>
      </c>
      <c r="D404" s="569" t="s">
        <v>5631</v>
      </c>
      <c r="E404" s="290" t="s">
        <v>5610</v>
      </c>
      <c r="F404" s="569" t="s">
        <v>5632</v>
      </c>
      <c r="G404" s="569" t="s">
        <v>5633</v>
      </c>
      <c r="H404" s="572">
        <v>2</v>
      </c>
      <c r="I404" s="291" t="s">
        <v>4948</v>
      </c>
      <c r="J404" s="249" t="s">
        <v>8</v>
      </c>
      <c r="K404" s="305" t="s">
        <v>102</v>
      </c>
      <c r="L404" s="252">
        <v>44782</v>
      </c>
      <c r="M404" s="252">
        <v>44959</v>
      </c>
      <c r="N404" s="314"/>
      <c r="O404" s="260"/>
      <c r="P404" s="744"/>
      <c r="Q404" s="314"/>
      <c r="R404" s="314"/>
      <c r="S404" s="314"/>
      <c r="T404" s="314"/>
      <c r="U404" s="314"/>
      <c r="V404" s="1281" t="str">
        <f t="shared" si="15"/>
        <v>2022-ZH-眉山-A1-C1装配线JMLEDZH22A901极耳超声波焊接机</v>
      </c>
      <c r="W404" s="249" t="s">
        <v>9232</v>
      </c>
      <c r="X404" s="249" t="s">
        <v>4949</v>
      </c>
      <c r="Y404" s="249"/>
      <c r="Z404" s="323"/>
      <c r="AA404" s="323"/>
      <c r="AB404" s="261" t="s">
        <v>10444</v>
      </c>
      <c r="AC404" s="261" t="s">
        <v>10442</v>
      </c>
      <c r="AD404" s="261" t="s">
        <v>10443</v>
      </c>
      <c r="AE404" s="314"/>
    </row>
    <row r="405" spans="1:31">
      <c r="A405" s="745">
        <f t="shared" si="14"/>
        <v>404</v>
      </c>
      <c r="B405" s="1060" t="s">
        <v>4947</v>
      </c>
      <c r="C405" s="569" t="s">
        <v>5628</v>
      </c>
      <c r="D405" s="569" t="s">
        <v>5634</v>
      </c>
      <c r="E405" s="290" t="s">
        <v>5610</v>
      </c>
      <c r="F405" s="569" t="s">
        <v>5635</v>
      </c>
      <c r="G405" s="569" t="s">
        <v>5636</v>
      </c>
      <c r="H405" s="572">
        <v>1</v>
      </c>
      <c r="I405" s="291" t="s">
        <v>4948</v>
      </c>
      <c r="J405" s="249" t="s">
        <v>8</v>
      </c>
      <c r="K405" s="305" t="s">
        <v>102</v>
      </c>
      <c r="L405" s="252">
        <v>44782</v>
      </c>
      <c r="M405" s="252">
        <v>44959</v>
      </c>
      <c r="N405" s="314"/>
      <c r="O405" s="260"/>
      <c r="P405" s="744"/>
      <c r="Q405" s="314"/>
      <c r="R405" s="314"/>
      <c r="S405" s="314"/>
      <c r="T405" s="314"/>
      <c r="U405" s="314"/>
      <c r="V405" s="1281" t="str">
        <f t="shared" si="15"/>
        <v>2022-ZH-眉山-A1-C1装配线JMLEDZH22A906极耳盖板激光焊接机</v>
      </c>
      <c r="W405" s="249" t="s">
        <v>9232</v>
      </c>
      <c r="X405" s="249" t="s">
        <v>4949</v>
      </c>
      <c r="Y405" s="249"/>
      <c r="Z405" s="323"/>
      <c r="AA405" s="323"/>
      <c r="AB405" s="261" t="s">
        <v>10445</v>
      </c>
      <c r="AC405" s="261" t="s">
        <v>10442</v>
      </c>
      <c r="AD405" s="261" t="s">
        <v>10443</v>
      </c>
      <c r="AE405" s="314"/>
    </row>
    <row r="406" spans="1:31">
      <c r="A406" s="745">
        <f t="shared" si="14"/>
        <v>405</v>
      </c>
      <c r="B406" s="1060" t="s">
        <v>4947</v>
      </c>
      <c r="C406" s="569" t="s">
        <v>5628</v>
      </c>
      <c r="D406" s="569" t="s">
        <v>5637</v>
      </c>
      <c r="E406" s="290" t="s">
        <v>5610</v>
      </c>
      <c r="F406" s="569" t="s">
        <v>5638</v>
      </c>
      <c r="G406" s="569" t="s">
        <v>368</v>
      </c>
      <c r="H406" s="572">
        <v>2</v>
      </c>
      <c r="I406" s="291" t="s">
        <v>4948</v>
      </c>
      <c r="J406" s="249" t="s">
        <v>8</v>
      </c>
      <c r="K406" s="305" t="s">
        <v>102</v>
      </c>
      <c r="L406" s="252">
        <v>44782</v>
      </c>
      <c r="M406" s="252">
        <v>44959</v>
      </c>
      <c r="N406" s="314"/>
      <c r="O406" s="260"/>
      <c r="P406" s="744"/>
      <c r="Q406" s="314"/>
      <c r="R406" s="314"/>
      <c r="S406" s="314"/>
      <c r="T406" s="314"/>
      <c r="U406" s="314"/>
      <c r="V406" s="1281" t="str">
        <f t="shared" si="15"/>
        <v>2022-ZH-眉山-A1-C1装配线JMLEDZH22A911包Mylar机</v>
      </c>
      <c r="W406" s="249" t="s">
        <v>9232</v>
      </c>
      <c r="X406" s="249" t="s">
        <v>4949</v>
      </c>
      <c r="Y406" s="249"/>
      <c r="Z406" s="323"/>
      <c r="AA406" s="323"/>
      <c r="AB406" s="261" t="s">
        <v>98</v>
      </c>
      <c r="AC406" s="261" t="s">
        <v>10442</v>
      </c>
      <c r="AD406" s="261" t="s">
        <v>10443</v>
      </c>
      <c r="AE406" s="314"/>
    </row>
    <row r="407" spans="1:31">
      <c r="A407" s="745">
        <f t="shared" si="14"/>
        <v>406</v>
      </c>
      <c r="B407" s="1060" t="s">
        <v>4947</v>
      </c>
      <c r="C407" s="569" t="s">
        <v>5628</v>
      </c>
      <c r="D407" s="569" t="s">
        <v>5639</v>
      </c>
      <c r="E407" s="290" t="s">
        <v>5610</v>
      </c>
      <c r="F407" s="569" t="s">
        <v>5640</v>
      </c>
      <c r="G407" s="569" t="s">
        <v>256</v>
      </c>
      <c r="H407" s="572">
        <v>1</v>
      </c>
      <c r="I407" s="291" t="s">
        <v>4948</v>
      </c>
      <c r="J407" s="249" t="s">
        <v>8</v>
      </c>
      <c r="K407" s="305" t="s">
        <v>102</v>
      </c>
      <c r="L407" s="252">
        <v>44782</v>
      </c>
      <c r="M407" s="252">
        <v>44959</v>
      </c>
      <c r="N407" s="314"/>
      <c r="O407" s="260"/>
      <c r="P407" s="744"/>
      <c r="Q407" s="314"/>
      <c r="R407" s="314"/>
      <c r="S407" s="314"/>
      <c r="T407" s="314"/>
      <c r="U407" s="314"/>
      <c r="V407" s="1281" t="str">
        <f t="shared" si="15"/>
        <v>2022-ZH-眉山-A1-C1装配线JMLEDZH22A916入壳预焊机</v>
      </c>
      <c r="W407" s="249" t="s">
        <v>9232</v>
      </c>
      <c r="X407" s="249" t="s">
        <v>4949</v>
      </c>
      <c r="Y407" s="249"/>
      <c r="Z407" s="323"/>
      <c r="AA407" s="323"/>
      <c r="AB407" s="261" t="s">
        <v>98</v>
      </c>
      <c r="AC407" s="261" t="s">
        <v>10442</v>
      </c>
      <c r="AD407" s="261" t="s">
        <v>10443</v>
      </c>
      <c r="AE407" s="314"/>
    </row>
    <row r="408" spans="1:31">
      <c r="A408" s="745">
        <f t="shared" si="14"/>
        <v>407</v>
      </c>
      <c r="B408" s="1060" t="s">
        <v>4947</v>
      </c>
      <c r="C408" s="569" t="s">
        <v>5628</v>
      </c>
      <c r="D408" s="569" t="s">
        <v>5641</v>
      </c>
      <c r="E408" s="290" t="s">
        <v>5610</v>
      </c>
      <c r="F408" s="569" t="s">
        <v>5642</v>
      </c>
      <c r="G408" s="569" t="s">
        <v>348</v>
      </c>
      <c r="H408" s="572">
        <v>1</v>
      </c>
      <c r="I408" s="291" t="s">
        <v>4948</v>
      </c>
      <c r="J408" s="249" t="s">
        <v>8</v>
      </c>
      <c r="K408" s="305" t="s">
        <v>102</v>
      </c>
      <c r="L408" s="252">
        <v>44782</v>
      </c>
      <c r="M408" s="252">
        <v>44959</v>
      </c>
      <c r="N408" s="314"/>
      <c r="O408" s="260"/>
      <c r="P408" s="744"/>
      <c r="Q408" s="314"/>
      <c r="R408" s="314"/>
      <c r="S408" s="314"/>
      <c r="T408" s="314"/>
      <c r="U408" s="314"/>
      <c r="V408" s="1281" t="str">
        <f t="shared" si="15"/>
        <v>2022-ZH-眉山-A1-C1装配线JMLEDZH22A921封口焊接机</v>
      </c>
      <c r="W408" s="249" t="s">
        <v>9232</v>
      </c>
      <c r="X408" s="249" t="s">
        <v>4949</v>
      </c>
      <c r="Y408" s="249"/>
      <c r="Z408" s="323"/>
      <c r="AA408" s="323"/>
      <c r="AB408" s="261" t="s">
        <v>98</v>
      </c>
      <c r="AC408" s="261" t="s">
        <v>10442</v>
      </c>
      <c r="AD408" s="261" t="s">
        <v>10443</v>
      </c>
      <c r="AE408" s="314"/>
    </row>
    <row r="409" spans="1:31">
      <c r="A409" s="745">
        <f t="shared" si="14"/>
        <v>408</v>
      </c>
      <c r="B409" s="1060" t="s">
        <v>4947</v>
      </c>
      <c r="C409" s="569" t="s">
        <v>5628</v>
      </c>
      <c r="D409" s="569" t="s">
        <v>5643</v>
      </c>
      <c r="E409" s="290" t="s">
        <v>5610</v>
      </c>
      <c r="F409" s="569" t="s">
        <v>5644</v>
      </c>
      <c r="G409" s="569" t="s">
        <v>315</v>
      </c>
      <c r="H409" s="572">
        <v>1</v>
      </c>
      <c r="I409" s="291" t="s">
        <v>4948</v>
      </c>
      <c r="J409" s="249" t="s">
        <v>8</v>
      </c>
      <c r="K409" s="305" t="s">
        <v>102</v>
      </c>
      <c r="L409" s="252">
        <v>44782</v>
      </c>
      <c r="M409" s="252">
        <v>44959</v>
      </c>
      <c r="N409" s="314"/>
      <c r="O409" s="260"/>
      <c r="P409" s="744"/>
      <c r="Q409" s="314"/>
      <c r="R409" s="314"/>
      <c r="S409" s="314"/>
      <c r="T409" s="314"/>
      <c r="U409" s="314"/>
      <c r="V409" s="1281" t="str">
        <f t="shared" si="15"/>
        <v>2022-ZH-眉山-A1-C1装配线JMLEDZH22A926正压氦检机</v>
      </c>
      <c r="W409" s="249" t="s">
        <v>9232</v>
      </c>
      <c r="X409" s="249" t="s">
        <v>4949</v>
      </c>
      <c r="Y409" s="249"/>
      <c r="Z409" s="323"/>
      <c r="AA409" s="323"/>
      <c r="AB409" s="261" t="s">
        <v>98</v>
      </c>
      <c r="AC409" s="261" t="s">
        <v>10442</v>
      </c>
      <c r="AD409" s="261" t="s">
        <v>10443</v>
      </c>
      <c r="AE409" s="314"/>
    </row>
    <row r="410" spans="1:31">
      <c r="A410" s="745">
        <f t="shared" si="14"/>
        <v>409</v>
      </c>
      <c r="B410" s="1060" t="s">
        <v>4947</v>
      </c>
      <c r="C410" s="569" t="s">
        <v>5628</v>
      </c>
      <c r="D410" s="569" t="s">
        <v>5645</v>
      </c>
      <c r="E410" s="290" t="s">
        <v>5610</v>
      </c>
      <c r="F410" s="569" t="s">
        <v>5646</v>
      </c>
      <c r="G410" s="569" t="s">
        <v>317</v>
      </c>
      <c r="H410" s="572">
        <v>1</v>
      </c>
      <c r="I410" s="291" t="s">
        <v>4948</v>
      </c>
      <c r="J410" s="249" t="s">
        <v>8</v>
      </c>
      <c r="K410" s="305" t="s">
        <v>102</v>
      </c>
      <c r="L410" s="252">
        <v>44782</v>
      </c>
      <c r="M410" s="252">
        <v>44959</v>
      </c>
      <c r="N410" s="314"/>
      <c r="O410" s="260"/>
      <c r="P410" s="744"/>
      <c r="Q410" s="314"/>
      <c r="R410" s="314"/>
      <c r="S410" s="314"/>
      <c r="T410" s="314"/>
      <c r="U410" s="314"/>
      <c r="V410" s="1281" t="str">
        <f t="shared" si="15"/>
        <v>2022-ZH-眉山-A1-C1装配线JMLEDZH22A931负压氦检机</v>
      </c>
      <c r="W410" s="249" t="s">
        <v>9232</v>
      </c>
      <c r="X410" s="249" t="s">
        <v>4949</v>
      </c>
      <c r="Y410" s="249"/>
      <c r="Z410" s="323"/>
      <c r="AA410" s="323"/>
      <c r="AB410" s="261" t="s">
        <v>98</v>
      </c>
      <c r="AC410" s="261" t="s">
        <v>10442</v>
      </c>
      <c r="AD410" s="261" t="s">
        <v>10443</v>
      </c>
      <c r="AE410" s="314"/>
    </row>
    <row r="411" spans="1:31">
      <c r="A411" s="745">
        <f t="shared" si="14"/>
        <v>410</v>
      </c>
      <c r="B411" s="1060" t="s">
        <v>4947</v>
      </c>
      <c r="C411" s="569" t="s">
        <v>5628</v>
      </c>
      <c r="D411" s="569" t="s">
        <v>5647</v>
      </c>
      <c r="E411" s="290" t="s">
        <v>5610</v>
      </c>
      <c r="F411" s="569" t="s">
        <v>5648</v>
      </c>
      <c r="G411" s="569" t="s">
        <v>323</v>
      </c>
      <c r="H411" s="572">
        <v>1</v>
      </c>
      <c r="I411" s="291" t="s">
        <v>4948</v>
      </c>
      <c r="J411" s="249" t="s">
        <v>8</v>
      </c>
      <c r="K411" s="305" t="s">
        <v>102</v>
      </c>
      <c r="L411" s="252">
        <v>44782</v>
      </c>
      <c r="M411" s="252">
        <v>44959</v>
      </c>
      <c r="N411" s="314"/>
      <c r="O411" s="260"/>
      <c r="P411" s="744"/>
      <c r="Q411" s="314"/>
      <c r="R411" s="314"/>
      <c r="S411" s="314"/>
      <c r="T411" s="314"/>
      <c r="U411" s="314"/>
      <c r="V411" s="1281" t="str">
        <f t="shared" si="15"/>
        <v>2022-ZH-眉山-A1-C1装配线JMLEDZH22A936组盘机</v>
      </c>
      <c r="W411" s="249" t="s">
        <v>9232</v>
      </c>
      <c r="X411" s="249" t="s">
        <v>4949</v>
      </c>
      <c r="Y411" s="249"/>
      <c r="Z411" s="323"/>
      <c r="AA411" s="323"/>
      <c r="AB411" s="261" t="s">
        <v>98</v>
      </c>
      <c r="AC411" s="261" t="s">
        <v>10442</v>
      </c>
      <c r="AD411" s="261" t="s">
        <v>10443</v>
      </c>
      <c r="AE411" s="314"/>
    </row>
    <row r="412" spans="1:31">
      <c r="A412" s="745">
        <f t="shared" si="14"/>
        <v>411</v>
      </c>
      <c r="B412" s="1060" t="s">
        <v>4947</v>
      </c>
      <c r="C412" s="569" t="s">
        <v>5628</v>
      </c>
      <c r="D412" s="569" t="s">
        <v>5649</v>
      </c>
      <c r="E412" s="290" t="s">
        <v>5610</v>
      </c>
      <c r="F412" s="569" t="s">
        <v>5650</v>
      </c>
      <c r="G412" s="569" t="s">
        <v>328</v>
      </c>
      <c r="H412" s="572">
        <v>1</v>
      </c>
      <c r="I412" s="291" t="s">
        <v>4948</v>
      </c>
      <c r="J412" s="249" t="s">
        <v>8</v>
      </c>
      <c r="K412" s="305" t="s">
        <v>102</v>
      </c>
      <c r="L412" s="252">
        <v>44782</v>
      </c>
      <c r="M412" s="252">
        <v>44959</v>
      </c>
      <c r="N412" s="314"/>
      <c r="O412" s="260"/>
      <c r="P412" s="744"/>
      <c r="Q412" s="314"/>
      <c r="R412" s="314"/>
      <c r="S412" s="314"/>
      <c r="T412" s="314"/>
      <c r="U412" s="314"/>
      <c r="V412" s="1281" t="str">
        <f t="shared" si="15"/>
        <v>2022-ZH-眉山-A1-C1装配线JMLEDZH22A941密封钉焊接机</v>
      </c>
      <c r="W412" s="249" t="s">
        <v>9232</v>
      </c>
      <c r="X412" s="249" t="s">
        <v>4949</v>
      </c>
      <c r="Y412" s="249"/>
      <c r="Z412" s="323"/>
      <c r="AA412" s="323"/>
      <c r="AB412" s="261" t="s">
        <v>98</v>
      </c>
      <c r="AC412" s="261" t="s">
        <v>10442</v>
      </c>
      <c r="AD412" s="261" t="s">
        <v>10443</v>
      </c>
      <c r="AE412" s="314"/>
    </row>
    <row r="413" spans="1:31">
      <c r="A413" s="745">
        <f t="shared" si="14"/>
        <v>412</v>
      </c>
      <c r="B413" s="1060" t="s">
        <v>4947</v>
      </c>
      <c r="C413" s="569" t="s">
        <v>5628</v>
      </c>
      <c r="D413" s="569" t="s">
        <v>5651</v>
      </c>
      <c r="E413" s="290" t="s">
        <v>5610</v>
      </c>
      <c r="F413" s="569" t="s">
        <v>5652</v>
      </c>
      <c r="G413" s="569" t="s">
        <v>5653</v>
      </c>
      <c r="H413" s="572">
        <v>1</v>
      </c>
      <c r="I413" s="291" t="s">
        <v>4948</v>
      </c>
      <c r="J413" s="249" t="s">
        <v>8</v>
      </c>
      <c r="K413" s="305" t="s">
        <v>102</v>
      </c>
      <c r="L413" s="252">
        <v>44782</v>
      </c>
      <c r="M413" s="252">
        <v>44959</v>
      </c>
      <c r="N413" s="1100"/>
      <c r="O413" s="1101"/>
      <c r="P413" s="1102"/>
      <c r="Q413" s="1100"/>
      <c r="R413" s="1100"/>
      <c r="S413" s="1100"/>
      <c r="T413" s="1100"/>
      <c r="U413" s="314"/>
      <c r="V413" s="1281" t="str">
        <f t="shared" si="15"/>
        <v>2022-ZH-眉山-A1-C1装配线JMLEDZH22A946装配物流系统</v>
      </c>
      <c r="W413" s="249" t="s">
        <v>9232</v>
      </c>
      <c r="X413" s="1098" t="s">
        <v>4949</v>
      </c>
      <c r="Y413" s="1098"/>
      <c r="Z413" s="1506"/>
      <c r="AA413" s="1506"/>
      <c r="AB413" s="261" t="s">
        <v>98</v>
      </c>
      <c r="AC413" s="261" t="s">
        <v>10442</v>
      </c>
      <c r="AD413" s="261" t="s">
        <v>10443</v>
      </c>
      <c r="AE413" s="314"/>
    </row>
    <row r="414" spans="1:31">
      <c r="A414" s="745">
        <f t="shared" si="14"/>
        <v>413</v>
      </c>
      <c r="B414" s="1060" t="s">
        <v>4947</v>
      </c>
      <c r="C414" s="569" t="s">
        <v>5754</v>
      </c>
      <c r="D414" s="569" t="s">
        <v>5755</v>
      </c>
      <c r="E414" s="290" t="s">
        <v>5610</v>
      </c>
      <c r="F414" s="569" t="s">
        <v>5756</v>
      </c>
      <c r="G414" s="569" t="s">
        <v>319</v>
      </c>
      <c r="H414" s="572">
        <v>2</v>
      </c>
      <c r="I414" s="291" t="s">
        <v>4948</v>
      </c>
      <c r="J414" s="249" t="s">
        <v>8</v>
      </c>
      <c r="K414" s="305" t="s">
        <v>102</v>
      </c>
      <c r="L414" s="252">
        <v>44782</v>
      </c>
      <c r="M414" s="252">
        <v>44959</v>
      </c>
      <c r="N414" s="314"/>
      <c r="O414" s="260"/>
      <c r="P414" s="744"/>
      <c r="Q414" s="314"/>
      <c r="R414" s="314"/>
      <c r="S414" s="314"/>
      <c r="T414" s="314"/>
      <c r="U414" s="314"/>
      <c r="V414" s="1281" t="str">
        <f t="shared" si="15"/>
        <v>2022-ZH-眉山-填丝补焊机-2台JMLEDZH22A954填丝补焊机</v>
      </c>
      <c r="W414" s="249" t="s">
        <v>9232</v>
      </c>
      <c r="X414" s="249" t="s">
        <v>4949</v>
      </c>
      <c r="Y414" s="249"/>
      <c r="Z414" s="323"/>
      <c r="AA414" s="323"/>
      <c r="AB414" s="261" t="s">
        <v>98</v>
      </c>
      <c r="AC414" s="261" t="s">
        <v>10446</v>
      </c>
      <c r="AD414" s="261" t="s">
        <v>10447</v>
      </c>
      <c r="AE414" s="314"/>
    </row>
    <row r="415" spans="1:31">
      <c r="A415" s="745">
        <f t="shared" si="14"/>
        <v>414</v>
      </c>
      <c r="B415" s="1060" t="s">
        <v>4947</v>
      </c>
      <c r="C415" s="569" t="s">
        <v>5757</v>
      </c>
      <c r="D415" s="569" t="s">
        <v>5758</v>
      </c>
      <c r="E415" s="290" t="s">
        <v>5610</v>
      </c>
      <c r="F415" s="569" t="s">
        <v>5759</v>
      </c>
      <c r="G415" s="569" t="s">
        <v>355</v>
      </c>
      <c r="H415" s="572">
        <v>2</v>
      </c>
      <c r="I415" s="291" t="s">
        <v>4948</v>
      </c>
      <c r="J415" s="249" t="s">
        <v>8</v>
      </c>
      <c r="K415" s="305" t="s">
        <v>102</v>
      </c>
      <c r="L415" s="252">
        <v>44782</v>
      </c>
      <c r="M415" s="252">
        <v>44959</v>
      </c>
      <c r="N415" s="314"/>
      <c r="O415" s="260"/>
      <c r="P415" s="744"/>
      <c r="Q415" s="314"/>
      <c r="R415" s="314"/>
      <c r="S415" s="314"/>
      <c r="T415" s="314"/>
      <c r="U415" s="314"/>
      <c r="V415" s="1281" t="str">
        <f t="shared" si="15"/>
        <v>2022-ZH-眉山-半自动封口焊接机-2台JMLEDZH22A955半自动封口焊接机</v>
      </c>
      <c r="W415" s="249" t="s">
        <v>9232</v>
      </c>
      <c r="X415" s="249" t="s">
        <v>4949</v>
      </c>
      <c r="Y415" s="249"/>
      <c r="Z415" s="323"/>
      <c r="AA415" s="323"/>
      <c r="AB415" s="261" t="s">
        <v>98</v>
      </c>
      <c r="AC415" s="261" t="s">
        <v>10446</v>
      </c>
      <c r="AD415" s="261" t="s">
        <v>10447</v>
      </c>
      <c r="AE415" s="314"/>
    </row>
    <row r="416" spans="1:31">
      <c r="A416" s="745">
        <f t="shared" si="14"/>
        <v>415</v>
      </c>
      <c r="B416" s="1060" t="s">
        <v>4947</v>
      </c>
      <c r="C416" s="569" t="s">
        <v>5760</v>
      </c>
      <c r="D416" s="569" t="s">
        <v>5761</v>
      </c>
      <c r="E416" s="290" t="s">
        <v>5610</v>
      </c>
      <c r="F416" s="569" t="s">
        <v>5762</v>
      </c>
      <c r="G416" s="569" t="s">
        <v>5763</v>
      </c>
      <c r="H416" s="572">
        <v>2</v>
      </c>
      <c r="I416" s="291" t="s">
        <v>4948</v>
      </c>
      <c r="J416" s="249" t="s">
        <v>8</v>
      </c>
      <c r="K416" s="305" t="s">
        <v>102</v>
      </c>
      <c r="L416" s="252">
        <v>44782</v>
      </c>
      <c r="M416" s="252">
        <v>44959</v>
      </c>
      <c r="N416" s="314"/>
      <c r="O416" s="260"/>
      <c r="P416" s="744"/>
      <c r="Q416" s="314"/>
      <c r="R416" s="314"/>
      <c r="S416" s="314"/>
      <c r="T416" s="314"/>
      <c r="U416" s="314"/>
      <c r="V416" s="1281" t="str">
        <f t="shared" si="15"/>
        <v>2022-ZH-眉山-半自动正压氦检机-2台JMLEDZH22A956半自正压氦检机</v>
      </c>
      <c r="W416" s="249" t="s">
        <v>9232</v>
      </c>
      <c r="X416" s="249" t="s">
        <v>4949</v>
      </c>
      <c r="Y416" s="249"/>
      <c r="Z416" s="323"/>
      <c r="AA416" s="323"/>
      <c r="AB416" s="261" t="s">
        <v>98</v>
      </c>
      <c r="AC416" s="261" t="s">
        <v>10446</v>
      </c>
      <c r="AD416" s="261" t="s">
        <v>10447</v>
      </c>
      <c r="AE416" s="314"/>
    </row>
    <row r="417" spans="1:31">
      <c r="A417" s="745">
        <f t="shared" si="14"/>
        <v>416</v>
      </c>
      <c r="B417" s="1060" t="s">
        <v>4947</v>
      </c>
      <c r="C417" s="569" t="s">
        <v>5764</v>
      </c>
      <c r="D417" s="569" t="s">
        <v>5765</v>
      </c>
      <c r="E417" s="290" t="s">
        <v>5610</v>
      </c>
      <c r="F417" s="569" t="s">
        <v>5766</v>
      </c>
      <c r="G417" s="569" t="s">
        <v>3266</v>
      </c>
      <c r="H417" s="572">
        <v>1</v>
      </c>
      <c r="I417" s="291" t="s">
        <v>4948</v>
      </c>
      <c r="J417" s="249" t="s">
        <v>8</v>
      </c>
      <c r="K417" s="305" t="s">
        <v>102</v>
      </c>
      <c r="L417" s="252">
        <v>44782</v>
      </c>
      <c r="M417" s="252">
        <v>44959</v>
      </c>
      <c r="N417" s="314"/>
      <c r="O417" s="260"/>
      <c r="P417" s="744"/>
      <c r="Q417" s="314"/>
      <c r="R417" s="314"/>
      <c r="S417" s="314"/>
      <c r="T417" s="314"/>
      <c r="U417" s="314"/>
      <c r="V417" s="1281" t="str">
        <f t="shared" si="15"/>
        <v>2022-ZH-眉山-激光补码机-1台JMLEDZH22A957激光补码机</v>
      </c>
      <c r="W417" s="249" t="s">
        <v>9232</v>
      </c>
      <c r="X417" s="249" t="s">
        <v>4949</v>
      </c>
      <c r="Y417" s="249"/>
      <c r="Z417" s="323"/>
      <c r="AA417" s="323"/>
      <c r="AB417" s="261" t="s">
        <v>98</v>
      </c>
      <c r="AC417" s="261" t="s">
        <v>10446</v>
      </c>
      <c r="AD417" s="261" t="s">
        <v>10447</v>
      </c>
      <c r="AE417" s="314"/>
    </row>
    <row r="418" spans="1:31">
      <c r="A418" s="745">
        <f t="shared" si="14"/>
        <v>417</v>
      </c>
      <c r="B418" s="1060" t="s">
        <v>4947</v>
      </c>
      <c r="C418" s="569" t="s">
        <v>5767</v>
      </c>
      <c r="D418" s="569" t="s">
        <v>5768</v>
      </c>
      <c r="E418" s="290" t="s">
        <v>5610</v>
      </c>
      <c r="F418" s="569" t="s">
        <v>5769</v>
      </c>
      <c r="G418" s="569" t="s">
        <v>1392</v>
      </c>
      <c r="H418" s="572">
        <v>1</v>
      </c>
      <c r="I418" s="291" t="s">
        <v>4948</v>
      </c>
      <c r="J418" s="249" t="s">
        <v>8</v>
      </c>
      <c r="K418" s="305" t="s">
        <v>102</v>
      </c>
      <c r="L418" s="252">
        <v>44782</v>
      </c>
      <c r="M418" s="252">
        <v>44959</v>
      </c>
      <c r="N418" s="314"/>
      <c r="O418" s="260"/>
      <c r="P418" s="744"/>
      <c r="Q418" s="314"/>
      <c r="R418" s="314"/>
      <c r="S418" s="314"/>
      <c r="T418" s="314"/>
      <c r="U418" s="314"/>
      <c r="V418" s="1281" t="str">
        <f t="shared" si="15"/>
        <v>2022-ZH-眉山-A1-C1干燥线JMLEDZH22A958干燥调度系统</v>
      </c>
      <c r="W418" s="249" t="s">
        <v>9232</v>
      </c>
      <c r="X418" s="249" t="s">
        <v>4949</v>
      </c>
      <c r="Y418" s="249"/>
      <c r="Z418" s="323"/>
      <c r="AA418" s="323"/>
      <c r="AB418" s="261" t="s">
        <v>98</v>
      </c>
      <c r="AC418" s="261" t="s">
        <v>10446</v>
      </c>
      <c r="AD418" s="261" t="s">
        <v>10447</v>
      </c>
      <c r="AE418" s="314"/>
    </row>
    <row r="419" spans="1:31">
      <c r="A419" s="745">
        <f t="shared" si="14"/>
        <v>418</v>
      </c>
      <c r="B419" s="1060" t="s">
        <v>4947</v>
      </c>
      <c r="C419" s="569" t="s">
        <v>5767</v>
      </c>
      <c r="D419" s="569" t="s">
        <v>5770</v>
      </c>
      <c r="E419" s="290" t="s">
        <v>5610</v>
      </c>
      <c r="F419" s="569" t="s">
        <v>5771</v>
      </c>
      <c r="G419" s="569" t="s">
        <v>5004</v>
      </c>
      <c r="H419" s="572">
        <v>16</v>
      </c>
      <c r="I419" s="291" t="s">
        <v>4948</v>
      </c>
      <c r="J419" s="249" t="s">
        <v>8</v>
      </c>
      <c r="K419" s="305" t="s">
        <v>102</v>
      </c>
      <c r="L419" s="252">
        <v>44782</v>
      </c>
      <c r="M419" s="252">
        <v>44959</v>
      </c>
      <c r="N419" s="314"/>
      <c r="O419" s="252"/>
      <c r="P419" s="744"/>
      <c r="Q419" s="314"/>
      <c r="R419" s="314"/>
      <c r="S419" s="314"/>
      <c r="T419" s="314"/>
      <c r="U419" s="314"/>
      <c r="V419" s="1281" t="str">
        <f t="shared" si="15"/>
        <v>2022-ZH-眉山-A1-C1干燥线JMLEDZH22A959真空干燥炉</v>
      </c>
      <c r="W419" s="249" t="s">
        <v>9232</v>
      </c>
      <c r="X419" s="249" t="s">
        <v>4949</v>
      </c>
      <c r="Y419" s="249"/>
      <c r="Z419" s="323"/>
      <c r="AA419" s="323"/>
      <c r="AB419" s="261" t="s">
        <v>98</v>
      </c>
      <c r="AC419" s="261" t="s">
        <v>10446</v>
      </c>
      <c r="AD419" s="261" t="s">
        <v>10447</v>
      </c>
      <c r="AE419" s="314"/>
    </row>
    <row r="420" spans="1:31">
      <c r="A420" s="745">
        <f t="shared" si="14"/>
        <v>419</v>
      </c>
      <c r="B420" s="291" t="s">
        <v>7939</v>
      </c>
      <c r="C420" s="1094" t="s">
        <v>7940</v>
      </c>
      <c r="D420" s="620" t="s">
        <v>5654</v>
      </c>
      <c r="E420" s="290" t="s">
        <v>7941</v>
      </c>
      <c r="F420" s="620" t="s">
        <v>5655</v>
      </c>
      <c r="G420" s="1109" t="s">
        <v>3591</v>
      </c>
      <c r="H420" s="1110">
        <v>1</v>
      </c>
      <c r="I420" s="291" t="s">
        <v>7939</v>
      </c>
      <c r="J420" s="249" t="s">
        <v>8</v>
      </c>
      <c r="K420" s="305" t="s">
        <v>102</v>
      </c>
      <c r="L420" s="252">
        <v>44782</v>
      </c>
      <c r="M420" s="252">
        <v>44970</v>
      </c>
      <c r="N420" s="314"/>
      <c r="O420" s="252">
        <v>44960</v>
      </c>
      <c r="P420" s="744"/>
      <c r="Q420" s="314"/>
      <c r="R420" s="314"/>
      <c r="S420" s="314"/>
      <c r="T420" s="314"/>
      <c r="U420" s="314"/>
      <c r="V420" s="1281" t="str">
        <f t="shared" si="15"/>
        <v>2022-ZH-眉山-A1-C2装配线JMLEDZH22A951预热炉</v>
      </c>
      <c r="W420" s="249" t="s">
        <v>9232</v>
      </c>
      <c r="X420" s="249" t="s">
        <v>4949</v>
      </c>
      <c r="Y420" s="249"/>
      <c r="Z420" s="323"/>
      <c r="AA420" s="323"/>
      <c r="AB420" s="261" t="s">
        <v>98</v>
      </c>
      <c r="AC420" s="261" t="s">
        <v>10446</v>
      </c>
      <c r="AD420" s="261" t="s">
        <v>10447</v>
      </c>
      <c r="AE420" s="314"/>
    </row>
    <row r="421" spans="1:31">
      <c r="A421" s="745">
        <f t="shared" si="14"/>
        <v>420</v>
      </c>
      <c r="B421" s="291" t="s">
        <v>4947</v>
      </c>
      <c r="C421" s="1094" t="s">
        <v>7938</v>
      </c>
      <c r="D421" s="620" t="s">
        <v>5656</v>
      </c>
      <c r="E421" s="290" t="s">
        <v>2576</v>
      </c>
      <c r="F421" s="620" t="s">
        <v>5657</v>
      </c>
      <c r="G421" s="1109" t="s">
        <v>366</v>
      </c>
      <c r="H421" s="1110">
        <v>1</v>
      </c>
      <c r="I421" s="291" t="s">
        <v>7939</v>
      </c>
      <c r="J421" s="249" t="s">
        <v>8</v>
      </c>
      <c r="K421" s="305" t="s">
        <v>102</v>
      </c>
      <c r="L421" s="252">
        <v>44782</v>
      </c>
      <c r="M421" s="252">
        <v>44970</v>
      </c>
      <c r="N421" s="314"/>
      <c r="O421" s="252">
        <v>44960</v>
      </c>
      <c r="P421" s="744"/>
      <c r="Q421" s="314"/>
      <c r="R421" s="314"/>
      <c r="S421" s="314"/>
      <c r="T421" s="314"/>
      <c r="U421" s="314"/>
      <c r="V421" s="1281" t="str">
        <f t="shared" si="15"/>
        <v>2022-ZH-眉山-A1-C2装配线JMLEDZH22A897检测配对机</v>
      </c>
      <c r="W421" s="249" t="s">
        <v>9232</v>
      </c>
      <c r="X421" s="249" t="s">
        <v>4949</v>
      </c>
      <c r="Y421" s="249"/>
      <c r="Z421" s="323"/>
      <c r="AA421" s="323"/>
      <c r="AB421" s="261" t="s">
        <v>98</v>
      </c>
      <c r="AC421" s="261" t="s">
        <v>10446</v>
      </c>
      <c r="AD421" s="261" t="s">
        <v>10447</v>
      </c>
      <c r="AE421" s="314"/>
    </row>
    <row r="422" spans="1:31">
      <c r="A422" s="745">
        <f t="shared" si="14"/>
        <v>421</v>
      </c>
      <c r="B422" s="291" t="s">
        <v>7939</v>
      </c>
      <c r="C422" s="1094" t="s">
        <v>7938</v>
      </c>
      <c r="D422" s="620" t="s">
        <v>5658</v>
      </c>
      <c r="E422" s="290" t="s">
        <v>7941</v>
      </c>
      <c r="F422" s="620" t="s">
        <v>5659</v>
      </c>
      <c r="G422" s="1109" t="s">
        <v>367</v>
      </c>
      <c r="H422" s="1110">
        <v>1</v>
      </c>
      <c r="I422" s="291" t="s">
        <v>7939</v>
      </c>
      <c r="J422" s="249" t="s">
        <v>8</v>
      </c>
      <c r="K422" s="305" t="s">
        <v>102</v>
      </c>
      <c r="L422" s="252">
        <v>44782</v>
      </c>
      <c r="M422" s="252">
        <v>44970</v>
      </c>
      <c r="N422" s="314"/>
      <c r="O422" s="252">
        <v>44960</v>
      </c>
      <c r="P422" s="744"/>
      <c r="Q422" s="314"/>
      <c r="R422" s="314"/>
      <c r="S422" s="314"/>
      <c r="T422" s="314"/>
      <c r="U422" s="314"/>
      <c r="V422" s="1281" t="str">
        <f t="shared" si="15"/>
        <v>2022-ZH-眉山-A1-C2装配线JMLEDZH22A902超声波焊接机</v>
      </c>
      <c r="W422" s="249" t="s">
        <v>9232</v>
      </c>
      <c r="X422" s="249" t="s">
        <v>4949</v>
      </c>
      <c r="Y422" s="249"/>
      <c r="Z422" s="323"/>
      <c r="AA422" s="323"/>
      <c r="AB422" s="261" t="s">
        <v>98</v>
      </c>
      <c r="AC422" s="261" t="s">
        <v>10446</v>
      </c>
      <c r="AD422" s="261" t="s">
        <v>10447</v>
      </c>
      <c r="AE422" s="314"/>
    </row>
    <row r="423" spans="1:31">
      <c r="A423" s="745">
        <f t="shared" si="14"/>
        <v>422</v>
      </c>
      <c r="B423" s="291" t="s">
        <v>7939</v>
      </c>
      <c r="C423" s="1094" t="s">
        <v>7938</v>
      </c>
      <c r="D423" s="620" t="s">
        <v>5660</v>
      </c>
      <c r="E423" s="290" t="s">
        <v>7941</v>
      </c>
      <c r="F423" s="620" t="s">
        <v>5661</v>
      </c>
      <c r="G423" s="1109" t="s">
        <v>3602</v>
      </c>
      <c r="H423" s="1110">
        <v>1</v>
      </c>
      <c r="I423" s="291" t="s">
        <v>7939</v>
      </c>
      <c r="J423" s="249" t="s">
        <v>8</v>
      </c>
      <c r="K423" s="305" t="s">
        <v>102</v>
      </c>
      <c r="L423" s="252">
        <v>44782</v>
      </c>
      <c r="M423" s="252">
        <v>44970</v>
      </c>
      <c r="N423" s="314"/>
      <c r="O423" s="252">
        <v>44960</v>
      </c>
      <c r="P423" s="744"/>
      <c r="Q423" s="314"/>
      <c r="R423" s="314"/>
      <c r="S423" s="314"/>
      <c r="T423" s="314"/>
      <c r="U423" s="314"/>
      <c r="V423" s="1281" t="str">
        <f t="shared" si="15"/>
        <v>2022-ZH-眉山-A1-C2装配线JMLEDZH22A907转接片激光焊接机</v>
      </c>
      <c r="W423" s="249" t="s">
        <v>9232</v>
      </c>
      <c r="X423" s="249" t="s">
        <v>4949</v>
      </c>
      <c r="Y423" s="249"/>
      <c r="Z423" s="323"/>
      <c r="AA423" s="323"/>
      <c r="AB423" s="261" t="s">
        <v>98</v>
      </c>
      <c r="AC423" s="261" t="s">
        <v>10446</v>
      </c>
      <c r="AD423" s="261" t="s">
        <v>10447</v>
      </c>
      <c r="AE423" s="314"/>
    </row>
    <row r="424" spans="1:31">
      <c r="A424" s="745">
        <f t="shared" si="14"/>
        <v>423</v>
      </c>
      <c r="B424" s="291" t="s">
        <v>4947</v>
      </c>
      <c r="C424" s="1094" t="s">
        <v>7938</v>
      </c>
      <c r="D424" s="620" t="s">
        <v>5662</v>
      </c>
      <c r="E424" s="290" t="s">
        <v>7941</v>
      </c>
      <c r="F424" s="620" t="s">
        <v>5663</v>
      </c>
      <c r="G424" s="1109" t="s">
        <v>368</v>
      </c>
      <c r="H424" s="1110">
        <v>1</v>
      </c>
      <c r="I424" s="291" t="s">
        <v>4947</v>
      </c>
      <c r="J424" s="249" t="s">
        <v>8</v>
      </c>
      <c r="K424" s="305" t="s">
        <v>102</v>
      </c>
      <c r="L424" s="252">
        <v>44782</v>
      </c>
      <c r="M424" s="252">
        <v>44970</v>
      </c>
      <c r="N424" s="314"/>
      <c r="O424" s="252">
        <v>44960</v>
      </c>
      <c r="P424" s="744"/>
      <c r="Q424" s="314"/>
      <c r="R424" s="314"/>
      <c r="S424" s="314"/>
      <c r="T424" s="314"/>
      <c r="U424" s="314"/>
      <c r="V424" s="1281" t="str">
        <f t="shared" si="15"/>
        <v>2022-ZH-眉山-A1-C2装配线JMLEDZH22A912包Mylar机</v>
      </c>
      <c r="W424" s="249" t="s">
        <v>9232</v>
      </c>
      <c r="X424" s="249" t="s">
        <v>4949</v>
      </c>
      <c r="Y424" s="249"/>
      <c r="Z424" s="323"/>
      <c r="AA424" s="323"/>
      <c r="AB424" s="261" t="s">
        <v>98</v>
      </c>
      <c r="AC424" s="261" t="s">
        <v>10446</v>
      </c>
      <c r="AD424" s="261" t="s">
        <v>10447</v>
      </c>
      <c r="AE424" s="314"/>
    </row>
    <row r="425" spans="1:31">
      <c r="A425" s="745">
        <f t="shared" si="14"/>
        <v>424</v>
      </c>
      <c r="B425" s="291" t="s">
        <v>4947</v>
      </c>
      <c r="C425" s="1094" t="s">
        <v>7940</v>
      </c>
      <c r="D425" s="620" t="s">
        <v>5664</v>
      </c>
      <c r="E425" s="290" t="s">
        <v>2576</v>
      </c>
      <c r="F425" s="620" t="s">
        <v>5665</v>
      </c>
      <c r="G425" s="1109" t="s">
        <v>256</v>
      </c>
      <c r="H425" s="1110">
        <v>1</v>
      </c>
      <c r="I425" s="291" t="s">
        <v>7939</v>
      </c>
      <c r="J425" s="249" t="s">
        <v>8</v>
      </c>
      <c r="K425" s="305" t="s">
        <v>102</v>
      </c>
      <c r="L425" s="252">
        <v>44782</v>
      </c>
      <c r="M425" s="252">
        <v>44970</v>
      </c>
      <c r="N425" s="314"/>
      <c r="O425" s="252">
        <v>44960</v>
      </c>
      <c r="P425" s="744"/>
      <c r="Q425" s="314"/>
      <c r="R425" s="314"/>
      <c r="S425" s="314"/>
      <c r="T425" s="314"/>
      <c r="U425" s="314"/>
      <c r="V425" s="1281" t="str">
        <f t="shared" si="15"/>
        <v>2022-ZH-眉山-A1-C2装配线JMLEDZH22A917入壳预焊机</v>
      </c>
      <c r="W425" s="249" t="s">
        <v>9232</v>
      </c>
      <c r="X425" s="249" t="s">
        <v>4949</v>
      </c>
      <c r="Y425" s="249"/>
      <c r="Z425" s="323"/>
      <c r="AA425" s="323"/>
      <c r="AB425" s="261" t="s">
        <v>98</v>
      </c>
      <c r="AC425" s="261" t="s">
        <v>10446</v>
      </c>
      <c r="AD425" s="261" t="s">
        <v>10447</v>
      </c>
      <c r="AE425" s="314"/>
    </row>
    <row r="426" spans="1:31">
      <c r="A426" s="745">
        <f t="shared" si="14"/>
        <v>425</v>
      </c>
      <c r="B426" s="291" t="s">
        <v>4947</v>
      </c>
      <c r="C426" s="1094" t="s">
        <v>7938</v>
      </c>
      <c r="D426" s="620" t="s">
        <v>5666</v>
      </c>
      <c r="E426" s="290" t="s">
        <v>2576</v>
      </c>
      <c r="F426" s="620" t="s">
        <v>5667</v>
      </c>
      <c r="G426" s="1109" t="s">
        <v>348</v>
      </c>
      <c r="H426" s="1110">
        <v>1</v>
      </c>
      <c r="I426" s="291" t="s">
        <v>4947</v>
      </c>
      <c r="J426" s="249" t="s">
        <v>8</v>
      </c>
      <c r="K426" s="305" t="s">
        <v>102</v>
      </c>
      <c r="L426" s="252">
        <v>44782</v>
      </c>
      <c r="M426" s="252">
        <v>44970</v>
      </c>
      <c r="N426" s="314"/>
      <c r="O426" s="252">
        <v>44960</v>
      </c>
      <c r="P426" s="744"/>
      <c r="Q426" s="314"/>
      <c r="R426" s="314"/>
      <c r="S426" s="314"/>
      <c r="T426" s="314"/>
      <c r="U426" s="314"/>
      <c r="V426" s="1281" t="str">
        <f t="shared" si="15"/>
        <v>2022-ZH-眉山-A1-C2装配线JMLEDZH22A922封口焊接机</v>
      </c>
      <c r="W426" s="249" t="s">
        <v>9232</v>
      </c>
      <c r="X426" s="249" t="s">
        <v>4949</v>
      </c>
      <c r="Y426" s="249"/>
      <c r="Z426" s="323"/>
      <c r="AA426" s="323"/>
      <c r="AB426" s="261" t="s">
        <v>98</v>
      </c>
      <c r="AC426" s="261" t="s">
        <v>10446</v>
      </c>
      <c r="AD426" s="261" t="s">
        <v>10447</v>
      </c>
      <c r="AE426" s="314"/>
    </row>
    <row r="427" spans="1:31">
      <c r="A427" s="745">
        <f t="shared" si="14"/>
        <v>426</v>
      </c>
      <c r="B427" s="291" t="s">
        <v>4947</v>
      </c>
      <c r="C427" s="1094" t="s">
        <v>7938</v>
      </c>
      <c r="D427" s="620" t="s">
        <v>5668</v>
      </c>
      <c r="E427" s="290" t="s">
        <v>2576</v>
      </c>
      <c r="F427" s="620" t="s">
        <v>5669</v>
      </c>
      <c r="G427" s="1109" t="s">
        <v>315</v>
      </c>
      <c r="H427" s="1110">
        <v>1</v>
      </c>
      <c r="I427" s="291" t="s">
        <v>4947</v>
      </c>
      <c r="J427" s="249" t="s">
        <v>8</v>
      </c>
      <c r="K427" s="305" t="s">
        <v>102</v>
      </c>
      <c r="L427" s="252">
        <v>44782</v>
      </c>
      <c r="M427" s="252">
        <v>44970</v>
      </c>
      <c r="N427" s="314"/>
      <c r="O427" s="252">
        <v>44960</v>
      </c>
      <c r="P427" s="744"/>
      <c r="Q427" s="314"/>
      <c r="R427" s="314"/>
      <c r="S427" s="314"/>
      <c r="T427" s="314"/>
      <c r="U427" s="314"/>
      <c r="V427" s="1281" t="str">
        <f t="shared" si="15"/>
        <v>2022-ZH-眉山-A1-C2装配线JMLEDZH22A927正压氦检机</v>
      </c>
      <c r="W427" s="249" t="s">
        <v>9232</v>
      </c>
      <c r="X427" s="249" t="s">
        <v>4949</v>
      </c>
      <c r="Y427" s="249"/>
      <c r="Z427" s="323"/>
      <c r="AA427" s="323"/>
      <c r="AB427" s="261" t="s">
        <v>98</v>
      </c>
      <c r="AC427" s="261" t="s">
        <v>10446</v>
      </c>
      <c r="AD427" s="261" t="s">
        <v>10447</v>
      </c>
      <c r="AE427" s="314"/>
    </row>
    <row r="428" spans="1:31">
      <c r="A428" s="745">
        <f t="shared" si="14"/>
        <v>427</v>
      </c>
      <c r="B428" s="291" t="s">
        <v>4947</v>
      </c>
      <c r="C428" s="1094" t="s">
        <v>7940</v>
      </c>
      <c r="D428" s="620" t="s">
        <v>5670</v>
      </c>
      <c r="E428" s="290" t="s">
        <v>2576</v>
      </c>
      <c r="F428" s="620" t="s">
        <v>5671</v>
      </c>
      <c r="G428" s="1109" t="s">
        <v>317</v>
      </c>
      <c r="H428" s="1110">
        <v>1</v>
      </c>
      <c r="I428" s="291" t="s">
        <v>4947</v>
      </c>
      <c r="J428" s="249" t="s">
        <v>8</v>
      </c>
      <c r="K428" s="305" t="s">
        <v>102</v>
      </c>
      <c r="L428" s="252">
        <v>44782</v>
      </c>
      <c r="M428" s="252">
        <v>44970</v>
      </c>
      <c r="N428" s="314"/>
      <c r="O428" s="252">
        <v>44960</v>
      </c>
      <c r="P428" s="744"/>
      <c r="Q428" s="314"/>
      <c r="R428" s="314"/>
      <c r="S428" s="314"/>
      <c r="T428" s="314"/>
      <c r="U428" s="314"/>
      <c r="V428" s="1281" t="str">
        <f t="shared" si="15"/>
        <v>2022-ZH-眉山-A1-C2装配线JMLEDZH22A932负压氦检机</v>
      </c>
      <c r="W428" s="249" t="s">
        <v>9232</v>
      </c>
      <c r="X428" s="249" t="s">
        <v>4949</v>
      </c>
      <c r="Y428" s="249"/>
      <c r="Z428" s="323"/>
      <c r="AA428" s="323"/>
      <c r="AB428" s="261" t="s">
        <v>98</v>
      </c>
      <c r="AC428" s="261" t="s">
        <v>10446</v>
      </c>
      <c r="AD428" s="261" t="s">
        <v>10447</v>
      </c>
      <c r="AE428" s="314"/>
    </row>
    <row r="429" spans="1:31">
      <c r="A429" s="745">
        <f t="shared" si="14"/>
        <v>428</v>
      </c>
      <c r="B429" s="291" t="s">
        <v>4947</v>
      </c>
      <c r="C429" s="1094" t="s">
        <v>7938</v>
      </c>
      <c r="D429" s="620" t="s">
        <v>5672</v>
      </c>
      <c r="E429" s="290" t="s">
        <v>7941</v>
      </c>
      <c r="F429" s="620" t="s">
        <v>5673</v>
      </c>
      <c r="G429" s="1109" t="s">
        <v>328</v>
      </c>
      <c r="H429" s="1110">
        <v>1</v>
      </c>
      <c r="I429" s="291" t="s">
        <v>4947</v>
      </c>
      <c r="J429" s="249" t="s">
        <v>8</v>
      </c>
      <c r="K429" s="305" t="s">
        <v>102</v>
      </c>
      <c r="L429" s="252">
        <v>44782</v>
      </c>
      <c r="M429" s="252">
        <v>44970</v>
      </c>
      <c r="N429" s="314"/>
      <c r="O429" s="252">
        <v>44960</v>
      </c>
      <c r="P429" s="744"/>
      <c r="Q429" s="314"/>
      <c r="R429" s="314"/>
      <c r="S429" s="314"/>
      <c r="T429" s="314"/>
      <c r="U429" s="314"/>
      <c r="V429" s="1281" t="str">
        <f t="shared" si="15"/>
        <v>2022-ZH-眉山-A1-C2装配线JMLEDZH22A942密封钉焊接机</v>
      </c>
      <c r="W429" s="249" t="s">
        <v>9232</v>
      </c>
      <c r="X429" s="249" t="s">
        <v>4949</v>
      </c>
      <c r="Y429" s="249"/>
      <c r="Z429" s="323"/>
      <c r="AA429" s="323"/>
      <c r="AB429" s="261" t="s">
        <v>98</v>
      </c>
      <c r="AC429" s="261" t="s">
        <v>10446</v>
      </c>
      <c r="AD429" s="261" t="s">
        <v>10447</v>
      </c>
      <c r="AE429" s="314"/>
    </row>
    <row r="430" spans="1:31">
      <c r="A430" s="745">
        <f t="shared" si="14"/>
        <v>429</v>
      </c>
      <c r="B430" s="291" t="s">
        <v>7939</v>
      </c>
      <c r="C430" s="1094" t="s">
        <v>7938</v>
      </c>
      <c r="D430" s="620" t="s">
        <v>5674</v>
      </c>
      <c r="E430" s="290" t="s">
        <v>2576</v>
      </c>
      <c r="F430" s="620" t="s">
        <v>5675</v>
      </c>
      <c r="G430" s="1109" t="s">
        <v>323</v>
      </c>
      <c r="H430" s="1110">
        <v>1</v>
      </c>
      <c r="I430" s="291" t="s">
        <v>7939</v>
      </c>
      <c r="J430" s="249" t="s">
        <v>8</v>
      </c>
      <c r="K430" s="305" t="s">
        <v>102</v>
      </c>
      <c r="L430" s="252">
        <v>44782</v>
      </c>
      <c r="M430" s="252">
        <v>44970</v>
      </c>
      <c r="N430" s="314"/>
      <c r="O430" s="252">
        <v>44960</v>
      </c>
      <c r="P430" s="744"/>
      <c r="Q430" s="314"/>
      <c r="R430" s="314"/>
      <c r="S430" s="314"/>
      <c r="T430" s="314"/>
      <c r="U430" s="314"/>
      <c r="V430" s="1281" t="str">
        <f t="shared" si="15"/>
        <v>2022-ZH-眉山-A1-C2装配线JMLEDZH22A937组盘机</v>
      </c>
      <c r="W430" s="249" t="s">
        <v>9232</v>
      </c>
      <c r="X430" s="249" t="s">
        <v>4949</v>
      </c>
      <c r="Y430" s="249"/>
      <c r="Z430" s="323"/>
      <c r="AA430" s="323"/>
      <c r="AB430" s="261" t="s">
        <v>98</v>
      </c>
      <c r="AC430" s="261" t="s">
        <v>10446</v>
      </c>
      <c r="AD430" s="261" t="s">
        <v>10447</v>
      </c>
      <c r="AE430" s="314"/>
    </row>
    <row r="431" spans="1:31">
      <c r="A431" s="745">
        <f t="shared" si="14"/>
        <v>430</v>
      </c>
      <c r="B431" s="291" t="s">
        <v>7939</v>
      </c>
      <c r="C431" s="1094" t="s">
        <v>7938</v>
      </c>
      <c r="D431" s="620" t="s">
        <v>5676</v>
      </c>
      <c r="E431" s="290" t="s">
        <v>2576</v>
      </c>
      <c r="F431" s="620" t="s">
        <v>5677</v>
      </c>
      <c r="G431" s="1109" t="s">
        <v>5653</v>
      </c>
      <c r="H431" s="1110">
        <v>1</v>
      </c>
      <c r="I431" s="291" t="s">
        <v>7939</v>
      </c>
      <c r="J431" s="249" t="s">
        <v>8</v>
      </c>
      <c r="K431" s="305" t="s">
        <v>102</v>
      </c>
      <c r="L431" s="252">
        <v>44782</v>
      </c>
      <c r="M431" s="252">
        <v>44970</v>
      </c>
      <c r="N431" s="314"/>
      <c r="O431" s="252">
        <v>44960</v>
      </c>
      <c r="P431" s="744"/>
      <c r="Q431" s="314"/>
      <c r="R431" s="314"/>
      <c r="S431" s="314"/>
      <c r="T431" s="314"/>
      <c r="U431" s="314"/>
      <c r="V431" s="1281" t="str">
        <f t="shared" si="15"/>
        <v>2022-ZH-眉山-A1-C2装配线JMLEDZH22A947装配物流系统</v>
      </c>
      <c r="W431" s="249" t="s">
        <v>9232</v>
      </c>
      <c r="X431" s="249" t="s">
        <v>4949</v>
      </c>
      <c r="Y431" s="249"/>
      <c r="Z431" s="323"/>
      <c r="AA431" s="323"/>
      <c r="AB431" s="261" t="s">
        <v>98</v>
      </c>
      <c r="AC431" s="261" t="s">
        <v>10446</v>
      </c>
      <c r="AD431" s="261" t="s">
        <v>10447</v>
      </c>
      <c r="AE431" s="314"/>
    </row>
    <row r="432" spans="1:31">
      <c r="A432" s="745">
        <f t="shared" si="14"/>
        <v>431</v>
      </c>
      <c r="B432" s="1060" t="s">
        <v>4947</v>
      </c>
      <c r="C432" s="569" t="s">
        <v>5678</v>
      </c>
      <c r="D432" s="569" t="s">
        <v>5679</v>
      </c>
      <c r="E432" s="290" t="s">
        <v>5610</v>
      </c>
      <c r="F432" s="569" t="s">
        <v>5680</v>
      </c>
      <c r="G432" s="569" t="s">
        <v>3591</v>
      </c>
      <c r="H432" s="572">
        <v>1</v>
      </c>
      <c r="I432" s="291" t="s">
        <v>4948</v>
      </c>
      <c r="J432" s="249" t="s">
        <v>8</v>
      </c>
      <c r="K432" s="305" t="s">
        <v>102</v>
      </c>
      <c r="L432" s="252">
        <v>44782</v>
      </c>
      <c r="M432" s="252">
        <v>44985</v>
      </c>
      <c r="N432" s="314"/>
      <c r="O432" s="252"/>
      <c r="P432" s="744"/>
      <c r="Q432" s="314"/>
      <c r="R432" s="314"/>
      <c r="S432" s="314"/>
      <c r="T432" s="314"/>
      <c r="U432" s="314"/>
      <c r="V432" s="1281" t="str">
        <f t="shared" si="15"/>
        <v>2022-ZH-眉山-A1-C3装配线JMLEDZH22A952预热炉</v>
      </c>
      <c r="W432" s="249" t="s">
        <v>9232</v>
      </c>
      <c r="X432" s="249" t="s">
        <v>2820</v>
      </c>
      <c r="Y432" s="249"/>
      <c r="Z432" s="323"/>
      <c r="AA432" s="323"/>
      <c r="AB432" s="261" t="s">
        <v>98</v>
      </c>
      <c r="AC432" s="261" t="s">
        <v>9404</v>
      </c>
      <c r="AD432" s="261" t="s">
        <v>9621</v>
      </c>
      <c r="AE432" s="314"/>
    </row>
    <row r="433" spans="1:31">
      <c r="A433" s="745">
        <f t="shared" si="14"/>
        <v>432</v>
      </c>
      <c r="B433" s="1060" t="s">
        <v>4947</v>
      </c>
      <c r="C433" s="569" t="s">
        <v>5681</v>
      </c>
      <c r="D433" s="569" t="s">
        <v>5682</v>
      </c>
      <c r="E433" s="290" t="s">
        <v>5610</v>
      </c>
      <c r="F433" s="569" t="s">
        <v>5683</v>
      </c>
      <c r="G433" s="569" t="s">
        <v>303</v>
      </c>
      <c r="H433" s="572">
        <v>2</v>
      </c>
      <c r="I433" s="291" t="s">
        <v>4948</v>
      </c>
      <c r="J433" s="249" t="s">
        <v>8</v>
      </c>
      <c r="K433" s="305" t="s">
        <v>102</v>
      </c>
      <c r="L433" s="252">
        <v>44782</v>
      </c>
      <c r="M433" s="252">
        <v>44985</v>
      </c>
      <c r="N433" s="314"/>
      <c r="O433" s="252"/>
      <c r="P433" s="744"/>
      <c r="Q433" s="314"/>
      <c r="R433" s="314"/>
      <c r="S433" s="314"/>
      <c r="T433" s="314"/>
      <c r="U433" s="314"/>
      <c r="V433" s="1281" t="str">
        <f t="shared" si="15"/>
        <v>2021-ZH-常州-JSA3(A8)-C3装配线JMLEWZH21A136-03热压机</v>
      </c>
      <c r="W433" s="249" t="s">
        <v>9232</v>
      </c>
      <c r="X433" s="249" t="s">
        <v>2820</v>
      </c>
      <c r="Y433" s="249"/>
      <c r="Z433" s="323"/>
      <c r="AA433" s="323"/>
      <c r="AB433" s="261" t="s">
        <v>98</v>
      </c>
      <c r="AC433" s="261" t="s">
        <v>9404</v>
      </c>
      <c r="AD433" s="261" t="s">
        <v>9621</v>
      </c>
      <c r="AE433" s="314"/>
    </row>
    <row r="434" spans="1:31">
      <c r="A434" s="745">
        <f t="shared" si="14"/>
        <v>433</v>
      </c>
      <c r="B434" s="291" t="s">
        <v>8565</v>
      </c>
      <c r="C434" s="1094" t="s">
        <v>8566</v>
      </c>
      <c r="D434" s="620" t="s">
        <v>5772</v>
      </c>
      <c r="E434" s="290" t="s">
        <v>8567</v>
      </c>
      <c r="F434" s="1266" t="s">
        <v>5773</v>
      </c>
      <c r="G434" s="1267" t="s">
        <v>8568</v>
      </c>
      <c r="H434" s="1095">
        <v>1</v>
      </c>
      <c r="I434" s="291" t="s">
        <v>8565</v>
      </c>
      <c r="J434" s="249" t="s">
        <v>8</v>
      </c>
      <c r="K434" s="305" t="s">
        <v>102</v>
      </c>
      <c r="L434" s="252">
        <v>44782</v>
      </c>
      <c r="M434" s="252">
        <v>44970</v>
      </c>
      <c r="N434" s="314"/>
      <c r="O434" s="252"/>
      <c r="P434" s="744"/>
      <c r="Q434" s="314"/>
      <c r="R434" s="314"/>
      <c r="S434" s="314"/>
      <c r="T434" s="314"/>
      <c r="U434" s="314"/>
      <c r="V434" s="1281" t="str">
        <f t="shared" si="15"/>
        <v>2022-ZH-眉山-A1-C2干燥线JMLEDZH22A960干燥调度系统</v>
      </c>
      <c r="W434" s="249" t="s">
        <v>9232</v>
      </c>
      <c r="X434" s="249" t="s">
        <v>2820</v>
      </c>
      <c r="Y434" s="249"/>
      <c r="Z434" s="323"/>
      <c r="AA434" s="323"/>
      <c r="AB434" s="261" t="s">
        <v>98</v>
      </c>
      <c r="AC434" s="261" t="s">
        <v>9404</v>
      </c>
      <c r="AD434" s="261" t="s">
        <v>9231</v>
      </c>
      <c r="AE434" s="314"/>
    </row>
    <row r="435" spans="1:31">
      <c r="A435" s="745">
        <f t="shared" si="14"/>
        <v>434</v>
      </c>
      <c r="B435" s="291" t="s">
        <v>8565</v>
      </c>
      <c r="C435" s="1094" t="s">
        <v>8566</v>
      </c>
      <c r="D435" s="620" t="s">
        <v>5774</v>
      </c>
      <c r="E435" s="290" t="s">
        <v>8567</v>
      </c>
      <c r="F435" s="1266" t="s">
        <v>5775</v>
      </c>
      <c r="G435" s="1267" t="s">
        <v>8569</v>
      </c>
      <c r="H435" s="1095">
        <v>16</v>
      </c>
      <c r="I435" s="291" t="s">
        <v>8565</v>
      </c>
      <c r="J435" s="249" t="s">
        <v>8</v>
      </c>
      <c r="K435" s="305" t="s">
        <v>102</v>
      </c>
      <c r="L435" s="252">
        <v>44782</v>
      </c>
      <c r="M435" s="252">
        <v>44985</v>
      </c>
      <c r="N435" s="314"/>
      <c r="O435" s="252"/>
      <c r="P435" s="744"/>
      <c r="Q435" s="314"/>
      <c r="R435" s="314"/>
      <c r="S435" s="314"/>
      <c r="T435" s="314"/>
      <c r="U435" s="314"/>
      <c r="V435" s="1281" t="str">
        <f t="shared" si="15"/>
        <v>2022-ZH-眉山-A1-C2干燥线JMLEDZH22A961真空干燥炉</v>
      </c>
      <c r="W435" s="249" t="s">
        <v>9232</v>
      </c>
      <c r="X435" s="249" t="s">
        <v>2820</v>
      </c>
      <c r="Y435" s="249"/>
      <c r="Z435" s="323"/>
      <c r="AA435" s="323"/>
      <c r="AB435" s="261" t="s">
        <v>98</v>
      </c>
      <c r="AC435" s="261" t="s">
        <v>9404</v>
      </c>
      <c r="AD435" s="261" t="s">
        <v>9231</v>
      </c>
      <c r="AE435" s="314"/>
    </row>
    <row r="436" spans="1:31">
      <c r="A436" s="745">
        <f t="shared" si="14"/>
        <v>435</v>
      </c>
      <c r="B436" s="1060" t="s">
        <v>4947</v>
      </c>
      <c r="C436" s="569" t="s">
        <v>5678</v>
      </c>
      <c r="D436" s="569" t="s">
        <v>5684</v>
      </c>
      <c r="E436" s="290" t="s">
        <v>5610</v>
      </c>
      <c r="F436" s="569" t="s">
        <v>5685</v>
      </c>
      <c r="G436" s="569" t="s">
        <v>366</v>
      </c>
      <c r="H436" s="572">
        <v>1</v>
      </c>
      <c r="I436" s="291" t="s">
        <v>4948</v>
      </c>
      <c r="J436" s="249" t="s">
        <v>8</v>
      </c>
      <c r="K436" s="305" t="s">
        <v>102</v>
      </c>
      <c r="L436" s="252">
        <v>44782</v>
      </c>
      <c r="M436" s="252">
        <v>44985</v>
      </c>
      <c r="N436" s="314"/>
      <c r="O436" s="252"/>
      <c r="P436" s="744"/>
      <c r="Q436" s="314"/>
      <c r="R436" s="314"/>
      <c r="S436" s="314"/>
      <c r="T436" s="314"/>
      <c r="U436" s="314"/>
      <c r="V436" s="1281" t="str">
        <f t="shared" si="15"/>
        <v>2022-ZH-眉山-A1-C3装配线JMLEDZH22A898检测配对机</v>
      </c>
      <c r="W436" s="249" t="s">
        <v>9232</v>
      </c>
      <c r="X436" s="249" t="s">
        <v>2820</v>
      </c>
      <c r="Y436" s="249"/>
      <c r="Z436" s="323"/>
      <c r="AA436" s="323"/>
      <c r="AB436" s="261" t="s">
        <v>98</v>
      </c>
      <c r="AC436" s="261" t="s">
        <v>9404</v>
      </c>
      <c r="AD436" s="261" t="s">
        <v>9621</v>
      </c>
      <c r="AE436" s="314"/>
    </row>
    <row r="437" spans="1:31">
      <c r="A437" s="745">
        <f t="shared" si="14"/>
        <v>436</v>
      </c>
      <c r="B437" s="1060" t="s">
        <v>4947</v>
      </c>
      <c r="C437" s="569" t="s">
        <v>5678</v>
      </c>
      <c r="D437" s="569" t="s">
        <v>5686</v>
      </c>
      <c r="E437" s="290" t="s">
        <v>5610</v>
      </c>
      <c r="F437" s="569" t="s">
        <v>5687</v>
      </c>
      <c r="G437" s="569" t="s">
        <v>367</v>
      </c>
      <c r="H437" s="572">
        <v>1</v>
      </c>
      <c r="I437" s="291" t="s">
        <v>4948</v>
      </c>
      <c r="J437" s="249" t="s">
        <v>8</v>
      </c>
      <c r="K437" s="305" t="s">
        <v>102</v>
      </c>
      <c r="L437" s="252">
        <v>44782</v>
      </c>
      <c r="M437" s="252">
        <v>44985</v>
      </c>
      <c r="N437" s="314"/>
      <c r="O437" s="252"/>
      <c r="P437" s="744"/>
      <c r="Q437" s="314"/>
      <c r="R437" s="314"/>
      <c r="S437" s="314"/>
      <c r="T437" s="314"/>
      <c r="U437" s="314"/>
      <c r="V437" s="1281" t="str">
        <f t="shared" si="15"/>
        <v>2022-ZH-眉山-A1-C3装配线JMLEDZH22A903超声波焊接机</v>
      </c>
      <c r="W437" s="249" t="s">
        <v>9232</v>
      </c>
      <c r="X437" s="249" t="s">
        <v>2820</v>
      </c>
      <c r="Y437" s="249"/>
      <c r="Z437" s="323"/>
      <c r="AA437" s="323"/>
      <c r="AB437" s="261" t="s">
        <v>98</v>
      </c>
      <c r="AC437" s="261" t="s">
        <v>9404</v>
      </c>
      <c r="AD437" s="261" t="s">
        <v>9621</v>
      </c>
      <c r="AE437" s="314"/>
    </row>
    <row r="438" spans="1:31">
      <c r="A438" s="745">
        <f t="shared" si="14"/>
        <v>437</v>
      </c>
      <c r="B438" s="1060" t="s">
        <v>4947</v>
      </c>
      <c r="C438" s="569" t="s">
        <v>5678</v>
      </c>
      <c r="D438" s="569" t="s">
        <v>5688</v>
      </c>
      <c r="E438" s="290" t="s">
        <v>5610</v>
      </c>
      <c r="F438" s="569" t="s">
        <v>4589</v>
      </c>
      <c r="G438" s="569" t="s">
        <v>3602</v>
      </c>
      <c r="H438" s="572">
        <v>1</v>
      </c>
      <c r="I438" s="291" t="s">
        <v>4948</v>
      </c>
      <c r="J438" s="249" t="s">
        <v>8</v>
      </c>
      <c r="K438" s="305" t="s">
        <v>102</v>
      </c>
      <c r="L438" s="252">
        <v>44782</v>
      </c>
      <c r="M438" s="252">
        <v>44985</v>
      </c>
      <c r="N438" s="314"/>
      <c r="O438" s="252"/>
      <c r="P438" s="744"/>
      <c r="Q438" s="314"/>
      <c r="R438" s="314"/>
      <c r="S438" s="314"/>
      <c r="T438" s="314"/>
      <c r="U438" s="314"/>
      <c r="V438" s="1281" t="str">
        <f t="shared" si="15"/>
        <v>2022-ZH-眉山-A1-C3装配线JMLEDZH22A908转接片激光焊接机</v>
      </c>
      <c r="W438" s="249" t="s">
        <v>9232</v>
      </c>
      <c r="X438" s="249" t="s">
        <v>2820</v>
      </c>
      <c r="Y438" s="249"/>
      <c r="Z438" s="323"/>
      <c r="AA438" s="323"/>
      <c r="AB438" s="261" t="s">
        <v>98</v>
      </c>
      <c r="AC438" s="261" t="s">
        <v>9404</v>
      </c>
      <c r="AD438" s="261" t="s">
        <v>9621</v>
      </c>
      <c r="AE438" s="314"/>
    </row>
    <row r="439" spans="1:31">
      <c r="A439" s="745">
        <f t="shared" si="14"/>
        <v>438</v>
      </c>
      <c r="B439" s="1060" t="s">
        <v>4947</v>
      </c>
      <c r="C439" s="569" t="s">
        <v>5678</v>
      </c>
      <c r="D439" s="569" t="s">
        <v>5689</v>
      </c>
      <c r="E439" s="290" t="s">
        <v>5610</v>
      </c>
      <c r="F439" s="569" t="s">
        <v>5690</v>
      </c>
      <c r="G439" s="569" t="s">
        <v>368</v>
      </c>
      <c r="H439" s="572">
        <v>1</v>
      </c>
      <c r="I439" s="291" t="s">
        <v>4948</v>
      </c>
      <c r="J439" s="249" t="s">
        <v>8</v>
      </c>
      <c r="K439" s="305" t="s">
        <v>102</v>
      </c>
      <c r="L439" s="252">
        <v>44782</v>
      </c>
      <c r="M439" s="252">
        <v>44985</v>
      </c>
      <c r="N439" s="314"/>
      <c r="O439" s="252"/>
      <c r="P439" s="744"/>
      <c r="Q439" s="314"/>
      <c r="R439" s="314"/>
      <c r="S439" s="314"/>
      <c r="T439" s="314"/>
      <c r="U439" s="314"/>
      <c r="V439" s="1281" t="str">
        <f t="shared" si="15"/>
        <v>2022-ZH-眉山-A1-C3装配线JMLEDZH22A913包Mylar机</v>
      </c>
      <c r="W439" s="249" t="s">
        <v>9232</v>
      </c>
      <c r="X439" s="249" t="s">
        <v>2820</v>
      </c>
      <c r="Y439" s="249"/>
      <c r="Z439" s="323"/>
      <c r="AA439" s="323"/>
      <c r="AB439" s="261" t="s">
        <v>98</v>
      </c>
      <c r="AC439" s="261" t="s">
        <v>9404</v>
      </c>
      <c r="AD439" s="261" t="s">
        <v>9621</v>
      </c>
      <c r="AE439" s="314"/>
    </row>
    <row r="440" spans="1:31">
      <c r="A440" s="745">
        <f t="shared" si="14"/>
        <v>439</v>
      </c>
      <c r="B440" s="1060" t="s">
        <v>4947</v>
      </c>
      <c r="C440" s="569" t="s">
        <v>5678</v>
      </c>
      <c r="D440" s="569" t="s">
        <v>5691</v>
      </c>
      <c r="E440" s="290" t="s">
        <v>5610</v>
      </c>
      <c r="F440" s="569" t="s">
        <v>5692</v>
      </c>
      <c r="G440" s="569" t="s">
        <v>256</v>
      </c>
      <c r="H440" s="572">
        <v>1</v>
      </c>
      <c r="I440" s="291" t="s">
        <v>4948</v>
      </c>
      <c r="J440" s="249" t="s">
        <v>8</v>
      </c>
      <c r="K440" s="305" t="s">
        <v>102</v>
      </c>
      <c r="L440" s="252">
        <v>44782</v>
      </c>
      <c r="M440" s="252">
        <v>44985</v>
      </c>
      <c r="N440" s="314"/>
      <c r="O440" s="252"/>
      <c r="P440" s="744"/>
      <c r="Q440" s="314"/>
      <c r="R440" s="314"/>
      <c r="S440" s="314"/>
      <c r="T440" s="314"/>
      <c r="U440" s="314"/>
      <c r="V440" s="1281" t="str">
        <f t="shared" si="15"/>
        <v>2022-ZH-眉山-A1-C3装配线JMLEDZH22A918入壳预焊机</v>
      </c>
      <c r="W440" s="249" t="s">
        <v>9232</v>
      </c>
      <c r="X440" s="249" t="s">
        <v>2820</v>
      </c>
      <c r="Y440" s="249"/>
      <c r="Z440" s="323"/>
      <c r="AA440" s="323"/>
      <c r="AB440" s="261" t="s">
        <v>98</v>
      </c>
      <c r="AC440" s="261" t="s">
        <v>9404</v>
      </c>
      <c r="AD440" s="261" t="s">
        <v>9621</v>
      </c>
      <c r="AE440" s="314"/>
    </row>
    <row r="441" spans="1:31">
      <c r="A441" s="745">
        <f t="shared" si="14"/>
        <v>440</v>
      </c>
      <c r="B441" s="1060" t="s">
        <v>4947</v>
      </c>
      <c r="C441" s="569" t="s">
        <v>5678</v>
      </c>
      <c r="D441" s="569" t="s">
        <v>5693</v>
      </c>
      <c r="E441" s="290" t="s">
        <v>5610</v>
      </c>
      <c r="F441" s="569" t="s">
        <v>5694</v>
      </c>
      <c r="G441" s="569" t="s">
        <v>348</v>
      </c>
      <c r="H441" s="572">
        <v>1</v>
      </c>
      <c r="I441" s="291" t="s">
        <v>4948</v>
      </c>
      <c r="J441" s="249" t="s">
        <v>8</v>
      </c>
      <c r="K441" s="305" t="s">
        <v>102</v>
      </c>
      <c r="L441" s="252">
        <v>44782</v>
      </c>
      <c r="M441" s="252">
        <v>44985</v>
      </c>
      <c r="N441" s="314"/>
      <c r="O441" s="252"/>
      <c r="P441" s="744"/>
      <c r="Q441" s="314"/>
      <c r="R441" s="314"/>
      <c r="S441" s="314"/>
      <c r="T441" s="314"/>
      <c r="U441" s="314"/>
      <c r="V441" s="1281" t="str">
        <f t="shared" si="15"/>
        <v>2022-ZH-眉山-A1-C3装配线JMLEDZH22A923封口焊接机</v>
      </c>
      <c r="W441" s="249" t="s">
        <v>9232</v>
      </c>
      <c r="X441" s="249" t="s">
        <v>2820</v>
      </c>
      <c r="Y441" s="249"/>
      <c r="Z441" s="323"/>
      <c r="AA441" s="323"/>
      <c r="AB441" s="261" t="s">
        <v>98</v>
      </c>
      <c r="AC441" s="261" t="s">
        <v>9404</v>
      </c>
      <c r="AD441" s="261" t="s">
        <v>9621</v>
      </c>
      <c r="AE441" s="314"/>
    </row>
    <row r="442" spans="1:31">
      <c r="A442" s="745">
        <f t="shared" si="14"/>
        <v>441</v>
      </c>
      <c r="B442" s="1060" t="s">
        <v>4947</v>
      </c>
      <c r="C442" s="569" t="s">
        <v>5678</v>
      </c>
      <c r="D442" s="569" t="s">
        <v>5695</v>
      </c>
      <c r="E442" s="290" t="s">
        <v>5610</v>
      </c>
      <c r="F442" s="569" t="s">
        <v>5696</v>
      </c>
      <c r="G442" s="569" t="s">
        <v>315</v>
      </c>
      <c r="H442" s="572">
        <v>1</v>
      </c>
      <c r="I442" s="291" t="s">
        <v>4948</v>
      </c>
      <c r="J442" s="249" t="s">
        <v>8</v>
      </c>
      <c r="K442" s="305" t="s">
        <v>102</v>
      </c>
      <c r="L442" s="252">
        <v>44782</v>
      </c>
      <c r="M442" s="252">
        <v>44985</v>
      </c>
      <c r="N442" s="314"/>
      <c r="O442" s="252"/>
      <c r="P442" s="744"/>
      <c r="Q442" s="314"/>
      <c r="R442" s="314"/>
      <c r="S442" s="314"/>
      <c r="T442" s="314"/>
      <c r="U442" s="314"/>
      <c r="V442" s="1281" t="str">
        <f t="shared" si="15"/>
        <v>2022-ZH-眉山-A1-C3装配线JMLEDZH22A928正压氦检机</v>
      </c>
      <c r="W442" s="249" t="s">
        <v>9232</v>
      </c>
      <c r="X442" s="249" t="s">
        <v>2820</v>
      </c>
      <c r="Y442" s="249"/>
      <c r="Z442" s="323"/>
      <c r="AA442" s="323"/>
      <c r="AB442" s="261" t="s">
        <v>98</v>
      </c>
      <c r="AC442" s="261" t="s">
        <v>9404</v>
      </c>
      <c r="AD442" s="261" t="s">
        <v>9621</v>
      </c>
      <c r="AE442" s="314"/>
    </row>
    <row r="443" spans="1:31">
      <c r="A443" s="745">
        <f t="shared" si="14"/>
        <v>442</v>
      </c>
      <c r="B443" s="1060" t="s">
        <v>4947</v>
      </c>
      <c r="C443" s="569" t="s">
        <v>5678</v>
      </c>
      <c r="D443" s="569" t="s">
        <v>5697</v>
      </c>
      <c r="E443" s="290" t="s">
        <v>5610</v>
      </c>
      <c r="F443" s="569" t="s">
        <v>5698</v>
      </c>
      <c r="G443" s="569" t="s">
        <v>317</v>
      </c>
      <c r="H443" s="572">
        <v>1</v>
      </c>
      <c r="I443" s="291" t="s">
        <v>4948</v>
      </c>
      <c r="J443" s="249" t="s">
        <v>8</v>
      </c>
      <c r="K443" s="305" t="s">
        <v>102</v>
      </c>
      <c r="L443" s="252">
        <v>44782</v>
      </c>
      <c r="M443" s="252">
        <v>44985</v>
      </c>
      <c r="N443" s="314"/>
      <c r="O443" s="252"/>
      <c r="P443" s="744"/>
      <c r="Q443" s="314"/>
      <c r="R443" s="314"/>
      <c r="S443" s="314"/>
      <c r="T443" s="314"/>
      <c r="U443" s="314"/>
      <c r="V443" s="1281" t="str">
        <f t="shared" si="15"/>
        <v>2022-ZH-眉山-A1-C3装配线JMLEDZH22A933负压氦检机</v>
      </c>
      <c r="W443" s="249" t="s">
        <v>9232</v>
      </c>
      <c r="X443" s="249" t="s">
        <v>2820</v>
      </c>
      <c r="Y443" s="249"/>
      <c r="Z443" s="323"/>
      <c r="AA443" s="323"/>
      <c r="AB443" s="261" t="s">
        <v>98</v>
      </c>
      <c r="AC443" s="261" t="s">
        <v>9404</v>
      </c>
      <c r="AD443" s="261" t="s">
        <v>9621</v>
      </c>
      <c r="AE443" s="314"/>
    </row>
    <row r="444" spans="1:31">
      <c r="A444" s="745">
        <f t="shared" si="14"/>
        <v>443</v>
      </c>
      <c r="B444" s="1060" t="s">
        <v>4947</v>
      </c>
      <c r="C444" s="569" t="s">
        <v>5678</v>
      </c>
      <c r="D444" s="569" t="s">
        <v>5699</v>
      </c>
      <c r="E444" s="290" t="s">
        <v>5610</v>
      </c>
      <c r="F444" s="569" t="s">
        <v>5700</v>
      </c>
      <c r="G444" s="569" t="s">
        <v>323</v>
      </c>
      <c r="H444" s="572">
        <v>1</v>
      </c>
      <c r="I444" s="291" t="s">
        <v>4948</v>
      </c>
      <c r="J444" s="249" t="s">
        <v>8</v>
      </c>
      <c r="K444" s="305" t="s">
        <v>102</v>
      </c>
      <c r="L444" s="252">
        <v>44782</v>
      </c>
      <c r="M444" s="252">
        <v>44985</v>
      </c>
      <c r="N444" s="314"/>
      <c r="O444" s="252"/>
      <c r="P444" s="744"/>
      <c r="Q444" s="314"/>
      <c r="R444" s="314"/>
      <c r="S444" s="314"/>
      <c r="T444" s="314"/>
      <c r="U444" s="314"/>
      <c r="V444" s="1281" t="str">
        <f t="shared" si="15"/>
        <v>2022-ZH-眉山-A1-C3装配线JMLEDZH22A938组盘机</v>
      </c>
      <c r="W444" s="249" t="s">
        <v>9232</v>
      </c>
      <c r="X444" s="249" t="s">
        <v>2820</v>
      </c>
      <c r="Y444" s="249"/>
      <c r="Z444" s="323"/>
      <c r="AA444" s="323"/>
      <c r="AB444" s="261" t="s">
        <v>98</v>
      </c>
      <c r="AC444" s="261" t="s">
        <v>9404</v>
      </c>
      <c r="AD444" s="261" t="s">
        <v>9621</v>
      </c>
      <c r="AE444" s="314"/>
    </row>
    <row r="445" spans="1:31">
      <c r="A445" s="745">
        <f t="shared" si="14"/>
        <v>444</v>
      </c>
      <c r="B445" s="1060" t="s">
        <v>4947</v>
      </c>
      <c r="C445" s="569" t="s">
        <v>5678</v>
      </c>
      <c r="D445" s="569" t="s">
        <v>5701</v>
      </c>
      <c r="E445" s="290" t="s">
        <v>5610</v>
      </c>
      <c r="F445" s="569" t="s">
        <v>5702</v>
      </c>
      <c r="G445" s="569" t="s">
        <v>328</v>
      </c>
      <c r="H445" s="572">
        <v>1</v>
      </c>
      <c r="I445" s="291" t="s">
        <v>4948</v>
      </c>
      <c r="J445" s="249" t="s">
        <v>8</v>
      </c>
      <c r="K445" s="305" t="s">
        <v>102</v>
      </c>
      <c r="L445" s="252">
        <v>44782</v>
      </c>
      <c r="M445" s="252">
        <v>44985</v>
      </c>
      <c r="N445" s="314"/>
      <c r="O445" s="252"/>
      <c r="P445" s="744"/>
      <c r="Q445" s="314"/>
      <c r="R445" s="314"/>
      <c r="S445" s="314"/>
      <c r="T445" s="314"/>
      <c r="U445" s="314"/>
      <c r="V445" s="1281" t="str">
        <f t="shared" si="15"/>
        <v>2022-ZH-眉山-A1-C3装配线JMLEDZH22A943密封钉焊接机</v>
      </c>
      <c r="W445" s="249" t="s">
        <v>9232</v>
      </c>
      <c r="X445" s="249" t="s">
        <v>2820</v>
      </c>
      <c r="Y445" s="249"/>
      <c r="Z445" s="323"/>
      <c r="AA445" s="323"/>
      <c r="AB445" s="261" t="s">
        <v>98</v>
      </c>
      <c r="AC445" s="261" t="s">
        <v>9404</v>
      </c>
      <c r="AD445" s="261" t="s">
        <v>9621</v>
      </c>
      <c r="AE445" s="314"/>
    </row>
    <row r="446" spans="1:31">
      <c r="A446" s="745">
        <f t="shared" si="14"/>
        <v>445</v>
      </c>
      <c r="B446" s="1060" t="s">
        <v>4947</v>
      </c>
      <c r="C446" s="569" t="s">
        <v>5678</v>
      </c>
      <c r="D446" s="569" t="s">
        <v>5703</v>
      </c>
      <c r="E446" s="290" t="s">
        <v>5610</v>
      </c>
      <c r="F446" s="569" t="s">
        <v>5704</v>
      </c>
      <c r="G446" s="569" t="s">
        <v>5653</v>
      </c>
      <c r="H446" s="572">
        <v>1</v>
      </c>
      <c r="I446" s="291" t="s">
        <v>4948</v>
      </c>
      <c r="J446" s="249" t="s">
        <v>8</v>
      </c>
      <c r="K446" s="305" t="s">
        <v>102</v>
      </c>
      <c r="L446" s="252">
        <v>44782</v>
      </c>
      <c r="M446" s="252">
        <v>44985</v>
      </c>
      <c r="N446" s="314"/>
      <c r="O446" s="252"/>
      <c r="P446" s="744"/>
      <c r="Q446" s="314"/>
      <c r="R446" s="314"/>
      <c r="S446" s="314"/>
      <c r="T446" s="314"/>
      <c r="U446" s="314"/>
      <c r="V446" s="1281" t="str">
        <f t="shared" si="15"/>
        <v>2022-ZH-眉山-A1-C3装配线JMLEDZH22A948装配物流系统</v>
      </c>
      <c r="W446" s="249" t="s">
        <v>9232</v>
      </c>
      <c r="X446" s="249" t="s">
        <v>2820</v>
      </c>
      <c r="Y446" s="249"/>
      <c r="Z446" s="323"/>
      <c r="AA446" s="323"/>
      <c r="AB446" s="261" t="s">
        <v>98</v>
      </c>
      <c r="AC446" s="261" t="s">
        <v>9404</v>
      </c>
      <c r="AD446" s="261" t="s">
        <v>9621</v>
      </c>
      <c r="AE446" s="314"/>
    </row>
    <row r="447" spans="1:31">
      <c r="A447" s="745">
        <f t="shared" si="14"/>
        <v>446</v>
      </c>
      <c r="B447" s="1060" t="s">
        <v>4947</v>
      </c>
      <c r="C447" s="569" t="s">
        <v>5776</v>
      </c>
      <c r="D447" s="569" t="s">
        <v>5772</v>
      </c>
      <c r="E447" s="290" t="s">
        <v>5610</v>
      </c>
      <c r="F447" s="569" t="s">
        <v>5773</v>
      </c>
      <c r="G447" s="569" t="s">
        <v>1392</v>
      </c>
      <c r="H447" s="572">
        <v>1</v>
      </c>
      <c r="I447" s="291" t="s">
        <v>4948</v>
      </c>
      <c r="J447" s="249" t="s">
        <v>8</v>
      </c>
      <c r="K447" s="305" t="s">
        <v>102</v>
      </c>
      <c r="L447" s="252">
        <v>44782</v>
      </c>
      <c r="M447" s="252">
        <v>44985</v>
      </c>
      <c r="N447" s="314"/>
      <c r="O447" s="252"/>
      <c r="P447" s="744"/>
      <c r="Q447" s="314"/>
      <c r="R447" s="314"/>
      <c r="S447" s="314"/>
      <c r="T447" s="314"/>
      <c r="U447" s="314"/>
      <c r="V447" s="1281" t="str">
        <f t="shared" si="15"/>
        <v>2022-ZH-眉山-A1-C3干燥线JMLEDZH22A960干燥调度系统</v>
      </c>
      <c r="W447" s="249" t="s">
        <v>9232</v>
      </c>
      <c r="X447" s="249" t="s">
        <v>2820</v>
      </c>
      <c r="Y447" s="249"/>
      <c r="Z447" s="323"/>
      <c r="AA447" s="323"/>
      <c r="AB447" s="261" t="s">
        <v>98</v>
      </c>
      <c r="AC447" s="261" t="s">
        <v>9404</v>
      </c>
      <c r="AD447" s="261" t="s">
        <v>9621</v>
      </c>
      <c r="AE447" s="314"/>
    </row>
    <row r="448" spans="1:31">
      <c r="A448" s="745">
        <f t="shared" si="14"/>
        <v>447</v>
      </c>
      <c r="B448" s="1060" t="s">
        <v>4947</v>
      </c>
      <c r="C448" s="569" t="s">
        <v>5776</v>
      </c>
      <c r="D448" s="569" t="s">
        <v>5774</v>
      </c>
      <c r="E448" s="290" t="s">
        <v>5610</v>
      </c>
      <c r="F448" s="569" t="s">
        <v>5775</v>
      </c>
      <c r="G448" s="569" t="s">
        <v>5004</v>
      </c>
      <c r="H448" s="572">
        <v>16</v>
      </c>
      <c r="I448" s="291" t="s">
        <v>4948</v>
      </c>
      <c r="J448" s="249" t="s">
        <v>8</v>
      </c>
      <c r="K448" s="305" t="s">
        <v>102</v>
      </c>
      <c r="L448" s="252">
        <v>44782</v>
      </c>
      <c r="M448" s="252">
        <v>44985</v>
      </c>
      <c r="N448" s="314"/>
      <c r="O448" s="252"/>
      <c r="P448" s="744"/>
      <c r="Q448" s="314"/>
      <c r="R448" s="314"/>
      <c r="S448" s="314"/>
      <c r="T448" s="314"/>
      <c r="U448" s="314"/>
      <c r="V448" s="1281" t="str">
        <f t="shared" si="15"/>
        <v>2022-ZH-眉山-A1-C3干燥线JMLEDZH22A961真空干燥炉</v>
      </c>
      <c r="W448" s="249" t="s">
        <v>9232</v>
      </c>
      <c r="X448" s="249" t="s">
        <v>2820</v>
      </c>
      <c r="Y448" s="249"/>
      <c r="Z448" s="323"/>
      <c r="AA448" s="323"/>
      <c r="AB448" s="261" t="s">
        <v>98</v>
      </c>
      <c r="AC448" s="261" t="s">
        <v>9404</v>
      </c>
      <c r="AD448" s="261" t="s">
        <v>9621</v>
      </c>
      <c r="AE448" s="314"/>
    </row>
    <row r="449" spans="1:31" ht="42">
      <c r="A449" s="745">
        <f t="shared" si="14"/>
        <v>448</v>
      </c>
      <c r="B449" s="1306" t="s">
        <v>10448</v>
      </c>
      <c r="C449" s="569" t="s">
        <v>5705</v>
      </c>
      <c r="D449" s="569" t="s">
        <v>5706</v>
      </c>
      <c r="E449" s="290" t="s">
        <v>5610</v>
      </c>
      <c r="F449" s="569" t="s">
        <v>5707</v>
      </c>
      <c r="G449" s="569" t="s">
        <v>3591</v>
      </c>
      <c r="H449" s="572">
        <v>1</v>
      </c>
      <c r="I449" s="291" t="s">
        <v>8366</v>
      </c>
      <c r="J449" s="249" t="s">
        <v>8</v>
      </c>
      <c r="K449" s="305" t="s">
        <v>102</v>
      </c>
      <c r="L449" s="252">
        <v>44782</v>
      </c>
      <c r="M449" s="252">
        <v>45005</v>
      </c>
      <c r="N449" s="314"/>
      <c r="O449" s="252" t="s">
        <v>10463</v>
      </c>
      <c r="P449" s="1679"/>
      <c r="Q449" s="1679"/>
      <c r="R449" s="1679" t="s">
        <v>10464</v>
      </c>
      <c r="S449" s="314"/>
      <c r="T449" s="314"/>
      <c r="U449" s="1184" t="s">
        <v>10467</v>
      </c>
      <c r="V449" s="1281" t="str">
        <f t="shared" si="15"/>
        <v>2022-ZH-眉山-A1-C4装配线JMLEDZH22A953预热炉</v>
      </c>
      <c r="W449" s="249" t="s">
        <v>9460</v>
      </c>
      <c r="X449" s="249" t="s">
        <v>4949</v>
      </c>
      <c r="Y449" s="249"/>
      <c r="Z449" s="323"/>
      <c r="AA449" s="323"/>
      <c r="AB449" s="270" t="s">
        <v>10450</v>
      </c>
      <c r="AC449" s="270" t="s">
        <v>10451</v>
      </c>
      <c r="AD449" s="270" t="s">
        <v>10452</v>
      </c>
      <c r="AE449" s="314"/>
    </row>
    <row r="450" spans="1:31" ht="42">
      <c r="A450" s="745">
        <f t="shared" si="14"/>
        <v>449</v>
      </c>
      <c r="B450" s="1306" t="s">
        <v>4623</v>
      </c>
      <c r="C450" s="569" t="s">
        <v>5705</v>
      </c>
      <c r="D450" s="569" t="s">
        <v>5708</v>
      </c>
      <c r="E450" s="290" t="s">
        <v>5610</v>
      </c>
      <c r="F450" s="569" t="s">
        <v>5709</v>
      </c>
      <c r="G450" s="569" t="s">
        <v>303</v>
      </c>
      <c r="H450" s="572">
        <v>1</v>
      </c>
      <c r="I450" s="291" t="s">
        <v>8366</v>
      </c>
      <c r="J450" s="249" t="s">
        <v>8</v>
      </c>
      <c r="K450" s="305" t="s">
        <v>102</v>
      </c>
      <c r="L450" s="252">
        <v>44782</v>
      </c>
      <c r="M450" s="252">
        <v>45005</v>
      </c>
      <c r="N450" s="314"/>
      <c r="O450" s="252" t="s">
        <v>10463</v>
      </c>
      <c r="P450" s="1679"/>
      <c r="Q450" s="1679"/>
      <c r="R450" s="1679" t="s">
        <v>10464</v>
      </c>
      <c r="S450" s="314"/>
      <c r="T450" s="314"/>
      <c r="U450" s="1184" t="s">
        <v>10467</v>
      </c>
      <c r="V450" s="1281" t="str">
        <f t="shared" si="15"/>
        <v>2022-ZH-眉山-A1-C4装配线JMLEWZH21A148-02热压机</v>
      </c>
      <c r="W450" s="249" t="s">
        <v>9460</v>
      </c>
      <c r="X450" s="249" t="s">
        <v>4949</v>
      </c>
      <c r="Y450" s="249"/>
      <c r="Z450" s="323"/>
      <c r="AA450" s="323"/>
      <c r="AB450" s="270" t="s">
        <v>10453</v>
      </c>
      <c r="AC450" s="270" t="s">
        <v>10454</v>
      </c>
      <c r="AD450" s="270" t="s">
        <v>10455</v>
      </c>
      <c r="AE450" s="314"/>
    </row>
    <row r="451" spans="1:31" ht="42">
      <c r="A451" s="745">
        <f t="shared" si="14"/>
        <v>450</v>
      </c>
      <c r="B451" s="1306" t="s">
        <v>10448</v>
      </c>
      <c r="C451" s="569" t="s">
        <v>5705</v>
      </c>
      <c r="D451" s="569" t="s">
        <v>5710</v>
      </c>
      <c r="E451" s="290" t="s">
        <v>5610</v>
      </c>
      <c r="F451" s="569" t="s">
        <v>5711</v>
      </c>
      <c r="G451" s="569" t="s">
        <v>366</v>
      </c>
      <c r="H451" s="572">
        <v>1</v>
      </c>
      <c r="I451" s="291" t="s">
        <v>8366</v>
      </c>
      <c r="J451" s="249" t="s">
        <v>8</v>
      </c>
      <c r="K451" s="305" t="s">
        <v>102</v>
      </c>
      <c r="L451" s="252">
        <v>44782</v>
      </c>
      <c r="M451" s="252">
        <v>45005</v>
      </c>
      <c r="N451" s="314"/>
      <c r="O451" s="252" t="s">
        <v>10463</v>
      </c>
      <c r="P451" s="1679"/>
      <c r="Q451" s="1679"/>
      <c r="R451" s="1679" t="s">
        <v>10464</v>
      </c>
      <c r="S451" s="314"/>
      <c r="T451" s="314"/>
      <c r="U451" s="1184" t="s">
        <v>10467</v>
      </c>
      <c r="V451" s="1281" t="str">
        <f t="shared" si="15"/>
        <v>2022-ZH-眉山-A1-C4装配线JMLEDZH22A899检测配对机</v>
      </c>
      <c r="W451" s="249" t="s">
        <v>9460</v>
      </c>
      <c r="X451" s="249" t="s">
        <v>4949</v>
      </c>
      <c r="Y451" s="249"/>
      <c r="Z451" s="323"/>
      <c r="AA451" s="323"/>
      <c r="AB451" s="270" t="s">
        <v>10456</v>
      </c>
      <c r="AC451" s="270" t="s">
        <v>10451</v>
      </c>
      <c r="AD451" s="270" t="s">
        <v>10457</v>
      </c>
      <c r="AE451" s="314"/>
    </row>
    <row r="452" spans="1:31" ht="42">
      <c r="A452" s="745">
        <f t="shared" si="14"/>
        <v>451</v>
      </c>
      <c r="B452" s="1306" t="s">
        <v>10449</v>
      </c>
      <c r="C452" s="569" t="s">
        <v>5705</v>
      </c>
      <c r="D452" s="569" t="s">
        <v>5712</v>
      </c>
      <c r="E452" s="290" t="s">
        <v>5610</v>
      </c>
      <c r="F452" s="569" t="s">
        <v>5713</v>
      </c>
      <c r="G452" s="569" t="s">
        <v>367</v>
      </c>
      <c r="H452" s="572">
        <v>1</v>
      </c>
      <c r="I452" s="291" t="s">
        <v>8366</v>
      </c>
      <c r="J452" s="249" t="s">
        <v>8</v>
      </c>
      <c r="K452" s="305" t="s">
        <v>102</v>
      </c>
      <c r="L452" s="252">
        <v>44782</v>
      </c>
      <c r="M452" s="252">
        <v>45005</v>
      </c>
      <c r="N452" s="314"/>
      <c r="O452" s="252" t="s">
        <v>10463</v>
      </c>
      <c r="P452" s="1679"/>
      <c r="Q452" s="1679"/>
      <c r="R452" s="1679" t="s">
        <v>10464</v>
      </c>
      <c r="S452" s="314"/>
      <c r="T452" s="314"/>
      <c r="U452" s="1184" t="s">
        <v>10467</v>
      </c>
      <c r="V452" s="1281" t="str">
        <f t="shared" si="15"/>
        <v>2022-ZH-眉山-A1-C4装配线JMLEDZH22A904超声波焊接机</v>
      </c>
      <c r="W452" s="249" t="s">
        <v>9460</v>
      </c>
      <c r="X452" s="249" t="s">
        <v>4949</v>
      </c>
      <c r="Y452" s="249"/>
      <c r="Z452" s="323"/>
      <c r="AA452" s="323"/>
      <c r="AB452" s="261" t="s">
        <v>10458</v>
      </c>
      <c r="AC452" s="270" t="s">
        <v>10451</v>
      </c>
      <c r="AD452" s="270" t="s">
        <v>10457</v>
      </c>
      <c r="AE452" s="314"/>
    </row>
    <row r="453" spans="1:31" ht="42">
      <c r="A453" s="745">
        <f t="shared" si="14"/>
        <v>452</v>
      </c>
      <c r="B453" s="1306" t="s">
        <v>4623</v>
      </c>
      <c r="C453" s="569" t="s">
        <v>5705</v>
      </c>
      <c r="D453" s="569" t="s">
        <v>5714</v>
      </c>
      <c r="E453" s="290" t="s">
        <v>5610</v>
      </c>
      <c r="F453" s="569" t="s">
        <v>4592</v>
      </c>
      <c r="G453" s="569" t="s">
        <v>3602</v>
      </c>
      <c r="H453" s="572">
        <v>1</v>
      </c>
      <c r="I453" s="291" t="s">
        <v>8366</v>
      </c>
      <c r="J453" s="249" t="s">
        <v>8</v>
      </c>
      <c r="K453" s="305" t="s">
        <v>102</v>
      </c>
      <c r="L453" s="252">
        <v>44782</v>
      </c>
      <c r="M453" s="252">
        <v>45005</v>
      </c>
      <c r="N453" s="314"/>
      <c r="O453" s="252" t="s">
        <v>10463</v>
      </c>
      <c r="P453" s="1679"/>
      <c r="Q453" s="1679"/>
      <c r="R453" s="1679" t="s">
        <v>10464</v>
      </c>
      <c r="S453" s="314"/>
      <c r="T453" s="314"/>
      <c r="U453" s="1184" t="s">
        <v>10467</v>
      </c>
      <c r="V453" s="1281" t="str">
        <f t="shared" si="15"/>
        <v>2022-ZH-眉山-A1-C4装配线JMLEDZH22A909转接片激光焊接机</v>
      </c>
      <c r="W453" s="249" t="s">
        <v>9460</v>
      </c>
      <c r="X453" s="249" t="s">
        <v>4949</v>
      </c>
      <c r="Y453" s="249"/>
      <c r="Z453" s="323"/>
      <c r="AA453" s="323"/>
      <c r="AB453" s="261" t="s">
        <v>10458</v>
      </c>
      <c r="AC453" s="270" t="s">
        <v>10451</v>
      </c>
      <c r="AD453" s="270" t="s">
        <v>10457</v>
      </c>
      <c r="AE453" s="314"/>
    </row>
    <row r="454" spans="1:31" ht="42">
      <c r="A454" s="745">
        <f t="shared" si="14"/>
        <v>453</v>
      </c>
      <c r="B454" s="1306" t="s">
        <v>4623</v>
      </c>
      <c r="C454" s="569" t="s">
        <v>5705</v>
      </c>
      <c r="D454" s="569" t="s">
        <v>5715</v>
      </c>
      <c r="E454" s="290" t="s">
        <v>5610</v>
      </c>
      <c r="F454" s="569" t="s">
        <v>5716</v>
      </c>
      <c r="G454" s="569" t="s">
        <v>368</v>
      </c>
      <c r="H454" s="572">
        <v>1</v>
      </c>
      <c r="I454" s="291" t="s">
        <v>8366</v>
      </c>
      <c r="J454" s="249" t="s">
        <v>8</v>
      </c>
      <c r="K454" s="305" t="s">
        <v>102</v>
      </c>
      <c r="L454" s="252">
        <v>44782</v>
      </c>
      <c r="M454" s="252">
        <v>45005</v>
      </c>
      <c r="N454" s="314"/>
      <c r="O454" s="252" t="s">
        <v>10463</v>
      </c>
      <c r="P454" s="1679"/>
      <c r="Q454" s="1679"/>
      <c r="R454" s="1679" t="s">
        <v>10464</v>
      </c>
      <c r="S454" s="314"/>
      <c r="T454" s="314"/>
      <c r="U454" s="1184" t="s">
        <v>10467</v>
      </c>
      <c r="V454" s="1281" t="str">
        <f t="shared" si="15"/>
        <v>2022-ZH-眉山-A1-C4装配线JMLEDZH22A914包Mylar机</v>
      </c>
      <c r="W454" s="249" t="s">
        <v>9460</v>
      </c>
      <c r="X454" s="249" t="s">
        <v>4949</v>
      </c>
      <c r="Y454" s="249"/>
      <c r="Z454" s="323"/>
      <c r="AA454" s="323"/>
      <c r="AB454" s="261" t="s">
        <v>10458</v>
      </c>
      <c r="AC454" s="270" t="s">
        <v>10451</v>
      </c>
      <c r="AD454" s="270" t="s">
        <v>10457</v>
      </c>
      <c r="AE454" s="314"/>
    </row>
    <row r="455" spans="1:31" ht="42">
      <c r="A455" s="745">
        <f t="shared" si="14"/>
        <v>454</v>
      </c>
      <c r="B455" s="1306" t="s">
        <v>10448</v>
      </c>
      <c r="C455" s="569" t="s">
        <v>5705</v>
      </c>
      <c r="D455" s="569" t="s">
        <v>5717</v>
      </c>
      <c r="E455" s="290" t="s">
        <v>5610</v>
      </c>
      <c r="F455" s="569" t="s">
        <v>5718</v>
      </c>
      <c r="G455" s="569" t="s">
        <v>256</v>
      </c>
      <c r="H455" s="572">
        <v>1</v>
      </c>
      <c r="I455" s="291" t="s">
        <v>8366</v>
      </c>
      <c r="J455" s="249" t="s">
        <v>8</v>
      </c>
      <c r="K455" s="305" t="s">
        <v>102</v>
      </c>
      <c r="L455" s="252">
        <v>44782</v>
      </c>
      <c r="M455" s="252">
        <v>45005</v>
      </c>
      <c r="N455" s="314"/>
      <c r="O455" s="252" t="s">
        <v>10463</v>
      </c>
      <c r="P455" s="1679"/>
      <c r="Q455" s="1679"/>
      <c r="R455" s="1679" t="s">
        <v>10464</v>
      </c>
      <c r="S455" s="314"/>
      <c r="T455" s="314"/>
      <c r="U455" s="1184" t="s">
        <v>10467</v>
      </c>
      <c r="V455" s="1281" t="str">
        <f t="shared" si="15"/>
        <v>2022-ZH-眉山-A1-C4装配线JMLEDZH22A919入壳预焊机</v>
      </c>
      <c r="W455" s="249" t="s">
        <v>9460</v>
      </c>
      <c r="X455" s="249" t="s">
        <v>4949</v>
      </c>
      <c r="Y455" s="249"/>
      <c r="Z455" s="323"/>
      <c r="AA455" s="323"/>
      <c r="AB455" s="261" t="s">
        <v>10458</v>
      </c>
      <c r="AC455" s="270" t="s">
        <v>10451</v>
      </c>
      <c r="AD455" s="270" t="s">
        <v>10457</v>
      </c>
      <c r="AE455" s="314"/>
    </row>
    <row r="456" spans="1:31" ht="42">
      <c r="A456" s="745">
        <f t="shared" si="14"/>
        <v>455</v>
      </c>
      <c r="B456" s="1306" t="s">
        <v>4623</v>
      </c>
      <c r="C456" s="569" t="s">
        <v>5705</v>
      </c>
      <c r="D456" s="569" t="s">
        <v>5719</v>
      </c>
      <c r="E456" s="290" t="s">
        <v>5610</v>
      </c>
      <c r="F456" s="569" t="s">
        <v>5720</v>
      </c>
      <c r="G456" s="569" t="s">
        <v>348</v>
      </c>
      <c r="H456" s="572">
        <v>1</v>
      </c>
      <c r="I456" s="291" t="s">
        <v>8366</v>
      </c>
      <c r="J456" s="249" t="s">
        <v>8</v>
      </c>
      <c r="K456" s="305" t="s">
        <v>102</v>
      </c>
      <c r="L456" s="252">
        <v>44782</v>
      </c>
      <c r="M456" s="252">
        <v>45005</v>
      </c>
      <c r="N456" s="314"/>
      <c r="O456" s="252" t="s">
        <v>10463</v>
      </c>
      <c r="P456" s="1679"/>
      <c r="Q456" s="1679"/>
      <c r="R456" s="1679" t="s">
        <v>10464</v>
      </c>
      <c r="S456" s="314"/>
      <c r="T456" s="314"/>
      <c r="U456" s="1184" t="s">
        <v>10467</v>
      </c>
      <c r="V456" s="1281" t="str">
        <f t="shared" si="15"/>
        <v>2022-ZH-眉山-A1-C4装配线JMLEDZH22A924封口焊接机</v>
      </c>
      <c r="W456" s="249" t="s">
        <v>9460</v>
      </c>
      <c r="X456" s="249" t="s">
        <v>4949</v>
      </c>
      <c r="Y456" s="249"/>
      <c r="Z456" s="323"/>
      <c r="AA456" s="323"/>
      <c r="AB456" s="261" t="s">
        <v>10458</v>
      </c>
      <c r="AC456" s="270" t="s">
        <v>10451</v>
      </c>
      <c r="AD456" s="270" t="s">
        <v>10457</v>
      </c>
      <c r="AE456" s="314"/>
    </row>
    <row r="457" spans="1:31" ht="42">
      <c r="A457" s="745">
        <f t="shared" si="14"/>
        <v>456</v>
      </c>
      <c r="B457" s="1306" t="s">
        <v>4623</v>
      </c>
      <c r="C457" s="569" t="s">
        <v>5705</v>
      </c>
      <c r="D457" s="569" t="s">
        <v>5721</v>
      </c>
      <c r="E457" s="290" t="s">
        <v>5610</v>
      </c>
      <c r="F457" s="569" t="s">
        <v>5722</v>
      </c>
      <c r="G457" s="569" t="s">
        <v>315</v>
      </c>
      <c r="H457" s="572">
        <v>1</v>
      </c>
      <c r="I457" s="291" t="s">
        <v>8366</v>
      </c>
      <c r="J457" s="249" t="s">
        <v>8</v>
      </c>
      <c r="K457" s="305" t="s">
        <v>102</v>
      </c>
      <c r="L457" s="252">
        <v>44782</v>
      </c>
      <c r="M457" s="252">
        <v>45005</v>
      </c>
      <c r="N457" s="314"/>
      <c r="O457" s="252" t="s">
        <v>10463</v>
      </c>
      <c r="P457" s="1679"/>
      <c r="Q457" s="1679"/>
      <c r="R457" s="1679" t="s">
        <v>10464</v>
      </c>
      <c r="S457" s="314"/>
      <c r="T457" s="314"/>
      <c r="U457" s="1184" t="s">
        <v>10467</v>
      </c>
      <c r="V457" s="1281" t="str">
        <f t="shared" si="15"/>
        <v>2022-ZH-眉山-A1-C4装配线JMLEDZH22A929正压氦检机</v>
      </c>
      <c r="W457" s="249" t="s">
        <v>9460</v>
      </c>
      <c r="X457" s="249" t="s">
        <v>4949</v>
      </c>
      <c r="Y457" s="249"/>
      <c r="Z457" s="323"/>
      <c r="AA457" s="323"/>
      <c r="AB457" s="261" t="s">
        <v>10458</v>
      </c>
      <c r="AC457" s="270" t="s">
        <v>10451</v>
      </c>
      <c r="AD457" s="270" t="s">
        <v>10457</v>
      </c>
      <c r="AE457" s="314"/>
    </row>
    <row r="458" spans="1:31" ht="42">
      <c r="A458" s="745">
        <f t="shared" si="14"/>
        <v>457</v>
      </c>
      <c r="B458" s="1306" t="s">
        <v>4623</v>
      </c>
      <c r="C458" s="569" t="s">
        <v>5705</v>
      </c>
      <c r="D458" s="569" t="s">
        <v>5725</v>
      </c>
      <c r="E458" s="290" t="s">
        <v>5610</v>
      </c>
      <c r="F458" s="569" t="s">
        <v>5724</v>
      </c>
      <c r="G458" s="569" t="s">
        <v>323</v>
      </c>
      <c r="H458" s="572">
        <v>1</v>
      </c>
      <c r="I458" s="291" t="s">
        <v>8366</v>
      </c>
      <c r="J458" s="249" t="s">
        <v>8</v>
      </c>
      <c r="K458" s="305" t="s">
        <v>102</v>
      </c>
      <c r="L458" s="252">
        <v>44782</v>
      </c>
      <c r="M458" s="252">
        <v>45005</v>
      </c>
      <c r="N458" s="314"/>
      <c r="O458" s="252" t="s">
        <v>10463</v>
      </c>
      <c r="P458" s="1679"/>
      <c r="Q458" s="1679"/>
      <c r="R458" s="1679" t="s">
        <v>10464</v>
      </c>
      <c r="S458" s="314"/>
      <c r="T458" s="314"/>
      <c r="U458" s="1184" t="s">
        <v>10467</v>
      </c>
      <c r="V458" s="1281" t="str">
        <f t="shared" si="15"/>
        <v>2022-ZH-眉山-A1-C4装配线JMLEDZH22A939组盘机</v>
      </c>
      <c r="W458" s="249" t="s">
        <v>9460</v>
      </c>
      <c r="X458" s="249" t="s">
        <v>4949</v>
      </c>
      <c r="Y458" s="249"/>
      <c r="Z458" s="323"/>
      <c r="AA458" s="323"/>
      <c r="AB458" s="261" t="s">
        <v>10458</v>
      </c>
      <c r="AC458" s="270" t="s">
        <v>10451</v>
      </c>
      <c r="AD458" s="270" t="s">
        <v>10457</v>
      </c>
      <c r="AE458" s="314"/>
    </row>
    <row r="459" spans="1:31" ht="42">
      <c r="A459" s="745">
        <f t="shared" si="14"/>
        <v>458</v>
      </c>
      <c r="B459" s="1306" t="s">
        <v>4623</v>
      </c>
      <c r="C459" s="569" t="s">
        <v>213</v>
      </c>
      <c r="D459" s="569" t="s">
        <v>5729</v>
      </c>
      <c r="E459" s="290" t="s">
        <v>5610</v>
      </c>
      <c r="F459" s="569" t="s">
        <v>5726</v>
      </c>
      <c r="G459" s="569" t="s">
        <v>321</v>
      </c>
      <c r="H459" s="572">
        <v>1</v>
      </c>
      <c r="I459" s="291" t="s">
        <v>8366</v>
      </c>
      <c r="J459" s="249" t="s">
        <v>8</v>
      </c>
      <c r="K459" s="305" t="s">
        <v>102</v>
      </c>
      <c r="L459" s="252">
        <v>44782</v>
      </c>
      <c r="M459" s="252">
        <v>45005</v>
      </c>
      <c r="N459" s="314"/>
      <c r="O459" s="252" t="s">
        <v>10463</v>
      </c>
      <c r="P459" s="1679"/>
      <c r="Q459" s="1679"/>
      <c r="R459" s="1679" t="s">
        <v>10464</v>
      </c>
      <c r="S459" s="314"/>
      <c r="T459" s="314"/>
      <c r="U459" s="1184" t="s">
        <v>10467</v>
      </c>
      <c r="V459" s="1281" t="str">
        <f t="shared" si="15"/>
        <v>/JMLEDZH22A949物流线</v>
      </c>
      <c r="W459" s="249" t="s">
        <v>9460</v>
      </c>
      <c r="X459" s="249" t="s">
        <v>4949</v>
      </c>
      <c r="Y459" s="249"/>
      <c r="Z459" s="323"/>
      <c r="AA459" s="323"/>
      <c r="AB459" s="261" t="s">
        <v>10458</v>
      </c>
      <c r="AC459" s="270" t="s">
        <v>10451</v>
      </c>
      <c r="AD459" s="270" t="s">
        <v>10457</v>
      </c>
      <c r="AE459" s="314"/>
    </row>
    <row r="460" spans="1:31" ht="42">
      <c r="A460" s="745">
        <f t="shared" si="14"/>
        <v>459</v>
      </c>
      <c r="B460" s="1306" t="s">
        <v>4623</v>
      </c>
      <c r="C460" s="569" t="s">
        <v>5705</v>
      </c>
      <c r="D460" s="569" t="s">
        <v>5727</v>
      </c>
      <c r="E460" s="290" t="s">
        <v>5610</v>
      </c>
      <c r="F460" s="569" t="s">
        <v>5728</v>
      </c>
      <c r="G460" s="569" t="s">
        <v>4310</v>
      </c>
      <c r="H460" s="572">
        <v>1</v>
      </c>
      <c r="I460" s="291" t="s">
        <v>8366</v>
      </c>
      <c r="J460" s="249" t="s">
        <v>8</v>
      </c>
      <c r="K460" s="305" t="s">
        <v>102</v>
      </c>
      <c r="L460" s="252">
        <v>44782</v>
      </c>
      <c r="M460" s="252">
        <v>45005</v>
      </c>
      <c r="N460" s="314"/>
      <c r="O460" s="252" t="s">
        <v>10463</v>
      </c>
      <c r="P460" s="1679"/>
      <c r="Q460" s="1679"/>
      <c r="R460" s="1679" t="s">
        <v>10464</v>
      </c>
      <c r="S460" s="314"/>
      <c r="T460" s="314"/>
      <c r="U460" s="1184" t="s">
        <v>10467</v>
      </c>
      <c r="V460" s="1281" t="str">
        <f t="shared" si="15"/>
        <v>2022-ZH-眉山-A1-C4装配线JMLEDZH22A944拉铆机</v>
      </c>
      <c r="W460" s="249" t="s">
        <v>9460</v>
      </c>
      <c r="X460" s="249" t="s">
        <v>4949</v>
      </c>
      <c r="Y460" s="249"/>
      <c r="Z460" s="323"/>
      <c r="AA460" s="323"/>
      <c r="AB460" s="261" t="s">
        <v>10458</v>
      </c>
      <c r="AC460" s="270" t="s">
        <v>10451</v>
      </c>
      <c r="AD460" s="270" t="s">
        <v>10457</v>
      </c>
      <c r="AE460" s="314"/>
    </row>
    <row r="461" spans="1:31" ht="42">
      <c r="A461" s="745">
        <f t="shared" si="14"/>
        <v>460</v>
      </c>
      <c r="B461" s="1306" t="s">
        <v>4623</v>
      </c>
      <c r="C461" s="569" t="s">
        <v>5705</v>
      </c>
      <c r="D461" s="569" t="s">
        <v>5723</v>
      </c>
      <c r="E461" s="290" t="s">
        <v>5610</v>
      </c>
      <c r="F461" s="569" t="s">
        <v>5730</v>
      </c>
      <c r="G461" s="569" t="s">
        <v>317</v>
      </c>
      <c r="H461" s="572">
        <v>1</v>
      </c>
      <c r="I461" s="291" t="s">
        <v>8366</v>
      </c>
      <c r="J461" s="249" t="s">
        <v>8</v>
      </c>
      <c r="K461" s="305" t="s">
        <v>102</v>
      </c>
      <c r="L461" s="252">
        <v>44782</v>
      </c>
      <c r="M461" s="252">
        <v>45005</v>
      </c>
      <c r="N461" s="314"/>
      <c r="O461" s="252" t="s">
        <v>10463</v>
      </c>
      <c r="P461" s="1679"/>
      <c r="Q461" s="1679"/>
      <c r="R461" s="1679" t="s">
        <v>10464</v>
      </c>
      <c r="S461" s="314"/>
      <c r="T461" s="314"/>
      <c r="U461" s="1184" t="s">
        <v>10467</v>
      </c>
      <c r="V461" s="1281" t="str">
        <f t="shared" si="15"/>
        <v>2022-ZH-眉山-A1-C4装配线JMLEDZH22A934负压氦检机</v>
      </c>
      <c r="W461" s="249" t="s">
        <v>9460</v>
      </c>
      <c r="X461" s="249" t="s">
        <v>4949</v>
      </c>
      <c r="Y461" s="249"/>
      <c r="Z461" s="323"/>
      <c r="AA461" s="323"/>
      <c r="AB461" s="261" t="s">
        <v>10458</v>
      </c>
      <c r="AC461" s="270" t="s">
        <v>10451</v>
      </c>
      <c r="AD461" s="270" t="s">
        <v>10457</v>
      </c>
      <c r="AE461" s="314"/>
    </row>
    <row r="462" spans="1:31" ht="42">
      <c r="A462" s="745">
        <f t="shared" si="14"/>
        <v>461</v>
      </c>
      <c r="B462" s="1306" t="s">
        <v>4623</v>
      </c>
      <c r="C462" s="569" t="s">
        <v>5777</v>
      </c>
      <c r="D462" s="569" t="s">
        <v>5772</v>
      </c>
      <c r="E462" s="290" t="s">
        <v>5610</v>
      </c>
      <c r="F462" s="569" t="s">
        <v>1392</v>
      </c>
      <c r="G462" s="569" t="s">
        <v>1392</v>
      </c>
      <c r="H462" s="572"/>
      <c r="I462" s="291" t="s">
        <v>8366</v>
      </c>
      <c r="J462" s="249" t="s">
        <v>8</v>
      </c>
      <c r="K462" s="305" t="s">
        <v>102</v>
      </c>
      <c r="L462" s="252">
        <v>44782</v>
      </c>
      <c r="M462" s="252">
        <v>45005</v>
      </c>
      <c r="N462" s="314"/>
      <c r="O462" s="252" t="s">
        <v>10463</v>
      </c>
      <c r="P462" s="1679"/>
      <c r="Q462" s="1679"/>
      <c r="R462" s="1679" t="s">
        <v>10464</v>
      </c>
      <c r="S462" s="314"/>
      <c r="T462" s="314"/>
      <c r="U462" s="1184" t="s">
        <v>10467</v>
      </c>
      <c r="V462" s="1281"/>
      <c r="W462" s="249" t="s">
        <v>9460</v>
      </c>
      <c r="X462" s="249" t="s">
        <v>2820</v>
      </c>
      <c r="Y462" s="249"/>
      <c r="Z462" s="323"/>
      <c r="AA462" s="323"/>
      <c r="AB462" s="261" t="s">
        <v>10458</v>
      </c>
      <c r="AC462" s="270" t="s">
        <v>10451</v>
      </c>
      <c r="AD462" s="270" t="s">
        <v>10457</v>
      </c>
      <c r="AE462" s="314"/>
    </row>
    <row r="463" spans="1:31" ht="42">
      <c r="A463" s="745">
        <f t="shared" si="14"/>
        <v>462</v>
      </c>
      <c r="B463" s="1306" t="s">
        <v>10448</v>
      </c>
      <c r="C463" s="569" t="s">
        <v>5777</v>
      </c>
      <c r="D463" s="569" t="s">
        <v>5774</v>
      </c>
      <c r="E463" s="290" t="s">
        <v>5610</v>
      </c>
      <c r="F463" s="569" t="s">
        <v>5004</v>
      </c>
      <c r="G463" s="569" t="s">
        <v>5004</v>
      </c>
      <c r="H463" s="572"/>
      <c r="I463" s="291" t="s">
        <v>8366</v>
      </c>
      <c r="J463" s="249" t="s">
        <v>8</v>
      </c>
      <c r="K463" s="305" t="s">
        <v>102</v>
      </c>
      <c r="L463" s="252">
        <v>44782</v>
      </c>
      <c r="M463" s="252">
        <v>45005</v>
      </c>
      <c r="N463" s="314"/>
      <c r="O463" s="252" t="s">
        <v>10463</v>
      </c>
      <c r="P463" s="1679"/>
      <c r="Q463" s="1679"/>
      <c r="R463" s="1679" t="s">
        <v>10464</v>
      </c>
      <c r="S463" s="314"/>
      <c r="T463" s="314"/>
      <c r="U463" s="1184" t="s">
        <v>10467</v>
      </c>
      <c r="V463" s="1281"/>
      <c r="W463" s="249" t="s">
        <v>9460</v>
      </c>
      <c r="X463" s="249" t="s">
        <v>2820</v>
      </c>
      <c r="Y463" s="249"/>
      <c r="Z463" s="323"/>
      <c r="AA463" s="323"/>
      <c r="AB463" s="261" t="s">
        <v>10458</v>
      </c>
      <c r="AC463" s="270" t="s">
        <v>10459</v>
      </c>
      <c r="AD463" s="270" t="s">
        <v>10455</v>
      </c>
      <c r="AE463" s="314"/>
    </row>
    <row r="464" spans="1:31" ht="42">
      <c r="A464" s="745">
        <f t="shared" si="14"/>
        <v>463</v>
      </c>
      <c r="B464" s="1306" t="s">
        <v>4623</v>
      </c>
      <c r="C464" s="569" t="s">
        <v>5731</v>
      </c>
      <c r="D464" s="1688" t="s">
        <v>5732</v>
      </c>
      <c r="E464" s="290" t="s">
        <v>5610</v>
      </c>
      <c r="F464" s="569" t="s">
        <v>5733</v>
      </c>
      <c r="G464" s="569" t="s">
        <v>366</v>
      </c>
      <c r="H464" s="572"/>
      <c r="I464" s="291" t="s">
        <v>8366</v>
      </c>
      <c r="J464" s="249" t="s">
        <v>8</v>
      </c>
      <c r="K464" s="305" t="s">
        <v>102</v>
      </c>
      <c r="L464" s="252">
        <v>44782</v>
      </c>
      <c r="M464" s="252">
        <v>45005</v>
      </c>
      <c r="N464" s="314"/>
      <c r="O464" s="252" t="s">
        <v>10463</v>
      </c>
      <c r="P464" s="1679"/>
      <c r="Q464" s="1679"/>
      <c r="R464" s="1679" t="s">
        <v>10464</v>
      </c>
      <c r="S464" s="314"/>
      <c r="T464" s="314"/>
      <c r="U464" s="1184" t="s">
        <v>10467</v>
      </c>
      <c r="V464" s="1281"/>
      <c r="W464" s="249" t="s">
        <v>9460</v>
      </c>
      <c r="X464" s="249" t="s">
        <v>2820</v>
      </c>
      <c r="Y464" s="249"/>
      <c r="Z464" s="323"/>
      <c r="AA464" s="323"/>
      <c r="AB464" s="270" t="s">
        <v>10460</v>
      </c>
      <c r="AC464" s="270" t="s">
        <v>10461</v>
      </c>
      <c r="AD464" s="270" t="s">
        <v>10462</v>
      </c>
      <c r="AE464" s="314"/>
    </row>
    <row r="465" spans="1:31" ht="42">
      <c r="A465" s="745">
        <f t="shared" si="14"/>
        <v>464</v>
      </c>
      <c r="B465" s="1306" t="s">
        <v>4623</v>
      </c>
      <c r="C465" s="569" t="s">
        <v>5731</v>
      </c>
      <c r="D465" s="1688" t="s">
        <v>5734</v>
      </c>
      <c r="E465" s="290" t="s">
        <v>5610</v>
      </c>
      <c r="F465" s="569" t="s">
        <v>5735</v>
      </c>
      <c r="G465" s="569" t="s">
        <v>367</v>
      </c>
      <c r="H465" s="572"/>
      <c r="I465" s="291" t="s">
        <v>8366</v>
      </c>
      <c r="J465" s="249" t="s">
        <v>8</v>
      </c>
      <c r="K465" s="305" t="s">
        <v>102</v>
      </c>
      <c r="L465" s="252">
        <v>44782</v>
      </c>
      <c r="M465" s="252">
        <v>45005</v>
      </c>
      <c r="N465" s="314"/>
      <c r="O465" s="252" t="s">
        <v>10463</v>
      </c>
      <c r="P465" s="1679"/>
      <c r="Q465" s="1679"/>
      <c r="R465" s="1679" t="s">
        <v>10465</v>
      </c>
      <c r="S465" s="314"/>
      <c r="T465" s="314"/>
      <c r="U465" s="1184" t="s">
        <v>10467</v>
      </c>
      <c r="V465" s="1281"/>
      <c r="W465" s="249" t="s">
        <v>9460</v>
      </c>
      <c r="X465" s="249" t="s">
        <v>2820</v>
      </c>
      <c r="Y465" s="249"/>
      <c r="Z465" s="323"/>
      <c r="AA465" s="323"/>
      <c r="AB465" s="270" t="s">
        <v>10460</v>
      </c>
      <c r="AC465" s="270" t="s">
        <v>10461</v>
      </c>
      <c r="AD465" s="270" t="s">
        <v>10462</v>
      </c>
      <c r="AE465" s="314"/>
    </row>
    <row r="466" spans="1:31" ht="42">
      <c r="A466" s="745">
        <f t="shared" si="14"/>
        <v>465</v>
      </c>
      <c r="B466" s="1306" t="s">
        <v>4623</v>
      </c>
      <c r="C466" s="569" t="s">
        <v>5731</v>
      </c>
      <c r="D466" s="1688" t="s">
        <v>5736</v>
      </c>
      <c r="E466" s="290" t="s">
        <v>5610</v>
      </c>
      <c r="F466" s="569" t="s">
        <v>5737</v>
      </c>
      <c r="G466" s="569" t="s">
        <v>3602</v>
      </c>
      <c r="H466" s="572"/>
      <c r="I466" s="291" t="s">
        <v>8366</v>
      </c>
      <c r="J466" s="249" t="s">
        <v>8</v>
      </c>
      <c r="K466" s="305" t="s">
        <v>102</v>
      </c>
      <c r="L466" s="252">
        <v>44782</v>
      </c>
      <c r="M466" s="252">
        <v>45005</v>
      </c>
      <c r="N466" s="314"/>
      <c r="O466" s="252" t="s">
        <v>10466</v>
      </c>
      <c r="P466" s="1679"/>
      <c r="Q466" s="1679"/>
      <c r="R466" s="1679" t="s">
        <v>10465</v>
      </c>
      <c r="S466" s="314"/>
      <c r="T466" s="314"/>
      <c r="U466" s="1184" t="s">
        <v>10467</v>
      </c>
      <c r="V466" s="1281"/>
      <c r="W466" s="249" t="s">
        <v>9460</v>
      </c>
      <c r="X466" s="249" t="s">
        <v>2820</v>
      </c>
      <c r="Y466" s="249"/>
      <c r="Z466" s="323"/>
      <c r="AA466" s="323"/>
      <c r="AB466" s="270" t="s">
        <v>10460</v>
      </c>
      <c r="AC466" s="270" t="s">
        <v>10461</v>
      </c>
      <c r="AD466" s="270" t="s">
        <v>10462</v>
      </c>
      <c r="AE466" s="314"/>
    </row>
    <row r="467" spans="1:31" ht="42">
      <c r="A467" s="745">
        <f t="shared" si="14"/>
        <v>466</v>
      </c>
      <c r="B467" s="1306" t="s">
        <v>4623</v>
      </c>
      <c r="C467" s="569" t="s">
        <v>5731</v>
      </c>
      <c r="D467" s="1688" t="s">
        <v>5738</v>
      </c>
      <c r="E467" s="290" t="s">
        <v>5610</v>
      </c>
      <c r="F467" s="569" t="s">
        <v>5739</v>
      </c>
      <c r="G467" s="569" t="s">
        <v>368</v>
      </c>
      <c r="H467" s="572"/>
      <c r="I467" s="291" t="s">
        <v>8366</v>
      </c>
      <c r="J467" s="249" t="s">
        <v>8</v>
      </c>
      <c r="K467" s="305" t="s">
        <v>102</v>
      </c>
      <c r="L467" s="252">
        <v>44782</v>
      </c>
      <c r="M467" s="252">
        <v>45005</v>
      </c>
      <c r="N467" s="314"/>
      <c r="O467" s="252" t="s">
        <v>10466</v>
      </c>
      <c r="P467" s="1679"/>
      <c r="Q467" s="1679"/>
      <c r="R467" s="1679" t="s">
        <v>10465</v>
      </c>
      <c r="S467" s="314"/>
      <c r="T467" s="314"/>
      <c r="U467" s="1184" t="s">
        <v>10467</v>
      </c>
      <c r="V467" s="1281"/>
      <c r="W467" s="249" t="s">
        <v>9460</v>
      </c>
      <c r="X467" s="249" t="s">
        <v>2820</v>
      </c>
      <c r="Y467" s="249"/>
      <c r="Z467" s="323"/>
      <c r="AA467" s="323"/>
      <c r="AB467" s="270" t="s">
        <v>10460</v>
      </c>
      <c r="AC467" s="270" t="s">
        <v>10461</v>
      </c>
      <c r="AD467" s="270" t="s">
        <v>10462</v>
      </c>
      <c r="AE467" s="314"/>
    </row>
    <row r="468" spans="1:31" ht="42">
      <c r="A468" s="745">
        <f t="shared" si="14"/>
        <v>467</v>
      </c>
      <c r="B468" s="1306" t="s">
        <v>4623</v>
      </c>
      <c r="C468" s="569" t="s">
        <v>5731</v>
      </c>
      <c r="D468" s="1688" t="s">
        <v>5740</v>
      </c>
      <c r="E468" s="290" t="s">
        <v>5610</v>
      </c>
      <c r="F468" s="569" t="s">
        <v>5741</v>
      </c>
      <c r="G468" s="569" t="s">
        <v>256</v>
      </c>
      <c r="H468" s="572"/>
      <c r="I468" s="291" t="s">
        <v>8366</v>
      </c>
      <c r="J468" s="249" t="s">
        <v>8</v>
      </c>
      <c r="K468" s="305" t="s">
        <v>102</v>
      </c>
      <c r="L468" s="252">
        <v>44782</v>
      </c>
      <c r="M468" s="252">
        <v>45005</v>
      </c>
      <c r="N468" s="314"/>
      <c r="O468" s="252" t="s">
        <v>10466</v>
      </c>
      <c r="P468" s="1679"/>
      <c r="Q468" s="1679"/>
      <c r="R468" s="1679" t="s">
        <v>10465</v>
      </c>
      <c r="S468" s="314"/>
      <c r="T468" s="314"/>
      <c r="U468" s="1184" t="s">
        <v>10467</v>
      </c>
      <c r="V468" s="1281"/>
      <c r="W468" s="249" t="s">
        <v>9460</v>
      </c>
      <c r="X468" s="249" t="s">
        <v>2820</v>
      </c>
      <c r="Y468" s="249"/>
      <c r="Z468" s="323"/>
      <c r="AA468" s="323"/>
      <c r="AB468" s="270" t="s">
        <v>10460</v>
      </c>
      <c r="AC468" s="270" t="s">
        <v>10461</v>
      </c>
      <c r="AD468" s="270" t="s">
        <v>10462</v>
      </c>
      <c r="AE468" s="314"/>
    </row>
    <row r="469" spans="1:31" ht="42">
      <c r="A469" s="745">
        <f t="shared" si="14"/>
        <v>468</v>
      </c>
      <c r="B469" s="1306" t="s">
        <v>4623</v>
      </c>
      <c r="C469" s="569" t="s">
        <v>5731</v>
      </c>
      <c r="D469" s="1688" t="s">
        <v>5742</v>
      </c>
      <c r="E469" s="290" t="s">
        <v>5610</v>
      </c>
      <c r="F469" s="569" t="s">
        <v>5743</v>
      </c>
      <c r="G469" s="569" t="s">
        <v>348</v>
      </c>
      <c r="H469" s="572"/>
      <c r="I469" s="291" t="s">
        <v>8366</v>
      </c>
      <c r="J469" s="249" t="s">
        <v>8</v>
      </c>
      <c r="K469" s="305" t="s">
        <v>102</v>
      </c>
      <c r="L469" s="252">
        <v>44782</v>
      </c>
      <c r="M469" s="252">
        <v>45005</v>
      </c>
      <c r="N469" s="314"/>
      <c r="O469" s="252" t="s">
        <v>10466</v>
      </c>
      <c r="P469" s="1679"/>
      <c r="Q469" s="1679"/>
      <c r="R469" s="1679" t="s">
        <v>10465</v>
      </c>
      <c r="S469" s="314"/>
      <c r="T469" s="314"/>
      <c r="U469" s="1184" t="s">
        <v>10467</v>
      </c>
      <c r="V469" s="1281"/>
      <c r="W469" s="249" t="s">
        <v>9460</v>
      </c>
      <c r="X469" s="249" t="s">
        <v>2820</v>
      </c>
      <c r="Y469" s="249"/>
      <c r="Z469" s="323"/>
      <c r="AA469" s="323"/>
      <c r="AB469" s="270" t="s">
        <v>10460</v>
      </c>
      <c r="AC469" s="270" t="s">
        <v>10461</v>
      </c>
      <c r="AD469" s="270" t="s">
        <v>10462</v>
      </c>
      <c r="AE469" s="314"/>
    </row>
    <row r="470" spans="1:31" ht="42">
      <c r="A470" s="745">
        <f t="shared" si="14"/>
        <v>469</v>
      </c>
      <c r="B470" s="1306" t="s">
        <v>4623</v>
      </c>
      <c r="C470" s="569" t="s">
        <v>5731</v>
      </c>
      <c r="D470" s="1688" t="s">
        <v>5744</v>
      </c>
      <c r="E470" s="290" t="s">
        <v>5610</v>
      </c>
      <c r="F470" s="569" t="s">
        <v>5745</v>
      </c>
      <c r="G470" s="569" t="s">
        <v>315</v>
      </c>
      <c r="H470" s="572"/>
      <c r="I470" s="291" t="s">
        <v>8366</v>
      </c>
      <c r="J470" s="249" t="s">
        <v>8</v>
      </c>
      <c r="K470" s="305" t="s">
        <v>102</v>
      </c>
      <c r="L470" s="252">
        <v>44782</v>
      </c>
      <c r="M470" s="252">
        <v>45005</v>
      </c>
      <c r="N470" s="314"/>
      <c r="O470" s="252" t="s">
        <v>10466</v>
      </c>
      <c r="P470" s="1679"/>
      <c r="Q470" s="1679"/>
      <c r="R470" s="1679" t="s">
        <v>10465</v>
      </c>
      <c r="S470" s="314"/>
      <c r="T470" s="314"/>
      <c r="U470" s="1184" t="s">
        <v>10467</v>
      </c>
      <c r="V470" s="1281"/>
      <c r="W470" s="249" t="s">
        <v>9460</v>
      </c>
      <c r="X470" s="249" t="s">
        <v>2820</v>
      </c>
      <c r="Y470" s="249"/>
      <c r="Z470" s="323"/>
      <c r="AA470" s="323"/>
      <c r="AB470" s="270" t="s">
        <v>10460</v>
      </c>
      <c r="AC470" s="270" t="s">
        <v>10461</v>
      </c>
      <c r="AD470" s="270" t="s">
        <v>10462</v>
      </c>
      <c r="AE470" s="314"/>
    </row>
    <row r="471" spans="1:31" ht="42">
      <c r="A471" s="745">
        <f t="shared" si="14"/>
        <v>470</v>
      </c>
      <c r="B471" s="1306" t="s">
        <v>4623</v>
      </c>
      <c r="C471" s="569" t="s">
        <v>5731</v>
      </c>
      <c r="D471" s="1688" t="s">
        <v>5746</v>
      </c>
      <c r="E471" s="290" t="s">
        <v>5610</v>
      </c>
      <c r="F471" s="569" t="s">
        <v>5747</v>
      </c>
      <c r="G471" s="569" t="s">
        <v>317</v>
      </c>
      <c r="H471" s="572"/>
      <c r="I471" s="291" t="s">
        <v>8366</v>
      </c>
      <c r="J471" s="249" t="s">
        <v>8</v>
      </c>
      <c r="K471" s="305" t="s">
        <v>102</v>
      </c>
      <c r="L471" s="252">
        <v>44782</v>
      </c>
      <c r="M471" s="252">
        <v>45005</v>
      </c>
      <c r="N471" s="314"/>
      <c r="O471" s="252" t="s">
        <v>10466</v>
      </c>
      <c r="P471" s="1679"/>
      <c r="Q471" s="1679"/>
      <c r="R471" s="1679" t="s">
        <v>10465</v>
      </c>
      <c r="S471" s="314"/>
      <c r="T471" s="314"/>
      <c r="U471" s="1184" t="s">
        <v>10467</v>
      </c>
      <c r="V471" s="1281"/>
      <c r="W471" s="249" t="s">
        <v>9460</v>
      </c>
      <c r="X471" s="249" t="s">
        <v>2820</v>
      </c>
      <c r="Y471" s="249"/>
      <c r="Z471" s="323"/>
      <c r="AA471" s="323"/>
      <c r="AB471" s="270" t="s">
        <v>10460</v>
      </c>
      <c r="AC471" s="270" t="s">
        <v>10461</v>
      </c>
      <c r="AD471" s="270" t="s">
        <v>10462</v>
      </c>
      <c r="AE471" s="314"/>
    </row>
    <row r="472" spans="1:31" ht="42">
      <c r="A472" s="745">
        <f t="shared" si="14"/>
        <v>471</v>
      </c>
      <c r="B472" s="1306" t="s">
        <v>4623</v>
      </c>
      <c r="C472" s="569" t="s">
        <v>5731</v>
      </c>
      <c r="D472" s="1688" t="s">
        <v>5748</v>
      </c>
      <c r="E472" s="290" t="s">
        <v>5610</v>
      </c>
      <c r="F472" s="569" t="s">
        <v>5749</v>
      </c>
      <c r="G472" s="569" t="s">
        <v>323</v>
      </c>
      <c r="H472" s="572"/>
      <c r="I472" s="291" t="s">
        <v>8366</v>
      </c>
      <c r="J472" s="249" t="s">
        <v>8</v>
      </c>
      <c r="K472" s="305" t="s">
        <v>102</v>
      </c>
      <c r="L472" s="252">
        <v>44782</v>
      </c>
      <c r="M472" s="252">
        <v>45005</v>
      </c>
      <c r="N472" s="314"/>
      <c r="O472" s="252" t="s">
        <v>10466</v>
      </c>
      <c r="P472" s="1679"/>
      <c r="Q472" s="1679"/>
      <c r="R472" s="1679" t="s">
        <v>10465</v>
      </c>
      <c r="S472" s="314"/>
      <c r="T472" s="314"/>
      <c r="U472" s="1184" t="s">
        <v>10467</v>
      </c>
      <c r="V472" s="1281"/>
      <c r="W472" s="249" t="s">
        <v>9460</v>
      </c>
      <c r="X472" s="249" t="s">
        <v>2820</v>
      </c>
      <c r="Y472" s="249"/>
      <c r="Z472" s="323"/>
      <c r="AA472" s="323"/>
      <c r="AB472" s="270" t="s">
        <v>10460</v>
      </c>
      <c r="AC472" s="270" t="s">
        <v>10461</v>
      </c>
      <c r="AD472" s="270" t="s">
        <v>10462</v>
      </c>
      <c r="AE472" s="314"/>
    </row>
    <row r="473" spans="1:31" ht="42">
      <c r="A473" s="745">
        <f t="shared" si="14"/>
        <v>472</v>
      </c>
      <c r="B473" s="1306" t="s">
        <v>4623</v>
      </c>
      <c r="C473" s="569" t="s">
        <v>5731</v>
      </c>
      <c r="D473" s="1688" t="s">
        <v>5750</v>
      </c>
      <c r="E473" s="290" t="s">
        <v>5610</v>
      </c>
      <c r="F473" s="569" t="s">
        <v>5751</v>
      </c>
      <c r="G473" s="569" t="s">
        <v>328</v>
      </c>
      <c r="H473" s="572"/>
      <c r="I473" s="291" t="s">
        <v>8366</v>
      </c>
      <c r="J473" s="249" t="s">
        <v>8</v>
      </c>
      <c r="K473" s="305" t="s">
        <v>102</v>
      </c>
      <c r="L473" s="252">
        <v>44782</v>
      </c>
      <c r="M473" s="252">
        <v>45005</v>
      </c>
      <c r="N473" s="314"/>
      <c r="O473" s="252" t="s">
        <v>10466</v>
      </c>
      <c r="P473" s="1679"/>
      <c r="Q473" s="1679"/>
      <c r="R473" s="1679" t="s">
        <v>10465</v>
      </c>
      <c r="S473" s="314"/>
      <c r="T473" s="314"/>
      <c r="U473" s="1184" t="s">
        <v>10467</v>
      </c>
      <c r="V473" s="1281"/>
      <c r="W473" s="249" t="s">
        <v>9460</v>
      </c>
      <c r="X473" s="249" t="s">
        <v>2820</v>
      </c>
      <c r="Y473" s="249"/>
      <c r="Z473" s="323"/>
      <c r="AA473" s="323"/>
      <c r="AB473" s="270" t="s">
        <v>10460</v>
      </c>
      <c r="AC473" s="270" t="s">
        <v>10461</v>
      </c>
      <c r="AD473" s="270" t="s">
        <v>10462</v>
      </c>
      <c r="AE473" s="314"/>
    </row>
    <row r="474" spans="1:31" ht="42">
      <c r="A474" s="745">
        <f t="shared" si="14"/>
        <v>473</v>
      </c>
      <c r="B474" s="1306" t="s">
        <v>4623</v>
      </c>
      <c r="C474" s="569" t="s">
        <v>5731</v>
      </c>
      <c r="D474" s="1688" t="s">
        <v>5752</v>
      </c>
      <c r="E474" s="290" t="s">
        <v>5610</v>
      </c>
      <c r="F474" s="569" t="s">
        <v>5753</v>
      </c>
      <c r="G474" s="569" t="s">
        <v>5653</v>
      </c>
      <c r="H474" s="572"/>
      <c r="I474" s="291" t="s">
        <v>8366</v>
      </c>
      <c r="J474" s="249" t="s">
        <v>8</v>
      </c>
      <c r="K474" s="305" t="s">
        <v>102</v>
      </c>
      <c r="L474" s="252">
        <v>44782</v>
      </c>
      <c r="M474" s="252">
        <v>45005</v>
      </c>
      <c r="N474" s="314"/>
      <c r="O474" s="252" t="s">
        <v>10466</v>
      </c>
      <c r="P474" s="1679"/>
      <c r="Q474" s="1679"/>
      <c r="R474" s="1679" t="s">
        <v>10465</v>
      </c>
      <c r="S474" s="314"/>
      <c r="T474" s="314"/>
      <c r="U474" s="1184" t="s">
        <v>10467</v>
      </c>
      <c r="V474" s="1281"/>
      <c r="W474" s="249" t="s">
        <v>9460</v>
      </c>
      <c r="X474" s="249" t="s">
        <v>2820</v>
      </c>
      <c r="Y474" s="249"/>
      <c r="Z474" s="323"/>
      <c r="AA474" s="323"/>
      <c r="AB474" s="270" t="s">
        <v>10460</v>
      </c>
      <c r="AC474" s="270" t="s">
        <v>10461</v>
      </c>
      <c r="AD474" s="270" t="s">
        <v>10462</v>
      </c>
      <c r="AE474" s="314"/>
    </row>
    <row r="475" spans="1:31">
      <c r="A475" s="745">
        <f t="shared" si="14"/>
        <v>474</v>
      </c>
      <c r="B475" s="1306" t="s">
        <v>8364</v>
      </c>
      <c r="C475" s="569" t="s">
        <v>8736</v>
      </c>
      <c r="D475" s="569" t="s">
        <v>8737</v>
      </c>
      <c r="E475" s="290" t="s">
        <v>5610</v>
      </c>
      <c r="F475" s="569" t="s">
        <v>8738</v>
      </c>
      <c r="G475" s="569" t="s">
        <v>8739</v>
      </c>
      <c r="H475" s="572">
        <v>1</v>
      </c>
      <c r="I475" s="291" t="s">
        <v>8364</v>
      </c>
      <c r="J475" s="249" t="s">
        <v>8</v>
      </c>
      <c r="K475" s="305" t="s">
        <v>102</v>
      </c>
      <c r="L475" s="252">
        <v>45026</v>
      </c>
      <c r="M475" s="252">
        <v>45092</v>
      </c>
      <c r="N475" s="252">
        <v>45105</v>
      </c>
      <c r="O475" s="252">
        <v>45105</v>
      </c>
      <c r="P475" s="1596"/>
      <c r="Q475" s="314"/>
      <c r="R475" s="314"/>
      <c r="S475" s="314"/>
      <c r="T475" s="314"/>
      <c r="U475" s="314"/>
      <c r="V475" s="1281"/>
      <c r="W475" s="249" t="s">
        <v>689</v>
      </c>
      <c r="X475" s="249" t="s">
        <v>1376</v>
      </c>
      <c r="Y475" s="249"/>
      <c r="Z475" s="323"/>
      <c r="AA475" s="323"/>
      <c r="AB475" s="261"/>
      <c r="AC475" s="261" t="s">
        <v>9623</v>
      </c>
      <c r="AD475" s="261" t="s">
        <v>9783</v>
      </c>
      <c r="AE475" s="314"/>
    </row>
    <row r="476" spans="1:31">
      <c r="A476" s="745">
        <f t="shared" si="14"/>
        <v>475</v>
      </c>
      <c r="B476" s="1306" t="s">
        <v>8364</v>
      </c>
      <c r="C476" s="569" t="s">
        <v>8736</v>
      </c>
      <c r="D476" s="569" t="s">
        <v>8740</v>
      </c>
      <c r="E476" s="290" t="s">
        <v>5610</v>
      </c>
      <c r="F476" s="569" t="s">
        <v>8741</v>
      </c>
      <c r="G476" s="569" t="s">
        <v>355</v>
      </c>
      <c r="H476" s="572">
        <v>1</v>
      </c>
      <c r="I476" s="291" t="s">
        <v>8364</v>
      </c>
      <c r="J476" s="249" t="s">
        <v>8</v>
      </c>
      <c r="K476" s="305" t="s">
        <v>102</v>
      </c>
      <c r="L476" s="252">
        <v>45026</v>
      </c>
      <c r="M476" s="252">
        <v>45092</v>
      </c>
      <c r="N476" s="252">
        <v>45105</v>
      </c>
      <c r="O476" s="252">
        <v>45105</v>
      </c>
      <c r="P476" s="1596"/>
      <c r="Q476" s="314"/>
      <c r="R476" s="314"/>
      <c r="S476" s="314"/>
      <c r="T476" s="314"/>
      <c r="U476" s="314"/>
      <c r="V476" s="1281"/>
      <c r="W476" s="249" t="s">
        <v>689</v>
      </c>
      <c r="X476" s="249" t="s">
        <v>1376</v>
      </c>
      <c r="Y476" s="249"/>
      <c r="Z476" s="323"/>
      <c r="AA476" s="323"/>
      <c r="AB476" s="261"/>
      <c r="AC476" s="261" t="s">
        <v>9624</v>
      </c>
      <c r="AD476" s="261" t="s">
        <v>9783</v>
      </c>
      <c r="AE476" s="314"/>
    </row>
    <row r="477" spans="1:31">
      <c r="A477" s="745">
        <f t="shared" si="14"/>
        <v>476</v>
      </c>
      <c r="B477" s="1306" t="s">
        <v>8364</v>
      </c>
      <c r="C477" s="569" t="s">
        <v>8736</v>
      </c>
      <c r="D477" s="569" t="s">
        <v>8742</v>
      </c>
      <c r="E477" s="290" t="s">
        <v>5610</v>
      </c>
      <c r="F477" s="569" t="s">
        <v>8743</v>
      </c>
      <c r="G477" s="569" t="s">
        <v>319</v>
      </c>
      <c r="H477" s="572">
        <v>1</v>
      </c>
      <c r="I477" s="291" t="s">
        <v>8364</v>
      </c>
      <c r="J477" s="249" t="s">
        <v>8</v>
      </c>
      <c r="K477" s="305" t="s">
        <v>102</v>
      </c>
      <c r="L477" s="252">
        <v>45026</v>
      </c>
      <c r="M477" s="252">
        <v>45092</v>
      </c>
      <c r="N477" s="252">
        <v>45105</v>
      </c>
      <c r="O477" s="252">
        <v>45105</v>
      </c>
      <c r="P477" s="1596"/>
      <c r="Q477" s="314"/>
      <c r="R477" s="314"/>
      <c r="S477" s="314"/>
      <c r="T477" s="314"/>
      <c r="U477" s="314"/>
      <c r="V477" s="1281"/>
      <c r="W477" s="249" t="s">
        <v>689</v>
      </c>
      <c r="X477" s="249" t="s">
        <v>1376</v>
      </c>
      <c r="Y477" s="249"/>
      <c r="Z477" s="323"/>
      <c r="AA477" s="323"/>
      <c r="AB477" s="261"/>
      <c r="AC477" s="261" t="s">
        <v>9624</v>
      </c>
      <c r="AD477" s="261" t="s">
        <v>9783</v>
      </c>
      <c r="AE477" s="314"/>
    </row>
    <row r="478" spans="1:31">
      <c r="A478" s="745">
        <f t="shared" si="14"/>
        <v>477</v>
      </c>
      <c r="B478" s="499" t="s">
        <v>4178</v>
      </c>
      <c r="C478" s="1059" t="s">
        <v>4043</v>
      </c>
      <c r="D478" s="1059" t="s">
        <v>4235</v>
      </c>
      <c r="E478" s="1059" t="s">
        <v>1396</v>
      </c>
      <c r="F478" s="1059" t="s">
        <v>1396</v>
      </c>
      <c r="G478" s="257" t="s">
        <v>4044</v>
      </c>
      <c r="H478" s="355">
        <v>2</v>
      </c>
      <c r="I478" s="1059" t="s">
        <v>4951</v>
      </c>
      <c r="J478" s="249" t="s">
        <v>8</v>
      </c>
      <c r="K478" s="305" t="s">
        <v>102</v>
      </c>
      <c r="L478" s="356">
        <v>44641</v>
      </c>
      <c r="M478" s="356">
        <v>44851</v>
      </c>
      <c r="N478" s="300">
        <v>44895</v>
      </c>
      <c r="O478" s="252">
        <v>45003</v>
      </c>
      <c r="P478" s="744"/>
      <c r="Q478" s="314"/>
      <c r="R478" s="314"/>
      <c r="S478" s="314"/>
      <c r="T478" s="314"/>
      <c r="U478" s="1059" t="s">
        <v>4045</v>
      </c>
      <c r="V478" s="1281" t="str">
        <f t="shared" si="15"/>
        <v>2022-ZH-XMA3-C4高速装配线JMLEDZH22A552配对超声波预焊段</v>
      </c>
      <c r="W478" s="1181" t="s">
        <v>3865</v>
      </c>
      <c r="X478" s="784" t="s">
        <v>8181</v>
      </c>
      <c r="Y478" s="784"/>
      <c r="Z478" s="1507"/>
      <c r="AA478" s="1507"/>
      <c r="AB478" s="695" t="s">
        <v>9212</v>
      </c>
      <c r="AC478" s="695" t="s">
        <v>10271</v>
      </c>
      <c r="AD478" s="695" t="s">
        <v>9213</v>
      </c>
      <c r="AE478" s="314"/>
    </row>
    <row r="479" spans="1:31">
      <c r="A479" s="745">
        <f t="shared" si="14"/>
        <v>478</v>
      </c>
      <c r="B479" s="499" t="s">
        <v>4178</v>
      </c>
      <c r="C479" s="1059" t="s">
        <v>4043</v>
      </c>
      <c r="D479" s="1059" t="s">
        <v>4046</v>
      </c>
      <c r="E479" s="1059" t="s">
        <v>1396</v>
      </c>
      <c r="F479" s="1059" t="s">
        <v>1396</v>
      </c>
      <c r="G479" s="257" t="s">
        <v>4047</v>
      </c>
      <c r="H479" s="355">
        <v>1</v>
      </c>
      <c r="I479" s="1059" t="s">
        <v>4951</v>
      </c>
      <c r="J479" s="249" t="s">
        <v>8</v>
      </c>
      <c r="K479" s="305" t="s">
        <v>102</v>
      </c>
      <c r="L479" s="356">
        <v>44641</v>
      </c>
      <c r="M479" s="356">
        <v>44851</v>
      </c>
      <c r="N479" s="300">
        <v>44895</v>
      </c>
      <c r="O479" s="252">
        <v>45003</v>
      </c>
      <c r="P479" s="744"/>
      <c r="Q479" s="314"/>
      <c r="R479" s="314"/>
      <c r="S479" s="314"/>
      <c r="T479" s="314"/>
      <c r="U479" s="1059" t="s">
        <v>4045</v>
      </c>
      <c r="V479" s="1281" t="str">
        <f t="shared" si="15"/>
        <v>2022-ZH-XMA3-C4高速装配线JMLEDZH22A553极耳激光焊-包胶-入壳压装段</v>
      </c>
      <c r="W479" s="1181" t="s">
        <v>3865</v>
      </c>
      <c r="X479" s="784" t="s">
        <v>8181</v>
      </c>
      <c r="Y479" s="784"/>
      <c r="Z479" s="1507"/>
      <c r="AA479" s="1507"/>
      <c r="AB479" s="695" t="s">
        <v>8602</v>
      </c>
      <c r="AC479" s="695" t="s">
        <v>10272</v>
      </c>
      <c r="AD479" s="695" t="s">
        <v>9213</v>
      </c>
      <c r="AE479" s="314"/>
    </row>
    <row r="480" spans="1:31">
      <c r="A480" s="745">
        <f t="shared" si="14"/>
        <v>479</v>
      </c>
      <c r="B480" s="499" t="s">
        <v>4178</v>
      </c>
      <c r="C480" s="1059" t="s">
        <v>4043</v>
      </c>
      <c r="D480" s="1059" t="s">
        <v>4048</v>
      </c>
      <c r="E480" s="1059" t="s">
        <v>1396</v>
      </c>
      <c r="F480" s="1059" t="s">
        <v>1396</v>
      </c>
      <c r="G480" s="257" t="s">
        <v>4049</v>
      </c>
      <c r="H480" s="355">
        <v>1</v>
      </c>
      <c r="I480" s="1059" t="s">
        <v>4951</v>
      </c>
      <c r="J480" s="249" t="s">
        <v>8</v>
      </c>
      <c r="K480" s="305" t="s">
        <v>102</v>
      </c>
      <c r="L480" s="356">
        <v>44641</v>
      </c>
      <c r="M480" s="356">
        <v>44851</v>
      </c>
      <c r="N480" s="300">
        <v>44895</v>
      </c>
      <c r="O480" s="252">
        <v>45003</v>
      </c>
      <c r="P480" s="744"/>
      <c r="Q480" s="314"/>
      <c r="R480" s="314"/>
      <c r="S480" s="314"/>
      <c r="T480" s="314"/>
      <c r="U480" s="1059" t="s">
        <v>4045</v>
      </c>
      <c r="V480" s="1281" t="str">
        <f t="shared" si="15"/>
        <v>2022-ZH-XMA3-C4高速装配线JMLEDZH22A554顶盖满焊段</v>
      </c>
      <c r="W480" s="1181" t="s">
        <v>3865</v>
      </c>
      <c r="X480" s="784" t="s">
        <v>8181</v>
      </c>
      <c r="Y480" s="784"/>
      <c r="Z480" s="1507"/>
      <c r="AA480" s="1507"/>
      <c r="AB480" s="739" t="s">
        <v>98</v>
      </c>
      <c r="AC480" s="695" t="s">
        <v>10273</v>
      </c>
      <c r="AD480" s="695" t="s">
        <v>9213</v>
      </c>
      <c r="AE480" s="314"/>
    </row>
    <row r="481" spans="1:31">
      <c r="A481" s="745">
        <f t="shared" si="14"/>
        <v>480</v>
      </c>
      <c r="B481" s="499" t="s">
        <v>4178</v>
      </c>
      <c r="C481" s="1059" t="s">
        <v>4043</v>
      </c>
      <c r="D481" s="1059" t="s">
        <v>4050</v>
      </c>
      <c r="E481" s="1059" t="s">
        <v>1396</v>
      </c>
      <c r="F481" s="1059" t="s">
        <v>1396</v>
      </c>
      <c r="G481" s="257" t="s">
        <v>4946</v>
      </c>
      <c r="H481" s="355">
        <v>1</v>
      </c>
      <c r="I481" s="1059" t="s">
        <v>4951</v>
      </c>
      <c r="J481" s="249" t="s">
        <v>8</v>
      </c>
      <c r="K481" s="305" t="s">
        <v>102</v>
      </c>
      <c r="L481" s="356">
        <v>44641</v>
      </c>
      <c r="M481" s="356">
        <v>44851</v>
      </c>
      <c r="N481" s="300">
        <v>44895</v>
      </c>
      <c r="O481" s="252">
        <v>45003</v>
      </c>
      <c r="P481" s="744"/>
      <c r="Q481" s="314"/>
      <c r="R481" s="314"/>
      <c r="S481" s="314"/>
      <c r="T481" s="314"/>
      <c r="U481" s="1059" t="s">
        <v>4045</v>
      </c>
      <c r="V481" s="1281" t="str">
        <f t="shared" si="15"/>
        <v>2022-ZH-XMA3-C4高速装配线JMLEDZH22A555入壳预焊段</v>
      </c>
      <c r="W481" s="1181" t="s">
        <v>3865</v>
      </c>
      <c r="X481" s="784" t="s">
        <v>8181</v>
      </c>
      <c r="Y481" s="784"/>
      <c r="Z481" s="1507"/>
      <c r="AA481" s="1507"/>
      <c r="AB481" s="739" t="s">
        <v>10274</v>
      </c>
      <c r="AC481" s="695" t="s">
        <v>10275</v>
      </c>
      <c r="AD481" s="695" t="s">
        <v>9213</v>
      </c>
      <c r="AE481" s="314"/>
    </row>
    <row r="482" spans="1:31">
      <c r="A482" s="745">
        <f t="shared" si="14"/>
        <v>481</v>
      </c>
      <c r="B482" s="499" t="s">
        <v>4178</v>
      </c>
      <c r="C482" s="1059" t="s">
        <v>4043</v>
      </c>
      <c r="D482" s="1059" t="s">
        <v>4051</v>
      </c>
      <c r="E482" s="1059" t="s">
        <v>1396</v>
      </c>
      <c r="F482" s="1059" t="s">
        <v>1396</v>
      </c>
      <c r="G482" s="257" t="s">
        <v>544</v>
      </c>
      <c r="H482" s="355">
        <v>1</v>
      </c>
      <c r="I482" s="1059" t="s">
        <v>4951</v>
      </c>
      <c r="J482" s="249" t="s">
        <v>8</v>
      </c>
      <c r="K482" s="305" t="s">
        <v>102</v>
      </c>
      <c r="L482" s="356">
        <v>44641</v>
      </c>
      <c r="M482" s="356">
        <v>44851</v>
      </c>
      <c r="N482" s="300">
        <v>44895</v>
      </c>
      <c r="O482" s="252">
        <v>45003</v>
      </c>
      <c r="P482" s="744"/>
      <c r="Q482" s="314"/>
      <c r="R482" s="314"/>
      <c r="S482" s="314"/>
      <c r="T482" s="314"/>
      <c r="U482" s="1059" t="s">
        <v>4045</v>
      </c>
      <c r="V482" s="1281" t="str">
        <f t="shared" si="15"/>
        <v>2022-ZH-XMA3-C4高速装配线JMLEDZH22A556氦检机</v>
      </c>
      <c r="W482" s="1181" t="s">
        <v>3865</v>
      </c>
      <c r="X482" s="784" t="s">
        <v>8181</v>
      </c>
      <c r="Y482" s="784"/>
      <c r="Z482" s="1507"/>
      <c r="AA482" s="1507"/>
      <c r="AB482" s="695" t="s">
        <v>98</v>
      </c>
      <c r="AC482" s="695" t="s">
        <v>10276</v>
      </c>
      <c r="AD482" s="695" t="s">
        <v>9213</v>
      </c>
      <c r="AE482" s="314"/>
    </row>
    <row r="483" spans="1:31">
      <c r="A483" s="745">
        <f t="shared" si="14"/>
        <v>482</v>
      </c>
      <c r="B483" s="499" t="s">
        <v>4178</v>
      </c>
      <c r="C483" s="1059" t="s">
        <v>4043</v>
      </c>
      <c r="D483" s="1059" t="s">
        <v>4052</v>
      </c>
      <c r="E483" s="1059" t="s">
        <v>1396</v>
      </c>
      <c r="F483" s="1059" t="s">
        <v>1396</v>
      </c>
      <c r="G483" s="257" t="s">
        <v>323</v>
      </c>
      <c r="H483" s="355">
        <v>1</v>
      </c>
      <c r="I483" s="1059" t="s">
        <v>4951</v>
      </c>
      <c r="J483" s="249" t="s">
        <v>8</v>
      </c>
      <c r="K483" s="305" t="s">
        <v>102</v>
      </c>
      <c r="L483" s="356">
        <v>44641</v>
      </c>
      <c r="M483" s="356">
        <v>44851</v>
      </c>
      <c r="N483" s="300">
        <v>44895</v>
      </c>
      <c r="O483" s="252">
        <v>45003</v>
      </c>
      <c r="P483" s="744"/>
      <c r="Q483" s="314"/>
      <c r="R483" s="314"/>
      <c r="S483" s="314"/>
      <c r="T483" s="314"/>
      <c r="U483" s="1059" t="s">
        <v>4045</v>
      </c>
      <c r="V483" s="1281" t="str">
        <f t="shared" si="15"/>
        <v>2022-ZH-XMA3-C4高速装配线JMLEDZH22A557组盘机</v>
      </c>
      <c r="W483" s="1181" t="s">
        <v>3865</v>
      </c>
      <c r="X483" s="784" t="s">
        <v>8181</v>
      </c>
      <c r="Y483" s="784"/>
      <c r="Z483" s="1507"/>
      <c r="AA483" s="1507"/>
      <c r="AB483" s="739" t="s">
        <v>98</v>
      </c>
      <c r="AC483" s="695" t="s">
        <v>10276</v>
      </c>
      <c r="AD483" s="695" t="s">
        <v>9213</v>
      </c>
      <c r="AE483" s="314"/>
    </row>
    <row r="484" spans="1:31">
      <c r="A484" s="745">
        <f t="shared" si="14"/>
        <v>483</v>
      </c>
      <c r="B484" s="499" t="s">
        <v>4178</v>
      </c>
      <c r="C484" s="1059" t="s">
        <v>4043</v>
      </c>
      <c r="D484" s="1059" t="s">
        <v>4236</v>
      </c>
      <c r="E484" s="1059" t="s">
        <v>1396</v>
      </c>
      <c r="F484" s="1059" t="s">
        <v>1396</v>
      </c>
      <c r="G484" s="257" t="s">
        <v>321</v>
      </c>
      <c r="H484" s="355">
        <v>1</v>
      </c>
      <c r="I484" s="1059" t="s">
        <v>4951</v>
      </c>
      <c r="J484" s="249" t="s">
        <v>8</v>
      </c>
      <c r="K484" s="305" t="s">
        <v>102</v>
      </c>
      <c r="L484" s="356">
        <v>44641</v>
      </c>
      <c r="M484" s="356">
        <v>44851</v>
      </c>
      <c r="N484" s="300">
        <v>44895</v>
      </c>
      <c r="O484" s="252"/>
      <c r="P484" s="744"/>
      <c r="Q484" s="314"/>
      <c r="R484" s="314"/>
      <c r="S484" s="314"/>
      <c r="T484" s="314"/>
      <c r="U484" s="1059" t="s">
        <v>4045</v>
      </c>
      <c r="V484" s="1281" t="str">
        <f t="shared" si="15"/>
        <v>2022-ZH-XMA3-C4高速装配线JMLEDZH22A558物流线</v>
      </c>
      <c r="W484" s="1181" t="s">
        <v>3865</v>
      </c>
      <c r="X484" s="784" t="s">
        <v>8181</v>
      </c>
      <c r="Y484" s="784"/>
      <c r="Z484" s="1507"/>
      <c r="AA484" s="1507"/>
      <c r="AB484" s="739" t="s">
        <v>204</v>
      </c>
      <c r="AC484" s="695" t="s">
        <v>10276</v>
      </c>
      <c r="AD484" s="739" t="s">
        <v>9213</v>
      </c>
      <c r="AE484" s="314"/>
    </row>
    <row r="485" spans="1:31" ht="20.5" customHeight="1">
      <c r="A485" s="745">
        <f t="shared" si="14"/>
        <v>484</v>
      </c>
      <c r="B485" s="500" t="s">
        <v>8364</v>
      </c>
      <c r="C485" s="1059" t="s">
        <v>8365</v>
      </c>
      <c r="D485" s="678" t="s">
        <v>4624</v>
      </c>
      <c r="E485" s="499" t="s">
        <v>98</v>
      </c>
      <c r="F485" s="678" t="s">
        <v>5187</v>
      </c>
      <c r="G485" s="499" t="s">
        <v>4082</v>
      </c>
      <c r="H485" s="501">
        <v>1</v>
      </c>
      <c r="I485" s="502" t="s">
        <v>8366</v>
      </c>
      <c r="J485" s="249" t="s">
        <v>8</v>
      </c>
      <c r="K485" s="305" t="s">
        <v>8396</v>
      </c>
      <c r="L485" s="503">
        <v>44751</v>
      </c>
      <c r="M485" s="269">
        <v>44921</v>
      </c>
      <c r="N485" s="816">
        <v>44935</v>
      </c>
      <c r="O485" s="818">
        <v>44935</v>
      </c>
      <c r="P485" s="816">
        <v>45010</v>
      </c>
      <c r="Q485" s="816">
        <v>45015</v>
      </c>
      <c r="R485" s="816">
        <v>45199</v>
      </c>
      <c r="S485" s="314"/>
      <c r="T485" s="314"/>
      <c r="U485" s="502" t="s">
        <v>9830</v>
      </c>
      <c r="V485" s="1280"/>
      <c r="W485" s="614" t="s">
        <v>8397</v>
      </c>
      <c r="X485" s="502" t="s">
        <v>1376</v>
      </c>
      <c r="Y485" s="502"/>
      <c r="Z485" s="1505"/>
      <c r="AA485" s="1505"/>
      <c r="AB485" s="695" t="s">
        <v>98</v>
      </c>
      <c r="AC485" s="695" t="s">
        <v>9825</v>
      </c>
      <c r="AD485" s="695" t="s">
        <v>9402</v>
      </c>
      <c r="AE485" s="740"/>
    </row>
    <row r="486" spans="1:31" ht="34.5">
      <c r="A486" s="745">
        <f t="shared" si="14"/>
        <v>485</v>
      </c>
      <c r="B486" s="500" t="s">
        <v>8364</v>
      </c>
      <c r="C486" s="1059" t="s">
        <v>8365</v>
      </c>
      <c r="D486" s="678" t="s">
        <v>4625</v>
      </c>
      <c r="E486" s="499" t="s">
        <v>98</v>
      </c>
      <c r="F486" s="678" t="s">
        <v>5188</v>
      </c>
      <c r="G486" s="499" t="s">
        <v>367</v>
      </c>
      <c r="H486" s="501">
        <v>1</v>
      </c>
      <c r="I486" s="502" t="s">
        <v>8366</v>
      </c>
      <c r="J486" s="249" t="s">
        <v>8</v>
      </c>
      <c r="K486" s="305" t="s">
        <v>8396</v>
      </c>
      <c r="L486" s="503">
        <v>44751</v>
      </c>
      <c r="M486" s="269">
        <v>44921</v>
      </c>
      <c r="N486" s="816">
        <v>44935</v>
      </c>
      <c r="O486" s="818">
        <v>44935</v>
      </c>
      <c r="P486" s="816">
        <v>45010</v>
      </c>
      <c r="Q486" s="816">
        <v>45015</v>
      </c>
      <c r="R486" s="816">
        <v>45199</v>
      </c>
      <c r="S486" s="314"/>
      <c r="T486" s="314"/>
      <c r="U486" s="502" t="s">
        <v>9830</v>
      </c>
      <c r="V486" s="1280"/>
      <c r="W486" s="614" t="s">
        <v>8397</v>
      </c>
      <c r="X486" s="502" t="s">
        <v>1376</v>
      </c>
      <c r="Y486" s="502"/>
      <c r="Z486" s="1505"/>
      <c r="AA486" s="1505"/>
      <c r="AB486" s="695" t="s">
        <v>10417</v>
      </c>
      <c r="AC486" s="695" t="s">
        <v>9825</v>
      </c>
      <c r="AD486" s="695" t="s">
        <v>9402</v>
      </c>
      <c r="AE486" s="740"/>
    </row>
    <row r="487" spans="1:31" ht="57.5">
      <c r="A487" s="745">
        <f t="shared" si="14"/>
        <v>486</v>
      </c>
      <c r="B487" s="500" t="s">
        <v>8364</v>
      </c>
      <c r="C487" s="1059" t="s">
        <v>8365</v>
      </c>
      <c r="D487" s="678" t="s">
        <v>4626</v>
      </c>
      <c r="E487" s="499" t="s">
        <v>98</v>
      </c>
      <c r="F487" s="678" t="s">
        <v>5189</v>
      </c>
      <c r="G487" s="499" t="s">
        <v>256</v>
      </c>
      <c r="H487" s="501">
        <v>1</v>
      </c>
      <c r="I487" s="502" t="s">
        <v>8366</v>
      </c>
      <c r="J487" s="249" t="s">
        <v>8</v>
      </c>
      <c r="K487" s="305" t="s">
        <v>8396</v>
      </c>
      <c r="L487" s="503">
        <v>44751</v>
      </c>
      <c r="M487" s="269">
        <v>44923</v>
      </c>
      <c r="N487" s="816">
        <v>44940</v>
      </c>
      <c r="O487" s="818">
        <v>44940</v>
      </c>
      <c r="P487" s="816">
        <v>45010</v>
      </c>
      <c r="Q487" s="816">
        <v>45015</v>
      </c>
      <c r="R487" s="816">
        <v>45199</v>
      </c>
      <c r="S487" s="314"/>
      <c r="T487" s="314"/>
      <c r="U487" s="502" t="s">
        <v>9830</v>
      </c>
      <c r="V487" s="1280"/>
      <c r="W487" s="614" t="s">
        <v>8397</v>
      </c>
      <c r="X487" s="502" t="s">
        <v>1376</v>
      </c>
      <c r="Y487" s="502"/>
      <c r="Z487" s="1505"/>
      <c r="AA487" s="1505"/>
      <c r="AB487" s="695" t="s">
        <v>10418</v>
      </c>
      <c r="AC487" s="695" t="s">
        <v>9826</v>
      </c>
      <c r="AD487" s="695" t="s">
        <v>9402</v>
      </c>
      <c r="AE487" s="740"/>
    </row>
    <row r="488" spans="1:31" ht="58" customHeight="1">
      <c r="A488" s="745">
        <f t="shared" si="14"/>
        <v>487</v>
      </c>
      <c r="B488" s="500" t="s">
        <v>8364</v>
      </c>
      <c r="C488" s="1059" t="s">
        <v>8365</v>
      </c>
      <c r="D488" s="678" t="s">
        <v>4627</v>
      </c>
      <c r="E488" s="499" t="s">
        <v>98</v>
      </c>
      <c r="F488" s="678" t="s">
        <v>8368</v>
      </c>
      <c r="G488" s="499" t="s">
        <v>4087</v>
      </c>
      <c r="H488" s="501">
        <v>1</v>
      </c>
      <c r="I488" s="502" t="s">
        <v>8366</v>
      </c>
      <c r="J488" s="249" t="s">
        <v>8</v>
      </c>
      <c r="K488" s="305" t="s">
        <v>8396</v>
      </c>
      <c r="L488" s="503">
        <v>44751</v>
      </c>
      <c r="M488" s="269">
        <v>44923</v>
      </c>
      <c r="N488" s="816">
        <v>44940</v>
      </c>
      <c r="O488" s="818">
        <v>44940</v>
      </c>
      <c r="P488" s="816">
        <v>45010</v>
      </c>
      <c r="Q488" s="816">
        <v>45015</v>
      </c>
      <c r="R488" s="816">
        <v>45199</v>
      </c>
      <c r="S488" s="314"/>
      <c r="T488" s="314"/>
      <c r="U488" s="502" t="s">
        <v>9830</v>
      </c>
      <c r="V488" s="1280"/>
      <c r="W488" s="614" t="s">
        <v>8397</v>
      </c>
      <c r="X488" s="502" t="s">
        <v>1376</v>
      </c>
      <c r="Y488" s="502"/>
      <c r="Z488" s="1505"/>
      <c r="AA488" s="1505"/>
      <c r="AB488" s="695" t="s">
        <v>10419</v>
      </c>
      <c r="AC488" s="695" t="s">
        <v>9825</v>
      </c>
      <c r="AD488" s="695" t="s">
        <v>9402</v>
      </c>
      <c r="AE488" s="740"/>
    </row>
    <row r="489" spans="1:31" ht="34" customHeight="1">
      <c r="A489" s="745">
        <f t="shared" ref="A489:A521" si="16">ROW()-1</f>
        <v>488</v>
      </c>
      <c r="B489" s="500" t="s">
        <v>8364</v>
      </c>
      <c r="C489" s="1059" t="s">
        <v>8365</v>
      </c>
      <c r="D489" s="678" t="s">
        <v>4628</v>
      </c>
      <c r="E489" s="499" t="s">
        <v>98</v>
      </c>
      <c r="F489" s="678" t="s">
        <v>5190</v>
      </c>
      <c r="G489" s="499" t="s">
        <v>315</v>
      </c>
      <c r="H489" s="501">
        <v>1</v>
      </c>
      <c r="I489" s="502" t="s">
        <v>8366</v>
      </c>
      <c r="J489" s="249" t="s">
        <v>8</v>
      </c>
      <c r="K489" s="305" t="s">
        <v>8396</v>
      </c>
      <c r="L489" s="503">
        <v>44751</v>
      </c>
      <c r="M489" s="269">
        <v>44921</v>
      </c>
      <c r="N489" s="816">
        <v>44940</v>
      </c>
      <c r="O489" s="818">
        <v>44940</v>
      </c>
      <c r="P489" s="816">
        <v>45010</v>
      </c>
      <c r="Q489" s="816">
        <v>45015</v>
      </c>
      <c r="R489" s="816">
        <v>45199</v>
      </c>
      <c r="S489" s="314"/>
      <c r="T489" s="314"/>
      <c r="U489" s="502" t="s">
        <v>9831</v>
      </c>
      <c r="V489" s="1280"/>
      <c r="W489" s="614" t="s">
        <v>8397</v>
      </c>
      <c r="X489" s="502" t="s">
        <v>1376</v>
      </c>
      <c r="Y489" s="502"/>
      <c r="Z489" s="1505"/>
      <c r="AA489" s="1505"/>
      <c r="AB489" s="695" t="s">
        <v>98</v>
      </c>
      <c r="AC489" s="695" t="s">
        <v>9825</v>
      </c>
      <c r="AD489" s="695" t="s">
        <v>9402</v>
      </c>
      <c r="AE489" s="740"/>
    </row>
    <row r="490" spans="1:31" ht="34" customHeight="1">
      <c r="A490" s="745">
        <f t="shared" si="16"/>
        <v>489</v>
      </c>
      <c r="B490" s="500" t="s">
        <v>8364</v>
      </c>
      <c r="C490" s="1059" t="s">
        <v>8365</v>
      </c>
      <c r="D490" s="678" t="s">
        <v>4629</v>
      </c>
      <c r="E490" s="499" t="s">
        <v>98</v>
      </c>
      <c r="F490" s="678" t="s">
        <v>5191</v>
      </c>
      <c r="G490" s="499" t="s">
        <v>328</v>
      </c>
      <c r="H490" s="501">
        <v>1</v>
      </c>
      <c r="I490" s="502" t="s">
        <v>8366</v>
      </c>
      <c r="J490" s="249" t="s">
        <v>8</v>
      </c>
      <c r="K490" s="305" t="s">
        <v>8396</v>
      </c>
      <c r="L490" s="503">
        <v>44751</v>
      </c>
      <c r="M490" s="269">
        <v>44908</v>
      </c>
      <c r="N490" s="816">
        <v>44938</v>
      </c>
      <c r="O490" s="818">
        <v>44938</v>
      </c>
      <c r="P490" s="816">
        <v>45010</v>
      </c>
      <c r="Q490" s="816">
        <v>45015</v>
      </c>
      <c r="R490" s="816">
        <v>45199</v>
      </c>
      <c r="S490" s="314"/>
      <c r="T490" s="314"/>
      <c r="U490" s="502" t="s">
        <v>9832</v>
      </c>
      <c r="V490" s="1280"/>
      <c r="W490" s="614" t="s">
        <v>8397</v>
      </c>
      <c r="X490" s="502" t="s">
        <v>1376</v>
      </c>
      <c r="Y490" s="502"/>
      <c r="Z490" s="1505"/>
      <c r="AA490" s="1505"/>
      <c r="AB490" s="739" t="s">
        <v>10420</v>
      </c>
      <c r="AC490" s="695" t="s">
        <v>9825</v>
      </c>
      <c r="AD490" s="695" t="s">
        <v>9402</v>
      </c>
      <c r="AE490" s="740"/>
    </row>
    <row r="491" spans="1:31" ht="34" customHeight="1">
      <c r="A491" s="745">
        <f t="shared" si="16"/>
        <v>490</v>
      </c>
      <c r="B491" s="500" t="s">
        <v>8364</v>
      </c>
      <c r="C491" s="1059" t="s">
        <v>8365</v>
      </c>
      <c r="D491" s="678" t="s">
        <v>4630</v>
      </c>
      <c r="E491" s="499" t="s">
        <v>98</v>
      </c>
      <c r="F491" s="678" t="s">
        <v>5192</v>
      </c>
      <c r="G491" s="499" t="s">
        <v>317</v>
      </c>
      <c r="H491" s="501">
        <v>1</v>
      </c>
      <c r="I491" s="502" t="s">
        <v>8366</v>
      </c>
      <c r="J491" s="249" t="s">
        <v>8</v>
      </c>
      <c r="K491" s="305" t="s">
        <v>8396</v>
      </c>
      <c r="L491" s="503">
        <v>44751</v>
      </c>
      <c r="M491" s="269">
        <v>44908</v>
      </c>
      <c r="N491" s="816">
        <v>44938</v>
      </c>
      <c r="O491" s="818">
        <v>44938</v>
      </c>
      <c r="P491" s="816">
        <v>45010</v>
      </c>
      <c r="Q491" s="816">
        <v>45015</v>
      </c>
      <c r="R491" s="816">
        <v>45199</v>
      </c>
      <c r="S491" s="314"/>
      <c r="T491" s="314"/>
      <c r="U491" s="502" t="s">
        <v>9833</v>
      </c>
      <c r="V491" s="1280"/>
      <c r="W491" s="614" t="s">
        <v>8397</v>
      </c>
      <c r="X491" s="502" t="s">
        <v>1376</v>
      </c>
      <c r="Y491" s="502"/>
      <c r="Z491" s="1505"/>
      <c r="AA491" s="1505"/>
      <c r="AB491" s="739" t="s">
        <v>98</v>
      </c>
      <c r="AC491" s="695" t="s">
        <v>9825</v>
      </c>
      <c r="AD491" s="695" t="s">
        <v>9402</v>
      </c>
      <c r="AE491" s="740"/>
    </row>
    <row r="492" spans="1:31" ht="34" customHeight="1">
      <c r="A492" s="745">
        <f t="shared" si="16"/>
        <v>491</v>
      </c>
      <c r="B492" s="500" t="s">
        <v>8364</v>
      </c>
      <c r="C492" s="1059" t="s">
        <v>8365</v>
      </c>
      <c r="D492" s="678" t="s">
        <v>4631</v>
      </c>
      <c r="E492" s="499" t="s">
        <v>98</v>
      </c>
      <c r="F492" s="678" t="s">
        <v>5193</v>
      </c>
      <c r="G492" s="499" t="s">
        <v>323</v>
      </c>
      <c r="H492" s="501">
        <v>1</v>
      </c>
      <c r="I492" s="502" t="s">
        <v>8366</v>
      </c>
      <c r="J492" s="249" t="s">
        <v>8</v>
      </c>
      <c r="K492" s="305" t="s">
        <v>8396</v>
      </c>
      <c r="L492" s="503">
        <v>44751</v>
      </c>
      <c r="M492" s="269">
        <v>44921</v>
      </c>
      <c r="N492" s="816">
        <v>44936</v>
      </c>
      <c r="O492" s="818">
        <v>44936</v>
      </c>
      <c r="P492" s="816">
        <v>45010</v>
      </c>
      <c r="Q492" s="816">
        <v>45015</v>
      </c>
      <c r="R492" s="816">
        <v>45199</v>
      </c>
      <c r="S492" s="314"/>
      <c r="T492" s="314"/>
      <c r="U492" s="502" t="s">
        <v>9830</v>
      </c>
      <c r="V492" s="1280"/>
      <c r="W492" s="614" t="s">
        <v>8397</v>
      </c>
      <c r="X492" s="502" t="s">
        <v>1376</v>
      </c>
      <c r="Y492" s="502"/>
      <c r="Z492" s="1505"/>
      <c r="AA492" s="1505"/>
      <c r="AB492" s="739" t="s">
        <v>98</v>
      </c>
      <c r="AC492" s="695" t="s">
        <v>9825</v>
      </c>
      <c r="AD492" s="695" t="s">
        <v>9402</v>
      </c>
      <c r="AE492" s="740"/>
    </row>
    <row r="493" spans="1:31" ht="34" customHeight="1">
      <c r="A493" s="745">
        <f t="shared" si="16"/>
        <v>492</v>
      </c>
      <c r="B493" s="500" t="s">
        <v>8364</v>
      </c>
      <c r="C493" s="1059" t="s">
        <v>8365</v>
      </c>
      <c r="D493" s="678" t="s">
        <v>8369</v>
      </c>
      <c r="E493" s="499" t="s">
        <v>98</v>
      </c>
      <c r="F493" s="678" t="s">
        <v>8370</v>
      </c>
      <c r="G493" s="499" t="s">
        <v>321</v>
      </c>
      <c r="H493" s="501">
        <v>1</v>
      </c>
      <c r="I493" s="502" t="s">
        <v>8366</v>
      </c>
      <c r="J493" s="249" t="s">
        <v>8</v>
      </c>
      <c r="K493" s="305" t="s">
        <v>8396</v>
      </c>
      <c r="L493" s="503">
        <v>44751</v>
      </c>
      <c r="M493" s="269">
        <v>44921</v>
      </c>
      <c r="N493" s="816">
        <v>44967</v>
      </c>
      <c r="O493" s="818">
        <v>44967</v>
      </c>
      <c r="P493" s="816">
        <v>45010</v>
      </c>
      <c r="Q493" s="816">
        <v>45015</v>
      </c>
      <c r="R493" s="816">
        <v>45199</v>
      </c>
      <c r="S493" s="314"/>
      <c r="T493" s="314"/>
      <c r="U493" s="502" t="s">
        <v>8367</v>
      </c>
      <c r="V493" s="1280"/>
      <c r="W493" s="614" t="s">
        <v>8397</v>
      </c>
      <c r="X493" s="502" t="s">
        <v>1376</v>
      </c>
      <c r="Y493" s="502"/>
      <c r="Z493" s="1505"/>
      <c r="AA493" s="1505"/>
      <c r="AB493" s="739" t="s">
        <v>98</v>
      </c>
      <c r="AC493" s="695" t="s">
        <v>9825</v>
      </c>
      <c r="AD493" s="695" t="s">
        <v>9402</v>
      </c>
      <c r="AE493" s="740"/>
    </row>
    <row r="494" spans="1:31" ht="34" customHeight="1">
      <c r="A494" s="745">
        <f t="shared" si="16"/>
        <v>493</v>
      </c>
      <c r="B494" s="500" t="s">
        <v>8364</v>
      </c>
      <c r="C494" s="1059" t="s">
        <v>8365</v>
      </c>
      <c r="D494" s="678" t="s">
        <v>8371</v>
      </c>
      <c r="E494" s="499" t="s">
        <v>98</v>
      </c>
      <c r="F494" s="678" t="s">
        <v>8372</v>
      </c>
      <c r="G494" s="499" t="s">
        <v>8373</v>
      </c>
      <c r="H494" s="501">
        <v>1</v>
      </c>
      <c r="I494" s="502" t="s">
        <v>8366</v>
      </c>
      <c r="J494" s="249" t="s">
        <v>8</v>
      </c>
      <c r="K494" s="305" t="s">
        <v>8396</v>
      </c>
      <c r="L494" s="503">
        <v>44751</v>
      </c>
      <c r="M494" s="269">
        <v>44921</v>
      </c>
      <c r="N494" s="816">
        <v>44967</v>
      </c>
      <c r="O494" s="818">
        <v>44967</v>
      </c>
      <c r="P494" s="816">
        <v>45010</v>
      </c>
      <c r="Q494" s="816">
        <v>45015</v>
      </c>
      <c r="R494" s="816">
        <v>45199</v>
      </c>
      <c r="S494" s="314"/>
      <c r="T494" s="314"/>
      <c r="U494" s="502" t="s">
        <v>9834</v>
      </c>
      <c r="V494" s="1280"/>
      <c r="W494" s="614" t="s">
        <v>8397</v>
      </c>
      <c r="X494" s="502" t="s">
        <v>1376</v>
      </c>
      <c r="Y494" s="502"/>
      <c r="Z494" s="1505"/>
      <c r="AA494" s="1505"/>
      <c r="AB494" s="739" t="s">
        <v>98</v>
      </c>
      <c r="AC494" s="695" t="s">
        <v>9827</v>
      </c>
      <c r="AD494" s="695" t="s">
        <v>9402</v>
      </c>
      <c r="AE494" s="740"/>
    </row>
    <row r="495" spans="1:31" ht="34" customHeight="1">
      <c r="A495" s="745">
        <f t="shared" si="16"/>
        <v>494</v>
      </c>
      <c r="B495" s="500" t="s">
        <v>8364</v>
      </c>
      <c r="C495" s="1059" t="s">
        <v>8365</v>
      </c>
      <c r="D495" s="678" t="s">
        <v>8374</v>
      </c>
      <c r="E495" s="499" t="s">
        <v>98</v>
      </c>
      <c r="F495" s="678" t="s">
        <v>8375</v>
      </c>
      <c r="G495" s="499" t="s">
        <v>3266</v>
      </c>
      <c r="H495" s="501">
        <v>1</v>
      </c>
      <c r="I495" s="502" t="s">
        <v>8366</v>
      </c>
      <c r="J495" s="249" t="s">
        <v>8</v>
      </c>
      <c r="K495" s="305" t="s">
        <v>8396</v>
      </c>
      <c r="L495" s="503">
        <v>44751</v>
      </c>
      <c r="M495" s="269">
        <v>44921</v>
      </c>
      <c r="N495" s="816">
        <v>44960</v>
      </c>
      <c r="O495" s="818">
        <v>44960</v>
      </c>
      <c r="P495" s="816">
        <v>45010</v>
      </c>
      <c r="Q495" s="816">
        <v>45015</v>
      </c>
      <c r="R495" s="816">
        <v>45199</v>
      </c>
      <c r="S495" s="314"/>
      <c r="T495" s="314"/>
      <c r="U495" s="502" t="s">
        <v>9835</v>
      </c>
      <c r="V495" s="1280"/>
      <c r="W495" s="614" t="s">
        <v>8397</v>
      </c>
      <c r="X495" s="502" t="s">
        <v>1376</v>
      </c>
      <c r="Y495" s="502"/>
      <c r="Z495" s="1505"/>
      <c r="AA495" s="1505"/>
      <c r="AB495" s="739" t="s">
        <v>98</v>
      </c>
      <c r="AC495" s="695" t="s">
        <v>9828</v>
      </c>
      <c r="AD495" s="695" t="s">
        <v>9402</v>
      </c>
      <c r="AE495" s="740"/>
    </row>
    <row r="496" spans="1:31" ht="34" customHeight="1">
      <c r="A496" s="745">
        <f t="shared" si="16"/>
        <v>495</v>
      </c>
      <c r="B496" s="500" t="s">
        <v>8364</v>
      </c>
      <c r="C496" s="1059" t="s">
        <v>8376</v>
      </c>
      <c r="D496" s="678" t="s">
        <v>4624</v>
      </c>
      <c r="E496" s="499" t="s">
        <v>98</v>
      </c>
      <c r="F496" s="678" t="s">
        <v>8377</v>
      </c>
      <c r="G496" s="499" t="s">
        <v>4082</v>
      </c>
      <c r="H496" s="501">
        <v>1</v>
      </c>
      <c r="I496" s="502" t="s">
        <v>8366</v>
      </c>
      <c r="J496" s="249" t="s">
        <v>8</v>
      </c>
      <c r="K496" s="305" t="s">
        <v>8396</v>
      </c>
      <c r="L496" s="503">
        <v>44751</v>
      </c>
      <c r="M496" s="269">
        <v>44935</v>
      </c>
      <c r="N496" s="816">
        <v>44962</v>
      </c>
      <c r="O496" s="818">
        <v>44962</v>
      </c>
      <c r="P496" s="269">
        <v>45031</v>
      </c>
      <c r="Q496" s="816">
        <v>45041</v>
      </c>
      <c r="R496" s="816">
        <v>45229</v>
      </c>
      <c r="S496" s="314"/>
      <c r="T496" s="314"/>
      <c r="U496" s="502" t="s">
        <v>9830</v>
      </c>
      <c r="V496" s="1280"/>
      <c r="W496" s="614" t="s">
        <v>8397</v>
      </c>
      <c r="X496" s="502" t="s">
        <v>1376</v>
      </c>
      <c r="Y496" s="502"/>
      <c r="Z496" s="1505"/>
      <c r="AA496" s="1505"/>
      <c r="AB496" s="739" t="s">
        <v>98</v>
      </c>
      <c r="AC496" s="739" t="s">
        <v>10421</v>
      </c>
      <c r="AD496" s="695" t="s">
        <v>9403</v>
      </c>
      <c r="AE496" s="695"/>
    </row>
    <row r="497" spans="1:31" ht="34" customHeight="1">
      <c r="A497" s="745">
        <f t="shared" si="16"/>
        <v>496</v>
      </c>
      <c r="B497" s="500" t="s">
        <v>8364</v>
      </c>
      <c r="C497" s="1059" t="s">
        <v>8376</v>
      </c>
      <c r="D497" s="678" t="s">
        <v>4625</v>
      </c>
      <c r="E497" s="499" t="s">
        <v>98</v>
      </c>
      <c r="F497" s="678" t="s">
        <v>8378</v>
      </c>
      <c r="G497" s="499" t="s">
        <v>367</v>
      </c>
      <c r="H497" s="501">
        <v>1</v>
      </c>
      <c r="I497" s="502" t="s">
        <v>8366</v>
      </c>
      <c r="J497" s="249" t="s">
        <v>8</v>
      </c>
      <c r="K497" s="305" t="s">
        <v>8396</v>
      </c>
      <c r="L497" s="503">
        <v>44751</v>
      </c>
      <c r="M497" s="269">
        <v>44935</v>
      </c>
      <c r="N497" s="816">
        <v>44962</v>
      </c>
      <c r="O497" s="818">
        <v>44962</v>
      </c>
      <c r="P497" s="269">
        <v>45031</v>
      </c>
      <c r="Q497" s="816">
        <v>45041</v>
      </c>
      <c r="R497" s="816">
        <v>45229</v>
      </c>
      <c r="S497" s="314"/>
      <c r="T497" s="314"/>
      <c r="U497" s="502" t="s">
        <v>9830</v>
      </c>
      <c r="V497" s="1280"/>
      <c r="W497" s="614" t="s">
        <v>8397</v>
      </c>
      <c r="X497" s="502" t="s">
        <v>1376</v>
      </c>
      <c r="Y497" s="502"/>
      <c r="Z497" s="1505"/>
      <c r="AA497" s="1505"/>
      <c r="AB497" s="739" t="s">
        <v>98</v>
      </c>
      <c r="AC497" s="739" t="s">
        <v>10421</v>
      </c>
      <c r="AD497" s="695" t="s">
        <v>9403</v>
      </c>
      <c r="AE497" s="740"/>
    </row>
    <row r="498" spans="1:31" ht="34" customHeight="1">
      <c r="A498" s="745">
        <f t="shared" si="16"/>
        <v>497</v>
      </c>
      <c r="B498" s="500" t="s">
        <v>8364</v>
      </c>
      <c r="C498" s="1059" t="s">
        <v>8376</v>
      </c>
      <c r="D498" s="678" t="s">
        <v>4626</v>
      </c>
      <c r="E498" s="499" t="s">
        <v>98</v>
      </c>
      <c r="F498" s="678" t="s">
        <v>8379</v>
      </c>
      <c r="G498" s="499" t="s">
        <v>256</v>
      </c>
      <c r="H498" s="501">
        <v>1</v>
      </c>
      <c r="I498" s="502" t="s">
        <v>8366</v>
      </c>
      <c r="J498" s="249" t="s">
        <v>8</v>
      </c>
      <c r="K498" s="305" t="s">
        <v>8396</v>
      </c>
      <c r="L498" s="503">
        <v>44751</v>
      </c>
      <c r="M498" s="269">
        <v>44935</v>
      </c>
      <c r="N498" s="816">
        <v>44969</v>
      </c>
      <c r="O498" s="818">
        <v>44969</v>
      </c>
      <c r="P498" s="269">
        <v>45031</v>
      </c>
      <c r="Q498" s="816">
        <v>45041</v>
      </c>
      <c r="R498" s="816">
        <v>45229</v>
      </c>
      <c r="S498" s="314"/>
      <c r="T498" s="314"/>
      <c r="U498" s="502" t="s">
        <v>9830</v>
      </c>
      <c r="V498" s="1280"/>
      <c r="W498" s="614" t="s">
        <v>8397</v>
      </c>
      <c r="X498" s="502" t="s">
        <v>1376</v>
      </c>
      <c r="Y498" s="502"/>
      <c r="Z498" s="1505"/>
      <c r="AA498" s="1505"/>
      <c r="AB498" s="739" t="s">
        <v>9829</v>
      </c>
      <c r="AC498" s="739" t="s">
        <v>10421</v>
      </c>
      <c r="AD498" s="695" t="s">
        <v>9403</v>
      </c>
      <c r="AE498" s="740"/>
    </row>
    <row r="499" spans="1:31" ht="34" customHeight="1">
      <c r="A499" s="745">
        <f t="shared" si="16"/>
        <v>498</v>
      </c>
      <c r="B499" s="500" t="s">
        <v>8364</v>
      </c>
      <c r="C499" s="1059" t="s">
        <v>8376</v>
      </c>
      <c r="D499" s="678" t="s">
        <v>4627</v>
      </c>
      <c r="E499" s="499" t="s">
        <v>98</v>
      </c>
      <c r="F499" s="678" t="s">
        <v>8380</v>
      </c>
      <c r="G499" s="499" t="s">
        <v>4087</v>
      </c>
      <c r="H499" s="501">
        <v>1</v>
      </c>
      <c r="I499" s="502" t="s">
        <v>8366</v>
      </c>
      <c r="J499" s="249" t="s">
        <v>8</v>
      </c>
      <c r="K499" s="305" t="s">
        <v>8396</v>
      </c>
      <c r="L499" s="503">
        <v>44751</v>
      </c>
      <c r="M499" s="269">
        <v>44935</v>
      </c>
      <c r="N499" s="816">
        <v>44969</v>
      </c>
      <c r="O499" s="818">
        <v>44969</v>
      </c>
      <c r="P499" s="269">
        <v>45031</v>
      </c>
      <c r="Q499" s="816">
        <v>45041</v>
      </c>
      <c r="R499" s="816">
        <v>45229</v>
      </c>
      <c r="S499" s="314"/>
      <c r="T499" s="314"/>
      <c r="U499" s="502" t="s">
        <v>9830</v>
      </c>
      <c r="V499" s="1280"/>
      <c r="W499" s="614" t="s">
        <v>8397</v>
      </c>
      <c r="X499" s="502" t="s">
        <v>1376</v>
      </c>
      <c r="Y499" s="502"/>
      <c r="Z499" s="1505"/>
      <c r="AA499" s="1505"/>
      <c r="AB499" s="739" t="s">
        <v>9829</v>
      </c>
      <c r="AC499" s="739" t="s">
        <v>10421</v>
      </c>
      <c r="AD499" s="695" t="s">
        <v>9403</v>
      </c>
      <c r="AE499" s="740"/>
    </row>
    <row r="500" spans="1:31" ht="34" customHeight="1">
      <c r="A500" s="745">
        <f t="shared" si="16"/>
        <v>499</v>
      </c>
      <c r="B500" s="500" t="s">
        <v>8364</v>
      </c>
      <c r="C500" s="1059" t="s">
        <v>8376</v>
      </c>
      <c r="D500" s="678" t="s">
        <v>4628</v>
      </c>
      <c r="E500" s="499" t="s">
        <v>98</v>
      </c>
      <c r="F500" s="678" t="s">
        <v>8381</v>
      </c>
      <c r="G500" s="499" t="s">
        <v>315</v>
      </c>
      <c r="H500" s="501">
        <v>1</v>
      </c>
      <c r="I500" s="502" t="s">
        <v>8366</v>
      </c>
      <c r="J500" s="249" t="s">
        <v>8</v>
      </c>
      <c r="K500" s="305" t="s">
        <v>8396</v>
      </c>
      <c r="L500" s="503">
        <v>44751</v>
      </c>
      <c r="M500" s="269">
        <v>44935</v>
      </c>
      <c r="N500" s="816">
        <v>44960</v>
      </c>
      <c r="O500" s="818">
        <v>44960</v>
      </c>
      <c r="P500" s="269">
        <v>45031</v>
      </c>
      <c r="Q500" s="816">
        <v>45041</v>
      </c>
      <c r="R500" s="816">
        <v>45229</v>
      </c>
      <c r="S500" s="314"/>
      <c r="T500" s="314"/>
      <c r="U500" s="502" t="s">
        <v>9831</v>
      </c>
      <c r="V500" s="1280"/>
      <c r="W500" s="614" t="s">
        <v>8397</v>
      </c>
      <c r="X500" s="502" t="s">
        <v>1376</v>
      </c>
      <c r="Y500" s="502"/>
      <c r="Z500" s="1505"/>
      <c r="AA500" s="1505"/>
      <c r="AB500" s="739" t="s">
        <v>98</v>
      </c>
      <c r="AC500" s="739" t="s">
        <v>10421</v>
      </c>
      <c r="AD500" s="695" t="s">
        <v>9403</v>
      </c>
      <c r="AE500" s="740"/>
    </row>
    <row r="501" spans="1:31" ht="34" customHeight="1">
      <c r="A501" s="745">
        <f t="shared" si="16"/>
        <v>500</v>
      </c>
      <c r="B501" s="500" t="s">
        <v>8364</v>
      </c>
      <c r="C501" s="1059" t="s">
        <v>8376</v>
      </c>
      <c r="D501" s="678" t="s">
        <v>4629</v>
      </c>
      <c r="E501" s="499" t="s">
        <v>98</v>
      </c>
      <c r="F501" s="678" t="s">
        <v>8382</v>
      </c>
      <c r="G501" s="499" t="s">
        <v>328</v>
      </c>
      <c r="H501" s="501">
        <v>1</v>
      </c>
      <c r="I501" s="502" t="s">
        <v>8366</v>
      </c>
      <c r="J501" s="249" t="s">
        <v>8</v>
      </c>
      <c r="K501" s="305" t="s">
        <v>8396</v>
      </c>
      <c r="L501" s="503">
        <v>44751</v>
      </c>
      <c r="M501" s="269">
        <v>44935</v>
      </c>
      <c r="N501" s="816">
        <v>44974</v>
      </c>
      <c r="O501" s="818">
        <v>44974</v>
      </c>
      <c r="P501" s="269">
        <v>45031</v>
      </c>
      <c r="Q501" s="816">
        <v>45041</v>
      </c>
      <c r="R501" s="816">
        <v>45229</v>
      </c>
      <c r="S501" s="314"/>
      <c r="T501" s="314"/>
      <c r="U501" s="502" t="s">
        <v>9832</v>
      </c>
      <c r="V501" s="1280"/>
      <c r="W501" s="614" t="s">
        <v>8397</v>
      </c>
      <c r="X501" s="502" t="s">
        <v>1376</v>
      </c>
      <c r="Y501" s="502"/>
      <c r="Z501" s="1505"/>
      <c r="AA501" s="1505"/>
      <c r="AB501" s="739" t="s">
        <v>10420</v>
      </c>
      <c r="AC501" s="739" t="s">
        <v>10421</v>
      </c>
      <c r="AD501" s="695" t="s">
        <v>9403</v>
      </c>
      <c r="AE501" s="740"/>
    </row>
    <row r="502" spans="1:31" ht="34" customHeight="1">
      <c r="A502" s="745">
        <f t="shared" si="16"/>
        <v>501</v>
      </c>
      <c r="B502" s="500" t="s">
        <v>8364</v>
      </c>
      <c r="C502" s="1059" t="s">
        <v>8376</v>
      </c>
      <c r="D502" s="678" t="s">
        <v>4630</v>
      </c>
      <c r="E502" s="499" t="s">
        <v>98</v>
      </c>
      <c r="F502" s="678" t="s">
        <v>8383</v>
      </c>
      <c r="G502" s="499" t="s">
        <v>317</v>
      </c>
      <c r="H502" s="501">
        <v>1</v>
      </c>
      <c r="I502" s="502" t="s">
        <v>8366</v>
      </c>
      <c r="J502" s="249" t="s">
        <v>8</v>
      </c>
      <c r="K502" s="305" t="s">
        <v>8396</v>
      </c>
      <c r="L502" s="503">
        <v>44751</v>
      </c>
      <c r="M502" s="269">
        <v>44935</v>
      </c>
      <c r="N502" s="816">
        <v>44959</v>
      </c>
      <c r="O502" s="818">
        <v>44959</v>
      </c>
      <c r="P502" s="269">
        <v>45031</v>
      </c>
      <c r="Q502" s="816">
        <v>45041</v>
      </c>
      <c r="R502" s="816">
        <v>45229</v>
      </c>
      <c r="S502" s="314"/>
      <c r="T502" s="314"/>
      <c r="U502" s="502" t="s">
        <v>9833</v>
      </c>
      <c r="V502" s="1280"/>
      <c r="W502" s="614" t="s">
        <v>8397</v>
      </c>
      <c r="X502" s="502" t="s">
        <v>1376</v>
      </c>
      <c r="Y502" s="502"/>
      <c r="Z502" s="1505"/>
      <c r="AA502" s="1505"/>
      <c r="AB502" s="739" t="s">
        <v>98</v>
      </c>
      <c r="AC502" s="739" t="s">
        <v>10421</v>
      </c>
      <c r="AD502" s="695" t="s">
        <v>9403</v>
      </c>
      <c r="AE502" s="740"/>
    </row>
    <row r="503" spans="1:31" ht="34" customHeight="1">
      <c r="A503" s="745">
        <f t="shared" si="16"/>
        <v>502</v>
      </c>
      <c r="B503" s="500" t="s">
        <v>8364</v>
      </c>
      <c r="C503" s="1059" t="s">
        <v>8376</v>
      </c>
      <c r="D503" s="678" t="s">
        <v>4631</v>
      </c>
      <c r="E503" s="499" t="s">
        <v>98</v>
      </c>
      <c r="F503" s="678" t="s">
        <v>8384</v>
      </c>
      <c r="G503" s="499" t="s">
        <v>323</v>
      </c>
      <c r="H503" s="501">
        <v>1</v>
      </c>
      <c r="I503" s="502" t="s">
        <v>8366</v>
      </c>
      <c r="J503" s="249" t="s">
        <v>8</v>
      </c>
      <c r="K503" s="305" t="s">
        <v>8396</v>
      </c>
      <c r="L503" s="503">
        <v>44751</v>
      </c>
      <c r="M503" s="269">
        <v>44935</v>
      </c>
      <c r="N503" s="816">
        <v>44960</v>
      </c>
      <c r="O503" s="818">
        <v>44960</v>
      </c>
      <c r="P503" s="269">
        <v>45031</v>
      </c>
      <c r="Q503" s="816">
        <v>45041</v>
      </c>
      <c r="R503" s="816">
        <v>45229</v>
      </c>
      <c r="S503" s="314"/>
      <c r="T503" s="314"/>
      <c r="U503" s="502" t="s">
        <v>9830</v>
      </c>
      <c r="V503" s="1280"/>
      <c r="W503" s="614" t="s">
        <v>8397</v>
      </c>
      <c r="X503" s="502" t="s">
        <v>1376</v>
      </c>
      <c r="Y503" s="502"/>
      <c r="Z503" s="1505"/>
      <c r="AA503" s="1505"/>
      <c r="AB503" s="739" t="s">
        <v>98</v>
      </c>
      <c r="AC503" s="739" t="s">
        <v>10421</v>
      </c>
      <c r="AD503" s="695" t="s">
        <v>9403</v>
      </c>
      <c r="AE503" s="740"/>
    </row>
    <row r="504" spans="1:31" ht="34" customHeight="1">
      <c r="A504" s="745">
        <f t="shared" si="16"/>
        <v>503</v>
      </c>
      <c r="B504" s="500" t="s">
        <v>8364</v>
      </c>
      <c r="C504" s="1059" t="s">
        <v>8376</v>
      </c>
      <c r="D504" s="678" t="s">
        <v>8369</v>
      </c>
      <c r="E504" s="499" t="s">
        <v>98</v>
      </c>
      <c r="F504" s="678" t="s">
        <v>8385</v>
      </c>
      <c r="G504" s="499" t="s">
        <v>321</v>
      </c>
      <c r="H504" s="501">
        <v>1</v>
      </c>
      <c r="I504" s="502" t="s">
        <v>8366</v>
      </c>
      <c r="J504" s="249" t="s">
        <v>8</v>
      </c>
      <c r="K504" s="305" t="s">
        <v>8396</v>
      </c>
      <c r="L504" s="503">
        <v>44751</v>
      </c>
      <c r="M504" s="269">
        <v>44935</v>
      </c>
      <c r="N504" s="816">
        <v>44967</v>
      </c>
      <c r="O504" s="818">
        <v>44967</v>
      </c>
      <c r="P504" s="269">
        <v>45031</v>
      </c>
      <c r="Q504" s="816">
        <v>45041</v>
      </c>
      <c r="R504" s="816">
        <v>45229</v>
      </c>
      <c r="S504" s="314"/>
      <c r="T504" s="314"/>
      <c r="U504" s="502" t="s">
        <v>8367</v>
      </c>
      <c r="V504" s="1280"/>
      <c r="W504" s="614" t="s">
        <v>8397</v>
      </c>
      <c r="X504" s="502" t="s">
        <v>1376</v>
      </c>
      <c r="Y504" s="502"/>
      <c r="Z504" s="1505"/>
      <c r="AA504" s="1505"/>
      <c r="AB504" s="739" t="s">
        <v>98</v>
      </c>
      <c r="AC504" s="739" t="s">
        <v>10421</v>
      </c>
      <c r="AD504" s="695" t="s">
        <v>9403</v>
      </c>
      <c r="AE504" s="740"/>
    </row>
    <row r="505" spans="1:31" ht="34" customHeight="1">
      <c r="A505" s="745">
        <f t="shared" si="16"/>
        <v>504</v>
      </c>
      <c r="B505" s="500" t="s">
        <v>8364</v>
      </c>
      <c r="C505" s="1059" t="s">
        <v>8386</v>
      </c>
      <c r="D505" s="678" t="s">
        <v>4624</v>
      </c>
      <c r="E505" s="499" t="s">
        <v>98</v>
      </c>
      <c r="F505" s="678" t="s">
        <v>8387</v>
      </c>
      <c r="G505" s="499" t="s">
        <v>4082</v>
      </c>
      <c r="H505" s="501">
        <v>1</v>
      </c>
      <c r="I505" s="502" t="s">
        <v>8366</v>
      </c>
      <c r="J505" s="249" t="s">
        <v>8</v>
      </c>
      <c r="K505" s="305" t="s">
        <v>8396</v>
      </c>
      <c r="L505" s="503">
        <v>44751</v>
      </c>
      <c r="M505" s="269">
        <v>44952</v>
      </c>
      <c r="N505" s="816">
        <v>44997</v>
      </c>
      <c r="O505" s="818">
        <v>44997</v>
      </c>
      <c r="P505" s="269">
        <v>45056</v>
      </c>
      <c r="Q505" s="816">
        <v>45056</v>
      </c>
      <c r="R505" s="816">
        <v>45260</v>
      </c>
      <c r="S505" s="314"/>
      <c r="T505" s="314"/>
      <c r="U505" s="502" t="s">
        <v>9830</v>
      </c>
      <c r="V505" s="1280"/>
      <c r="W505" s="614" t="s">
        <v>8397</v>
      </c>
      <c r="X505" s="502" t="s">
        <v>1376</v>
      </c>
      <c r="Y505" s="502"/>
      <c r="Z505" s="1505"/>
      <c r="AA505" s="1505"/>
      <c r="AB505" s="739" t="s">
        <v>98</v>
      </c>
      <c r="AC505" s="739" t="s">
        <v>10421</v>
      </c>
      <c r="AD505" s="695" t="s">
        <v>9403</v>
      </c>
      <c r="AE505" s="695"/>
    </row>
    <row r="506" spans="1:31" ht="34" customHeight="1">
      <c r="A506" s="745">
        <f t="shared" si="16"/>
        <v>505</v>
      </c>
      <c r="B506" s="500" t="s">
        <v>8364</v>
      </c>
      <c r="C506" s="1059" t="s">
        <v>8386</v>
      </c>
      <c r="D506" s="678" t="s">
        <v>4625</v>
      </c>
      <c r="E506" s="499" t="s">
        <v>98</v>
      </c>
      <c r="F506" s="678" t="s">
        <v>8388</v>
      </c>
      <c r="G506" s="499" t="s">
        <v>367</v>
      </c>
      <c r="H506" s="501">
        <v>1</v>
      </c>
      <c r="I506" s="502" t="s">
        <v>8366</v>
      </c>
      <c r="J506" s="249" t="s">
        <v>8</v>
      </c>
      <c r="K506" s="305" t="s">
        <v>8396</v>
      </c>
      <c r="L506" s="503">
        <v>44751</v>
      </c>
      <c r="M506" s="269">
        <v>44952</v>
      </c>
      <c r="N506" s="816">
        <v>44998</v>
      </c>
      <c r="O506" s="818">
        <v>44998</v>
      </c>
      <c r="P506" s="269">
        <v>45056</v>
      </c>
      <c r="Q506" s="816">
        <v>45056</v>
      </c>
      <c r="R506" s="816">
        <v>45260</v>
      </c>
      <c r="S506" s="314"/>
      <c r="T506" s="314"/>
      <c r="U506" s="502" t="s">
        <v>9830</v>
      </c>
      <c r="V506" s="1280"/>
      <c r="W506" s="614" t="s">
        <v>8397</v>
      </c>
      <c r="X506" s="502" t="s">
        <v>1376</v>
      </c>
      <c r="Y506" s="502"/>
      <c r="Z506" s="1505"/>
      <c r="AA506" s="1505"/>
      <c r="AB506" s="739" t="s">
        <v>98</v>
      </c>
      <c r="AC506" s="739" t="s">
        <v>10422</v>
      </c>
      <c r="AD506" s="739" t="s">
        <v>9193</v>
      </c>
      <c r="AE506" s="739"/>
    </row>
    <row r="507" spans="1:31" ht="34" customHeight="1">
      <c r="A507" s="745">
        <f t="shared" si="16"/>
        <v>506</v>
      </c>
      <c r="B507" s="500" t="s">
        <v>8364</v>
      </c>
      <c r="C507" s="1059" t="s">
        <v>8386</v>
      </c>
      <c r="D507" s="678" t="s">
        <v>4626</v>
      </c>
      <c r="E507" s="499" t="s">
        <v>98</v>
      </c>
      <c r="F507" s="678" t="s">
        <v>8389</v>
      </c>
      <c r="G507" s="499" t="s">
        <v>256</v>
      </c>
      <c r="H507" s="501">
        <v>1</v>
      </c>
      <c r="I507" s="502" t="s">
        <v>8366</v>
      </c>
      <c r="J507" s="249" t="s">
        <v>8</v>
      </c>
      <c r="K507" s="305" t="s">
        <v>8396</v>
      </c>
      <c r="L507" s="503">
        <v>44751</v>
      </c>
      <c r="M507" s="269">
        <v>44952</v>
      </c>
      <c r="N507" s="816">
        <v>44996</v>
      </c>
      <c r="O507" s="818">
        <v>44996</v>
      </c>
      <c r="P507" s="269">
        <v>45056</v>
      </c>
      <c r="Q507" s="816">
        <v>45056</v>
      </c>
      <c r="R507" s="816">
        <v>45260</v>
      </c>
      <c r="S507" s="314"/>
      <c r="T507" s="314"/>
      <c r="U507" s="502" t="s">
        <v>9830</v>
      </c>
      <c r="V507" s="1280"/>
      <c r="W507" s="614" t="s">
        <v>8397</v>
      </c>
      <c r="X507" s="502" t="s">
        <v>1376</v>
      </c>
      <c r="Y507" s="502"/>
      <c r="Z507" s="1505"/>
      <c r="AA507" s="1505"/>
      <c r="AB507" s="739" t="s">
        <v>10423</v>
      </c>
      <c r="AC507" s="739" t="s">
        <v>10422</v>
      </c>
      <c r="AD507" s="739" t="s">
        <v>9193</v>
      </c>
      <c r="AE507" s="739"/>
    </row>
    <row r="508" spans="1:31" ht="34" customHeight="1">
      <c r="A508" s="745">
        <f t="shared" si="16"/>
        <v>507</v>
      </c>
      <c r="B508" s="500" t="s">
        <v>8364</v>
      </c>
      <c r="C508" s="1059" t="s">
        <v>8386</v>
      </c>
      <c r="D508" s="678" t="s">
        <v>4627</v>
      </c>
      <c r="E508" s="499" t="s">
        <v>98</v>
      </c>
      <c r="F508" s="678" t="s">
        <v>8390</v>
      </c>
      <c r="G508" s="499" t="s">
        <v>4087</v>
      </c>
      <c r="H508" s="501">
        <v>1</v>
      </c>
      <c r="I508" s="502" t="s">
        <v>8366</v>
      </c>
      <c r="J508" s="249" t="s">
        <v>8</v>
      </c>
      <c r="K508" s="305" t="s">
        <v>8396</v>
      </c>
      <c r="L508" s="503">
        <v>44751</v>
      </c>
      <c r="M508" s="269">
        <v>44952</v>
      </c>
      <c r="N508" s="816">
        <v>44995</v>
      </c>
      <c r="O508" s="818">
        <v>44995</v>
      </c>
      <c r="P508" s="269">
        <v>45056</v>
      </c>
      <c r="Q508" s="816">
        <v>45056</v>
      </c>
      <c r="R508" s="816">
        <v>45260</v>
      </c>
      <c r="S508" s="314"/>
      <c r="T508" s="314"/>
      <c r="U508" s="502" t="s">
        <v>9830</v>
      </c>
      <c r="V508" s="1280"/>
      <c r="W508" s="614" t="s">
        <v>8397</v>
      </c>
      <c r="X508" s="502" t="s">
        <v>1376</v>
      </c>
      <c r="Y508" s="502"/>
      <c r="Z508" s="1505"/>
      <c r="AA508" s="1505"/>
      <c r="AB508" s="739" t="s">
        <v>10423</v>
      </c>
      <c r="AC508" s="739" t="s">
        <v>10422</v>
      </c>
      <c r="AD508" s="739" t="s">
        <v>9193</v>
      </c>
      <c r="AE508" s="739"/>
    </row>
    <row r="509" spans="1:31" ht="34" customHeight="1">
      <c r="A509" s="745">
        <f t="shared" si="16"/>
        <v>508</v>
      </c>
      <c r="B509" s="500" t="s">
        <v>8364</v>
      </c>
      <c r="C509" s="1059" t="s">
        <v>8386</v>
      </c>
      <c r="D509" s="678" t="s">
        <v>4628</v>
      </c>
      <c r="E509" s="499" t="s">
        <v>98</v>
      </c>
      <c r="F509" s="678" t="s">
        <v>8391</v>
      </c>
      <c r="G509" s="499" t="s">
        <v>315</v>
      </c>
      <c r="H509" s="501">
        <v>1</v>
      </c>
      <c r="I509" s="502" t="s">
        <v>8366</v>
      </c>
      <c r="J509" s="249" t="s">
        <v>8</v>
      </c>
      <c r="K509" s="305" t="s">
        <v>8396</v>
      </c>
      <c r="L509" s="503">
        <v>44751</v>
      </c>
      <c r="M509" s="269">
        <v>44952</v>
      </c>
      <c r="N509" s="816">
        <v>44983</v>
      </c>
      <c r="O509" s="818">
        <v>44983</v>
      </c>
      <c r="P509" s="269">
        <v>45056</v>
      </c>
      <c r="Q509" s="816">
        <v>45056</v>
      </c>
      <c r="R509" s="816">
        <v>45260</v>
      </c>
      <c r="S509" s="314"/>
      <c r="T509" s="314"/>
      <c r="U509" s="502" t="s">
        <v>9831</v>
      </c>
      <c r="V509" s="1280"/>
      <c r="W509" s="614" t="s">
        <v>8397</v>
      </c>
      <c r="X509" s="502" t="s">
        <v>1376</v>
      </c>
      <c r="Y509" s="502"/>
      <c r="Z509" s="1505"/>
      <c r="AA509" s="1505"/>
      <c r="AB509" s="739" t="s">
        <v>98</v>
      </c>
      <c r="AC509" s="739" t="s">
        <v>10422</v>
      </c>
      <c r="AD509" s="739" t="s">
        <v>9193</v>
      </c>
      <c r="AE509" s="739"/>
    </row>
    <row r="510" spans="1:31" ht="34" customHeight="1">
      <c r="A510" s="745">
        <f t="shared" si="16"/>
        <v>509</v>
      </c>
      <c r="B510" s="500" t="s">
        <v>8364</v>
      </c>
      <c r="C510" s="1059" t="s">
        <v>8386</v>
      </c>
      <c r="D510" s="678" t="s">
        <v>4629</v>
      </c>
      <c r="E510" s="499" t="s">
        <v>98</v>
      </c>
      <c r="F510" s="678" t="s">
        <v>8392</v>
      </c>
      <c r="G510" s="499" t="s">
        <v>328</v>
      </c>
      <c r="H510" s="501">
        <v>1</v>
      </c>
      <c r="I510" s="502" t="s">
        <v>8366</v>
      </c>
      <c r="J510" s="249" t="s">
        <v>8</v>
      </c>
      <c r="K510" s="305" t="s">
        <v>8396</v>
      </c>
      <c r="L510" s="503">
        <v>44751</v>
      </c>
      <c r="M510" s="269">
        <v>44952</v>
      </c>
      <c r="N510" s="816">
        <v>44990</v>
      </c>
      <c r="O510" s="818">
        <v>44990</v>
      </c>
      <c r="P510" s="269">
        <v>45056</v>
      </c>
      <c r="Q510" s="816">
        <v>45056</v>
      </c>
      <c r="R510" s="816">
        <v>45260</v>
      </c>
      <c r="S510" s="314"/>
      <c r="T510" s="314"/>
      <c r="U510" s="502" t="s">
        <v>9832</v>
      </c>
      <c r="V510" s="1280"/>
      <c r="W510" s="614" t="s">
        <v>8397</v>
      </c>
      <c r="X510" s="502" t="s">
        <v>1376</v>
      </c>
      <c r="Y510" s="502"/>
      <c r="Z510" s="1505"/>
      <c r="AA510" s="1505"/>
      <c r="AB510" s="739" t="s">
        <v>98</v>
      </c>
      <c r="AC510" s="739" t="s">
        <v>10422</v>
      </c>
      <c r="AD510" s="739" t="s">
        <v>9193</v>
      </c>
      <c r="AE510" s="739"/>
    </row>
    <row r="511" spans="1:31" ht="34" customHeight="1">
      <c r="A511" s="745">
        <f t="shared" si="16"/>
        <v>510</v>
      </c>
      <c r="B511" s="500" t="s">
        <v>8364</v>
      </c>
      <c r="C511" s="1059" t="s">
        <v>8386</v>
      </c>
      <c r="D511" s="678" t="s">
        <v>4630</v>
      </c>
      <c r="E511" s="499" t="s">
        <v>98</v>
      </c>
      <c r="F511" s="678" t="s">
        <v>8393</v>
      </c>
      <c r="G511" s="499" t="s">
        <v>317</v>
      </c>
      <c r="H511" s="501">
        <v>1</v>
      </c>
      <c r="I511" s="502" t="s">
        <v>8366</v>
      </c>
      <c r="J511" s="249" t="s">
        <v>8</v>
      </c>
      <c r="K511" s="305" t="s">
        <v>8396</v>
      </c>
      <c r="L511" s="503">
        <v>44751</v>
      </c>
      <c r="M511" s="269">
        <v>44952</v>
      </c>
      <c r="N511" s="816">
        <v>44983</v>
      </c>
      <c r="O511" s="818">
        <v>44983</v>
      </c>
      <c r="P511" s="269">
        <v>45056</v>
      </c>
      <c r="Q511" s="816">
        <v>45056</v>
      </c>
      <c r="R511" s="816">
        <v>45260</v>
      </c>
      <c r="S511" s="314"/>
      <c r="T511" s="314"/>
      <c r="U511" s="502" t="s">
        <v>9833</v>
      </c>
      <c r="V511" s="1280"/>
      <c r="W511" s="614" t="s">
        <v>8397</v>
      </c>
      <c r="X511" s="502" t="s">
        <v>1376</v>
      </c>
      <c r="Y511" s="502"/>
      <c r="Z511" s="1505"/>
      <c r="AA511" s="1505"/>
      <c r="AB511" s="739" t="s">
        <v>98</v>
      </c>
      <c r="AC511" s="739" t="s">
        <v>10422</v>
      </c>
      <c r="AD511" s="739" t="s">
        <v>9193</v>
      </c>
      <c r="AE511" s="739"/>
    </row>
    <row r="512" spans="1:31" ht="34" customHeight="1">
      <c r="A512" s="745">
        <f t="shared" si="16"/>
        <v>511</v>
      </c>
      <c r="B512" s="500" t="s">
        <v>8364</v>
      </c>
      <c r="C512" s="1059" t="s">
        <v>8386</v>
      </c>
      <c r="D512" s="678" t="s">
        <v>4631</v>
      </c>
      <c r="E512" s="499" t="s">
        <v>98</v>
      </c>
      <c r="F512" s="678" t="s">
        <v>8394</v>
      </c>
      <c r="G512" s="499" t="s">
        <v>323</v>
      </c>
      <c r="H512" s="501">
        <v>1</v>
      </c>
      <c r="I512" s="502" t="s">
        <v>8366</v>
      </c>
      <c r="J512" s="249" t="s">
        <v>8</v>
      </c>
      <c r="K512" s="305" t="s">
        <v>8396</v>
      </c>
      <c r="L512" s="503">
        <v>44751</v>
      </c>
      <c r="M512" s="269">
        <v>44952</v>
      </c>
      <c r="N512" s="816">
        <v>44983</v>
      </c>
      <c r="O512" s="818">
        <v>44983</v>
      </c>
      <c r="P512" s="269">
        <v>45056</v>
      </c>
      <c r="Q512" s="816">
        <v>45056</v>
      </c>
      <c r="R512" s="816">
        <v>45260</v>
      </c>
      <c r="S512" s="314"/>
      <c r="T512" s="314"/>
      <c r="U512" s="502" t="s">
        <v>9830</v>
      </c>
      <c r="V512" s="1280"/>
      <c r="W512" s="614" t="s">
        <v>8397</v>
      </c>
      <c r="X512" s="502" t="s">
        <v>1376</v>
      </c>
      <c r="Y512" s="502"/>
      <c r="Z512" s="1505"/>
      <c r="AA512" s="1505"/>
      <c r="AB512" s="739" t="s">
        <v>98</v>
      </c>
      <c r="AC512" s="739" t="s">
        <v>10422</v>
      </c>
      <c r="AD512" s="739" t="s">
        <v>9193</v>
      </c>
      <c r="AE512" s="739"/>
    </row>
    <row r="513" spans="1:31" ht="34" customHeight="1">
      <c r="A513" s="745">
        <f t="shared" si="16"/>
        <v>512</v>
      </c>
      <c r="B513" s="500" t="s">
        <v>8364</v>
      </c>
      <c r="C513" s="1059" t="s">
        <v>8386</v>
      </c>
      <c r="D513" s="678" t="s">
        <v>8369</v>
      </c>
      <c r="E513" s="499" t="s">
        <v>98</v>
      </c>
      <c r="F513" s="678" t="s">
        <v>8395</v>
      </c>
      <c r="G513" s="499" t="s">
        <v>321</v>
      </c>
      <c r="H513" s="501">
        <v>1</v>
      </c>
      <c r="I513" s="502" t="s">
        <v>8366</v>
      </c>
      <c r="J513" s="249" t="s">
        <v>8</v>
      </c>
      <c r="K513" s="305" t="s">
        <v>8396</v>
      </c>
      <c r="L513" s="1199">
        <v>44751</v>
      </c>
      <c r="M513" s="1200">
        <v>44952</v>
      </c>
      <c r="N513" s="1154">
        <v>45003</v>
      </c>
      <c r="O513" s="1610">
        <v>45003</v>
      </c>
      <c r="P513" s="1200">
        <v>45056</v>
      </c>
      <c r="Q513" s="1154">
        <v>45056</v>
      </c>
      <c r="R513" s="1154">
        <v>45260</v>
      </c>
      <c r="S513" s="870"/>
      <c r="T513" s="870"/>
      <c r="U513" s="502" t="s">
        <v>8367</v>
      </c>
      <c r="V513" s="1280"/>
      <c r="W513" s="614" t="s">
        <v>8397</v>
      </c>
      <c r="X513" s="502" t="s">
        <v>1376</v>
      </c>
      <c r="Y513" s="502"/>
      <c r="Z513" s="1505"/>
      <c r="AA513" s="1505"/>
      <c r="AB513" s="739" t="s">
        <v>98</v>
      </c>
      <c r="AC513" s="739" t="s">
        <v>10422</v>
      </c>
      <c r="AD513" s="739" t="s">
        <v>9193</v>
      </c>
      <c r="AE513" s="739"/>
    </row>
    <row r="514" spans="1:31" ht="30.5" customHeight="1">
      <c r="A514" s="745">
        <f t="shared" si="16"/>
        <v>513</v>
      </c>
      <c r="B514" s="483" t="s">
        <v>4925</v>
      </c>
      <c r="C514" s="310" t="s">
        <v>6177</v>
      </c>
      <c r="D514" s="812" t="s">
        <v>7486</v>
      </c>
      <c r="E514" s="319" t="s">
        <v>98</v>
      </c>
      <c r="F514" s="812" t="s">
        <v>7487</v>
      </c>
      <c r="G514" s="812" t="s">
        <v>7488</v>
      </c>
      <c r="H514" s="316">
        <v>1</v>
      </c>
      <c r="I514" s="305" t="s">
        <v>1031</v>
      </c>
      <c r="J514" s="249" t="s">
        <v>8</v>
      </c>
      <c r="K514" s="305" t="s">
        <v>102</v>
      </c>
      <c r="L514" s="834">
        <v>44862</v>
      </c>
      <c r="M514" s="1200">
        <v>45016</v>
      </c>
      <c r="N514" s="314"/>
      <c r="O514" s="1200">
        <v>45019</v>
      </c>
      <c r="P514" s="744"/>
      <c r="Q514" s="314"/>
      <c r="R514" s="314"/>
      <c r="S514" s="314"/>
      <c r="T514" s="314"/>
      <c r="U514" s="297" t="s">
        <v>9224</v>
      </c>
      <c r="V514" s="1280"/>
      <c r="W514" s="1198" t="s">
        <v>4821</v>
      </c>
      <c r="X514" s="259" t="s">
        <v>1376</v>
      </c>
      <c r="Y514" s="259"/>
      <c r="Z514" s="1503"/>
      <c r="AA514" s="1503"/>
      <c r="AB514" s="1168"/>
      <c r="AC514" s="485" t="s">
        <v>9222</v>
      </c>
      <c r="AD514" s="1565" t="s">
        <v>9284</v>
      </c>
      <c r="AE514" s="1771"/>
    </row>
    <row r="515" spans="1:31" ht="34.5">
      <c r="A515" s="745">
        <f t="shared" si="16"/>
        <v>514</v>
      </c>
      <c r="B515" s="483" t="s">
        <v>4925</v>
      </c>
      <c r="C515" s="310" t="s">
        <v>6178</v>
      </c>
      <c r="D515" s="812" t="s">
        <v>8469</v>
      </c>
      <c r="E515" s="319" t="s">
        <v>98</v>
      </c>
      <c r="F515" s="812" t="s">
        <v>8470</v>
      </c>
      <c r="G515" s="812" t="s">
        <v>8471</v>
      </c>
      <c r="H515" s="316">
        <v>1</v>
      </c>
      <c r="I515" s="305" t="s">
        <v>1031</v>
      </c>
      <c r="J515" s="249" t="s">
        <v>8</v>
      </c>
      <c r="K515" s="305" t="s">
        <v>102</v>
      </c>
      <c r="L515" s="834">
        <v>44862</v>
      </c>
      <c r="M515" s="1200">
        <v>45016</v>
      </c>
      <c r="N515" s="314"/>
      <c r="O515" s="1200">
        <v>45019</v>
      </c>
      <c r="P515" s="744"/>
      <c r="Q515" s="314"/>
      <c r="R515" s="314"/>
      <c r="S515" s="314"/>
      <c r="T515" s="314"/>
      <c r="U515" s="297" t="s">
        <v>9224</v>
      </c>
      <c r="V515" s="1280"/>
      <c r="W515" s="1198" t="s">
        <v>4821</v>
      </c>
      <c r="X515" s="259" t="s">
        <v>1376</v>
      </c>
      <c r="Y515" s="259"/>
      <c r="Z515" s="1503"/>
      <c r="AA515" s="1503"/>
      <c r="AB515" s="1168"/>
      <c r="AC515" s="485" t="s">
        <v>9222</v>
      </c>
      <c r="AD515" s="1565" t="s">
        <v>9284</v>
      </c>
      <c r="AE515" s="1772"/>
    </row>
    <row r="516" spans="1:31" ht="34.5">
      <c r="A516" s="745">
        <f t="shared" si="16"/>
        <v>515</v>
      </c>
      <c r="B516" s="483" t="s">
        <v>4925</v>
      </c>
      <c r="C516" s="310" t="s">
        <v>6177</v>
      </c>
      <c r="D516" s="812" t="s">
        <v>8472</v>
      </c>
      <c r="E516" s="319" t="s">
        <v>98</v>
      </c>
      <c r="F516" s="812" t="s">
        <v>8473</v>
      </c>
      <c r="G516" s="812" t="s">
        <v>8474</v>
      </c>
      <c r="H516" s="316">
        <v>1</v>
      </c>
      <c r="I516" s="305" t="s">
        <v>1031</v>
      </c>
      <c r="J516" s="249" t="s">
        <v>8</v>
      </c>
      <c r="K516" s="305" t="s">
        <v>102</v>
      </c>
      <c r="L516" s="834">
        <v>44862</v>
      </c>
      <c r="M516" s="1200">
        <v>45016</v>
      </c>
      <c r="N516" s="314"/>
      <c r="O516" s="1200">
        <v>45019</v>
      </c>
      <c r="P516" s="744"/>
      <c r="Q516" s="314"/>
      <c r="R516" s="314"/>
      <c r="S516" s="314"/>
      <c r="T516" s="314"/>
      <c r="U516" s="297" t="s">
        <v>9224</v>
      </c>
      <c r="V516" s="1280"/>
      <c r="W516" s="1198" t="s">
        <v>4821</v>
      </c>
      <c r="X516" s="259" t="s">
        <v>1376</v>
      </c>
      <c r="Y516" s="259"/>
      <c r="Z516" s="1503"/>
      <c r="AA516" s="1503"/>
      <c r="AB516" s="1168"/>
      <c r="AC516" s="485" t="s">
        <v>9222</v>
      </c>
      <c r="AD516" s="1565" t="s">
        <v>9284</v>
      </c>
      <c r="AE516" s="1772"/>
    </row>
    <row r="517" spans="1:31" ht="34.5">
      <c r="A517" s="1538">
        <f t="shared" si="16"/>
        <v>516</v>
      </c>
      <c r="B517" s="1703" t="s">
        <v>4925</v>
      </c>
      <c r="C517" s="1702" t="s">
        <v>6178</v>
      </c>
      <c r="D517" s="1318" t="s">
        <v>8475</v>
      </c>
      <c r="E517" s="1704" t="s">
        <v>98</v>
      </c>
      <c r="F517" s="1318" t="s">
        <v>8476</v>
      </c>
      <c r="G517" s="1318" t="s">
        <v>8477</v>
      </c>
      <c r="H517" s="1634">
        <v>1</v>
      </c>
      <c r="I517" s="1705" t="s">
        <v>1031</v>
      </c>
      <c r="J517" s="1696" t="s">
        <v>8</v>
      </c>
      <c r="K517" s="1705" t="s">
        <v>102</v>
      </c>
      <c r="L517" s="1635">
        <v>44862</v>
      </c>
      <c r="M517" s="141">
        <v>45016</v>
      </c>
      <c r="N517" s="1100"/>
      <c r="O517" s="141">
        <v>45019</v>
      </c>
      <c r="P517" s="1697"/>
      <c r="Q517" s="1100"/>
      <c r="R517" s="1100"/>
      <c r="S517" s="1100"/>
      <c r="T517" s="1100"/>
      <c r="U517" s="1695" t="s">
        <v>9224</v>
      </c>
      <c r="V517" s="1675"/>
      <c r="W517" s="1699" t="s">
        <v>4821</v>
      </c>
      <c r="X517" s="1706" t="s">
        <v>1376</v>
      </c>
      <c r="Y517" s="1706"/>
      <c r="Z517" s="1707"/>
      <c r="AA517" s="1707"/>
      <c r="AB517" s="1708"/>
      <c r="AC517" s="1709" t="s">
        <v>9222</v>
      </c>
      <c r="AD517" s="1565" t="s">
        <v>9284</v>
      </c>
      <c r="AE517" s="1772"/>
    </row>
    <row r="518" spans="1:31" ht="43.5" customHeight="1">
      <c r="A518" s="745">
        <f t="shared" si="16"/>
        <v>517</v>
      </c>
      <c r="B518" s="1314" t="s">
        <v>2772</v>
      </c>
      <c r="C518" s="1702" t="s">
        <v>9252</v>
      </c>
      <c r="D518" s="812" t="s">
        <v>10589</v>
      </c>
      <c r="E518" s="491"/>
      <c r="F518" s="1318" t="s">
        <v>10594</v>
      </c>
      <c r="G518" s="1318" t="s">
        <v>303</v>
      </c>
      <c r="H518" s="1315">
        <v>1</v>
      </c>
      <c r="I518" s="1314" t="s">
        <v>2772</v>
      </c>
      <c r="J518" s="249" t="s">
        <v>8</v>
      </c>
      <c r="K518" s="305" t="s">
        <v>102</v>
      </c>
      <c r="L518" s="816">
        <v>44964</v>
      </c>
      <c r="M518" s="314"/>
      <c r="N518" s="314"/>
      <c r="O518" s="593"/>
      <c r="P518" s="816"/>
      <c r="Q518" s="811"/>
      <c r="R518" s="811"/>
      <c r="S518" s="811"/>
      <c r="T518" s="811"/>
      <c r="U518" s="314"/>
      <c r="V518" s="1280"/>
      <c r="W518" s="1698" t="s">
        <v>10565</v>
      </c>
      <c r="X518" s="768" t="s">
        <v>10593</v>
      </c>
      <c r="Y518" s="1710"/>
      <c r="Z518" s="1379"/>
      <c r="AA518" s="1379"/>
      <c r="AB518" s="983" t="s">
        <v>10598</v>
      </c>
      <c r="AC518" s="1764" t="s">
        <v>10600</v>
      </c>
      <c r="AD518" s="675"/>
      <c r="AE518" s="314"/>
    </row>
    <row r="519" spans="1:31" ht="25" customHeight="1">
      <c r="A519" s="745">
        <f t="shared" si="16"/>
        <v>518</v>
      </c>
      <c r="B519" s="1314" t="s">
        <v>2772</v>
      </c>
      <c r="C519" s="1702" t="s">
        <v>9252</v>
      </c>
      <c r="D519" s="812" t="s">
        <v>10590</v>
      </c>
      <c r="E519" s="491"/>
      <c r="F519" s="1318" t="s">
        <v>10596</v>
      </c>
      <c r="G519" s="1318" t="s">
        <v>687</v>
      </c>
      <c r="H519" s="1315">
        <v>1</v>
      </c>
      <c r="I519" s="1314" t="s">
        <v>2772</v>
      </c>
      <c r="J519" s="249" t="s">
        <v>8</v>
      </c>
      <c r="K519" s="305" t="s">
        <v>102</v>
      </c>
      <c r="L519" s="816">
        <v>44964</v>
      </c>
      <c r="M519" s="314"/>
      <c r="N519" s="314"/>
      <c r="O519" s="593"/>
      <c r="P519" s="816"/>
      <c r="Q519" s="811"/>
      <c r="R519" s="811"/>
      <c r="S519" s="811"/>
      <c r="T519" s="811"/>
      <c r="U519" s="314"/>
      <c r="V519" s="1280"/>
      <c r="W519" s="1698" t="s">
        <v>10565</v>
      </c>
      <c r="X519" s="768" t="s">
        <v>10593</v>
      </c>
      <c r="Y519" s="1710"/>
      <c r="Z519" s="1379"/>
      <c r="AA519" s="1379"/>
      <c r="AB519" s="1764" t="s">
        <v>10599</v>
      </c>
      <c r="AC519" s="1766"/>
      <c r="AD519" s="675"/>
      <c r="AE519" s="314"/>
    </row>
    <row r="520" spans="1:31" ht="25" customHeight="1">
      <c r="A520" s="745">
        <f t="shared" si="16"/>
        <v>519</v>
      </c>
      <c r="B520" s="1314" t="s">
        <v>2772</v>
      </c>
      <c r="C520" s="1702" t="s">
        <v>9252</v>
      </c>
      <c r="D520" s="812" t="s">
        <v>10591</v>
      </c>
      <c r="E520" s="491"/>
      <c r="F520" s="1318" t="s">
        <v>10595</v>
      </c>
      <c r="G520" s="1318" t="s">
        <v>4391</v>
      </c>
      <c r="H520" s="1315">
        <v>1</v>
      </c>
      <c r="I520" s="1314" t="s">
        <v>2772</v>
      </c>
      <c r="J520" s="249" t="s">
        <v>8</v>
      </c>
      <c r="K520" s="305" t="s">
        <v>102</v>
      </c>
      <c r="L520" s="816">
        <v>44964</v>
      </c>
      <c r="M520" s="314"/>
      <c r="N520" s="314"/>
      <c r="O520" s="593"/>
      <c r="P520" s="816"/>
      <c r="Q520" s="811"/>
      <c r="R520" s="811"/>
      <c r="S520" s="811"/>
      <c r="T520" s="811"/>
      <c r="U520" s="314"/>
      <c r="V520" s="1280"/>
      <c r="W520" s="1698" t="s">
        <v>10565</v>
      </c>
      <c r="X520" s="768" t="s">
        <v>10593</v>
      </c>
      <c r="Y520" s="1710"/>
      <c r="Z520" s="1379"/>
      <c r="AA520" s="1379"/>
      <c r="AB520" s="1765"/>
      <c r="AC520" s="1767"/>
      <c r="AD520" s="675"/>
      <c r="AE520" s="314"/>
    </row>
    <row r="521" spans="1:31" ht="25" customHeight="1">
      <c r="A521" s="745">
        <f t="shared" si="16"/>
        <v>520</v>
      </c>
      <c r="B521" s="1314" t="s">
        <v>2772</v>
      </c>
      <c r="C521" s="310" t="s">
        <v>9252</v>
      </c>
      <c r="D521" s="812" t="s">
        <v>10592</v>
      </c>
      <c r="E521" s="491"/>
      <c r="F521" s="812" t="s">
        <v>10597</v>
      </c>
      <c r="G521" s="812" t="s">
        <v>321</v>
      </c>
      <c r="H521" s="1315">
        <v>1</v>
      </c>
      <c r="I521" s="1314" t="s">
        <v>2772</v>
      </c>
      <c r="J521" s="249" t="s">
        <v>8</v>
      </c>
      <c r="K521" s="305" t="s">
        <v>102</v>
      </c>
      <c r="L521" s="816">
        <v>44964</v>
      </c>
      <c r="M521" s="314"/>
      <c r="N521" s="314"/>
      <c r="O521" s="593"/>
      <c r="P521" s="816"/>
      <c r="Q521" s="811"/>
      <c r="R521" s="811"/>
      <c r="S521" s="811"/>
      <c r="T521" s="811"/>
      <c r="U521" s="314"/>
      <c r="V521" s="1280"/>
      <c r="W521" s="1698" t="s">
        <v>10565</v>
      </c>
      <c r="X521" s="768" t="s">
        <v>10593</v>
      </c>
      <c r="Y521" s="1710"/>
      <c r="Z521" s="1379"/>
      <c r="AA521" s="1379"/>
      <c r="AB521" s="1123"/>
      <c r="AC521" s="884"/>
      <c r="AD521" s="675"/>
      <c r="AE521" s="314"/>
    </row>
  </sheetData>
  <mergeCells count="18">
    <mergeCell ref="AB519:AB520"/>
    <mergeCell ref="AC518:AC520"/>
    <mergeCell ref="Y96:Y104"/>
    <mergeCell ref="AE514:AE517"/>
    <mergeCell ref="AE74:AE75"/>
    <mergeCell ref="Y78:Y86"/>
    <mergeCell ref="Y87:Y95"/>
    <mergeCell ref="AB6:AB13"/>
    <mergeCell ref="AC6:AC13"/>
    <mergeCell ref="AD6:AD13"/>
    <mergeCell ref="AB14:AB21"/>
    <mergeCell ref="AC14:AC21"/>
    <mergeCell ref="AD14:AD21"/>
    <mergeCell ref="AB26:AB32"/>
    <mergeCell ref="AC26:AC32"/>
    <mergeCell ref="AD26:AD32"/>
    <mergeCell ref="AC51:AC58"/>
    <mergeCell ref="AD51:AD58"/>
  </mergeCells>
  <phoneticPr fontId="39" type="noConversion"/>
  <conditionalFormatting sqref="J1">
    <cfRule type="cellIs" dxfId="2115" priority="4128" operator="equal">
      <formula>"M1开拓立项"</formula>
    </cfRule>
    <cfRule type="cellIs" dxfId="2114" priority="4129" operator="equal">
      <formula>"M1开拓立项;M2设计验证;M3生产准备;M4装配调试;M5安装验收;M6售后质保"</formula>
    </cfRule>
  </conditionalFormatting>
  <conditionalFormatting sqref="J522:J1048576">
    <cfRule type="cellIs" priority="4053" operator="equal">
      <formula>"M6售后质保"</formula>
    </cfRule>
    <cfRule type="cellIs" priority="4061" operator="equal">
      <formula>"M5安装验收"</formula>
    </cfRule>
    <cfRule type="cellIs" priority="4069" operator="equal">
      <formula>"M4装配调试"</formula>
    </cfRule>
    <cfRule type="cellIs" priority="4077" operator="equal">
      <formula>"M3生产准备"</formula>
    </cfRule>
    <cfRule type="cellIs" dxfId="2113" priority="4085" operator="equal">
      <formula>"M2设计验证"</formula>
    </cfRule>
    <cfRule type="cellIs" dxfId="2112" priority="4093" operator="equal">
      <formula>"M1开拓立项"</formula>
    </cfRule>
  </conditionalFormatting>
  <conditionalFormatting sqref="K126 K185:K219 K330 K332 K334:K513 K522:K1048576">
    <cfRule type="cellIs" dxfId="2111" priority="4040" operator="equal">
      <formula>"延迟"</formula>
    </cfRule>
  </conditionalFormatting>
  <conditionalFormatting sqref="D522:D1048576 D126 D1">
    <cfRule type="duplicateValues" dxfId="2110" priority="4013"/>
    <cfRule type="duplicateValues" dxfId="2109" priority="4014"/>
  </conditionalFormatting>
  <conditionalFormatting sqref="D522:D1048576 D126 D1">
    <cfRule type="duplicateValues" dxfId="2108" priority="4130"/>
  </conditionalFormatting>
  <conditionalFormatting sqref="D522:D1048576 D126">
    <cfRule type="duplicateValues" dxfId="2107" priority="4131"/>
  </conditionalFormatting>
  <conditionalFormatting sqref="D522:D1048576 D126 D1">
    <cfRule type="duplicateValues" dxfId="2106" priority="3879"/>
  </conditionalFormatting>
  <conditionalFormatting sqref="D522:D1048576 D126">
    <cfRule type="duplicateValues" dxfId="2105" priority="3870"/>
  </conditionalFormatting>
  <conditionalFormatting sqref="D522:D1048576 D126 D1">
    <cfRule type="duplicateValues" dxfId="2104" priority="3868"/>
    <cfRule type="duplicateValues" dxfId="2103" priority="3869"/>
  </conditionalFormatting>
  <conditionalFormatting sqref="J3:J264 J300:J513">
    <cfRule type="cellIs" priority="3419" operator="equal">
      <formula>"M6售后质保"</formula>
    </cfRule>
    <cfRule type="cellIs" priority="3420" operator="equal">
      <formula>"M5安装验收"</formula>
    </cfRule>
    <cfRule type="cellIs" priority="3421" operator="equal">
      <formula>"M4装配调试"</formula>
    </cfRule>
    <cfRule type="cellIs" priority="3422" operator="equal">
      <formula>"M3生产准备"</formula>
    </cfRule>
    <cfRule type="cellIs" dxfId="2102" priority="3423" operator="equal">
      <formula>"M2设计验证"</formula>
    </cfRule>
    <cfRule type="cellIs" dxfId="2101" priority="3424" operator="equal">
      <formula>"M1开拓立项"</formula>
    </cfRule>
    <cfRule type="cellIs" priority="3425" operator="equal">
      <formula>"M6售后质保"</formula>
    </cfRule>
    <cfRule type="cellIs" priority="3426" operator="equal">
      <formula>"M5安装验收"</formula>
    </cfRule>
    <cfRule type="cellIs" priority="3427" operator="equal">
      <formula>"M4装配调试"</formula>
    </cfRule>
    <cfRule type="cellIs" priority="3428" operator="equal">
      <formula>"M3生产准备"</formula>
    </cfRule>
    <cfRule type="cellIs" dxfId="2100" priority="3429" operator="equal">
      <formula>"M2设计验证"</formula>
    </cfRule>
    <cfRule type="cellIs" dxfId="2099" priority="3430" operator="equal">
      <formula>"M1开拓立项"</formula>
    </cfRule>
  </conditionalFormatting>
  <conditionalFormatting sqref="D2">
    <cfRule type="duplicateValues" dxfId="2098" priority="2767"/>
    <cfRule type="duplicateValues" dxfId="2097" priority="2768"/>
  </conditionalFormatting>
  <conditionalFormatting sqref="C3:C67">
    <cfRule type="cellIs" priority="2740" operator="equal">
      <formula>"M6售后质保"</formula>
    </cfRule>
    <cfRule type="cellIs" priority="2741" operator="equal">
      <formula>"M5安装验收"</formula>
    </cfRule>
    <cfRule type="cellIs" priority="2742" operator="equal">
      <formula>"M4装配调试"</formula>
    </cfRule>
    <cfRule type="cellIs" priority="2743" operator="equal">
      <formula>"M3生产准备"</formula>
    </cfRule>
    <cfRule type="cellIs" dxfId="2096" priority="2744" operator="equal">
      <formula>"M2设计验证"</formula>
    </cfRule>
    <cfRule type="cellIs" dxfId="2095" priority="2745" operator="equal">
      <formula>"M1开拓立项"</formula>
    </cfRule>
    <cfRule type="cellIs" dxfId="2094" priority="2746" operator="equal">
      <formula>"延迟"</formula>
    </cfRule>
  </conditionalFormatting>
  <conditionalFormatting sqref="G3:G67">
    <cfRule type="cellIs" priority="2757" operator="equal">
      <formula>"M6售后质保"</formula>
    </cfRule>
    <cfRule type="cellIs" priority="2758" operator="equal">
      <formula>"M5安装验收"</formula>
    </cfRule>
    <cfRule type="cellIs" priority="2759" operator="equal">
      <formula>"M4装配调试"</formula>
    </cfRule>
    <cfRule type="cellIs" priority="2760" operator="equal">
      <formula>"M3生产准备"</formula>
    </cfRule>
    <cfRule type="cellIs" dxfId="2093" priority="2761" operator="equal">
      <formula>"M2设计验证"</formula>
    </cfRule>
    <cfRule type="cellIs" dxfId="2092" priority="2762" operator="equal">
      <formula>"M1开拓立项"</formula>
    </cfRule>
    <cfRule type="cellIs" dxfId="2091" priority="2763" operator="equal">
      <formula>"延迟"</formula>
    </cfRule>
  </conditionalFormatting>
  <conditionalFormatting sqref="U3">
    <cfRule type="cellIs" priority="2751" operator="equal">
      <formula>"M6售后质保"</formula>
    </cfRule>
    <cfRule type="cellIs" priority="2752" operator="equal">
      <formula>"M5安装验收"</formula>
    </cfRule>
    <cfRule type="cellIs" priority="2753" operator="equal">
      <formula>"M4装配调试"</formula>
    </cfRule>
    <cfRule type="cellIs" priority="2754" operator="equal">
      <formula>"M3生产准备"</formula>
    </cfRule>
    <cfRule type="cellIs" dxfId="2090" priority="2755" operator="equal">
      <formula>"M2设计验证"</formula>
    </cfRule>
    <cfRule type="cellIs" dxfId="2089" priority="2756" operator="equal">
      <formula>"M1开拓立项"</formula>
    </cfRule>
  </conditionalFormatting>
  <conditionalFormatting sqref="D2">
    <cfRule type="duplicateValues" dxfId="2088" priority="2769"/>
  </conditionalFormatting>
  <conditionalFormatting sqref="D69">
    <cfRule type="duplicateValues" dxfId="2087" priority="885"/>
    <cfRule type="duplicateValues" dxfId="2086" priority="887"/>
    <cfRule type="duplicateValues" dxfId="2085" priority="889"/>
    <cfRule type="duplicateValues" dxfId="2084" priority="891"/>
    <cfRule type="duplicateValues" dxfId="2083" priority="893"/>
    <cfRule type="duplicateValues" dxfId="2082" priority="895"/>
    <cfRule type="duplicateValues" dxfId="2081" priority="897"/>
    <cfRule type="duplicateValues" dxfId="2080" priority="899"/>
    <cfRule type="duplicateValues" dxfId="2079" priority="901"/>
  </conditionalFormatting>
  <conditionalFormatting sqref="K69">
    <cfRule type="cellIs" dxfId="2078" priority="880" operator="equal">
      <formula>"延迟"</formula>
    </cfRule>
    <cfRule type="cellIs" dxfId="2077" priority="883" operator="equal">
      <formula>"延迟"</formula>
    </cfRule>
  </conditionalFormatting>
  <conditionalFormatting sqref="D70">
    <cfRule type="duplicateValues" dxfId="2076" priority="884"/>
    <cfRule type="duplicateValues" dxfId="2075" priority="886"/>
    <cfRule type="duplicateValues" dxfId="2074" priority="888"/>
    <cfRule type="duplicateValues" dxfId="2073" priority="890"/>
    <cfRule type="duplicateValues" dxfId="2072" priority="892"/>
    <cfRule type="duplicateValues" dxfId="2071" priority="894"/>
    <cfRule type="duplicateValues" dxfId="2070" priority="896"/>
    <cfRule type="duplicateValues" dxfId="2069" priority="898"/>
    <cfRule type="duplicateValues" dxfId="2068" priority="900"/>
  </conditionalFormatting>
  <conditionalFormatting sqref="K70">
    <cfRule type="cellIs" dxfId="2067" priority="879" operator="equal">
      <formula>"延迟"</formula>
    </cfRule>
    <cfRule type="cellIs" dxfId="2066" priority="882" operator="equal">
      <formula>"延迟"</formula>
    </cfRule>
  </conditionalFormatting>
  <conditionalFormatting sqref="D71">
    <cfRule type="duplicateValues" dxfId="2065" priority="869"/>
    <cfRule type="duplicateValues" dxfId="2064" priority="870"/>
    <cfRule type="duplicateValues" dxfId="2063" priority="871"/>
    <cfRule type="duplicateValues" dxfId="2062" priority="872"/>
    <cfRule type="duplicateValues" dxfId="2061" priority="873"/>
    <cfRule type="duplicateValues" dxfId="2060" priority="874"/>
    <cfRule type="duplicateValues" dxfId="2059" priority="875"/>
    <cfRule type="duplicateValues" dxfId="2058" priority="876"/>
    <cfRule type="duplicateValues" dxfId="2057" priority="877"/>
  </conditionalFormatting>
  <conditionalFormatting sqref="K71">
    <cfRule type="cellIs" dxfId="2056" priority="878" operator="equal">
      <formula>"延迟"</formula>
    </cfRule>
    <cfRule type="cellIs" dxfId="2055" priority="881" operator="equal">
      <formula>"延迟"</formula>
    </cfRule>
  </conditionalFormatting>
  <conditionalFormatting sqref="D77">
    <cfRule type="duplicateValues" dxfId="2054" priority="853"/>
    <cfRule type="duplicateValues" dxfId="2053" priority="854"/>
    <cfRule type="duplicateValues" dxfId="2052" priority="855"/>
    <cfRule type="duplicateValues" dxfId="2051" priority="856"/>
  </conditionalFormatting>
  <conditionalFormatting sqref="K127:K128">
    <cfRule type="cellIs" dxfId="2050" priority="584" operator="equal">
      <formula>"延迟"</formula>
    </cfRule>
  </conditionalFormatting>
  <conditionalFormatting sqref="K129:K160">
    <cfRule type="cellIs" dxfId="2049" priority="571" operator="equal">
      <formula>"延迟"</formula>
    </cfRule>
  </conditionalFormatting>
  <conditionalFormatting sqref="K113:K115">
    <cfRule type="cellIs" dxfId="2048" priority="558" operator="equal">
      <formula>"延迟"</formula>
    </cfRule>
  </conditionalFormatting>
  <conditionalFormatting sqref="K161:K174">
    <cfRule type="cellIs" dxfId="2047" priority="512" operator="equal">
      <formula>"延迟"</formula>
    </cfRule>
  </conditionalFormatting>
  <conditionalFormatting sqref="K175:K183">
    <cfRule type="cellIs" dxfId="2046" priority="505" operator="equal">
      <formula>"延迟"</formula>
    </cfRule>
  </conditionalFormatting>
  <conditionalFormatting sqref="K314:K318">
    <cfRule type="cellIs" dxfId="2045" priority="485" operator="equal">
      <formula>"延迟"</formula>
    </cfRule>
  </conditionalFormatting>
  <conditionalFormatting sqref="K125">
    <cfRule type="cellIs" dxfId="2044" priority="484" operator="equal">
      <formula>"延迟"</formula>
    </cfRule>
  </conditionalFormatting>
  <conditionalFormatting sqref="K319:K322">
    <cfRule type="cellIs" dxfId="2043" priority="483" operator="equal">
      <formula>"延迟"</formula>
    </cfRule>
  </conditionalFormatting>
  <conditionalFormatting sqref="K323">
    <cfRule type="cellIs" dxfId="2042" priority="482" operator="equal">
      <formula>"延迟"</formula>
    </cfRule>
  </conditionalFormatting>
  <conditionalFormatting sqref="K324:K326">
    <cfRule type="cellIs" dxfId="2041" priority="481" operator="equal">
      <formula>"延迟"</formula>
    </cfRule>
  </conditionalFormatting>
  <conditionalFormatting sqref="V359:V1048576 V68:V357 V1:V38">
    <cfRule type="duplicateValues" dxfId="2040" priority="466"/>
  </conditionalFormatting>
  <conditionalFormatting sqref="K220">
    <cfRule type="cellIs" dxfId="2039" priority="465" operator="equal">
      <formula>"延迟"</formula>
    </cfRule>
  </conditionalFormatting>
  <conditionalFormatting sqref="K221:K222">
    <cfRule type="cellIs" dxfId="2038" priority="464" operator="equal">
      <formula>"延迟"</formula>
    </cfRule>
  </conditionalFormatting>
  <conditionalFormatting sqref="K223:K224">
    <cfRule type="cellIs" dxfId="2037" priority="463" operator="equal">
      <formula>"延迟"</formula>
    </cfRule>
  </conditionalFormatting>
  <conditionalFormatting sqref="U184">
    <cfRule type="cellIs" priority="457" operator="equal">
      <formula>"M6售后质保"</formula>
    </cfRule>
    <cfRule type="cellIs" priority="458" operator="equal">
      <formula>"M5安装验收"</formula>
    </cfRule>
    <cfRule type="cellIs" priority="459" operator="equal">
      <formula>"M4装配调试"</formula>
    </cfRule>
    <cfRule type="cellIs" priority="460" operator="equal">
      <formula>"M3生产准备"</formula>
    </cfRule>
    <cfRule type="cellIs" dxfId="2036" priority="461" operator="equal">
      <formula>"M2设计验证"</formula>
    </cfRule>
    <cfRule type="cellIs" dxfId="2035" priority="462" operator="equal">
      <formula>"M1开拓立项"</formula>
    </cfRule>
  </conditionalFormatting>
  <conditionalFormatting sqref="K184">
    <cfRule type="cellIs" dxfId="2034" priority="456" operator="equal">
      <formula>"延迟"</formula>
    </cfRule>
  </conditionalFormatting>
  <conditionalFormatting sqref="K225:K236">
    <cfRule type="cellIs" dxfId="2033" priority="455" operator="equal">
      <formula>"延迟"</formula>
    </cfRule>
  </conditionalFormatting>
  <conditionalFormatting sqref="K237:K239">
    <cfRule type="cellIs" dxfId="2032" priority="454" operator="equal">
      <formula>"延迟"</formula>
    </cfRule>
  </conditionalFormatting>
  <conditionalFormatting sqref="D248">
    <cfRule type="duplicateValues" dxfId="2031" priority="450"/>
    <cfRule type="duplicateValues" dxfId="2030" priority="451"/>
  </conditionalFormatting>
  <conditionalFormatting sqref="D248">
    <cfRule type="duplicateValues" dxfId="2029" priority="452"/>
  </conditionalFormatting>
  <conditionalFormatting sqref="D248">
    <cfRule type="duplicateValues" dxfId="2028" priority="453"/>
  </conditionalFormatting>
  <conditionalFormatting sqref="D248">
    <cfRule type="duplicateValues" dxfId="2027" priority="449"/>
  </conditionalFormatting>
  <conditionalFormatting sqref="D248">
    <cfRule type="duplicateValues" dxfId="2026" priority="448"/>
  </conditionalFormatting>
  <conditionalFormatting sqref="D248">
    <cfRule type="duplicateValues" dxfId="2025" priority="446"/>
    <cfRule type="duplicateValues" dxfId="2024" priority="447"/>
  </conditionalFormatting>
  <conditionalFormatting sqref="K240:K247">
    <cfRule type="cellIs" dxfId="2023" priority="445" operator="equal">
      <formula>"延迟"</formula>
    </cfRule>
  </conditionalFormatting>
  <conditionalFormatting sqref="K248">
    <cfRule type="cellIs" dxfId="2022" priority="444" operator="equal">
      <formula>"延迟"</formula>
    </cfRule>
  </conditionalFormatting>
  <conditionalFormatting sqref="K327 K329 K331 K333">
    <cfRule type="cellIs" dxfId="2021" priority="437" operator="equal">
      <formula>"延迟"</formula>
    </cfRule>
  </conditionalFormatting>
  <conditionalFormatting sqref="K328">
    <cfRule type="cellIs" dxfId="2020" priority="421" operator="equal">
      <formula>"延迟"</formula>
    </cfRule>
  </conditionalFormatting>
  <conditionalFormatting sqref="E74:E75">
    <cfRule type="duplicateValues" dxfId="2019" priority="16294"/>
    <cfRule type="duplicateValues" dxfId="2018" priority="16295"/>
    <cfRule type="duplicateValues" dxfId="2017" priority="16296"/>
    <cfRule type="duplicateValues" dxfId="2016" priority="16297"/>
  </conditionalFormatting>
  <conditionalFormatting sqref="E74:E75">
    <cfRule type="duplicateValues" dxfId="2015" priority="16298"/>
  </conditionalFormatting>
  <conditionalFormatting sqref="E74:E75">
    <cfRule type="duplicateValues" dxfId="2014" priority="16299"/>
  </conditionalFormatting>
  <conditionalFormatting sqref="E74:E75">
    <cfRule type="duplicateValues" dxfId="2013" priority="16300"/>
    <cfRule type="duplicateValues" dxfId="2012" priority="16301"/>
  </conditionalFormatting>
  <conditionalFormatting sqref="D328">
    <cfRule type="duplicateValues" dxfId="2011" priority="16317"/>
    <cfRule type="duplicateValues" dxfId="2010" priority="16318"/>
    <cfRule type="duplicateValues" dxfId="2009" priority="16319"/>
    <cfRule type="duplicateValues" dxfId="2008" priority="16320"/>
    <cfRule type="duplicateValues" dxfId="2007" priority="16321"/>
    <cfRule type="duplicateValues" dxfId="2006" priority="16322"/>
    <cfRule type="duplicateValues" dxfId="2005" priority="16323"/>
    <cfRule type="duplicateValues" dxfId="2004" priority="16324"/>
  </conditionalFormatting>
  <conditionalFormatting sqref="D362">
    <cfRule type="duplicateValues" dxfId="2003" priority="405"/>
  </conditionalFormatting>
  <conditionalFormatting sqref="D362">
    <cfRule type="duplicateValues" dxfId="2002" priority="404"/>
  </conditionalFormatting>
  <conditionalFormatting sqref="D364">
    <cfRule type="duplicateValues" dxfId="2001" priority="402"/>
  </conditionalFormatting>
  <conditionalFormatting sqref="D364">
    <cfRule type="duplicateValues" dxfId="2000" priority="403"/>
  </conditionalFormatting>
  <conditionalFormatting sqref="D365">
    <cfRule type="duplicateValues" dxfId="1999" priority="400"/>
  </conditionalFormatting>
  <conditionalFormatting sqref="D365">
    <cfRule type="duplicateValues" dxfId="1998" priority="401"/>
  </conditionalFormatting>
  <conditionalFormatting sqref="D359:D361 D363 D366:D373">
    <cfRule type="duplicateValues" dxfId="1997" priority="406"/>
  </conditionalFormatting>
  <conditionalFormatting sqref="D363 D366:D373 D359:D361">
    <cfRule type="duplicateValues" dxfId="1996" priority="407"/>
  </conditionalFormatting>
  <conditionalFormatting sqref="D402">
    <cfRule type="duplicateValues" dxfId="1995" priority="389"/>
    <cfRule type="duplicateValues" dxfId="1994" priority="390"/>
    <cfRule type="duplicateValues" dxfId="1993" priority="391"/>
    <cfRule type="duplicateValues" dxfId="1992" priority="392"/>
  </conditionalFormatting>
  <conditionalFormatting sqref="D374:D401">
    <cfRule type="duplicateValues" dxfId="1991" priority="393"/>
    <cfRule type="duplicateValues" dxfId="1990" priority="394"/>
  </conditionalFormatting>
  <conditionalFormatting sqref="D374:D378">
    <cfRule type="duplicateValues" dxfId="1989" priority="399"/>
  </conditionalFormatting>
  <conditionalFormatting sqref="D374:D402">
    <cfRule type="duplicateValues" dxfId="1988" priority="385"/>
    <cfRule type="duplicateValues" dxfId="1987" priority="386"/>
    <cfRule type="duplicateValues" dxfId="1986" priority="387"/>
    <cfRule type="duplicateValues" dxfId="1985" priority="388"/>
  </conditionalFormatting>
  <conditionalFormatting sqref="D381:D383">
    <cfRule type="duplicateValues" dxfId="1984" priority="395"/>
    <cfRule type="duplicateValues" dxfId="1983" priority="396"/>
  </conditionalFormatting>
  <conditionalFormatting sqref="D384:D401 D374:D380">
    <cfRule type="duplicateValues" dxfId="1982" priority="398"/>
  </conditionalFormatting>
  <conditionalFormatting sqref="D379:D380 D384:D401">
    <cfRule type="duplicateValues" dxfId="1981" priority="397"/>
  </conditionalFormatting>
  <conditionalFormatting sqref="U376">
    <cfRule type="cellIs" priority="373" operator="equal">
      <formula>"M6售后质保"</formula>
    </cfRule>
    <cfRule type="cellIs" priority="374" operator="equal">
      <formula>"M5安装验收"</formula>
    </cfRule>
    <cfRule type="cellIs" priority="375" operator="equal">
      <formula>"M4装配调试"</formula>
    </cfRule>
    <cfRule type="cellIs" priority="376" operator="equal">
      <formula>"M3生产准备"</formula>
    </cfRule>
    <cfRule type="cellIs" dxfId="1980" priority="377" operator="equal">
      <formula>"M2设计验证"</formula>
    </cfRule>
    <cfRule type="cellIs" dxfId="1979" priority="378" operator="equal">
      <formula>"M1开拓立项"</formula>
    </cfRule>
  </conditionalFormatting>
  <conditionalFormatting sqref="U379">
    <cfRule type="cellIs" priority="367" operator="equal">
      <formula>"M6售后质保"</formula>
    </cfRule>
    <cfRule type="cellIs" priority="368" operator="equal">
      <formula>"M5安装验收"</formula>
    </cfRule>
    <cfRule type="cellIs" priority="369" operator="equal">
      <formula>"M4装配调试"</formula>
    </cfRule>
    <cfRule type="cellIs" priority="370" operator="equal">
      <formula>"M3生产准备"</formula>
    </cfRule>
    <cfRule type="cellIs" dxfId="1978" priority="371" operator="equal">
      <formula>"M2设计验证"</formula>
    </cfRule>
    <cfRule type="cellIs" dxfId="1977" priority="372" operator="equal">
      <formula>"M1开拓立项"</formula>
    </cfRule>
  </conditionalFormatting>
  <conditionalFormatting sqref="U394">
    <cfRule type="cellIs" priority="314" operator="equal">
      <formula>"M6售后质保"</formula>
    </cfRule>
    <cfRule type="cellIs" priority="322" operator="equal">
      <formula>"M5安装验收"</formula>
    </cfRule>
    <cfRule type="cellIs" priority="330" operator="equal">
      <formula>"M4装配调试"</formula>
    </cfRule>
    <cfRule type="cellIs" priority="338" operator="equal">
      <formula>"M3生产准备"</formula>
    </cfRule>
    <cfRule type="cellIs" dxfId="1976" priority="346" operator="equal">
      <formula>"M2设计验证"</formula>
    </cfRule>
    <cfRule type="cellIs" dxfId="1975" priority="354" operator="equal">
      <formula>"M1开拓立项"</formula>
    </cfRule>
  </conditionalFormatting>
  <conditionalFormatting sqref="U395">
    <cfRule type="cellIs" priority="313" operator="equal">
      <formula>"M6售后质保"</formula>
    </cfRule>
    <cfRule type="cellIs" priority="321" operator="equal">
      <formula>"M5安装验收"</formula>
    </cfRule>
    <cfRule type="cellIs" priority="329" operator="equal">
      <formula>"M4装配调试"</formula>
    </cfRule>
    <cfRule type="cellIs" priority="337" operator="equal">
      <formula>"M3生产准备"</formula>
    </cfRule>
    <cfRule type="cellIs" dxfId="1974" priority="345" operator="equal">
      <formula>"M2设计验证"</formula>
    </cfRule>
    <cfRule type="cellIs" dxfId="1973" priority="353" operator="equal">
      <formula>"M1开拓立项"</formula>
    </cfRule>
  </conditionalFormatting>
  <conditionalFormatting sqref="U396">
    <cfRule type="cellIs" priority="312" operator="equal">
      <formula>"M6售后质保"</formula>
    </cfRule>
    <cfRule type="cellIs" priority="320" operator="equal">
      <formula>"M5安装验收"</formula>
    </cfRule>
    <cfRule type="cellIs" priority="328" operator="equal">
      <formula>"M4装配调试"</formula>
    </cfRule>
    <cfRule type="cellIs" priority="336" operator="equal">
      <formula>"M3生产准备"</formula>
    </cfRule>
    <cfRule type="cellIs" dxfId="1972" priority="344" operator="equal">
      <formula>"M2设计验证"</formula>
    </cfRule>
    <cfRule type="cellIs" dxfId="1971" priority="352" operator="equal">
      <formula>"M1开拓立项"</formula>
    </cfRule>
  </conditionalFormatting>
  <conditionalFormatting sqref="U397">
    <cfRule type="cellIs" priority="311" operator="equal">
      <formula>"M6售后质保"</formula>
    </cfRule>
    <cfRule type="cellIs" priority="319" operator="equal">
      <formula>"M5安装验收"</formula>
    </cfRule>
    <cfRule type="cellIs" priority="327" operator="equal">
      <formula>"M4装配调试"</formula>
    </cfRule>
    <cfRule type="cellIs" priority="335" operator="equal">
      <formula>"M3生产准备"</formula>
    </cfRule>
    <cfRule type="cellIs" dxfId="1970" priority="343" operator="equal">
      <formula>"M2设计验证"</formula>
    </cfRule>
    <cfRule type="cellIs" dxfId="1969" priority="351" operator="equal">
      <formula>"M1开拓立项"</formula>
    </cfRule>
  </conditionalFormatting>
  <conditionalFormatting sqref="U398">
    <cfRule type="cellIs" priority="310" operator="equal">
      <formula>"M6售后质保"</formula>
    </cfRule>
    <cfRule type="cellIs" priority="318" operator="equal">
      <formula>"M5安装验收"</formula>
    </cfRule>
    <cfRule type="cellIs" priority="326" operator="equal">
      <formula>"M4装配调试"</formula>
    </cfRule>
    <cfRule type="cellIs" priority="334" operator="equal">
      <formula>"M3生产准备"</formula>
    </cfRule>
    <cfRule type="cellIs" dxfId="1968" priority="342" operator="equal">
      <formula>"M2设计验证"</formula>
    </cfRule>
    <cfRule type="cellIs" dxfId="1967" priority="350" operator="equal">
      <formula>"M1开拓立项"</formula>
    </cfRule>
  </conditionalFormatting>
  <conditionalFormatting sqref="U399">
    <cfRule type="cellIs" priority="309" operator="equal">
      <formula>"M6售后质保"</formula>
    </cfRule>
    <cfRule type="cellIs" priority="317" operator="equal">
      <formula>"M5安装验收"</formula>
    </cfRule>
    <cfRule type="cellIs" priority="325" operator="equal">
      <formula>"M4装配调试"</formula>
    </cfRule>
    <cfRule type="cellIs" priority="333" operator="equal">
      <formula>"M3生产准备"</formula>
    </cfRule>
    <cfRule type="cellIs" dxfId="1966" priority="341" operator="equal">
      <formula>"M2设计验证"</formula>
    </cfRule>
    <cfRule type="cellIs" dxfId="1965" priority="349" operator="equal">
      <formula>"M1开拓立项"</formula>
    </cfRule>
  </conditionalFormatting>
  <conditionalFormatting sqref="U400">
    <cfRule type="cellIs" priority="308" operator="equal">
      <formula>"M6售后质保"</formula>
    </cfRule>
    <cfRule type="cellIs" priority="316" operator="equal">
      <formula>"M5安装验收"</formula>
    </cfRule>
    <cfRule type="cellIs" priority="324" operator="equal">
      <formula>"M4装配调试"</formula>
    </cfRule>
    <cfRule type="cellIs" priority="332" operator="equal">
      <formula>"M3生产准备"</formula>
    </cfRule>
    <cfRule type="cellIs" dxfId="1964" priority="340" operator="equal">
      <formula>"M2设计验证"</formula>
    </cfRule>
    <cfRule type="cellIs" dxfId="1963" priority="348" operator="equal">
      <formula>"M1开拓立项"</formula>
    </cfRule>
  </conditionalFormatting>
  <conditionalFormatting sqref="U401">
    <cfRule type="cellIs" priority="307" operator="equal">
      <formula>"M6售后质保"</formula>
    </cfRule>
    <cfRule type="cellIs" priority="315" operator="equal">
      <formula>"M5安装验收"</formula>
    </cfRule>
    <cfRule type="cellIs" priority="323" operator="equal">
      <formula>"M4装配调试"</formula>
    </cfRule>
    <cfRule type="cellIs" priority="331" operator="equal">
      <formula>"M3生产准备"</formula>
    </cfRule>
    <cfRule type="cellIs" dxfId="1962" priority="339" operator="equal">
      <formula>"M2设计验证"</formula>
    </cfRule>
    <cfRule type="cellIs" dxfId="1961" priority="347" operator="equal">
      <formula>"M1开拓立项"</formula>
    </cfRule>
  </conditionalFormatting>
  <conditionalFormatting sqref="U402">
    <cfRule type="cellIs" priority="295" operator="equal">
      <formula>"M6售后质保"</formula>
    </cfRule>
    <cfRule type="cellIs" priority="296" operator="equal">
      <formula>"M5安装验收"</formula>
    </cfRule>
    <cfRule type="cellIs" priority="297" operator="equal">
      <formula>"M4装配调试"</formula>
    </cfRule>
    <cfRule type="cellIs" priority="298" operator="equal">
      <formula>"M3生产准备"</formula>
    </cfRule>
    <cfRule type="cellIs" dxfId="1960" priority="299" operator="equal">
      <formula>"M2设计验证"</formula>
    </cfRule>
    <cfRule type="cellIs" dxfId="1959" priority="300" operator="equal">
      <formula>"M1开拓立项"</formula>
    </cfRule>
  </conditionalFormatting>
  <conditionalFormatting sqref="U381:U383">
    <cfRule type="cellIs" priority="301" operator="equal">
      <formula>"M6售后质保"</formula>
    </cfRule>
    <cfRule type="cellIs" priority="302" operator="equal">
      <formula>"M5安装验收"</formula>
    </cfRule>
    <cfRule type="cellIs" priority="303" operator="equal">
      <formula>"M4装配调试"</formula>
    </cfRule>
    <cfRule type="cellIs" priority="304" operator="equal">
      <formula>"M3生产准备"</formula>
    </cfRule>
    <cfRule type="cellIs" dxfId="1958" priority="305" operator="equal">
      <formula>"M2设计验证"</formula>
    </cfRule>
    <cfRule type="cellIs" dxfId="1957" priority="306" operator="equal">
      <formula>"M1开拓立项"</formula>
    </cfRule>
  </conditionalFormatting>
  <conditionalFormatting sqref="U392:U393">
    <cfRule type="cellIs" priority="355" operator="equal">
      <formula>"M6售后质保"</formula>
    </cfRule>
    <cfRule type="cellIs" priority="356" operator="equal">
      <formula>"M5安装验收"</formula>
    </cfRule>
    <cfRule type="cellIs" priority="357" operator="equal">
      <formula>"M4装配调试"</formula>
    </cfRule>
    <cfRule type="cellIs" priority="358" operator="equal">
      <formula>"M3生产准备"</formula>
    </cfRule>
    <cfRule type="cellIs" dxfId="1956" priority="359" operator="equal">
      <formula>"M2设计验证"</formula>
    </cfRule>
    <cfRule type="cellIs" dxfId="1955" priority="360" operator="equal">
      <formula>"M1开拓立项"</formula>
    </cfRule>
  </conditionalFormatting>
  <conditionalFormatting sqref="U377:U378 U374:U375">
    <cfRule type="cellIs" priority="379" operator="equal">
      <formula>"M6售后质保"</formula>
    </cfRule>
    <cfRule type="cellIs" priority="380" operator="equal">
      <formula>"M5安装验收"</formula>
    </cfRule>
    <cfRule type="cellIs" priority="381" operator="equal">
      <formula>"M4装配调试"</formula>
    </cfRule>
    <cfRule type="cellIs" priority="382" operator="equal">
      <formula>"M3生产准备"</formula>
    </cfRule>
    <cfRule type="cellIs" dxfId="1954" priority="383" operator="equal">
      <formula>"M2设计验证"</formula>
    </cfRule>
    <cfRule type="cellIs" dxfId="1953" priority="384" operator="equal">
      <formula>"M1开拓立项"</formula>
    </cfRule>
  </conditionalFormatting>
  <conditionalFormatting sqref="U380 U384:U391">
    <cfRule type="cellIs" priority="361" operator="equal">
      <formula>"M6售后质保"</formula>
    </cfRule>
    <cfRule type="cellIs" priority="362" operator="equal">
      <formula>"M5安装验收"</formula>
    </cfRule>
    <cfRule type="cellIs" priority="363" operator="equal">
      <formula>"M4装配调试"</formula>
    </cfRule>
    <cfRule type="cellIs" priority="364" operator="equal">
      <formula>"M3生产准备"</formula>
    </cfRule>
    <cfRule type="cellIs" dxfId="1952" priority="365" operator="equal">
      <formula>"M2设计验证"</formula>
    </cfRule>
    <cfRule type="cellIs" dxfId="1951" priority="366" operator="equal">
      <formula>"M1开拓立项"</formula>
    </cfRule>
  </conditionalFormatting>
  <conditionalFormatting sqref="D329:D330">
    <cfRule type="duplicateValues" dxfId="1950" priority="16369"/>
    <cfRule type="duplicateValues" dxfId="1949" priority="16370"/>
    <cfRule type="duplicateValues" dxfId="1948" priority="16371"/>
    <cfRule type="duplicateValues" dxfId="1947" priority="16372"/>
    <cfRule type="duplicateValues" dxfId="1946" priority="16373"/>
    <cfRule type="duplicateValues" dxfId="1945" priority="16374"/>
    <cfRule type="duplicateValues" dxfId="1944" priority="16375"/>
  </conditionalFormatting>
  <conditionalFormatting sqref="D2">
    <cfRule type="duplicateValues" dxfId="1943" priority="16390"/>
  </conditionalFormatting>
  <conditionalFormatting sqref="D403:D413">
    <cfRule type="duplicateValues" dxfId="1942" priority="252"/>
    <cfRule type="duplicateValues" dxfId="1941" priority="253"/>
  </conditionalFormatting>
  <conditionalFormatting sqref="D403:D413">
    <cfRule type="duplicateValues" dxfId="1940" priority="254"/>
  </conditionalFormatting>
  <conditionalFormatting sqref="D403:D413">
    <cfRule type="duplicateValues" dxfId="1939" priority="251"/>
  </conditionalFormatting>
  <conditionalFormatting sqref="D403:D413">
    <cfRule type="duplicateValues" dxfId="1938" priority="249"/>
    <cfRule type="duplicateValues" dxfId="1937" priority="250"/>
  </conditionalFormatting>
  <conditionalFormatting sqref="D414:D419">
    <cfRule type="duplicateValues" dxfId="1936" priority="227"/>
    <cfRule type="duplicateValues" dxfId="1935" priority="228"/>
  </conditionalFormatting>
  <conditionalFormatting sqref="D414:D419">
    <cfRule type="duplicateValues" dxfId="1934" priority="229"/>
  </conditionalFormatting>
  <conditionalFormatting sqref="D414:D419">
    <cfRule type="duplicateValues" dxfId="1933" priority="226"/>
  </conditionalFormatting>
  <conditionalFormatting sqref="D414:D419">
    <cfRule type="duplicateValues" dxfId="1932" priority="224"/>
    <cfRule type="duplicateValues" dxfId="1931" priority="225"/>
  </conditionalFormatting>
  <conditionalFormatting sqref="D432:D433 D436:D446">
    <cfRule type="duplicateValues" dxfId="1930" priority="218"/>
    <cfRule type="duplicateValues" dxfId="1929" priority="219"/>
  </conditionalFormatting>
  <conditionalFormatting sqref="D432:D433 D436:D446">
    <cfRule type="duplicateValues" dxfId="1928" priority="220"/>
  </conditionalFormatting>
  <conditionalFormatting sqref="D432:D433 D436:D446">
    <cfRule type="duplicateValues" dxfId="1927" priority="221"/>
  </conditionalFormatting>
  <conditionalFormatting sqref="D432:D433 D436:D446">
    <cfRule type="duplicateValues" dxfId="1926" priority="222"/>
    <cfRule type="duplicateValues" dxfId="1925" priority="223"/>
  </conditionalFormatting>
  <conditionalFormatting sqref="D447">
    <cfRule type="duplicateValues" dxfId="1924" priority="212"/>
    <cfRule type="duplicateValues" dxfId="1923" priority="213"/>
  </conditionalFormatting>
  <conditionalFormatting sqref="D447">
    <cfRule type="duplicateValues" dxfId="1922" priority="214"/>
  </conditionalFormatting>
  <conditionalFormatting sqref="D447">
    <cfRule type="duplicateValues" dxfId="1921" priority="215"/>
  </conditionalFormatting>
  <conditionalFormatting sqref="D447">
    <cfRule type="duplicateValues" dxfId="1920" priority="216"/>
    <cfRule type="duplicateValues" dxfId="1919" priority="217"/>
  </conditionalFormatting>
  <conditionalFormatting sqref="K514:K521">
    <cfRule type="cellIs" dxfId="1918" priority="193" operator="equal">
      <formula>"延迟"</formula>
    </cfRule>
  </conditionalFormatting>
  <conditionalFormatting sqref="J514:J521">
    <cfRule type="cellIs" priority="194" operator="equal">
      <formula>"M6售后质保"</formula>
    </cfRule>
    <cfRule type="cellIs" priority="195" operator="equal">
      <formula>"M5安装验收"</formula>
    </cfRule>
    <cfRule type="cellIs" priority="196" operator="equal">
      <formula>"M4装配调试"</formula>
    </cfRule>
    <cfRule type="cellIs" priority="197" operator="equal">
      <formula>"M3生产准备"</formula>
    </cfRule>
    <cfRule type="cellIs" dxfId="1917" priority="198" operator="equal">
      <formula>"M2设计验证"</formula>
    </cfRule>
    <cfRule type="cellIs" dxfId="1916" priority="199" operator="equal">
      <formula>"M1开拓立项"</formula>
    </cfRule>
    <cfRule type="cellIs" priority="200" operator="equal">
      <formula>"M6售后质保"</formula>
    </cfRule>
    <cfRule type="cellIs" priority="201" operator="equal">
      <formula>"M5安装验收"</formula>
    </cfRule>
    <cfRule type="cellIs" priority="202" operator="equal">
      <formula>"M4装配调试"</formula>
    </cfRule>
    <cfRule type="cellIs" priority="203" operator="equal">
      <formula>"M3生产准备"</formula>
    </cfRule>
    <cfRule type="cellIs" dxfId="1915" priority="204" operator="equal">
      <formula>"M2设计验证"</formula>
    </cfRule>
    <cfRule type="cellIs" dxfId="1914" priority="205" operator="equal">
      <formula>"M1开拓立项"</formula>
    </cfRule>
  </conditionalFormatting>
  <conditionalFormatting sqref="F434">
    <cfRule type="duplicateValues" dxfId="1913" priority="191"/>
    <cfRule type="duplicateValues" dxfId="1912" priority="192"/>
  </conditionalFormatting>
  <conditionalFormatting sqref="F435">
    <cfRule type="duplicateValues" dxfId="1911" priority="189"/>
    <cfRule type="duplicateValues" dxfId="1910" priority="190"/>
  </conditionalFormatting>
  <conditionalFormatting sqref="D448">
    <cfRule type="duplicateValues" dxfId="1909" priority="17122"/>
    <cfRule type="duplicateValues" dxfId="1908" priority="17123"/>
  </conditionalFormatting>
  <conditionalFormatting sqref="D448">
    <cfRule type="duplicateValues" dxfId="1907" priority="17124"/>
  </conditionalFormatting>
  <conditionalFormatting sqref="D448">
    <cfRule type="duplicateValues" dxfId="1906" priority="17125"/>
  </conditionalFormatting>
  <conditionalFormatting sqref="D448">
    <cfRule type="duplicateValues" dxfId="1905" priority="17126"/>
    <cfRule type="duplicateValues" dxfId="1904" priority="17127"/>
  </conditionalFormatting>
  <conditionalFormatting sqref="D334">
    <cfRule type="duplicateValues" dxfId="1903" priority="179"/>
    <cfRule type="duplicateValues" dxfId="1902" priority="180"/>
  </conditionalFormatting>
  <conditionalFormatting sqref="D334">
    <cfRule type="duplicateValues" dxfId="1901" priority="181"/>
  </conditionalFormatting>
  <conditionalFormatting sqref="D334">
    <cfRule type="duplicateValues" dxfId="1900" priority="182"/>
  </conditionalFormatting>
  <conditionalFormatting sqref="D334">
    <cfRule type="duplicateValues" dxfId="1899" priority="178"/>
  </conditionalFormatting>
  <conditionalFormatting sqref="D334">
    <cfRule type="duplicateValues" dxfId="1898" priority="177"/>
  </conditionalFormatting>
  <conditionalFormatting sqref="D334">
    <cfRule type="duplicateValues" dxfId="1897" priority="175"/>
    <cfRule type="duplicateValues" dxfId="1896" priority="176"/>
  </conditionalFormatting>
  <conditionalFormatting sqref="D68">
    <cfRule type="duplicateValues" dxfId="1895" priority="17856"/>
    <cfRule type="duplicateValues" dxfId="1894" priority="17857"/>
    <cfRule type="duplicateValues" dxfId="1893" priority="17858"/>
    <cfRule type="duplicateValues" dxfId="1892" priority="17859"/>
    <cfRule type="duplicateValues" dxfId="1891" priority="17860"/>
    <cfRule type="duplicateValues" dxfId="1890" priority="17861"/>
    <cfRule type="duplicateValues" dxfId="1889" priority="17862"/>
  </conditionalFormatting>
  <conditionalFormatting sqref="V39:V67">
    <cfRule type="duplicateValues" dxfId="1888" priority="7"/>
  </conditionalFormatting>
  <conditionalFormatting sqref="D3:D67">
    <cfRule type="duplicateValues" dxfId="1887" priority="18342"/>
    <cfRule type="duplicateValues" dxfId="1886" priority="18343"/>
    <cfRule type="duplicateValues" dxfId="1885" priority="18344"/>
    <cfRule type="duplicateValues" dxfId="1884" priority="18345"/>
  </conditionalFormatting>
  <conditionalFormatting sqref="D449:D463">
    <cfRule type="duplicateValues" dxfId="1883" priority="1"/>
    <cfRule type="duplicateValues" dxfId="1882" priority="2"/>
  </conditionalFormatting>
  <conditionalFormatting sqref="D449:D463">
    <cfRule type="duplicateValues" dxfId="1881" priority="3"/>
  </conditionalFormatting>
  <conditionalFormatting sqref="D449:D463">
    <cfRule type="duplicateValues" dxfId="1880" priority="4"/>
  </conditionalFormatting>
  <conditionalFormatting sqref="D449:D463">
    <cfRule type="duplicateValues" dxfId="1879" priority="5"/>
    <cfRule type="duplicateValues" dxfId="1878" priority="6"/>
  </conditionalFormatting>
  <conditionalFormatting sqref="D475:D477">
    <cfRule type="duplicateValues" dxfId="1877" priority="18391"/>
    <cfRule type="duplicateValues" dxfId="1876" priority="18392"/>
  </conditionalFormatting>
  <conditionalFormatting sqref="D475:D477">
    <cfRule type="duplicateValues" dxfId="1875" priority="18393"/>
  </conditionalFormatting>
  <conditionalFormatting sqref="D475:D477">
    <cfRule type="duplicateValues" dxfId="1874" priority="18394"/>
  </conditionalFormatting>
  <conditionalFormatting sqref="D475:D477">
    <cfRule type="duplicateValues" dxfId="1873" priority="18395"/>
    <cfRule type="duplicateValues" dxfId="1872" priority="18396"/>
  </conditionalFormatting>
  <pageMargins left="0.69930555555555596" right="0.69930555555555596"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C98"/>
  <sheetViews>
    <sheetView topLeftCell="L1" zoomScale="55" zoomScaleNormal="55" workbookViewId="0">
      <selection activeCell="X13" sqref="X13"/>
    </sheetView>
  </sheetViews>
  <sheetFormatPr defaultColWidth="8.7265625" defaultRowHeight="14"/>
  <cols>
    <col min="1" max="1" width="5" customWidth="1"/>
    <col min="2" max="2" width="13.08984375" customWidth="1"/>
    <col min="3" max="3" width="26.08984375" customWidth="1"/>
    <col min="4" max="4" width="16.6328125" customWidth="1"/>
    <col min="5" max="5" width="19.81640625" customWidth="1"/>
    <col min="6" max="6" width="14.08984375" customWidth="1"/>
    <col min="7" max="7" width="25.453125" customWidth="1"/>
    <col min="8" max="8" width="7.453125" customWidth="1"/>
    <col min="9" max="9" width="11.6328125" style="580" customWidth="1"/>
    <col min="10" max="10" width="17.54296875" customWidth="1"/>
    <col min="11" max="11" width="9.7265625" customWidth="1"/>
    <col min="12" max="12" width="10.90625" customWidth="1"/>
    <col min="13" max="13" width="17.6328125" style="38" customWidth="1"/>
    <col min="14" max="15" width="15.453125" customWidth="1"/>
    <col min="16" max="16" width="18.08984375" customWidth="1"/>
    <col min="17" max="17" width="16.08984375" customWidth="1"/>
    <col min="18" max="18" width="8.54296875" customWidth="1"/>
    <col min="19" max="19" width="23.54296875" style="528" customWidth="1"/>
    <col min="20" max="20" width="18.453125" style="1278" hidden="1" customWidth="1"/>
    <col min="21" max="21" width="13.7265625" customWidth="1"/>
    <col min="23" max="23" width="11.7265625" style="38" customWidth="1"/>
    <col min="24" max="24" width="8.7265625" style="1533" customWidth="1"/>
    <col min="25" max="25" width="13.08984375" style="38" customWidth="1"/>
    <col min="26" max="26" width="40.453125" customWidth="1"/>
    <col min="27" max="27" width="44" customWidth="1"/>
    <col min="28" max="28" width="33.36328125" style="39" customWidth="1"/>
    <col min="29" max="29" width="22.90625" customWidth="1"/>
  </cols>
  <sheetData>
    <row r="1" spans="1:29" s="109" customFormat="1" ht="24">
      <c r="A1" s="100" t="s">
        <v>80</v>
      </c>
      <c r="B1" s="100" t="s">
        <v>3</v>
      </c>
      <c r="C1" s="100" t="s">
        <v>9</v>
      </c>
      <c r="D1" s="100" t="s">
        <v>81</v>
      </c>
      <c r="E1" s="100" t="s">
        <v>1482</v>
      </c>
      <c r="F1" s="100" t="s">
        <v>83</v>
      </c>
      <c r="G1" s="100" t="s">
        <v>84</v>
      </c>
      <c r="H1" s="100" t="s">
        <v>85</v>
      </c>
      <c r="I1" s="100" t="s">
        <v>86</v>
      </c>
      <c r="J1" s="99" t="s">
        <v>482</v>
      </c>
      <c r="K1" s="100" t="s">
        <v>2</v>
      </c>
      <c r="L1" s="100" t="s">
        <v>0</v>
      </c>
      <c r="M1" s="100" t="s">
        <v>485</v>
      </c>
      <c r="N1" s="108" t="s">
        <v>1965</v>
      </c>
      <c r="O1" s="108" t="s">
        <v>1966</v>
      </c>
      <c r="P1" s="108" t="s">
        <v>4942</v>
      </c>
      <c r="Q1" s="108" t="s">
        <v>4943</v>
      </c>
      <c r="R1" s="108" t="s">
        <v>1968</v>
      </c>
      <c r="S1" s="100" t="s">
        <v>87</v>
      </c>
      <c r="T1" s="1277" t="s">
        <v>5779</v>
      </c>
      <c r="U1" s="101" t="s">
        <v>91</v>
      </c>
      <c r="V1" s="100" t="s">
        <v>92</v>
      </c>
      <c r="W1" s="99" t="s">
        <v>8916</v>
      </c>
      <c r="X1" s="1354" t="s">
        <v>483</v>
      </c>
      <c r="Y1" s="99" t="s">
        <v>484</v>
      </c>
      <c r="Z1" s="102" t="s">
        <v>93</v>
      </c>
      <c r="AA1" s="102" t="s">
        <v>94</v>
      </c>
      <c r="AB1" s="103" t="s">
        <v>95</v>
      </c>
      <c r="AC1" s="102" t="s">
        <v>96</v>
      </c>
    </row>
    <row r="2" spans="1:29" s="75" customFormat="1" ht="26" customHeight="1">
      <c r="A2" s="254">
        <v>1</v>
      </c>
      <c r="B2" s="305" t="s">
        <v>48</v>
      </c>
      <c r="C2" s="259" t="s">
        <v>3349</v>
      </c>
      <c r="D2" s="295" t="s">
        <v>429</v>
      </c>
      <c r="E2" s="295" t="s">
        <v>2194</v>
      </c>
      <c r="F2" s="259" t="s">
        <v>1711</v>
      </c>
      <c r="G2" s="295" t="s">
        <v>3350</v>
      </c>
      <c r="H2" s="295">
        <v>1</v>
      </c>
      <c r="I2" s="259" t="s">
        <v>3351</v>
      </c>
      <c r="J2" s="257">
        <v>44895</v>
      </c>
      <c r="K2" s="257" t="s">
        <v>8</v>
      </c>
      <c r="L2" s="305" t="s">
        <v>102</v>
      </c>
      <c r="M2" s="257">
        <v>44576</v>
      </c>
      <c r="N2" s="257" t="s">
        <v>213</v>
      </c>
      <c r="O2" s="257" t="s">
        <v>213</v>
      </c>
      <c r="P2" s="257">
        <v>44895</v>
      </c>
      <c r="Q2" s="257" t="s">
        <v>213</v>
      </c>
      <c r="R2" s="349"/>
      <c r="S2" s="317" t="s">
        <v>3352</v>
      </c>
      <c r="T2" s="1276" t="str">
        <f>C2&amp;D2&amp;G2</f>
        <v>无锡蜂巢2条MEB手动线JMLEDCC21A288CM10热压机</v>
      </c>
      <c r="U2" s="259" t="s">
        <v>10588</v>
      </c>
      <c r="V2" s="259" t="s">
        <v>215</v>
      </c>
      <c r="W2" s="531" t="s">
        <v>3353</v>
      </c>
      <c r="X2" s="1352" t="s">
        <v>213</v>
      </c>
      <c r="Y2" s="531" t="s">
        <v>213</v>
      </c>
      <c r="Z2" s="951" t="s">
        <v>98</v>
      </c>
      <c r="AA2" s="952" t="s">
        <v>9842</v>
      </c>
      <c r="AB2" s="953" t="s">
        <v>8645</v>
      </c>
      <c r="AC2" s="954" t="s">
        <v>8478</v>
      </c>
    </row>
    <row r="3" spans="1:29" s="75" customFormat="1" ht="26" customHeight="1">
      <c r="A3" s="254">
        <v>2</v>
      </c>
      <c r="B3" s="305" t="s">
        <v>48</v>
      </c>
      <c r="C3" s="259" t="s">
        <v>3349</v>
      </c>
      <c r="D3" s="295" t="s">
        <v>432</v>
      </c>
      <c r="E3" s="295" t="s">
        <v>2194</v>
      </c>
      <c r="F3" s="479" t="s">
        <v>3354</v>
      </c>
      <c r="G3" s="295" t="s">
        <v>3355</v>
      </c>
      <c r="H3" s="295">
        <v>1</v>
      </c>
      <c r="I3" s="259" t="s">
        <v>3351</v>
      </c>
      <c r="J3" s="257">
        <v>44895</v>
      </c>
      <c r="K3" s="257" t="s">
        <v>8</v>
      </c>
      <c r="L3" s="305" t="s">
        <v>102</v>
      </c>
      <c r="M3" s="257">
        <v>44576</v>
      </c>
      <c r="N3" s="257" t="s">
        <v>213</v>
      </c>
      <c r="O3" s="257" t="s">
        <v>213</v>
      </c>
      <c r="P3" s="257">
        <v>44895</v>
      </c>
      <c r="Q3" s="257" t="s">
        <v>213</v>
      </c>
      <c r="R3" s="349"/>
      <c r="S3" s="317" t="s">
        <v>1712</v>
      </c>
      <c r="T3" s="1276" t="str">
        <f t="shared" ref="T3:T66" si="0">C3&amp;D3&amp;G3</f>
        <v xml:space="preserve">无锡蜂巢2条MEB手动线JMLEDCC21A289CM10预焊裁切机 </v>
      </c>
      <c r="U3" s="259" t="s">
        <v>10588</v>
      </c>
      <c r="V3" s="259" t="s">
        <v>215</v>
      </c>
      <c r="W3" s="531" t="s">
        <v>3353</v>
      </c>
      <c r="X3" s="1352" t="s">
        <v>213</v>
      </c>
      <c r="Y3" s="531" t="s">
        <v>213</v>
      </c>
      <c r="Z3" s="951" t="s">
        <v>98</v>
      </c>
      <c r="AA3" s="952" t="s">
        <v>9842</v>
      </c>
      <c r="AB3" s="953" t="s">
        <v>8645</v>
      </c>
      <c r="AC3" s="954" t="s">
        <v>8478</v>
      </c>
    </row>
    <row r="4" spans="1:29" s="75" customFormat="1" ht="26" customHeight="1">
      <c r="A4" s="254">
        <v>3</v>
      </c>
      <c r="B4" s="305" t="s">
        <v>48</v>
      </c>
      <c r="C4" s="259" t="s">
        <v>3349</v>
      </c>
      <c r="D4" s="295" t="s">
        <v>434</v>
      </c>
      <c r="E4" s="295" t="s">
        <v>2194</v>
      </c>
      <c r="F4" s="479" t="s">
        <v>3356</v>
      </c>
      <c r="G4" s="295" t="s">
        <v>3357</v>
      </c>
      <c r="H4" s="295">
        <v>1</v>
      </c>
      <c r="I4" s="259" t="s">
        <v>3351</v>
      </c>
      <c r="J4" s="257">
        <v>44895</v>
      </c>
      <c r="K4" s="257" t="s">
        <v>8</v>
      </c>
      <c r="L4" s="305" t="s">
        <v>102</v>
      </c>
      <c r="M4" s="257">
        <v>44576</v>
      </c>
      <c r="N4" s="257" t="s">
        <v>213</v>
      </c>
      <c r="O4" s="257" t="s">
        <v>213</v>
      </c>
      <c r="P4" s="257">
        <v>44895</v>
      </c>
      <c r="Q4" s="257" t="s">
        <v>213</v>
      </c>
      <c r="R4" s="349"/>
      <c r="S4" s="317" t="s">
        <v>1713</v>
      </c>
      <c r="T4" s="1276" t="str">
        <f t="shared" si="0"/>
        <v>无锡蜂巢2条MEB手动线JMLEDCC21A290CM10超声终焊机</v>
      </c>
      <c r="U4" s="259" t="s">
        <v>10588</v>
      </c>
      <c r="V4" s="259" t="s">
        <v>215</v>
      </c>
      <c r="W4" s="531" t="s">
        <v>3353</v>
      </c>
      <c r="X4" s="1352" t="s">
        <v>213</v>
      </c>
      <c r="Y4" s="531" t="s">
        <v>213</v>
      </c>
      <c r="Z4" s="951" t="s">
        <v>98</v>
      </c>
      <c r="AA4" s="952" t="s">
        <v>9842</v>
      </c>
      <c r="AB4" s="953" t="s">
        <v>8645</v>
      </c>
      <c r="AC4" s="954" t="s">
        <v>8478</v>
      </c>
    </row>
    <row r="5" spans="1:29" s="75" customFormat="1" ht="26" customHeight="1">
      <c r="A5" s="254">
        <v>4</v>
      </c>
      <c r="B5" s="305" t="s">
        <v>48</v>
      </c>
      <c r="C5" s="259" t="s">
        <v>3349</v>
      </c>
      <c r="D5" s="295" t="s">
        <v>436</v>
      </c>
      <c r="E5" s="295" t="s">
        <v>2194</v>
      </c>
      <c r="F5" s="479" t="s">
        <v>3358</v>
      </c>
      <c r="G5" s="295" t="s">
        <v>3359</v>
      </c>
      <c r="H5" s="295">
        <v>1</v>
      </c>
      <c r="I5" s="259" t="s">
        <v>3351</v>
      </c>
      <c r="J5" s="257">
        <v>44895</v>
      </c>
      <c r="K5" s="257" t="s">
        <v>8</v>
      </c>
      <c r="L5" s="305" t="s">
        <v>102</v>
      </c>
      <c r="M5" s="257">
        <v>44576</v>
      </c>
      <c r="N5" s="257" t="s">
        <v>213</v>
      </c>
      <c r="O5" s="257" t="s">
        <v>213</v>
      </c>
      <c r="P5" s="257">
        <v>44895</v>
      </c>
      <c r="Q5" s="257" t="s">
        <v>213</v>
      </c>
      <c r="R5" s="349"/>
      <c r="S5" s="317" t="s">
        <v>1714</v>
      </c>
      <c r="T5" s="1276" t="str">
        <f t="shared" si="0"/>
        <v xml:space="preserve">无锡蜂巢2条MEB手动线JMLEDCC21A291CM10包Mylar机 </v>
      </c>
      <c r="U5" s="259" t="s">
        <v>10588</v>
      </c>
      <c r="V5" s="259" t="s">
        <v>215</v>
      </c>
      <c r="W5" s="531" t="s">
        <v>3353</v>
      </c>
      <c r="X5" s="1352" t="s">
        <v>213</v>
      </c>
      <c r="Y5" s="531" t="s">
        <v>213</v>
      </c>
      <c r="Z5" s="952" t="s">
        <v>9843</v>
      </c>
      <c r="AA5" s="952" t="s">
        <v>9844</v>
      </c>
      <c r="AB5" s="953" t="s">
        <v>8645</v>
      </c>
      <c r="AC5" s="954" t="s">
        <v>8478</v>
      </c>
    </row>
    <row r="6" spans="1:29" s="75" customFormat="1" ht="26" customHeight="1">
      <c r="A6" s="254">
        <v>5</v>
      </c>
      <c r="B6" s="305" t="s">
        <v>48</v>
      </c>
      <c r="C6" s="259" t="s">
        <v>3349</v>
      </c>
      <c r="D6" s="295" t="s">
        <v>438</v>
      </c>
      <c r="E6" s="295" t="s">
        <v>2194</v>
      </c>
      <c r="F6" s="479" t="s">
        <v>3360</v>
      </c>
      <c r="G6" s="295" t="s">
        <v>3361</v>
      </c>
      <c r="H6" s="295">
        <v>1</v>
      </c>
      <c r="I6" s="259" t="s">
        <v>3351</v>
      </c>
      <c r="J6" s="257">
        <v>44895</v>
      </c>
      <c r="K6" s="257" t="s">
        <v>8</v>
      </c>
      <c r="L6" s="305" t="s">
        <v>102</v>
      </c>
      <c r="M6" s="257">
        <v>44576</v>
      </c>
      <c r="N6" s="257" t="s">
        <v>213</v>
      </c>
      <c r="O6" s="257" t="s">
        <v>213</v>
      </c>
      <c r="P6" s="257">
        <v>44895</v>
      </c>
      <c r="Q6" s="257" t="s">
        <v>213</v>
      </c>
      <c r="R6" s="349"/>
      <c r="S6" s="317" t="s">
        <v>1715</v>
      </c>
      <c r="T6" s="1276" t="str">
        <f t="shared" si="0"/>
        <v>无锡蜂巢2条MEB手动线JMLEDCC21A292CM10HI-POT测试机</v>
      </c>
      <c r="U6" s="259" t="s">
        <v>10588</v>
      </c>
      <c r="V6" s="259" t="s">
        <v>215</v>
      </c>
      <c r="W6" s="531" t="s">
        <v>3353</v>
      </c>
      <c r="X6" s="1352" t="s">
        <v>213</v>
      </c>
      <c r="Y6" s="531" t="s">
        <v>213</v>
      </c>
      <c r="Z6" s="951" t="s">
        <v>98</v>
      </c>
      <c r="AA6" s="952" t="s">
        <v>9842</v>
      </c>
      <c r="AB6" s="953" t="s">
        <v>8645</v>
      </c>
      <c r="AC6" s="954" t="s">
        <v>8478</v>
      </c>
    </row>
    <row r="7" spans="1:29" s="75" customFormat="1" ht="26" customHeight="1">
      <c r="A7" s="254">
        <v>6</v>
      </c>
      <c r="B7" s="305" t="s">
        <v>48</v>
      </c>
      <c r="C7" s="259" t="s">
        <v>3349</v>
      </c>
      <c r="D7" s="295" t="s">
        <v>440</v>
      </c>
      <c r="E7" s="295" t="s">
        <v>2194</v>
      </c>
      <c r="F7" s="479" t="s">
        <v>3362</v>
      </c>
      <c r="G7" s="295" t="s">
        <v>3363</v>
      </c>
      <c r="H7" s="295">
        <v>1</v>
      </c>
      <c r="I7" s="259" t="s">
        <v>3351</v>
      </c>
      <c r="J7" s="257">
        <v>44895</v>
      </c>
      <c r="K7" s="257" t="s">
        <v>8</v>
      </c>
      <c r="L7" s="305" t="s">
        <v>102</v>
      </c>
      <c r="M7" s="257">
        <v>44576</v>
      </c>
      <c r="N7" s="257" t="s">
        <v>213</v>
      </c>
      <c r="O7" s="257" t="s">
        <v>213</v>
      </c>
      <c r="P7" s="257">
        <v>44895</v>
      </c>
      <c r="Q7" s="257" t="s">
        <v>213</v>
      </c>
      <c r="R7" s="349"/>
      <c r="S7" s="317" t="s">
        <v>1716</v>
      </c>
      <c r="T7" s="1276" t="str">
        <f t="shared" si="0"/>
        <v xml:space="preserve">无锡蜂巢2条MEB手动线JMLEDCC21A293CM10前氦检机 </v>
      </c>
      <c r="U7" s="259" t="s">
        <v>10588</v>
      </c>
      <c r="V7" s="259" t="s">
        <v>215</v>
      </c>
      <c r="W7" s="531" t="s">
        <v>3353</v>
      </c>
      <c r="X7" s="1352" t="s">
        <v>213</v>
      </c>
      <c r="Y7" s="531" t="s">
        <v>213</v>
      </c>
      <c r="Z7" s="951" t="s">
        <v>98</v>
      </c>
      <c r="AA7" s="952" t="s">
        <v>9842</v>
      </c>
      <c r="AB7" s="953" t="s">
        <v>8645</v>
      </c>
      <c r="AC7" s="954" t="s">
        <v>8478</v>
      </c>
    </row>
    <row r="8" spans="1:29" s="75" customFormat="1" ht="69.5" customHeight="1">
      <c r="A8" s="254">
        <v>7</v>
      </c>
      <c r="B8" s="305" t="s">
        <v>48</v>
      </c>
      <c r="C8" s="259" t="s">
        <v>3349</v>
      </c>
      <c r="D8" s="295" t="s">
        <v>442</v>
      </c>
      <c r="E8" s="295" t="s">
        <v>2194</v>
      </c>
      <c r="F8" s="479" t="s">
        <v>3364</v>
      </c>
      <c r="G8" s="295" t="s">
        <v>3365</v>
      </c>
      <c r="H8" s="295">
        <v>1</v>
      </c>
      <c r="I8" s="259" t="s">
        <v>3351</v>
      </c>
      <c r="J8" s="257">
        <v>44895</v>
      </c>
      <c r="K8" s="257" t="s">
        <v>8</v>
      </c>
      <c r="L8" s="305" t="s">
        <v>102</v>
      </c>
      <c r="M8" s="257">
        <v>44576</v>
      </c>
      <c r="N8" s="257" t="s">
        <v>213</v>
      </c>
      <c r="O8" s="257" t="s">
        <v>213</v>
      </c>
      <c r="P8" s="257">
        <v>44895</v>
      </c>
      <c r="Q8" s="257" t="s">
        <v>213</v>
      </c>
      <c r="R8" s="349"/>
      <c r="S8" s="317" t="s">
        <v>1717</v>
      </c>
      <c r="T8" s="1276" t="str">
        <f t="shared" si="0"/>
        <v>无锡蜂巢2条MEB手动线JMLEDCC21A294CM10后氦检机</v>
      </c>
      <c r="U8" s="259" t="s">
        <v>10588</v>
      </c>
      <c r="V8" s="259" t="s">
        <v>215</v>
      </c>
      <c r="W8" s="531" t="s">
        <v>3353</v>
      </c>
      <c r="X8" s="1352" t="s">
        <v>213</v>
      </c>
      <c r="Y8" s="531" t="s">
        <v>213</v>
      </c>
      <c r="Z8" s="952" t="s">
        <v>98</v>
      </c>
      <c r="AA8" s="952" t="s">
        <v>9842</v>
      </c>
      <c r="AB8" s="953" t="s">
        <v>8645</v>
      </c>
      <c r="AC8" s="954" t="s">
        <v>8478</v>
      </c>
    </row>
    <row r="9" spans="1:29" s="75" customFormat="1" ht="26" customHeight="1">
      <c r="A9" s="254">
        <v>8</v>
      </c>
      <c r="B9" s="305" t="s">
        <v>48</v>
      </c>
      <c r="C9" s="259" t="s">
        <v>3349</v>
      </c>
      <c r="D9" s="295" t="s">
        <v>3366</v>
      </c>
      <c r="E9" s="295" t="s">
        <v>2194</v>
      </c>
      <c r="F9" s="479" t="s">
        <v>3364</v>
      </c>
      <c r="G9" s="532" t="s">
        <v>3367</v>
      </c>
      <c r="H9" s="295">
        <v>2</v>
      </c>
      <c r="I9" s="259" t="s">
        <v>3351</v>
      </c>
      <c r="J9" s="257">
        <v>44895</v>
      </c>
      <c r="K9" s="257" t="s">
        <v>8</v>
      </c>
      <c r="L9" s="305" t="s">
        <v>102</v>
      </c>
      <c r="M9" s="257">
        <v>44576</v>
      </c>
      <c r="N9" s="257" t="s">
        <v>213</v>
      </c>
      <c r="O9" s="257" t="s">
        <v>213</v>
      </c>
      <c r="P9" s="257">
        <v>44895</v>
      </c>
      <c r="Q9" s="257" t="s">
        <v>213</v>
      </c>
      <c r="R9" s="349"/>
      <c r="S9" s="317" t="s">
        <v>213</v>
      </c>
      <c r="T9" s="1276" t="str">
        <f t="shared" si="0"/>
        <v>无锡蜂巢2条MEB手动线JMLEDCC21A295折连接片工作装</v>
      </c>
      <c r="U9" s="259" t="s">
        <v>10588</v>
      </c>
      <c r="V9" s="259" t="s">
        <v>215</v>
      </c>
      <c r="W9" s="531" t="s">
        <v>213</v>
      </c>
      <c r="X9" s="1352" t="s">
        <v>213</v>
      </c>
      <c r="Y9" s="531"/>
      <c r="Z9" s="951" t="s">
        <v>98</v>
      </c>
      <c r="AA9" s="952" t="s">
        <v>9842</v>
      </c>
      <c r="AB9" s="953" t="s">
        <v>8645</v>
      </c>
      <c r="AC9" s="954" t="s">
        <v>8478</v>
      </c>
    </row>
    <row r="10" spans="1:29" s="75" customFormat="1" ht="26" customHeight="1">
      <c r="A10" s="254">
        <v>9</v>
      </c>
      <c r="B10" s="305" t="s">
        <v>48</v>
      </c>
      <c r="C10" s="259" t="s">
        <v>3349</v>
      </c>
      <c r="D10" s="295" t="s">
        <v>445</v>
      </c>
      <c r="E10" s="295" t="s">
        <v>2194</v>
      </c>
      <c r="F10" s="259" t="s">
        <v>446</v>
      </c>
      <c r="G10" s="295" t="s">
        <v>447</v>
      </c>
      <c r="H10" s="295">
        <v>2</v>
      </c>
      <c r="I10" s="259" t="s">
        <v>3351</v>
      </c>
      <c r="J10" s="257">
        <v>44895</v>
      </c>
      <c r="K10" s="257" t="s">
        <v>8</v>
      </c>
      <c r="L10" s="305" t="s">
        <v>102</v>
      </c>
      <c r="M10" s="257">
        <v>44576</v>
      </c>
      <c r="N10" s="257" t="s">
        <v>213</v>
      </c>
      <c r="O10" s="257" t="s">
        <v>213</v>
      </c>
      <c r="P10" s="257">
        <v>44895</v>
      </c>
      <c r="Q10" s="257" t="s">
        <v>213</v>
      </c>
      <c r="R10" s="349"/>
      <c r="S10" s="317" t="s">
        <v>213</v>
      </c>
      <c r="T10" s="1276" t="str">
        <f t="shared" si="0"/>
        <v>无锡蜂巢2条MEB手动线JMLEDCC21A296贴胶工装</v>
      </c>
      <c r="U10" s="259" t="s">
        <v>10588</v>
      </c>
      <c r="V10" s="259" t="s">
        <v>215</v>
      </c>
      <c r="W10" s="531" t="s">
        <v>213</v>
      </c>
      <c r="X10" s="1352" t="s">
        <v>213</v>
      </c>
      <c r="Y10" s="531" t="s">
        <v>213</v>
      </c>
      <c r="Z10" s="951" t="s">
        <v>98</v>
      </c>
      <c r="AA10" s="952" t="s">
        <v>9842</v>
      </c>
      <c r="AB10" s="953" t="s">
        <v>8645</v>
      </c>
      <c r="AC10" s="954" t="s">
        <v>8478</v>
      </c>
    </row>
    <row r="11" spans="1:29" s="75" customFormat="1" ht="26" customHeight="1">
      <c r="A11" s="254">
        <v>10</v>
      </c>
      <c r="B11" s="305" t="s">
        <v>48</v>
      </c>
      <c r="C11" s="259" t="s">
        <v>9641</v>
      </c>
      <c r="D11" s="295" t="s">
        <v>3368</v>
      </c>
      <c r="E11" s="295" t="s">
        <v>2194</v>
      </c>
      <c r="F11" s="259" t="s">
        <v>446</v>
      </c>
      <c r="G11" s="532" t="s">
        <v>3369</v>
      </c>
      <c r="H11" s="295">
        <v>2</v>
      </c>
      <c r="I11" s="259" t="s">
        <v>3351</v>
      </c>
      <c r="J11" s="257">
        <v>44895</v>
      </c>
      <c r="K11" s="257" t="s">
        <v>8</v>
      </c>
      <c r="L11" s="305" t="s">
        <v>102</v>
      </c>
      <c r="M11" s="257">
        <v>44576</v>
      </c>
      <c r="N11" s="257" t="s">
        <v>213</v>
      </c>
      <c r="O11" s="257" t="s">
        <v>213</v>
      </c>
      <c r="P11" s="257">
        <v>44895</v>
      </c>
      <c r="Q11" s="257" t="s">
        <v>213</v>
      </c>
      <c r="R11" s="349"/>
      <c r="S11" s="317" t="s">
        <v>213</v>
      </c>
      <c r="T11" s="1276" t="str">
        <f t="shared" si="0"/>
        <v>无锡蜂巢2条MEB手动线JMLEDCC21A297一次合芯工装</v>
      </c>
      <c r="U11" s="259" t="s">
        <v>10588</v>
      </c>
      <c r="V11" s="259" t="s">
        <v>215</v>
      </c>
      <c r="W11" s="531" t="s">
        <v>213</v>
      </c>
      <c r="X11" s="1352" t="s">
        <v>213</v>
      </c>
      <c r="Y11" s="531" t="s">
        <v>213</v>
      </c>
      <c r="Z11" s="951" t="s">
        <v>98</v>
      </c>
      <c r="AA11" s="952" t="s">
        <v>9842</v>
      </c>
      <c r="AB11" s="953" t="s">
        <v>8645</v>
      </c>
      <c r="AC11" s="954" t="s">
        <v>8478</v>
      </c>
    </row>
    <row r="12" spans="1:29" s="75" customFormat="1" ht="26" customHeight="1">
      <c r="A12" s="254">
        <v>11</v>
      </c>
      <c r="B12" s="305" t="s">
        <v>48</v>
      </c>
      <c r="C12" s="259" t="s">
        <v>3349</v>
      </c>
      <c r="D12" s="295" t="s">
        <v>3370</v>
      </c>
      <c r="E12" s="295" t="s">
        <v>2194</v>
      </c>
      <c r="F12" s="259" t="s">
        <v>446</v>
      </c>
      <c r="G12" s="295" t="s">
        <v>449</v>
      </c>
      <c r="H12" s="295">
        <v>2</v>
      </c>
      <c r="I12" s="259" t="s">
        <v>3351</v>
      </c>
      <c r="J12" s="257">
        <v>44895</v>
      </c>
      <c r="K12" s="257" t="s">
        <v>8</v>
      </c>
      <c r="L12" s="305" t="s">
        <v>102</v>
      </c>
      <c r="M12" s="257">
        <v>44576</v>
      </c>
      <c r="N12" s="257" t="s">
        <v>213</v>
      </c>
      <c r="O12" s="257" t="s">
        <v>213</v>
      </c>
      <c r="P12" s="257">
        <v>44895</v>
      </c>
      <c r="Q12" s="257" t="s">
        <v>213</v>
      </c>
      <c r="R12" s="349"/>
      <c r="S12" s="317" t="s">
        <v>213</v>
      </c>
      <c r="T12" s="1276" t="str">
        <f t="shared" si="0"/>
        <v>无锡蜂巢2条MEB手动线JMLEDCC21A298二次合芯工装</v>
      </c>
      <c r="U12" s="259" t="s">
        <v>10588</v>
      </c>
      <c r="V12" s="259" t="s">
        <v>215</v>
      </c>
      <c r="W12" s="531" t="s">
        <v>213</v>
      </c>
      <c r="X12" s="1352" t="s">
        <v>213</v>
      </c>
      <c r="Y12" s="531" t="s">
        <v>213</v>
      </c>
      <c r="Z12" s="951" t="s">
        <v>98</v>
      </c>
      <c r="AA12" s="952" t="s">
        <v>9842</v>
      </c>
      <c r="AB12" s="953" t="s">
        <v>8645</v>
      </c>
      <c r="AC12" s="954" t="s">
        <v>8478</v>
      </c>
    </row>
    <row r="13" spans="1:29" s="75" customFormat="1" ht="26" customHeight="1">
      <c r="A13" s="254">
        <v>12</v>
      </c>
      <c r="B13" s="305" t="s">
        <v>48</v>
      </c>
      <c r="C13" s="259" t="s">
        <v>3349</v>
      </c>
      <c r="D13" s="295" t="s">
        <v>3371</v>
      </c>
      <c r="E13" s="295" t="s">
        <v>2194</v>
      </c>
      <c r="F13" s="259" t="s">
        <v>446</v>
      </c>
      <c r="G13" s="295" t="s">
        <v>3372</v>
      </c>
      <c r="H13" s="295">
        <v>2</v>
      </c>
      <c r="I13" s="259" t="s">
        <v>3351</v>
      </c>
      <c r="J13" s="257">
        <v>44895</v>
      </c>
      <c r="K13" s="257" t="s">
        <v>8</v>
      </c>
      <c r="L13" s="305" t="s">
        <v>102</v>
      </c>
      <c r="M13" s="257">
        <v>44576</v>
      </c>
      <c r="N13" s="257" t="s">
        <v>213</v>
      </c>
      <c r="O13" s="257" t="s">
        <v>213</v>
      </c>
      <c r="P13" s="257">
        <v>44895</v>
      </c>
      <c r="Q13" s="257" t="s">
        <v>213</v>
      </c>
      <c r="R13" s="349"/>
      <c r="S13" s="317" t="s">
        <v>213</v>
      </c>
      <c r="T13" s="1276" t="str">
        <f t="shared" si="0"/>
        <v>无锡蜂巢2条MEB手动线JMLEDCC21A308CL07一次合芯工装</v>
      </c>
      <c r="U13" s="259" t="s">
        <v>10588</v>
      </c>
      <c r="V13" s="259" t="s">
        <v>215</v>
      </c>
      <c r="W13" s="531" t="s">
        <v>213</v>
      </c>
      <c r="X13" s="1352" t="s">
        <v>213</v>
      </c>
      <c r="Y13" s="531" t="s">
        <v>213</v>
      </c>
      <c r="Z13" s="951" t="s">
        <v>98</v>
      </c>
      <c r="AA13" s="936" t="s">
        <v>9842</v>
      </c>
      <c r="AB13" s="953" t="s">
        <v>8645</v>
      </c>
      <c r="AC13" s="954"/>
    </row>
    <row r="14" spans="1:29" s="75" customFormat="1" ht="26" customHeight="1">
      <c r="A14" s="254">
        <v>13</v>
      </c>
      <c r="B14" s="305" t="s">
        <v>48</v>
      </c>
      <c r="C14" s="259" t="s">
        <v>3349</v>
      </c>
      <c r="D14" s="295" t="s">
        <v>450</v>
      </c>
      <c r="E14" s="295" t="s">
        <v>2194</v>
      </c>
      <c r="F14" s="259" t="s">
        <v>3373</v>
      </c>
      <c r="G14" s="295" t="s">
        <v>3374</v>
      </c>
      <c r="H14" s="295">
        <v>2</v>
      </c>
      <c r="I14" s="259" t="s">
        <v>3351</v>
      </c>
      <c r="J14" s="257">
        <v>44895</v>
      </c>
      <c r="K14" s="257" t="s">
        <v>8</v>
      </c>
      <c r="L14" s="305" t="s">
        <v>102</v>
      </c>
      <c r="M14" s="257">
        <v>44576</v>
      </c>
      <c r="N14" s="257" t="s">
        <v>213</v>
      </c>
      <c r="O14" s="257" t="s">
        <v>213</v>
      </c>
      <c r="P14" s="257">
        <v>44895</v>
      </c>
      <c r="Q14" s="257" t="s">
        <v>213</v>
      </c>
      <c r="R14" s="349"/>
      <c r="S14" s="317" t="s">
        <v>213</v>
      </c>
      <c r="T14" s="1276" t="str">
        <f t="shared" si="0"/>
        <v>无锡蜂巢2条MEB手动线JMLEDCC21A309CL07二次合芯工装</v>
      </c>
      <c r="U14" s="259" t="s">
        <v>10588</v>
      </c>
      <c r="V14" s="259" t="s">
        <v>215</v>
      </c>
      <c r="W14" s="531" t="s">
        <v>3353</v>
      </c>
      <c r="X14" s="1352" t="s">
        <v>213</v>
      </c>
      <c r="Y14" s="531" t="s">
        <v>213</v>
      </c>
      <c r="Z14" s="951" t="s">
        <v>98</v>
      </c>
      <c r="AA14" s="936" t="s">
        <v>9842</v>
      </c>
      <c r="AB14" s="953" t="s">
        <v>8645</v>
      </c>
      <c r="AC14" s="954"/>
    </row>
    <row r="15" spans="1:29" s="75" customFormat="1" ht="26" customHeight="1">
      <c r="A15" s="254">
        <v>14</v>
      </c>
      <c r="B15" s="305" t="s">
        <v>48</v>
      </c>
      <c r="C15" s="259" t="s">
        <v>3349</v>
      </c>
      <c r="D15" s="295" t="s">
        <v>430</v>
      </c>
      <c r="E15" s="295" t="s">
        <v>2194</v>
      </c>
      <c r="F15" s="259" t="s">
        <v>431</v>
      </c>
      <c r="G15" s="295" t="s">
        <v>3375</v>
      </c>
      <c r="H15" s="295">
        <v>1</v>
      </c>
      <c r="I15" s="259" t="s">
        <v>3351</v>
      </c>
      <c r="J15" s="257">
        <v>44895</v>
      </c>
      <c r="K15" s="257" t="s">
        <v>8</v>
      </c>
      <c r="L15" s="305" t="s">
        <v>102</v>
      </c>
      <c r="M15" s="257">
        <v>44576</v>
      </c>
      <c r="N15" s="257" t="s">
        <v>213</v>
      </c>
      <c r="O15" s="257" t="s">
        <v>213</v>
      </c>
      <c r="P15" s="257">
        <v>44895</v>
      </c>
      <c r="Q15" s="257" t="s">
        <v>213</v>
      </c>
      <c r="R15" s="349"/>
      <c r="S15" s="317" t="s">
        <v>1718</v>
      </c>
      <c r="T15" s="1276" t="str">
        <f t="shared" si="0"/>
        <v>无锡蜂巢2条MEB手动线JMLEDCC21A299CL07热压机</v>
      </c>
      <c r="U15" s="259" t="s">
        <v>10588</v>
      </c>
      <c r="V15" s="259" t="s">
        <v>215</v>
      </c>
      <c r="W15" s="531" t="s">
        <v>3353</v>
      </c>
      <c r="X15" s="1352" t="s">
        <v>213</v>
      </c>
      <c r="Y15" s="531" t="s">
        <v>213</v>
      </c>
      <c r="Z15" s="951" t="s">
        <v>9845</v>
      </c>
      <c r="AA15" s="936" t="s">
        <v>9846</v>
      </c>
      <c r="AB15" s="953" t="s">
        <v>8645</v>
      </c>
      <c r="AC15" s="954"/>
    </row>
    <row r="16" spans="1:29" s="75" customFormat="1" ht="26" customHeight="1">
      <c r="A16" s="254">
        <v>15</v>
      </c>
      <c r="B16" s="305" t="s">
        <v>48</v>
      </c>
      <c r="C16" s="259" t="s">
        <v>3349</v>
      </c>
      <c r="D16" s="295" t="s">
        <v>433</v>
      </c>
      <c r="E16" s="295" t="s">
        <v>2194</v>
      </c>
      <c r="F16" s="259" t="s">
        <v>3376</v>
      </c>
      <c r="G16" s="295" t="s">
        <v>3377</v>
      </c>
      <c r="H16" s="295">
        <v>1</v>
      </c>
      <c r="I16" s="259" t="s">
        <v>3351</v>
      </c>
      <c r="J16" s="257">
        <v>44895</v>
      </c>
      <c r="K16" s="257" t="s">
        <v>8</v>
      </c>
      <c r="L16" s="305" t="s">
        <v>102</v>
      </c>
      <c r="M16" s="257">
        <v>44576</v>
      </c>
      <c r="N16" s="257" t="s">
        <v>213</v>
      </c>
      <c r="O16" s="257" t="s">
        <v>213</v>
      </c>
      <c r="P16" s="257">
        <v>44895</v>
      </c>
      <c r="Q16" s="257" t="s">
        <v>213</v>
      </c>
      <c r="R16" s="349"/>
      <c r="S16" s="317" t="s">
        <v>1719</v>
      </c>
      <c r="T16" s="1276" t="str">
        <f t="shared" si="0"/>
        <v xml:space="preserve">无锡蜂巢2条MEB手动线JMLEDCC21A300CL07预焊裁切机 </v>
      </c>
      <c r="U16" s="259" t="s">
        <v>10588</v>
      </c>
      <c r="V16" s="259" t="s">
        <v>215</v>
      </c>
      <c r="W16" s="531" t="s">
        <v>3353</v>
      </c>
      <c r="X16" s="1352" t="s">
        <v>213</v>
      </c>
      <c r="Y16" s="531" t="s">
        <v>213</v>
      </c>
      <c r="Z16" s="951" t="s">
        <v>9847</v>
      </c>
      <c r="AA16" s="936" t="s">
        <v>9848</v>
      </c>
      <c r="AB16" s="953" t="s">
        <v>8645</v>
      </c>
      <c r="AC16" s="954"/>
    </row>
    <row r="17" spans="1:29" s="75" customFormat="1" ht="26" customHeight="1">
      <c r="A17" s="254">
        <v>16</v>
      </c>
      <c r="B17" s="305" t="s">
        <v>48</v>
      </c>
      <c r="C17" s="259" t="s">
        <v>3349</v>
      </c>
      <c r="D17" s="295" t="s">
        <v>435</v>
      </c>
      <c r="E17" s="295" t="s">
        <v>2194</v>
      </c>
      <c r="F17" s="259" t="s">
        <v>3378</v>
      </c>
      <c r="G17" s="295" t="s">
        <v>3379</v>
      </c>
      <c r="H17" s="295">
        <v>1</v>
      </c>
      <c r="I17" s="259" t="s">
        <v>3351</v>
      </c>
      <c r="J17" s="257">
        <v>44895</v>
      </c>
      <c r="K17" s="257" t="s">
        <v>8</v>
      </c>
      <c r="L17" s="305" t="s">
        <v>102</v>
      </c>
      <c r="M17" s="257">
        <v>44576</v>
      </c>
      <c r="N17" s="257" t="s">
        <v>213</v>
      </c>
      <c r="O17" s="257" t="s">
        <v>213</v>
      </c>
      <c r="P17" s="257">
        <v>44895</v>
      </c>
      <c r="Q17" s="257" t="s">
        <v>213</v>
      </c>
      <c r="R17" s="349"/>
      <c r="S17" s="317" t="s">
        <v>1720</v>
      </c>
      <c r="T17" s="1276" t="str">
        <f t="shared" si="0"/>
        <v>无锡蜂巢2条MEB手动线JMLEDCC21A301CL07超声终焊机</v>
      </c>
      <c r="U17" s="259" t="s">
        <v>10588</v>
      </c>
      <c r="V17" s="259" t="s">
        <v>215</v>
      </c>
      <c r="W17" s="531" t="s">
        <v>3353</v>
      </c>
      <c r="X17" s="1352" t="s">
        <v>213</v>
      </c>
      <c r="Y17" s="531" t="s">
        <v>213</v>
      </c>
      <c r="Z17" s="951"/>
      <c r="AA17" s="936"/>
      <c r="AB17" s="953" t="s">
        <v>8645</v>
      </c>
      <c r="AC17" s="954"/>
    </row>
    <row r="18" spans="1:29" s="75" customFormat="1" ht="26" customHeight="1">
      <c r="A18" s="254">
        <v>17</v>
      </c>
      <c r="B18" s="305" t="s">
        <v>48</v>
      </c>
      <c r="C18" s="259" t="s">
        <v>3349</v>
      </c>
      <c r="D18" s="295" t="s">
        <v>437</v>
      </c>
      <c r="E18" s="295" t="s">
        <v>2194</v>
      </c>
      <c r="F18" s="259" t="s">
        <v>3380</v>
      </c>
      <c r="G18" s="295" t="s">
        <v>3381</v>
      </c>
      <c r="H18" s="295">
        <v>1</v>
      </c>
      <c r="I18" s="259" t="s">
        <v>3351</v>
      </c>
      <c r="J18" s="257">
        <v>44895</v>
      </c>
      <c r="K18" s="257" t="s">
        <v>8</v>
      </c>
      <c r="L18" s="305" t="s">
        <v>102</v>
      </c>
      <c r="M18" s="257">
        <v>44576</v>
      </c>
      <c r="N18" s="257" t="s">
        <v>213</v>
      </c>
      <c r="O18" s="257" t="s">
        <v>213</v>
      </c>
      <c r="P18" s="257">
        <v>44895</v>
      </c>
      <c r="Q18" s="257" t="s">
        <v>213</v>
      </c>
      <c r="R18" s="349"/>
      <c r="S18" s="317" t="s">
        <v>1721</v>
      </c>
      <c r="T18" s="1276" t="str">
        <f t="shared" si="0"/>
        <v xml:space="preserve">无锡蜂巢2条MEB手动线JMLEDCC21A302CL07包Mylar机 </v>
      </c>
      <c r="U18" s="259" t="s">
        <v>10588</v>
      </c>
      <c r="V18" s="259" t="s">
        <v>215</v>
      </c>
      <c r="W18" s="531" t="s">
        <v>3353</v>
      </c>
      <c r="X18" s="1352" t="s">
        <v>213</v>
      </c>
      <c r="Y18" s="531" t="s">
        <v>213</v>
      </c>
      <c r="Z18" s="952" t="s">
        <v>9849</v>
      </c>
      <c r="AA18" s="936" t="s">
        <v>9844</v>
      </c>
      <c r="AB18" s="953" t="s">
        <v>8645</v>
      </c>
      <c r="AC18" s="954"/>
    </row>
    <row r="19" spans="1:29" s="75" customFormat="1" ht="56" customHeight="1">
      <c r="A19" s="254">
        <v>18</v>
      </c>
      <c r="B19" s="305" t="s">
        <v>48</v>
      </c>
      <c r="C19" s="259" t="s">
        <v>3349</v>
      </c>
      <c r="D19" s="295" t="s">
        <v>439</v>
      </c>
      <c r="E19" s="295" t="s">
        <v>2194</v>
      </c>
      <c r="F19" s="259" t="s">
        <v>3382</v>
      </c>
      <c r="G19" s="295" t="s">
        <v>3383</v>
      </c>
      <c r="H19" s="295">
        <v>1</v>
      </c>
      <c r="I19" s="259" t="s">
        <v>3351</v>
      </c>
      <c r="J19" s="257">
        <v>44895</v>
      </c>
      <c r="K19" s="257" t="s">
        <v>8</v>
      </c>
      <c r="L19" s="305" t="s">
        <v>102</v>
      </c>
      <c r="M19" s="257">
        <v>44576</v>
      </c>
      <c r="N19" s="257" t="s">
        <v>213</v>
      </c>
      <c r="O19" s="257" t="s">
        <v>213</v>
      </c>
      <c r="P19" s="257">
        <v>44895</v>
      </c>
      <c r="Q19" s="257" t="s">
        <v>213</v>
      </c>
      <c r="R19" s="349"/>
      <c r="S19" s="317" t="s">
        <v>1722</v>
      </c>
      <c r="T19" s="1276" t="str">
        <f t="shared" si="0"/>
        <v>无锡蜂巢2条MEB手动线JMLEDCC21A303CL07HI-POT测试机</v>
      </c>
      <c r="U19" s="259" t="s">
        <v>10588</v>
      </c>
      <c r="V19" s="259" t="s">
        <v>215</v>
      </c>
      <c r="W19" s="531" t="s">
        <v>3353</v>
      </c>
      <c r="X19" s="1352" t="s">
        <v>213</v>
      </c>
      <c r="Y19" s="531" t="s">
        <v>213</v>
      </c>
      <c r="Z19" s="955" t="s">
        <v>98</v>
      </c>
      <c r="AA19" s="936" t="s">
        <v>9842</v>
      </c>
      <c r="AB19" s="956" t="s">
        <v>8645</v>
      </c>
      <c r="AC19" s="954"/>
    </row>
    <row r="20" spans="1:29" s="75" customFormat="1" ht="26" customHeight="1">
      <c r="A20" s="254">
        <v>19</v>
      </c>
      <c r="B20" s="305" t="s">
        <v>48</v>
      </c>
      <c r="C20" s="259" t="s">
        <v>3349</v>
      </c>
      <c r="D20" s="295" t="s">
        <v>441</v>
      </c>
      <c r="E20" s="295" t="s">
        <v>2194</v>
      </c>
      <c r="F20" s="259" t="s">
        <v>3384</v>
      </c>
      <c r="G20" s="295" t="s">
        <v>3385</v>
      </c>
      <c r="H20" s="295">
        <v>1</v>
      </c>
      <c r="I20" s="259" t="s">
        <v>3351</v>
      </c>
      <c r="J20" s="257">
        <v>44895</v>
      </c>
      <c r="K20" s="257" t="s">
        <v>8</v>
      </c>
      <c r="L20" s="305" t="s">
        <v>102</v>
      </c>
      <c r="M20" s="257">
        <v>44576</v>
      </c>
      <c r="N20" s="257" t="s">
        <v>213</v>
      </c>
      <c r="O20" s="257" t="s">
        <v>213</v>
      </c>
      <c r="P20" s="257">
        <v>44895</v>
      </c>
      <c r="Q20" s="257" t="s">
        <v>213</v>
      </c>
      <c r="R20" s="349"/>
      <c r="S20" s="317" t="s">
        <v>1723</v>
      </c>
      <c r="T20" s="1276" t="str">
        <f t="shared" si="0"/>
        <v xml:space="preserve">无锡蜂巢2条MEB手动线JMLEDCC21A304CL07前氦检机 </v>
      </c>
      <c r="U20" s="259" t="s">
        <v>10588</v>
      </c>
      <c r="V20" s="259" t="s">
        <v>215</v>
      </c>
      <c r="W20" s="531" t="s">
        <v>3353</v>
      </c>
      <c r="X20" s="1352" t="s">
        <v>213</v>
      </c>
      <c r="Y20" s="531" t="s">
        <v>213</v>
      </c>
      <c r="Z20" s="957" t="s">
        <v>9850</v>
      </c>
      <c r="AA20" s="936" t="s">
        <v>9851</v>
      </c>
      <c r="AB20" s="956" t="s">
        <v>8645</v>
      </c>
      <c r="AC20" s="954"/>
    </row>
    <row r="21" spans="1:29" s="75" customFormat="1" ht="26" customHeight="1">
      <c r="A21" s="254">
        <v>20</v>
      </c>
      <c r="B21" s="305" t="s">
        <v>48</v>
      </c>
      <c r="C21" s="259" t="s">
        <v>3349</v>
      </c>
      <c r="D21" s="295" t="s">
        <v>443</v>
      </c>
      <c r="E21" s="295" t="s">
        <v>2194</v>
      </c>
      <c r="F21" s="259" t="s">
        <v>3386</v>
      </c>
      <c r="G21" s="295" t="s">
        <v>3387</v>
      </c>
      <c r="H21" s="295">
        <v>1</v>
      </c>
      <c r="I21" s="259" t="s">
        <v>3351</v>
      </c>
      <c r="J21" s="257">
        <v>44895</v>
      </c>
      <c r="K21" s="257" t="s">
        <v>8</v>
      </c>
      <c r="L21" s="305" t="s">
        <v>102</v>
      </c>
      <c r="M21" s="257">
        <v>44576</v>
      </c>
      <c r="N21" s="257" t="s">
        <v>213</v>
      </c>
      <c r="O21" s="257" t="s">
        <v>213</v>
      </c>
      <c r="P21" s="257">
        <v>44895</v>
      </c>
      <c r="Q21" s="257" t="s">
        <v>213</v>
      </c>
      <c r="R21" s="349"/>
      <c r="S21" s="317" t="s">
        <v>1724</v>
      </c>
      <c r="T21" s="1276" t="str">
        <f t="shared" si="0"/>
        <v>无锡蜂巢2条MEB手动线JMLEDCC21A305CL07后氦检机</v>
      </c>
      <c r="U21" s="259" t="s">
        <v>10588</v>
      </c>
      <c r="V21" s="259" t="s">
        <v>215</v>
      </c>
      <c r="W21" s="531" t="s">
        <v>3353</v>
      </c>
      <c r="X21" s="1352" t="s">
        <v>213</v>
      </c>
      <c r="Y21" s="531" t="s">
        <v>213</v>
      </c>
      <c r="Z21" s="936" t="s">
        <v>98</v>
      </c>
      <c r="AA21" s="936" t="s">
        <v>9842</v>
      </c>
      <c r="AB21" s="956" t="s">
        <v>8645</v>
      </c>
      <c r="AC21" s="954"/>
    </row>
    <row r="22" spans="1:29" s="75" customFormat="1" ht="26" customHeight="1">
      <c r="A22" s="254">
        <v>21</v>
      </c>
      <c r="B22" s="305" t="s">
        <v>48</v>
      </c>
      <c r="C22" s="259" t="s">
        <v>3349</v>
      </c>
      <c r="D22" s="295" t="s">
        <v>444</v>
      </c>
      <c r="E22" s="295" t="s">
        <v>2194</v>
      </c>
      <c r="F22" s="259" t="s">
        <v>3388</v>
      </c>
      <c r="G22" s="295" t="s">
        <v>3389</v>
      </c>
      <c r="H22" s="295">
        <v>2</v>
      </c>
      <c r="I22" s="259" t="s">
        <v>3351</v>
      </c>
      <c r="J22" s="257">
        <v>44895</v>
      </c>
      <c r="K22" s="257" t="s">
        <v>8</v>
      </c>
      <c r="L22" s="305" t="s">
        <v>102</v>
      </c>
      <c r="M22" s="257">
        <v>44576</v>
      </c>
      <c r="N22" s="257" t="s">
        <v>213</v>
      </c>
      <c r="O22" s="257" t="s">
        <v>213</v>
      </c>
      <c r="P22" s="257">
        <v>44895</v>
      </c>
      <c r="Q22" s="257" t="s">
        <v>213</v>
      </c>
      <c r="R22" s="349"/>
      <c r="S22" s="317" t="s">
        <v>213</v>
      </c>
      <c r="T22" s="1276" t="str">
        <f t="shared" si="0"/>
        <v>无锡蜂巢2条MEB手动线JMLEDCC21A306CL07折连接片工装</v>
      </c>
      <c r="U22" s="259" t="s">
        <v>10588</v>
      </c>
      <c r="V22" s="259" t="s">
        <v>215</v>
      </c>
      <c r="W22" s="531" t="s">
        <v>3353</v>
      </c>
      <c r="X22" s="1352" t="s">
        <v>213</v>
      </c>
      <c r="Y22" s="531" t="s">
        <v>213</v>
      </c>
      <c r="Z22" s="957" t="s">
        <v>98</v>
      </c>
      <c r="AA22" s="936" t="s">
        <v>9842</v>
      </c>
      <c r="AB22" s="956" t="s">
        <v>8645</v>
      </c>
      <c r="AC22" s="954"/>
    </row>
    <row r="23" spans="1:29" s="75" customFormat="1" ht="26" customHeight="1">
      <c r="A23" s="254">
        <v>22</v>
      </c>
      <c r="B23" s="305" t="s">
        <v>48</v>
      </c>
      <c r="C23" s="259" t="s">
        <v>3349</v>
      </c>
      <c r="D23" s="295" t="s">
        <v>448</v>
      </c>
      <c r="E23" s="295" t="s">
        <v>2194</v>
      </c>
      <c r="F23" s="259" t="s">
        <v>3390</v>
      </c>
      <c r="G23" s="295" t="s">
        <v>3391</v>
      </c>
      <c r="H23" s="295">
        <v>2</v>
      </c>
      <c r="I23" s="259" t="s">
        <v>3351</v>
      </c>
      <c r="J23" s="257">
        <v>44895</v>
      </c>
      <c r="K23" s="257" t="s">
        <v>8</v>
      </c>
      <c r="L23" s="305" t="s">
        <v>102</v>
      </c>
      <c r="M23" s="257">
        <v>44576</v>
      </c>
      <c r="N23" s="257" t="s">
        <v>213</v>
      </c>
      <c r="O23" s="257" t="s">
        <v>213</v>
      </c>
      <c r="P23" s="257">
        <v>44895</v>
      </c>
      <c r="Q23" s="257" t="s">
        <v>213</v>
      </c>
      <c r="R23" s="349"/>
      <c r="S23" s="317" t="s">
        <v>213</v>
      </c>
      <c r="T23" s="1276" t="str">
        <f t="shared" si="0"/>
        <v>无锡蜂巢2条MEB手动线JMLEDCC21A307CL07贴胶工装</v>
      </c>
      <c r="U23" s="259" t="s">
        <v>10588</v>
      </c>
      <c r="V23" s="259" t="s">
        <v>215</v>
      </c>
      <c r="W23" s="531" t="s">
        <v>3353</v>
      </c>
      <c r="X23" s="1352" t="s">
        <v>213</v>
      </c>
      <c r="Y23" s="531" t="s">
        <v>213</v>
      </c>
      <c r="Z23" s="957" t="s">
        <v>98</v>
      </c>
      <c r="AA23" s="936" t="s">
        <v>9842</v>
      </c>
      <c r="AB23" s="956" t="s">
        <v>8645</v>
      </c>
      <c r="AC23" s="954"/>
    </row>
    <row r="24" spans="1:29" ht="34.5">
      <c r="A24" s="254">
        <v>23</v>
      </c>
      <c r="B24" s="498" t="s">
        <v>3039</v>
      </c>
      <c r="C24" s="249" t="s">
        <v>49</v>
      </c>
      <c r="D24" s="249" t="s">
        <v>330</v>
      </c>
      <c r="E24" s="249" t="s">
        <v>2643</v>
      </c>
      <c r="F24" s="249" t="s">
        <v>331</v>
      </c>
      <c r="G24" s="496" t="s">
        <v>332</v>
      </c>
      <c r="H24" s="258">
        <v>1</v>
      </c>
      <c r="I24" s="249" t="s">
        <v>333</v>
      </c>
      <c r="J24" s="249"/>
      <c r="K24" s="257" t="s">
        <v>8</v>
      </c>
      <c r="L24" s="249" t="s">
        <v>102</v>
      </c>
      <c r="M24" s="251">
        <v>44310</v>
      </c>
      <c r="N24" s="252"/>
      <c r="O24" s="252"/>
      <c r="P24" s="603"/>
      <c r="Q24" s="252"/>
      <c r="R24" s="603"/>
      <c r="S24" s="1350" t="s">
        <v>334</v>
      </c>
      <c r="T24" s="1276" t="str">
        <f t="shared" si="0"/>
        <v>蜂巢-包膜机JMLEDCC21A085包MYLAR机</v>
      </c>
      <c r="U24" s="259" t="s">
        <v>10588</v>
      </c>
      <c r="V24" s="252" t="s">
        <v>215</v>
      </c>
      <c r="W24" s="249"/>
      <c r="X24" s="1499"/>
      <c r="Y24" s="252"/>
      <c r="Z24" s="650" t="s">
        <v>98</v>
      </c>
      <c r="AA24" s="650" t="s">
        <v>6306</v>
      </c>
      <c r="AB24" s="651" t="s">
        <v>6307</v>
      </c>
      <c r="AC24" s="605"/>
    </row>
    <row r="25" spans="1:29" s="720" customFormat="1" ht="42">
      <c r="A25" s="254">
        <v>24</v>
      </c>
      <c r="B25" s="498" t="s">
        <v>2886</v>
      </c>
      <c r="C25" s="249" t="s">
        <v>5216</v>
      </c>
      <c r="D25" s="249" t="s">
        <v>1677</v>
      </c>
      <c r="E25" s="249" t="s">
        <v>1222</v>
      </c>
      <c r="F25" s="249" t="s">
        <v>1222</v>
      </c>
      <c r="G25" s="496" t="s">
        <v>311</v>
      </c>
      <c r="H25" s="258">
        <v>1</v>
      </c>
      <c r="I25" s="249" t="s">
        <v>3351</v>
      </c>
      <c r="J25" s="257">
        <v>45046</v>
      </c>
      <c r="K25" s="257" t="s">
        <v>8</v>
      </c>
      <c r="L25" s="249" t="s">
        <v>102</v>
      </c>
      <c r="M25" s="251">
        <v>44797</v>
      </c>
      <c r="N25" s="252">
        <v>44824</v>
      </c>
      <c r="O25" s="252" t="s">
        <v>213</v>
      </c>
      <c r="P25" s="257">
        <v>45046</v>
      </c>
      <c r="Q25" s="252" t="s">
        <v>213</v>
      </c>
      <c r="R25" s="603"/>
      <c r="S25" s="1350" t="s">
        <v>1724</v>
      </c>
      <c r="T25" s="1276" t="str">
        <f t="shared" si="0"/>
        <v>6PPM刀片电池JMLEDCC21A650入壳机</v>
      </c>
      <c r="U25" s="259" t="s">
        <v>104</v>
      </c>
      <c r="V25" s="252" t="s">
        <v>215</v>
      </c>
      <c r="W25" s="249" t="s">
        <v>3344</v>
      </c>
      <c r="X25" s="1499" t="s">
        <v>213</v>
      </c>
      <c r="Y25" s="252" t="s">
        <v>213</v>
      </c>
      <c r="Z25" s="819" t="s">
        <v>98</v>
      </c>
      <c r="AA25" s="898" t="s">
        <v>6625</v>
      </c>
      <c r="AB25" s="819" t="s">
        <v>98</v>
      </c>
      <c r="AC25" s="660" t="s">
        <v>7007</v>
      </c>
    </row>
    <row r="26" spans="1:29" s="720" customFormat="1" ht="42">
      <c r="A26" s="254">
        <v>25</v>
      </c>
      <c r="B26" s="498" t="s">
        <v>2886</v>
      </c>
      <c r="C26" s="249" t="s">
        <v>5216</v>
      </c>
      <c r="D26" s="249" t="s">
        <v>1680</v>
      </c>
      <c r="E26" s="249" t="s">
        <v>1222</v>
      </c>
      <c r="F26" s="249" t="s">
        <v>1222</v>
      </c>
      <c r="G26" s="496" t="s">
        <v>550</v>
      </c>
      <c r="H26" s="258">
        <v>1</v>
      </c>
      <c r="I26" s="249" t="s">
        <v>3351</v>
      </c>
      <c r="J26" s="257">
        <v>45046</v>
      </c>
      <c r="K26" s="257" t="s">
        <v>8</v>
      </c>
      <c r="L26" s="249" t="s">
        <v>102</v>
      </c>
      <c r="M26" s="251">
        <v>44797</v>
      </c>
      <c r="N26" s="252">
        <v>44824</v>
      </c>
      <c r="O26" s="252" t="s">
        <v>213</v>
      </c>
      <c r="P26" s="257">
        <v>45046</v>
      </c>
      <c r="Q26" s="252" t="s">
        <v>213</v>
      </c>
      <c r="R26" s="603"/>
      <c r="S26" s="1350" t="s">
        <v>1724</v>
      </c>
      <c r="T26" s="1276" t="str">
        <f t="shared" si="0"/>
        <v>6PPM刀片电池JMLEDCC21A653顶盖焊</v>
      </c>
      <c r="U26" s="259" t="s">
        <v>104</v>
      </c>
      <c r="V26" s="252" t="s">
        <v>215</v>
      </c>
      <c r="W26" s="249" t="s">
        <v>3344</v>
      </c>
      <c r="X26" s="1499" t="s">
        <v>213</v>
      </c>
      <c r="Y26" s="252" t="s">
        <v>213</v>
      </c>
      <c r="Z26" s="819" t="s">
        <v>98</v>
      </c>
      <c r="AA26" s="898" t="s">
        <v>6625</v>
      </c>
      <c r="AB26" s="819" t="s">
        <v>98</v>
      </c>
      <c r="AC26" s="660" t="s">
        <v>7007</v>
      </c>
    </row>
    <row r="27" spans="1:29" ht="26.5" customHeight="1">
      <c r="A27" s="254">
        <v>26</v>
      </c>
      <c r="B27" s="498" t="s">
        <v>48</v>
      </c>
      <c r="C27" s="249" t="s">
        <v>6259</v>
      </c>
      <c r="D27" s="249" t="s">
        <v>208</v>
      </c>
      <c r="E27" s="372" t="s">
        <v>2685</v>
      </c>
      <c r="F27" s="372" t="s">
        <v>209</v>
      </c>
      <c r="G27" s="372" t="s">
        <v>210</v>
      </c>
      <c r="H27" s="258">
        <v>1</v>
      </c>
      <c r="I27" s="249" t="s">
        <v>211</v>
      </c>
      <c r="J27" s="314"/>
      <c r="K27" s="713" t="s">
        <v>8</v>
      </c>
      <c r="L27" s="249" t="s">
        <v>2387</v>
      </c>
      <c r="M27" s="543"/>
      <c r="N27" s="543"/>
      <c r="O27" s="543"/>
      <c r="P27" s="314"/>
      <c r="Q27" s="314"/>
      <c r="R27" s="314"/>
      <c r="S27" s="1350" t="s">
        <v>212</v>
      </c>
      <c r="T27" s="1276" t="str">
        <f t="shared" si="0"/>
        <v>遂宁一期刀片L6-CL01JMLEDCC21A423干燥线调度系统</v>
      </c>
      <c r="U27" s="714" t="s">
        <v>7493</v>
      </c>
      <c r="V27" s="721" t="s">
        <v>215</v>
      </c>
      <c r="W27" s="260"/>
      <c r="X27" s="1525"/>
      <c r="Y27" s="260"/>
      <c r="Z27" s="819" t="s">
        <v>8830</v>
      </c>
      <c r="AA27" s="819" t="s">
        <v>9114</v>
      </c>
      <c r="AB27" s="819" t="s">
        <v>9875</v>
      </c>
      <c r="AC27" s="819"/>
    </row>
    <row r="28" spans="1:29" ht="31.5" customHeight="1">
      <c r="A28" s="254">
        <v>27</v>
      </c>
      <c r="B28" s="498" t="s">
        <v>48</v>
      </c>
      <c r="C28" s="249" t="s">
        <v>216</v>
      </c>
      <c r="D28" s="249" t="s">
        <v>217</v>
      </c>
      <c r="E28" s="372" t="s">
        <v>2685</v>
      </c>
      <c r="F28" s="372" t="s">
        <v>218</v>
      </c>
      <c r="G28" s="372" t="s">
        <v>210</v>
      </c>
      <c r="H28" s="258">
        <v>1</v>
      </c>
      <c r="I28" s="249" t="s">
        <v>211</v>
      </c>
      <c r="J28" s="314"/>
      <c r="K28" s="713" t="s">
        <v>8</v>
      </c>
      <c r="L28" s="249" t="s">
        <v>2387</v>
      </c>
      <c r="M28" s="543"/>
      <c r="N28" s="543"/>
      <c r="O28" s="543"/>
      <c r="P28" s="314"/>
      <c r="Q28" s="314"/>
      <c r="R28" s="314"/>
      <c r="S28" s="1350" t="s">
        <v>219</v>
      </c>
      <c r="T28" s="1276" t="str">
        <f t="shared" si="0"/>
        <v>遂宁一期VDAMEB-CV05JMLEDCC21A424干燥线调度系统</v>
      </c>
      <c r="U28" s="714" t="s">
        <v>7493</v>
      </c>
      <c r="V28" s="721" t="s">
        <v>215</v>
      </c>
      <c r="W28" s="260"/>
      <c r="X28" s="1525"/>
      <c r="Y28" s="260"/>
      <c r="Z28" s="819" t="s">
        <v>98</v>
      </c>
      <c r="AA28" s="819" t="s">
        <v>9236</v>
      </c>
      <c r="AB28" s="819" t="s">
        <v>10478</v>
      </c>
      <c r="AC28" s="819" t="s">
        <v>10479</v>
      </c>
    </row>
    <row r="29" spans="1:29" ht="24" customHeight="1">
      <c r="A29" s="254">
        <v>28</v>
      </c>
      <c r="B29" s="498" t="s">
        <v>2991</v>
      </c>
      <c r="C29" s="249" t="s">
        <v>3975</v>
      </c>
      <c r="D29" s="249" t="s">
        <v>220</v>
      </c>
      <c r="E29" s="372" t="s">
        <v>2992</v>
      </c>
      <c r="F29" s="372" t="s">
        <v>221</v>
      </c>
      <c r="G29" s="372" t="s">
        <v>210</v>
      </c>
      <c r="H29" s="258">
        <v>1</v>
      </c>
      <c r="I29" s="249" t="s">
        <v>3976</v>
      </c>
      <c r="J29" s="314"/>
      <c r="K29" s="713" t="s">
        <v>8</v>
      </c>
      <c r="L29" s="249" t="s">
        <v>2449</v>
      </c>
      <c r="M29" s="543"/>
      <c r="N29" s="543"/>
      <c r="O29" s="543"/>
      <c r="P29" s="314"/>
      <c r="Q29" s="314"/>
      <c r="R29" s="314"/>
      <c r="S29" s="1350" t="s">
        <v>212</v>
      </c>
      <c r="T29" s="1276" t="str">
        <f t="shared" si="0"/>
        <v>盐城一期刀片L6-CL21JMLEDCC21A425干燥线调度系统</v>
      </c>
      <c r="U29" s="714" t="s">
        <v>7493</v>
      </c>
      <c r="V29" s="721" t="s">
        <v>215</v>
      </c>
      <c r="W29" s="260"/>
      <c r="X29" s="1525"/>
      <c r="Y29" s="260"/>
      <c r="Z29" s="819" t="s">
        <v>10480</v>
      </c>
      <c r="AA29" s="819" t="s">
        <v>10481</v>
      </c>
      <c r="AB29" s="819" t="s">
        <v>10482</v>
      </c>
      <c r="AC29" s="819"/>
    </row>
    <row r="30" spans="1:29" ht="34.5">
      <c r="A30" s="254">
        <v>29</v>
      </c>
      <c r="B30" s="498" t="s">
        <v>4807</v>
      </c>
      <c r="C30" s="498" t="s">
        <v>4810</v>
      </c>
      <c r="D30" s="249" t="s">
        <v>4808</v>
      </c>
      <c r="E30" s="249" t="s">
        <v>5233</v>
      </c>
      <c r="F30" s="249" t="s">
        <v>4809</v>
      </c>
      <c r="G30" s="249" t="s">
        <v>319</v>
      </c>
      <c r="H30" s="258">
        <v>1</v>
      </c>
      <c r="I30" s="1153" t="s">
        <v>4811</v>
      </c>
      <c r="J30" s="314"/>
      <c r="K30" s="714" t="s">
        <v>8</v>
      </c>
      <c r="L30" s="249" t="s">
        <v>102</v>
      </c>
      <c r="M30" s="251"/>
      <c r="N30" s="543"/>
      <c r="O30" s="543"/>
      <c r="P30" s="314"/>
      <c r="Q30" s="314"/>
      <c r="R30" s="314"/>
      <c r="S30" s="1350" t="s">
        <v>4806</v>
      </c>
      <c r="T30" s="1276" t="str">
        <f t="shared" si="0"/>
        <v>蜂巢盐城1PPM装配线JMLEDCC22A754填丝补焊机</v>
      </c>
      <c r="U30" s="714" t="s">
        <v>7493</v>
      </c>
      <c r="V30" s="722" t="s">
        <v>215</v>
      </c>
      <c r="W30" s="260"/>
      <c r="X30" s="1525"/>
      <c r="Y30" s="260"/>
      <c r="Z30" s="819" t="s">
        <v>98</v>
      </c>
      <c r="AA30" s="819" t="s">
        <v>9884</v>
      </c>
      <c r="AB30" s="819" t="s">
        <v>10483</v>
      </c>
      <c r="AC30" s="819"/>
    </row>
    <row r="31" spans="1:29" ht="27.5" customHeight="1">
      <c r="A31" s="254">
        <v>30</v>
      </c>
      <c r="B31" s="498" t="s">
        <v>48</v>
      </c>
      <c r="C31" s="249" t="s">
        <v>216</v>
      </c>
      <c r="D31" s="249" t="s">
        <v>3557</v>
      </c>
      <c r="E31" s="372" t="s">
        <v>2685</v>
      </c>
      <c r="F31" s="372" t="s">
        <v>2989</v>
      </c>
      <c r="G31" s="372" t="s">
        <v>210</v>
      </c>
      <c r="H31" s="258">
        <v>1</v>
      </c>
      <c r="I31" s="249" t="s">
        <v>211</v>
      </c>
      <c r="J31" s="314"/>
      <c r="K31" s="714" t="s">
        <v>8</v>
      </c>
      <c r="L31" s="714" t="s">
        <v>243</v>
      </c>
      <c r="M31" s="543"/>
      <c r="N31" s="962"/>
      <c r="O31" s="314"/>
      <c r="P31" s="314"/>
      <c r="Q31" s="314"/>
      <c r="R31" s="314"/>
      <c r="S31" s="1350" t="s">
        <v>219</v>
      </c>
      <c r="T31" s="1276" t="str">
        <f t="shared" si="0"/>
        <v>遂宁一期VDAMEB-CV05JMLEDCC21A686干燥线调度系统</v>
      </c>
      <c r="U31" s="425" t="s">
        <v>7491</v>
      </c>
      <c r="V31" s="721" t="s">
        <v>215</v>
      </c>
      <c r="W31" s="260"/>
      <c r="X31" s="1525"/>
      <c r="Y31" s="260"/>
      <c r="Z31" s="819" t="s">
        <v>98</v>
      </c>
      <c r="AA31" s="819" t="s">
        <v>9236</v>
      </c>
      <c r="AB31" s="819" t="s">
        <v>9876</v>
      </c>
      <c r="AC31" s="819" t="s">
        <v>10479</v>
      </c>
    </row>
    <row r="32" spans="1:29" ht="27.5" customHeight="1">
      <c r="A32" s="254">
        <v>31</v>
      </c>
      <c r="B32" s="1075" t="s">
        <v>48</v>
      </c>
      <c r="C32" s="249" t="s">
        <v>207</v>
      </c>
      <c r="D32" s="249" t="s">
        <v>2789</v>
      </c>
      <c r="E32" s="372" t="s">
        <v>2685</v>
      </c>
      <c r="F32" s="372" t="s">
        <v>2790</v>
      </c>
      <c r="G32" s="372" t="s">
        <v>210</v>
      </c>
      <c r="H32" s="258">
        <v>1</v>
      </c>
      <c r="I32" s="249" t="s">
        <v>211</v>
      </c>
      <c r="J32" s="314"/>
      <c r="K32" s="714" t="s">
        <v>8</v>
      </c>
      <c r="L32" s="714" t="s">
        <v>243</v>
      </c>
      <c r="M32" s="543"/>
      <c r="N32" s="962"/>
      <c r="O32" s="314"/>
      <c r="P32" s="314"/>
      <c r="Q32" s="314"/>
      <c r="R32" s="314"/>
      <c r="S32" s="1350" t="s">
        <v>212</v>
      </c>
      <c r="T32" s="1276" t="str">
        <f t="shared" si="0"/>
        <v>遂宁一期刀片L6-CL01JMLEDCC21A685干燥线调度系统</v>
      </c>
      <c r="U32" s="425" t="s">
        <v>7491</v>
      </c>
      <c r="V32" s="721" t="s">
        <v>215</v>
      </c>
      <c r="W32" s="260"/>
      <c r="X32" s="1525"/>
      <c r="Y32" s="260"/>
      <c r="Z32" s="819" t="s">
        <v>10484</v>
      </c>
      <c r="AA32" s="819" t="s">
        <v>10485</v>
      </c>
      <c r="AB32" s="819" t="s">
        <v>10486</v>
      </c>
      <c r="AC32" s="819" t="s">
        <v>10487</v>
      </c>
    </row>
    <row r="33" spans="1:29" ht="27.5" customHeight="1">
      <c r="A33" s="254">
        <v>32</v>
      </c>
      <c r="B33" s="1075" t="s">
        <v>48</v>
      </c>
      <c r="C33" s="249" t="s">
        <v>216</v>
      </c>
      <c r="D33" s="249" t="s">
        <v>2686</v>
      </c>
      <c r="E33" s="372" t="s">
        <v>2685</v>
      </c>
      <c r="F33" s="372" t="s">
        <v>2990</v>
      </c>
      <c r="G33" s="372" t="s">
        <v>210</v>
      </c>
      <c r="H33" s="258">
        <v>1</v>
      </c>
      <c r="I33" s="249" t="s">
        <v>211</v>
      </c>
      <c r="J33" s="314"/>
      <c r="K33" s="714" t="s">
        <v>8</v>
      </c>
      <c r="L33" s="714" t="s">
        <v>243</v>
      </c>
      <c r="M33" s="260"/>
      <c r="N33" s="314"/>
      <c r="O33" s="314"/>
      <c r="P33" s="314"/>
      <c r="Q33" s="314"/>
      <c r="R33" s="314"/>
      <c r="S33" s="1350" t="s">
        <v>219</v>
      </c>
      <c r="T33" s="1276" t="str">
        <f t="shared" si="0"/>
        <v>遂宁一期VDAMEB-CV05JMLEDCC21A687干燥线调度系统</v>
      </c>
      <c r="U33" s="425" t="s">
        <v>7491</v>
      </c>
      <c r="V33" s="721" t="s">
        <v>215</v>
      </c>
      <c r="W33" s="260"/>
      <c r="X33" s="1525"/>
      <c r="Y33" s="260"/>
      <c r="Z33" s="819" t="s">
        <v>98</v>
      </c>
      <c r="AA33" s="819" t="s">
        <v>9877</v>
      </c>
      <c r="AB33" s="819" t="s">
        <v>9878</v>
      </c>
      <c r="AC33" s="819" t="s">
        <v>10479</v>
      </c>
    </row>
    <row r="34" spans="1:29" ht="34.5">
      <c r="A34" s="254">
        <v>33</v>
      </c>
      <c r="B34" s="498" t="s">
        <v>48</v>
      </c>
      <c r="C34" s="249" t="s">
        <v>1652</v>
      </c>
      <c r="D34" s="249" t="s">
        <v>1674</v>
      </c>
      <c r="E34" s="249" t="s">
        <v>2644</v>
      </c>
      <c r="F34" s="249" t="s">
        <v>1689</v>
      </c>
      <c r="G34" s="498" t="s">
        <v>1651</v>
      </c>
      <c r="H34" s="958">
        <v>1</v>
      </c>
      <c r="I34" s="959" t="s">
        <v>1653</v>
      </c>
      <c r="J34" s="314"/>
      <c r="K34" s="714" t="s">
        <v>2666</v>
      </c>
      <c r="L34" s="714" t="s">
        <v>102</v>
      </c>
      <c r="M34" s="260"/>
      <c r="N34" s="314"/>
      <c r="O34" s="314"/>
      <c r="P34" s="314"/>
      <c r="Q34" s="314"/>
      <c r="R34" s="314"/>
      <c r="S34" s="959" t="s">
        <v>1657</v>
      </c>
      <c r="T34" s="1276" t="str">
        <f t="shared" si="0"/>
        <v>蜂巢遂宁6PPM装配线JMLEDCC21A647超声预焊</v>
      </c>
      <c r="U34" s="714" t="s">
        <v>7493</v>
      </c>
      <c r="V34" s="721" t="s">
        <v>215</v>
      </c>
      <c r="W34" s="260"/>
      <c r="X34" s="1525">
        <v>0.93910000000000005</v>
      </c>
      <c r="Y34" s="260"/>
      <c r="Z34" s="819" t="s">
        <v>98</v>
      </c>
      <c r="AA34" s="819" t="s">
        <v>10488</v>
      </c>
      <c r="AB34" s="819" t="s">
        <v>10489</v>
      </c>
      <c r="AC34" s="819" t="s">
        <v>10490</v>
      </c>
    </row>
    <row r="35" spans="1:29" ht="34.5">
      <c r="A35" s="254">
        <v>34</v>
      </c>
      <c r="B35" s="498" t="s">
        <v>48</v>
      </c>
      <c r="C35" s="249" t="s">
        <v>1652</v>
      </c>
      <c r="D35" s="249" t="s">
        <v>1675</v>
      </c>
      <c r="E35" s="249" t="s">
        <v>2644</v>
      </c>
      <c r="F35" s="249" t="s">
        <v>1690</v>
      </c>
      <c r="G35" s="498" t="s">
        <v>1655</v>
      </c>
      <c r="H35" s="958">
        <v>1</v>
      </c>
      <c r="I35" s="959" t="s">
        <v>1653</v>
      </c>
      <c r="J35" s="314"/>
      <c r="K35" s="714" t="s">
        <v>7009</v>
      </c>
      <c r="L35" s="714" t="s">
        <v>102</v>
      </c>
      <c r="M35" s="260"/>
      <c r="N35" s="314"/>
      <c r="O35" s="314"/>
      <c r="P35" s="314"/>
      <c r="Q35" s="314"/>
      <c r="R35" s="314"/>
      <c r="S35" s="959" t="s">
        <v>7008</v>
      </c>
      <c r="T35" s="1276" t="str">
        <f t="shared" si="0"/>
        <v>蜂巢遂宁6PPM装配线JMLEDCC21A648负极激光极耳焊接机</v>
      </c>
      <c r="U35" s="714" t="s">
        <v>7493</v>
      </c>
      <c r="V35" s="721" t="s">
        <v>215</v>
      </c>
      <c r="W35" s="260"/>
      <c r="X35" s="1525">
        <v>0.97499999999999998</v>
      </c>
      <c r="Y35" s="260"/>
      <c r="Z35" s="819" t="s">
        <v>98</v>
      </c>
      <c r="AA35" s="819" t="s">
        <v>10488</v>
      </c>
      <c r="AB35" s="819" t="s">
        <v>10489</v>
      </c>
      <c r="AC35" s="819" t="s">
        <v>10490</v>
      </c>
    </row>
    <row r="36" spans="1:29" ht="34.5">
      <c r="A36" s="254">
        <v>35</v>
      </c>
      <c r="B36" s="498" t="s">
        <v>48</v>
      </c>
      <c r="C36" s="249" t="s">
        <v>1652</v>
      </c>
      <c r="D36" s="249" t="s">
        <v>1676</v>
      </c>
      <c r="E36" s="249" t="s">
        <v>2644</v>
      </c>
      <c r="F36" s="249" t="s">
        <v>1691</v>
      </c>
      <c r="G36" s="498" t="s">
        <v>679</v>
      </c>
      <c r="H36" s="958">
        <v>1</v>
      </c>
      <c r="I36" s="959" t="s">
        <v>1653</v>
      </c>
      <c r="J36" s="314"/>
      <c r="K36" s="714" t="s">
        <v>7009</v>
      </c>
      <c r="L36" s="714" t="s">
        <v>102</v>
      </c>
      <c r="M36" s="260"/>
      <c r="N36" s="314"/>
      <c r="O36" s="314"/>
      <c r="P36" s="314"/>
      <c r="Q36" s="314"/>
      <c r="R36" s="314"/>
      <c r="S36" s="959" t="s">
        <v>1654</v>
      </c>
      <c r="T36" s="1276" t="str">
        <f t="shared" si="0"/>
        <v>蜂巢遂宁6PPM装配线JMLEDCC21A649包膜机</v>
      </c>
      <c r="U36" s="714" t="s">
        <v>7493</v>
      </c>
      <c r="V36" s="721" t="s">
        <v>215</v>
      </c>
      <c r="W36" s="260"/>
      <c r="X36" s="1525">
        <v>0.82320000000000004</v>
      </c>
      <c r="Y36" s="260"/>
      <c r="Z36" s="819" t="s">
        <v>98</v>
      </c>
      <c r="AA36" s="819" t="s">
        <v>10491</v>
      </c>
      <c r="AB36" s="819" t="s">
        <v>10492</v>
      </c>
      <c r="AC36" s="819" t="s">
        <v>10490</v>
      </c>
    </row>
    <row r="37" spans="1:29" ht="33" customHeight="1">
      <c r="A37" s="254">
        <v>36</v>
      </c>
      <c r="B37" s="498" t="s">
        <v>48</v>
      </c>
      <c r="C37" s="249" t="s">
        <v>1652</v>
      </c>
      <c r="D37" s="714" t="s">
        <v>1677</v>
      </c>
      <c r="E37" s="714" t="s">
        <v>2644</v>
      </c>
      <c r="F37" s="714" t="s">
        <v>7013</v>
      </c>
      <c r="G37" s="959" t="s">
        <v>278</v>
      </c>
      <c r="H37" s="958">
        <v>1</v>
      </c>
      <c r="I37" s="959" t="s">
        <v>1653</v>
      </c>
      <c r="J37" s="314"/>
      <c r="K37" s="714" t="s">
        <v>7014</v>
      </c>
      <c r="L37" s="714" t="s">
        <v>102</v>
      </c>
      <c r="M37" s="260"/>
      <c r="N37" s="314"/>
      <c r="O37" s="314"/>
      <c r="P37" s="314"/>
      <c r="Q37" s="314"/>
      <c r="R37" s="314"/>
      <c r="S37" s="959" t="s">
        <v>1657</v>
      </c>
      <c r="T37" s="1276" t="str">
        <f t="shared" si="0"/>
        <v>蜂巢遂宁6PPM装配线JMLEDCC21A650顶盖焊接机</v>
      </c>
      <c r="U37" s="714" t="s">
        <v>7493</v>
      </c>
      <c r="V37" s="721" t="s">
        <v>215</v>
      </c>
      <c r="W37" s="260"/>
      <c r="X37" s="1525">
        <v>0.9627</v>
      </c>
      <c r="Y37" s="260"/>
      <c r="Z37" s="819" t="s">
        <v>98</v>
      </c>
      <c r="AA37" s="819" t="s">
        <v>9885</v>
      </c>
      <c r="AB37" s="819" t="s">
        <v>9114</v>
      </c>
      <c r="AC37" s="819" t="s">
        <v>10490</v>
      </c>
    </row>
    <row r="38" spans="1:29" ht="34.5">
      <c r="A38" s="254">
        <v>37</v>
      </c>
      <c r="B38" s="498" t="s">
        <v>48</v>
      </c>
      <c r="C38" s="249" t="s">
        <v>1652</v>
      </c>
      <c r="D38" s="249" t="s">
        <v>1678</v>
      </c>
      <c r="E38" s="249" t="s">
        <v>2644</v>
      </c>
      <c r="F38" s="249" t="s">
        <v>1692</v>
      </c>
      <c r="G38" s="498" t="s">
        <v>1658</v>
      </c>
      <c r="H38" s="958">
        <v>1</v>
      </c>
      <c r="I38" s="959" t="s">
        <v>1653</v>
      </c>
      <c r="J38" s="314"/>
      <c r="K38" s="714" t="s">
        <v>7009</v>
      </c>
      <c r="L38" s="714" t="s">
        <v>102</v>
      </c>
      <c r="M38" s="260"/>
      <c r="N38" s="314"/>
      <c r="O38" s="314"/>
      <c r="P38" s="314"/>
      <c r="Q38" s="314"/>
      <c r="R38" s="314"/>
      <c r="S38" s="959" t="s">
        <v>1656</v>
      </c>
      <c r="T38" s="1276" t="str">
        <f t="shared" si="0"/>
        <v>蜂巢遂宁6PPM装配线JMLEDCC21A651正极激光极耳焊接机</v>
      </c>
      <c r="U38" s="714" t="s">
        <v>7493</v>
      </c>
      <c r="V38" s="721" t="s">
        <v>215</v>
      </c>
      <c r="W38" s="260"/>
      <c r="X38" s="1525">
        <v>0.85840000000000005</v>
      </c>
      <c r="Y38" s="260"/>
      <c r="Z38" s="819" t="s">
        <v>98</v>
      </c>
      <c r="AA38" s="819" t="s">
        <v>10493</v>
      </c>
      <c r="AB38" s="819" t="s">
        <v>10489</v>
      </c>
      <c r="AC38" s="819" t="s">
        <v>10490</v>
      </c>
    </row>
    <row r="39" spans="1:29" ht="34.5">
      <c r="A39" s="254">
        <v>38</v>
      </c>
      <c r="B39" s="498" t="s">
        <v>48</v>
      </c>
      <c r="C39" s="249" t="s">
        <v>1652</v>
      </c>
      <c r="D39" s="249" t="s">
        <v>1679</v>
      </c>
      <c r="E39" s="249" t="s">
        <v>2644</v>
      </c>
      <c r="F39" s="249" t="s">
        <v>1693</v>
      </c>
      <c r="G39" s="498" t="s">
        <v>1659</v>
      </c>
      <c r="H39" s="958">
        <v>1</v>
      </c>
      <c r="I39" s="959" t="s">
        <v>1653</v>
      </c>
      <c r="J39" s="314"/>
      <c r="K39" s="714" t="s">
        <v>7009</v>
      </c>
      <c r="L39" s="714" t="s">
        <v>102</v>
      </c>
      <c r="M39" s="260"/>
      <c r="N39" s="314"/>
      <c r="O39" s="314"/>
      <c r="P39" s="314"/>
      <c r="Q39" s="314"/>
      <c r="R39" s="314"/>
      <c r="S39" s="959" t="s">
        <v>1656</v>
      </c>
      <c r="T39" s="1276" t="str">
        <f t="shared" si="0"/>
        <v>蜂巢遂宁6PPM装配线JMLEDCC21A652正极折弯预焊机</v>
      </c>
      <c r="U39" s="714" t="s">
        <v>7493</v>
      </c>
      <c r="V39" s="721" t="s">
        <v>215</v>
      </c>
      <c r="W39" s="260"/>
      <c r="X39" s="1525">
        <v>0.96279999999999999</v>
      </c>
      <c r="Y39" s="260"/>
      <c r="Z39" s="819" t="s">
        <v>98</v>
      </c>
      <c r="AA39" s="819" t="s">
        <v>10488</v>
      </c>
      <c r="AB39" s="819" t="s">
        <v>10489</v>
      </c>
      <c r="AC39" s="819" t="s">
        <v>10490</v>
      </c>
    </row>
    <row r="40" spans="1:29" ht="34" customHeight="1">
      <c r="A40" s="254">
        <v>39</v>
      </c>
      <c r="B40" s="498" t="s">
        <v>48</v>
      </c>
      <c r="C40" s="249" t="s">
        <v>1652</v>
      </c>
      <c r="D40" s="714" t="s">
        <v>1680</v>
      </c>
      <c r="E40" s="714" t="s">
        <v>2644</v>
      </c>
      <c r="F40" s="714" t="s">
        <v>7020</v>
      </c>
      <c r="G40" s="714" t="s">
        <v>7020</v>
      </c>
      <c r="H40" s="958">
        <v>1</v>
      </c>
      <c r="I40" s="959" t="s">
        <v>1653</v>
      </c>
      <c r="J40" s="314"/>
      <c r="K40" s="714" t="s">
        <v>7009</v>
      </c>
      <c r="L40" s="714" t="s">
        <v>102</v>
      </c>
      <c r="M40" s="260"/>
      <c r="N40" s="314"/>
      <c r="O40" s="314"/>
      <c r="P40" s="314"/>
      <c r="Q40" s="314"/>
      <c r="R40" s="314"/>
      <c r="S40" s="959" t="s">
        <v>1656</v>
      </c>
      <c r="T40" s="1276" t="str">
        <f t="shared" si="0"/>
        <v>蜂巢遂宁6PPM装配线JMLEDCC21A653HD111</v>
      </c>
      <c r="U40" s="714" t="s">
        <v>7493</v>
      </c>
      <c r="V40" s="721" t="s">
        <v>215</v>
      </c>
      <c r="W40" s="260"/>
      <c r="X40" s="1525">
        <v>0.91010000000000002</v>
      </c>
      <c r="Y40" s="260"/>
      <c r="Z40" s="819" t="s">
        <v>98</v>
      </c>
      <c r="AA40" s="819" t="s">
        <v>9886</v>
      </c>
      <c r="AB40" s="819" t="s">
        <v>9114</v>
      </c>
      <c r="AC40" s="819" t="s">
        <v>10490</v>
      </c>
    </row>
    <row r="41" spans="1:29" ht="34.5">
      <c r="A41" s="254">
        <v>40</v>
      </c>
      <c r="B41" s="498" t="s">
        <v>48</v>
      </c>
      <c r="C41" s="249" t="s">
        <v>1652</v>
      </c>
      <c r="D41" s="249" t="s">
        <v>1681</v>
      </c>
      <c r="E41" s="252" t="s">
        <v>2644</v>
      </c>
      <c r="F41" s="249" t="s">
        <v>1694</v>
      </c>
      <c r="G41" s="498" t="s">
        <v>1393</v>
      </c>
      <c r="H41" s="958">
        <v>1</v>
      </c>
      <c r="I41" s="959" t="s">
        <v>1653</v>
      </c>
      <c r="J41" s="314"/>
      <c r="K41" s="714" t="s">
        <v>7010</v>
      </c>
      <c r="L41" s="714" t="s">
        <v>102</v>
      </c>
      <c r="M41" s="260"/>
      <c r="N41" s="314"/>
      <c r="O41" s="314"/>
      <c r="P41" s="314"/>
      <c r="Q41" s="314"/>
      <c r="R41" s="314"/>
      <c r="S41" s="959" t="s">
        <v>1656</v>
      </c>
      <c r="T41" s="1276" t="str">
        <f t="shared" si="0"/>
        <v>蜂巢遂宁6PPM装配线JMLEDCC21A654一次氦检</v>
      </c>
      <c r="U41" s="714" t="s">
        <v>7493</v>
      </c>
      <c r="V41" s="721" t="s">
        <v>215</v>
      </c>
      <c r="W41" s="260"/>
      <c r="X41" s="1525">
        <v>0.79710000000000003</v>
      </c>
      <c r="Y41" s="260"/>
      <c r="Z41" s="819" t="s">
        <v>98</v>
      </c>
      <c r="AA41" s="819" t="s">
        <v>10494</v>
      </c>
      <c r="AB41" s="819" t="s">
        <v>10495</v>
      </c>
      <c r="AC41" s="819" t="s">
        <v>10490</v>
      </c>
    </row>
    <row r="42" spans="1:29" ht="34.5">
      <c r="A42" s="254">
        <v>41</v>
      </c>
      <c r="B42" s="498" t="s">
        <v>48</v>
      </c>
      <c r="C42" s="249" t="s">
        <v>1652</v>
      </c>
      <c r="D42" s="249" t="s">
        <v>1683</v>
      </c>
      <c r="E42" s="252" t="s">
        <v>2644</v>
      </c>
      <c r="F42" s="249" t="s">
        <v>1696</v>
      </c>
      <c r="G42" s="498" t="s">
        <v>1662</v>
      </c>
      <c r="H42" s="958">
        <v>1</v>
      </c>
      <c r="I42" s="959" t="s">
        <v>1653</v>
      </c>
      <c r="J42" s="314"/>
      <c r="K42" s="714" t="s">
        <v>2666</v>
      </c>
      <c r="L42" s="714" t="s">
        <v>102</v>
      </c>
      <c r="M42" s="260"/>
      <c r="N42" s="314"/>
      <c r="O42" s="314"/>
      <c r="P42" s="314"/>
      <c r="Q42" s="314"/>
      <c r="R42" s="314"/>
      <c r="S42" s="959" t="s">
        <v>1660</v>
      </c>
      <c r="T42" s="1276" t="str">
        <f t="shared" si="0"/>
        <v>蜂巢遂宁6PPM装配线JMLEDCC21A656码盘机一</v>
      </c>
      <c r="U42" s="714" t="s">
        <v>7493</v>
      </c>
      <c r="V42" s="721" t="s">
        <v>215</v>
      </c>
      <c r="W42" s="260"/>
      <c r="X42" s="1525"/>
      <c r="Y42" s="260"/>
      <c r="Z42" s="819" t="s">
        <v>98</v>
      </c>
      <c r="AA42" s="819" t="s">
        <v>9237</v>
      </c>
      <c r="AB42" s="819" t="s">
        <v>9237</v>
      </c>
      <c r="AC42" s="819" t="s">
        <v>10490</v>
      </c>
    </row>
    <row r="43" spans="1:29" ht="34.5">
      <c r="A43" s="254">
        <v>42</v>
      </c>
      <c r="B43" s="498" t="s">
        <v>48</v>
      </c>
      <c r="C43" s="249" t="s">
        <v>1652</v>
      </c>
      <c r="D43" s="249" t="s">
        <v>1684</v>
      </c>
      <c r="E43" s="252" t="s">
        <v>2644</v>
      </c>
      <c r="F43" s="249" t="s">
        <v>1697</v>
      </c>
      <c r="G43" s="498" t="s">
        <v>1663</v>
      </c>
      <c r="H43" s="958">
        <v>1</v>
      </c>
      <c r="I43" s="959" t="s">
        <v>1653</v>
      </c>
      <c r="J43" s="314"/>
      <c r="K43" s="714" t="s">
        <v>7010</v>
      </c>
      <c r="L43" s="714" t="s">
        <v>102</v>
      </c>
      <c r="M43" s="260"/>
      <c r="N43" s="314"/>
      <c r="O43" s="314"/>
      <c r="P43" s="314"/>
      <c r="Q43" s="314"/>
      <c r="R43" s="314"/>
      <c r="S43" s="959" t="s">
        <v>1660</v>
      </c>
      <c r="T43" s="1276" t="str">
        <f t="shared" si="0"/>
        <v>蜂巢遂宁6PPM装配线JMLEDCC21A657三次氦检</v>
      </c>
      <c r="U43" s="714" t="s">
        <v>7493</v>
      </c>
      <c r="V43" s="721" t="s">
        <v>215</v>
      </c>
      <c r="W43" s="497" t="s">
        <v>9636</v>
      </c>
      <c r="X43" s="1525">
        <v>0.99509999999999998</v>
      </c>
      <c r="Y43" s="1522">
        <v>1E-4</v>
      </c>
      <c r="Z43" s="819" t="s">
        <v>98</v>
      </c>
      <c r="AA43" s="819" t="s">
        <v>9879</v>
      </c>
      <c r="AB43" s="819" t="s">
        <v>9880</v>
      </c>
      <c r="AC43" s="819" t="s">
        <v>10490</v>
      </c>
    </row>
    <row r="44" spans="1:29" ht="34.5">
      <c r="A44" s="254">
        <v>43</v>
      </c>
      <c r="B44" s="498" t="s">
        <v>48</v>
      </c>
      <c r="C44" s="249" t="s">
        <v>1652</v>
      </c>
      <c r="D44" s="249" t="s">
        <v>1685</v>
      </c>
      <c r="E44" s="252" t="s">
        <v>2644</v>
      </c>
      <c r="F44" s="249" t="s">
        <v>1698</v>
      </c>
      <c r="G44" s="498" t="s">
        <v>328</v>
      </c>
      <c r="H44" s="958">
        <v>1</v>
      </c>
      <c r="I44" s="959" t="s">
        <v>1653</v>
      </c>
      <c r="J44" s="314"/>
      <c r="K44" s="714" t="s">
        <v>2666</v>
      </c>
      <c r="L44" s="714" t="s">
        <v>102</v>
      </c>
      <c r="M44" s="260"/>
      <c r="N44" s="314"/>
      <c r="O44" s="314"/>
      <c r="P44" s="314"/>
      <c r="Q44" s="314"/>
      <c r="R44" s="314"/>
      <c r="S44" s="959" t="s">
        <v>1660</v>
      </c>
      <c r="T44" s="1276" t="str">
        <f t="shared" si="0"/>
        <v>蜂巢遂宁6PPM装配线JMLEDCC21A658密封钉焊接机</v>
      </c>
      <c r="U44" s="714" t="s">
        <v>7493</v>
      </c>
      <c r="V44" s="721" t="s">
        <v>215</v>
      </c>
      <c r="W44" s="497" t="s">
        <v>9637</v>
      </c>
      <c r="X44" s="1525">
        <v>0.99529999999999996</v>
      </c>
      <c r="Y44" s="1522">
        <v>1E-4</v>
      </c>
      <c r="Z44" s="819" t="s">
        <v>98</v>
      </c>
      <c r="AA44" s="819" t="s">
        <v>9881</v>
      </c>
      <c r="AB44" s="819" t="s">
        <v>9880</v>
      </c>
      <c r="AC44" s="819" t="s">
        <v>10490</v>
      </c>
    </row>
    <row r="45" spans="1:29" ht="34.5">
      <c r="A45" s="254">
        <v>44</v>
      </c>
      <c r="B45" s="498" t="s">
        <v>48</v>
      </c>
      <c r="C45" s="249" t="s">
        <v>1652</v>
      </c>
      <c r="D45" s="249" t="s">
        <v>1687</v>
      </c>
      <c r="E45" s="252" t="s">
        <v>2644</v>
      </c>
      <c r="F45" s="249" t="s">
        <v>1700</v>
      </c>
      <c r="G45" s="498" t="s">
        <v>1665</v>
      </c>
      <c r="H45" s="958">
        <v>1</v>
      </c>
      <c r="I45" s="959" t="s">
        <v>1653</v>
      </c>
      <c r="J45" s="314"/>
      <c r="K45" s="714" t="s">
        <v>2666</v>
      </c>
      <c r="L45" s="714" t="s">
        <v>102</v>
      </c>
      <c r="M45" s="260"/>
      <c r="N45" s="314"/>
      <c r="O45" s="314"/>
      <c r="P45" s="314"/>
      <c r="Q45" s="314"/>
      <c r="R45" s="314"/>
      <c r="S45" s="959" t="s">
        <v>1666</v>
      </c>
      <c r="T45" s="1276" t="str">
        <f t="shared" si="0"/>
        <v>蜂巢遂宁6PPM装配线JMLEDCC21A660码盘机二</v>
      </c>
      <c r="U45" s="714" t="s">
        <v>7493</v>
      </c>
      <c r="V45" s="721" t="s">
        <v>215</v>
      </c>
      <c r="W45" s="260"/>
      <c r="X45" s="1525"/>
      <c r="Y45" s="260"/>
      <c r="Z45" s="819" t="s">
        <v>98</v>
      </c>
      <c r="AA45" s="819" t="s">
        <v>10496</v>
      </c>
      <c r="AB45" s="819" t="s">
        <v>10497</v>
      </c>
      <c r="AC45" s="819" t="s">
        <v>10490</v>
      </c>
    </row>
    <row r="46" spans="1:29" ht="34.5">
      <c r="A46" s="254">
        <v>45</v>
      </c>
      <c r="B46" s="498" t="s">
        <v>48</v>
      </c>
      <c r="C46" s="249" t="s">
        <v>1652</v>
      </c>
      <c r="D46" s="249" t="s">
        <v>1688</v>
      </c>
      <c r="E46" s="252" t="s">
        <v>2644</v>
      </c>
      <c r="F46" s="249" t="s">
        <v>1701</v>
      </c>
      <c r="G46" s="498" t="s">
        <v>321</v>
      </c>
      <c r="H46" s="958">
        <v>1</v>
      </c>
      <c r="I46" s="959" t="s">
        <v>1653</v>
      </c>
      <c r="J46" s="314"/>
      <c r="K46" s="714" t="s">
        <v>2666</v>
      </c>
      <c r="L46" s="714" t="s">
        <v>102</v>
      </c>
      <c r="M46" s="260"/>
      <c r="N46" s="314"/>
      <c r="O46" s="314"/>
      <c r="P46" s="314"/>
      <c r="Q46" s="314"/>
      <c r="R46" s="314"/>
      <c r="S46" s="959" t="s">
        <v>1667</v>
      </c>
      <c r="T46" s="1276" t="str">
        <f t="shared" si="0"/>
        <v>蜂巢遂宁6PPM装配线JMLEDCC21A661物流线</v>
      </c>
      <c r="U46" s="714" t="s">
        <v>7493</v>
      </c>
      <c r="V46" s="721" t="s">
        <v>215</v>
      </c>
      <c r="W46" s="260"/>
      <c r="X46" s="1525"/>
      <c r="Y46" s="260"/>
      <c r="Z46" s="819" t="s">
        <v>9882</v>
      </c>
      <c r="AA46" s="819" t="s">
        <v>10498</v>
      </c>
      <c r="AB46" s="819" t="s">
        <v>9883</v>
      </c>
      <c r="AC46" s="819" t="s">
        <v>10490</v>
      </c>
    </row>
    <row r="47" spans="1:29" ht="34.5">
      <c r="A47" s="254">
        <v>46</v>
      </c>
      <c r="B47" s="498" t="s">
        <v>48</v>
      </c>
      <c r="C47" s="249" t="s">
        <v>1652</v>
      </c>
      <c r="D47" s="498" t="s">
        <v>3674</v>
      </c>
      <c r="E47" s="252" t="s">
        <v>2644</v>
      </c>
      <c r="F47" s="249" t="s">
        <v>1702</v>
      </c>
      <c r="G47" s="498" t="s">
        <v>3040</v>
      </c>
      <c r="H47" s="958">
        <v>5</v>
      </c>
      <c r="I47" s="959" t="s">
        <v>1653</v>
      </c>
      <c r="J47" s="314"/>
      <c r="K47" s="714" t="s">
        <v>2666</v>
      </c>
      <c r="L47" s="714" t="s">
        <v>102</v>
      </c>
      <c r="M47" s="260"/>
      <c r="N47" s="314"/>
      <c r="O47" s="314"/>
      <c r="P47" s="314"/>
      <c r="Q47" s="314"/>
      <c r="R47" s="314"/>
      <c r="S47" s="959" t="s">
        <v>1656</v>
      </c>
      <c r="T47" s="1276" t="str">
        <f t="shared" si="0"/>
        <v>蜂巢遂宁6PPM装配线JMLEDCC21A662缓存机（5台）</v>
      </c>
      <c r="U47" s="714" t="s">
        <v>7493</v>
      </c>
      <c r="V47" s="721" t="s">
        <v>215</v>
      </c>
      <c r="W47" s="260"/>
      <c r="X47" s="1525"/>
      <c r="Y47" s="260"/>
      <c r="Z47" s="819" t="s">
        <v>98</v>
      </c>
      <c r="AA47" s="819" t="s">
        <v>9114</v>
      </c>
      <c r="AB47" s="819" t="s">
        <v>9114</v>
      </c>
      <c r="AC47" s="819" t="s">
        <v>10490</v>
      </c>
    </row>
    <row r="48" spans="1:29" ht="34.5">
      <c r="A48" s="254">
        <v>47</v>
      </c>
      <c r="B48" s="498" t="s">
        <v>48</v>
      </c>
      <c r="C48" s="249" t="s">
        <v>1652</v>
      </c>
      <c r="D48" s="249" t="s">
        <v>3670</v>
      </c>
      <c r="E48" s="252" t="s">
        <v>2644</v>
      </c>
      <c r="F48" s="249" t="s">
        <v>1702</v>
      </c>
      <c r="G48" s="498" t="s">
        <v>1668</v>
      </c>
      <c r="H48" s="958">
        <v>1</v>
      </c>
      <c r="I48" s="959" t="s">
        <v>1653</v>
      </c>
      <c r="J48" s="314"/>
      <c r="K48" s="714" t="s">
        <v>7010</v>
      </c>
      <c r="L48" s="714" t="s">
        <v>102</v>
      </c>
      <c r="M48" s="260"/>
      <c r="N48" s="314"/>
      <c r="O48" s="314"/>
      <c r="P48" s="314"/>
      <c r="Q48" s="314"/>
      <c r="R48" s="314"/>
      <c r="S48" s="959" t="s">
        <v>1656</v>
      </c>
      <c r="T48" s="1276" t="str">
        <f t="shared" si="0"/>
        <v>蜂巢遂宁6PPM装配线JMLEDCC21A834缓存机</v>
      </c>
      <c r="U48" s="714" t="s">
        <v>7493</v>
      </c>
      <c r="V48" s="721" t="s">
        <v>215</v>
      </c>
      <c r="W48" s="260"/>
      <c r="X48" s="1525"/>
      <c r="Y48" s="260"/>
      <c r="Z48" s="819" t="s">
        <v>98</v>
      </c>
      <c r="AA48" s="819" t="s">
        <v>9114</v>
      </c>
      <c r="AB48" s="819" t="s">
        <v>9114</v>
      </c>
      <c r="AC48" s="819" t="s">
        <v>10490</v>
      </c>
    </row>
    <row r="49" spans="1:29" ht="34.5">
      <c r="A49" s="254">
        <v>48</v>
      </c>
      <c r="B49" s="498" t="s">
        <v>48</v>
      </c>
      <c r="C49" s="249" t="s">
        <v>1652</v>
      </c>
      <c r="D49" s="249" t="s">
        <v>3671</v>
      </c>
      <c r="E49" s="252" t="s">
        <v>2644</v>
      </c>
      <c r="F49" s="249" t="s">
        <v>1702</v>
      </c>
      <c r="G49" s="498" t="s">
        <v>1668</v>
      </c>
      <c r="H49" s="958">
        <v>1</v>
      </c>
      <c r="I49" s="959" t="s">
        <v>1653</v>
      </c>
      <c r="J49" s="314"/>
      <c r="K49" s="714" t="s">
        <v>7010</v>
      </c>
      <c r="L49" s="714" t="s">
        <v>102</v>
      </c>
      <c r="M49" s="260"/>
      <c r="N49" s="314"/>
      <c r="O49" s="314"/>
      <c r="P49" s="314"/>
      <c r="Q49" s="314"/>
      <c r="R49" s="314"/>
      <c r="S49" s="959" t="s">
        <v>1656</v>
      </c>
      <c r="T49" s="1276" t="str">
        <f t="shared" si="0"/>
        <v>蜂巢遂宁6PPM装配线JMLEDCC21A835缓存机</v>
      </c>
      <c r="U49" s="714" t="s">
        <v>7493</v>
      </c>
      <c r="V49" s="721" t="s">
        <v>215</v>
      </c>
      <c r="W49" s="260"/>
      <c r="X49" s="1525"/>
      <c r="Y49" s="260"/>
      <c r="Z49" s="819" t="s">
        <v>98</v>
      </c>
      <c r="AA49" s="819" t="s">
        <v>9114</v>
      </c>
      <c r="AB49" s="819" t="s">
        <v>9114</v>
      </c>
      <c r="AC49" s="819" t="s">
        <v>10490</v>
      </c>
    </row>
    <row r="50" spans="1:29" ht="34.5">
      <c r="A50" s="254">
        <v>49</v>
      </c>
      <c r="B50" s="498" t="s">
        <v>48</v>
      </c>
      <c r="C50" s="249" t="s">
        <v>1652</v>
      </c>
      <c r="D50" s="249" t="s">
        <v>3672</v>
      </c>
      <c r="E50" s="252" t="s">
        <v>2644</v>
      </c>
      <c r="F50" s="249" t="s">
        <v>1702</v>
      </c>
      <c r="G50" s="498" t="s">
        <v>1668</v>
      </c>
      <c r="H50" s="958">
        <v>1</v>
      </c>
      <c r="I50" s="959" t="s">
        <v>1653</v>
      </c>
      <c r="J50" s="314"/>
      <c r="K50" s="714" t="s">
        <v>2666</v>
      </c>
      <c r="L50" s="714" t="s">
        <v>102</v>
      </c>
      <c r="M50" s="260"/>
      <c r="N50" s="314"/>
      <c r="O50" s="314"/>
      <c r="P50" s="314"/>
      <c r="Q50" s="314"/>
      <c r="R50" s="314"/>
      <c r="S50" s="959" t="s">
        <v>1656</v>
      </c>
      <c r="T50" s="1276" t="str">
        <f t="shared" si="0"/>
        <v>蜂巢遂宁6PPM装配线JMLEDCC21A836缓存机</v>
      </c>
      <c r="U50" s="714" t="s">
        <v>7493</v>
      </c>
      <c r="V50" s="721" t="s">
        <v>215</v>
      </c>
      <c r="W50" s="260"/>
      <c r="X50" s="1525"/>
      <c r="Y50" s="260"/>
      <c r="Z50" s="819" t="s">
        <v>98</v>
      </c>
      <c r="AA50" s="819" t="s">
        <v>9114</v>
      </c>
      <c r="AB50" s="819" t="s">
        <v>9114</v>
      </c>
      <c r="AC50" s="819" t="s">
        <v>10490</v>
      </c>
    </row>
    <row r="51" spans="1:29" ht="34.5">
      <c r="A51" s="254">
        <v>50</v>
      </c>
      <c r="B51" s="498" t="s">
        <v>48</v>
      </c>
      <c r="C51" s="249" t="s">
        <v>1652</v>
      </c>
      <c r="D51" s="249" t="s">
        <v>3673</v>
      </c>
      <c r="E51" s="252" t="s">
        <v>2644</v>
      </c>
      <c r="F51" s="249" t="s">
        <v>1702</v>
      </c>
      <c r="G51" s="498" t="s">
        <v>5232</v>
      </c>
      <c r="H51" s="958">
        <v>1</v>
      </c>
      <c r="I51" s="959" t="s">
        <v>1653</v>
      </c>
      <c r="J51" s="314"/>
      <c r="K51" s="714" t="s">
        <v>2666</v>
      </c>
      <c r="L51" s="714" t="s">
        <v>102</v>
      </c>
      <c r="M51" s="260"/>
      <c r="N51" s="314"/>
      <c r="O51" s="314"/>
      <c r="P51" s="314"/>
      <c r="Q51" s="314"/>
      <c r="R51" s="314"/>
      <c r="S51" s="959" t="s">
        <v>1656</v>
      </c>
      <c r="T51" s="1276" t="str">
        <f t="shared" si="0"/>
        <v>蜂巢遂宁6PPM装配线JMLEDCC21A837缓存机</v>
      </c>
      <c r="U51" s="714" t="s">
        <v>7493</v>
      </c>
      <c r="V51" s="722" t="s">
        <v>215</v>
      </c>
      <c r="W51" s="260"/>
      <c r="X51" s="1525"/>
      <c r="Y51" s="260"/>
      <c r="Z51" s="819" t="s">
        <v>98</v>
      </c>
      <c r="AA51" s="819" t="s">
        <v>9114</v>
      </c>
      <c r="AB51" s="819" t="s">
        <v>9114</v>
      </c>
      <c r="AC51" s="819" t="s">
        <v>10490</v>
      </c>
    </row>
    <row r="52" spans="1:29" ht="46" customHeight="1">
      <c r="A52" s="254">
        <v>51</v>
      </c>
      <c r="B52" s="987" t="s">
        <v>48</v>
      </c>
      <c r="C52" s="988" t="s">
        <v>7067</v>
      </c>
      <c r="D52" s="988" t="s">
        <v>236</v>
      </c>
      <c r="E52" s="989" t="s">
        <v>7068</v>
      </c>
      <c r="F52" s="989" t="s">
        <v>237</v>
      </c>
      <c r="G52" s="989" t="s">
        <v>210</v>
      </c>
      <c r="H52" s="990">
        <v>1</v>
      </c>
      <c r="I52" s="988" t="s">
        <v>235</v>
      </c>
      <c r="J52" s="314"/>
      <c r="K52" s="714" t="s">
        <v>8</v>
      </c>
      <c r="L52" s="714" t="s">
        <v>102</v>
      </c>
      <c r="M52" s="251">
        <v>44965</v>
      </c>
      <c r="N52" s="314"/>
      <c r="O52" s="314"/>
      <c r="P52" s="314"/>
      <c r="Q52" s="314"/>
      <c r="R52" s="314"/>
      <c r="S52" s="987" t="s">
        <v>212</v>
      </c>
      <c r="T52" s="1276" t="str">
        <f t="shared" si="0"/>
        <v>湖州储能CV08JMLEDCC21A432干燥线调度系统</v>
      </c>
      <c r="U52" s="988" t="s">
        <v>9078</v>
      </c>
      <c r="V52" s="314" t="s">
        <v>215</v>
      </c>
      <c r="W52" s="260"/>
      <c r="X52" s="1525"/>
      <c r="Y52" s="260"/>
      <c r="Z52" s="670" t="s">
        <v>9642</v>
      </c>
      <c r="AA52" s="670" t="s">
        <v>10192</v>
      </c>
      <c r="AB52" s="670" t="s">
        <v>9643</v>
      </c>
      <c r="AC52" s="314"/>
    </row>
    <row r="53" spans="1:29" ht="42" customHeight="1">
      <c r="A53" s="254">
        <v>52</v>
      </c>
      <c r="B53" s="498" t="s">
        <v>48</v>
      </c>
      <c r="C53" s="988" t="s">
        <v>7693</v>
      </c>
      <c r="D53" s="988" t="s">
        <v>7694</v>
      </c>
      <c r="E53" s="989" t="s">
        <v>7068</v>
      </c>
      <c r="F53" s="989" t="s">
        <v>7353</v>
      </c>
      <c r="G53" s="989" t="s">
        <v>210</v>
      </c>
      <c r="H53" s="258">
        <v>1</v>
      </c>
      <c r="I53" s="249" t="s">
        <v>235</v>
      </c>
      <c r="J53" s="314"/>
      <c r="K53" s="714" t="s">
        <v>8</v>
      </c>
      <c r="L53" s="714" t="s">
        <v>102</v>
      </c>
      <c r="M53" s="251">
        <v>44979</v>
      </c>
      <c r="N53" s="670"/>
      <c r="O53" s="670"/>
      <c r="P53" s="314"/>
      <c r="Q53" s="314"/>
      <c r="R53" s="314"/>
      <c r="S53" s="1350" t="s">
        <v>212</v>
      </c>
      <c r="T53" s="1276" t="str">
        <f t="shared" si="0"/>
        <v>湖州储能CV07JMLEDCC21A431干燥线调度系统</v>
      </c>
      <c r="U53" s="988" t="s">
        <v>9078</v>
      </c>
      <c r="V53" s="1008" t="s">
        <v>215</v>
      </c>
      <c r="W53" s="260"/>
      <c r="X53" s="1525"/>
      <c r="Y53" s="260"/>
      <c r="Z53" s="1606" t="s">
        <v>9375</v>
      </c>
      <c r="AA53" s="1606" t="s">
        <v>9499</v>
      </c>
      <c r="AB53" s="1606" t="s">
        <v>9643</v>
      </c>
      <c r="AC53" s="314"/>
    </row>
    <row r="54" spans="1:29" ht="101.5">
      <c r="A54" s="254">
        <v>53</v>
      </c>
      <c r="B54" s="987" t="s">
        <v>48</v>
      </c>
      <c r="C54" s="249" t="s">
        <v>4508</v>
      </c>
      <c r="D54" s="249" t="s">
        <v>4507</v>
      </c>
      <c r="E54" s="249"/>
      <c r="F54" s="249" t="s">
        <v>3044</v>
      </c>
      <c r="G54" s="1153" t="s">
        <v>4506</v>
      </c>
      <c r="H54" s="1161">
        <v>1</v>
      </c>
      <c r="I54" s="768" t="s">
        <v>8195</v>
      </c>
      <c r="J54" s="314"/>
      <c r="K54" s="714" t="s">
        <v>8</v>
      </c>
      <c r="L54" s="714" t="s">
        <v>102</v>
      </c>
      <c r="M54" s="1159">
        <v>44995</v>
      </c>
      <c r="N54" s="314"/>
      <c r="O54" s="314"/>
      <c r="P54" s="314"/>
      <c r="Q54" s="314"/>
      <c r="R54" s="314"/>
      <c r="S54" s="1350" t="s">
        <v>8196</v>
      </c>
      <c r="T54" s="1276" t="str">
        <f t="shared" si="0"/>
        <v>蜂巢盐城24ppm装配线 JMLEDCC22A584超声波预焊</v>
      </c>
      <c r="U54" s="1010" t="s">
        <v>8183</v>
      </c>
      <c r="V54" s="1158" t="s">
        <v>8184</v>
      </c>
      <c r="W54" s="260"/>
      <c r="X54" s="1525"/>
      <c r="Y54" s="260"/>
      <c r="Z54" s="1294" t="s">
        <v>9804</v>
      </c>
      <c r="AA54" s="1295" t="s">
        <v>10413</v>
      </c>
      <c r="AB54" s="1296" t="s">
        <v>8453</v>
      </c>
      <c r="AC54" s="314" t="s">
        <v>10414</v>
      </c>
    </row>
    <row r="55" spans="1:29" ht="145">
      <c r="A55" s="254">
        <v>54</v>
      </c>
      <c r="B55" s="1153" t="s">
        <v>48</v>
      </c>
      <c r="C55" s="249" t="s">
        <v>4508</v>
      </c>
      <c r="D55" s="249" t="s">
        <v>4510</v>
      </c>
      <c r="E55" s="249"/>
      <c r="F55" s="249" t="s">
        <v>3046</v>
      </c>
      <c r="G55" s="1153" t="s">
        <v>4509</v>
      </c>
      <c r="H55" s="1161">
        <v>1</v>
      </c>
      <c r="I55" s="768" t="s">
        <v>8195</v>
      </c>
      <c r="J55" s="314"/>
      <c r="K55" s="714" t="s">
        <v>8</v>
      </c>
      <c r="L55" s="714" t="s">
        <v>102</v>
      </c>
      <c r="M55" s="1159">
        <v>44995</v>
      </c>
      <c r="N55" s="314"/>
      <c r="O55" s="314"/>
      <c r="P55" s="314"/>
      <c r="Q55" s="314"/>
      <c r="R55" s="314"/>
      <c r="S55" s="1350" t="s">
        <v>4511</v>
      </c>
      <c r="T55" s="1276" t="str">
        <f t="shared" si="0"/>
        <v>蜂巢盐城24ppm装配线 JMLEDCC22A585负极极耳激光焊接</v>
      </c>
      <c r="U55" s="1010" t="s">
        <v>4288</v>
      </c>
      <c r="V55" s="1158" t="s">
        <v>8185</v>
      </c>
      <c r="W55" s="260"/>
      <c r="X55" s="1525"/>
      <c r="Y55" s="260"/>
      <c r="Z55" s="1294" t="s">
        <v>9257</v>
      </c>
      <c r="AA55" s="1295" t="s">
        <v>10415</v>
      </c>
      <c r="AB55" s="1296" t="s">
        <v>8453</v>
      </c>
      <c r="AC55" s="314" t="s">
        <v>10416</v>
      </c>
    </row>
    <row r="56" spans="1:29" ht="174">
      <c r="A56" s="254">
        <v>55</v>
      </c>
      <c r="B56" s="987" t="s">
        <v>48</v>
      </c>
      <c r="C56" s="249" t="s">
        <v>4508</v>
      </c>
      <c r="D56" s="249" t="s">
        <v>4513</v>
      </c>
      <c r="E56" s="249"/>
      <c r="F56" s="249" t="s">
        <v>3048</v>
      </c>
      <c r="G56" s="1153" t="s">
        <v>4512</v>
      </c>
      <c r="H56" s="1161">
        <v>1</v>
      </c>
      <c r="I56" s="768" t="s">
        <v>8195</v>
      </c>
      <c r="J56" s="314"/>
      <c r="K56" s="714" t="s">
        <v>8</v>
      </c>
      <c r="L56" s="714" t="s">
        <v>102</v>
      </c>
      <c r="M56" s="1159">
        <v>44995</v>
      </c>
      <c r="N56" s="314"/>
      <c r="O56" s="314"/>
      <c r="P56" s="314"/>
      <c r="Q56" s="314"/>
      <c r="R56" s="314"/>
      <c r="S56" s="1350" t="s">
        <v>8197</v>
      </c>
      <c r="T56" s="1276" t="str">
        <f t="shared" si="0"/>
        <v>蜂巢盐城24ppm装配线JMLEDCC22A586包Mylar</v>
      </c>
      <c r="U56" s="1010" t="s">
        <v>8186</v>
      </c>
      <c r="V56" s="1158" t="s">
        <v>8184</v>
      </c>
      <c r="W56" s="260"/>
      <c r="X56" s="1525"/>
      <c r="Y56" s="260"/>
      <c r="Z56" s="1294" t="s">
        <v>9805</v>
      </c>
      <c r="AA56" s="1295" t="s">
        <v>9806</v>
      </c>
      <c r="AB56" s="1296" t="s">
        <v>8453</v>
      </c>
      <c r="AC56" s="314"/>
    </row>
    <row r="57" spans="1:29" ht="174">
      <c r="A57" s="254">
        <v>56</v>
      </c>
      <c r="B57" s="1153" t="s">
        <v>48</v>
      </c>
      <c r="C57" s="249" t="s">
        <v>4508</v>
      </c>
      <c r="D57" s="249" t="s">
        <v>4515</v>
      </c>
      <c r="E57" s="249"/>
      <c r="F57" s="249" t="s">
        <v>3049</v>
      </c>
      <c r="G57" s="1153" t="s">
        <v>4512</v>
      </c>
      <c r="H57" s="1161">
        <v>1</v>
      </c>
      <c r="I57" s="768" t="s">
        <v>8195</v>
      </c>
      <c r="J57" s="314"/>
      <c r="K57" s="714" t="s">
        <v>8</v>
      </c>
      <c r="L57" s="714" t="s">
        <v>102</v>
      </c>
      <c r="M57" s="1159">
        <v>44995</v>
      </c>
      <c r="N57" s="314"/>
      <c r="O57" s="314"/>
      <c r="P57" s="314"/>
      <c r="Q57" s="314"/>
      <c r="R57" s="314"/>
      <c r="S57" s="1350" t="s">
        <v>8198</v>
      </c>
      <c r="T57" s="1276" t="str">
        <f t="shared" si="0"/>
        <v>蜂巢盐城24ppm装配线JMLEDCC22A587包Mylar</v>
      </c>
      <c r="U57" s="1010" t="s">
        <v>8183</v>
      </c>
      <c r="V57" s="1158" t="s">
        <v>5036</v>
      </c>
      <c r="W57" s="260"/>
      <c r="X57" s="1525"/>
      <c r="Y57" s="260"/>
      <c r="Z57" s="1294" t="s">
        <v>9805</v>
      </c>
      <c r="AA57" s="1295" t="s">
        <v>9806</v>
      </c>
      <c r="AB57" s="1296" t="s">
        <v>8680</v>
      </c>
      <c r="AC57" s="314"/>
    </row>
    <row r="58" spans="1:29" ht="174">
      <c r="A58" s="254">
        <v>57</v>
      </c>
      <c r="B58" s="987" t="s">
        <v>48</v>
      </c>
      <c r="C58" s="249" t="s">
        <v>4508</v>
      </c>
      <c r="D58" s="249" t="s">
        <v>4516</v>
      </c>
      <c r="E58" s="249"/>
      <c r="F58" s="249" t="s">
        <v>3051</v>
      </c>
      <c r="G58" s="1153" t="s">
        <v>4512</v>
      </c>
      <c r="H58" s="1161">
        <v>1</v>
      </c>
      <c r="I58" s="768" t="s">
        <v>8195</v>
      </c>
      <c r="J58" s="314"/>
      <c r="K58" s="714" t="s">
        <v>8</v>
      </c>
      <c r="L58" s="714" t="s">
        <v>102</v>
      </c>
      <c r="M58" s="1159">
        <v>44995</v>
      </c>
      <c r="N58" s="314"/>
      <c r="O58" s="314"/>
      <c r="P58" s="314"/>
      <c r="Q58" s="314"/>
      <c r="R58" s="314"/>
      <c r="S58" s="1350" t="s">
        <v>4514</v>
      </c>
      <c r="T58" s="1276" t="str">
        <f t="shared" si="0"/>
        <v>蜂巢盐城24ppm装配线JMLEDCC22A588包Mylar</v>
      </c>
      <c r="U58" s="1010" t="s">
        <v>8183</v>
      </c>
      <c r="V58" s="1158" t="s">
        <v>5036</v>
      </c>
      <c r="W58" s="260"/>
      <c r="X58" s="1525"/>
      <c r="Y58" s="260"/>
      <c r="Z58" s="1294" t="s">
        <v>9805</v>
      </c>
      <c r="AA58" s="1295" t="s">
        <v>9806</v>
      </c>
      <c r="AB58" s="1296" t="s">
        <v>8680</v>
      </c>
      <c r="AC58" s="314"/>
    </row>
    <row r="59" spans="1:29" ht="34.5">
      <c r="A59" s="254">
        <v>58</v>
      </c>
      <c r="B59" s="1153" t="s">
        <v>48</v>
      </c>
      <c r="C59" s="249" t="s">
        <v>4508</v>
      </c>
      <c r="D59" s="249" t="s">
        <v>4518</v>
      </c>
      <c r="E59" s="249"/>
      <c r="F59" s="249" t="s">
        <v>3052</v>
      </c>
      <c r="G59" s="1153" t="s">
        <v>4517</v>
      </c>
      <c r="H59" s="1161">
        <v>1</v>
      </c>
      <c r="I59" s="768" t="s">
        <v>8195</v>
      </c>
      <c r="J59" s="314"/>
      <c r="K59" s="714" t="s">
        <v>8</v>
      </c>
      <c r="L59" s="714" t="s">
        <v>102</v>
      </c>
      <c r="M59" s="1159">
        <v>44995</v>
      </c>
      <c r="N59" s="314"/>
      <c r="O59" s="314"/>
      <c r="P59" s="314"/>
      <c r="Q59" s="314"/>
      <c r="R59" s="314"/>
      <c r="S59" s="1350" t="s">
        <v>3050</v>
      </c>
      <c r="T59" s="1276" t="str">
        <f t="shared" si="0"/>
        <v>蜂巢盐城24ppm装配线JMLEDCC22A589入壳(正）</v>
      </c>
      <c r="U59" s="1010" t="s">
        <v>8186</v>
      </c>
      <c r="V59" s="1158" t="s">
        <v>5036</v>
      </c>
      <c r="W59" s="260"/>
      <c r="X59" s="1525"/>
      <c r="Y59" s="260"/>
      <c r="Z59" s="1294" t="s">
        <v>8938</v>
      </c>
      <c r="AA59" s="1295" t="s">
        <v>9806</v>
      </c>
      <c r="AB59" s="1296" t="s">
        <v>8680</v>
      </c>
      <c r="AC59" s="314"/>
    </row>
    <row r="60" spans="1:29" ht="34.5">
      <c r="A60" s="254">
        <v>59</v>
      </c>
      <c r="B60" s="987" t="s">
        <v>48</v>
      </c>
      <c r="C60" s="249" t="s">
        <v>8189</v>
      </c>
      <c r="D60" s="249" t="s">
        <v>4520</v>
      </c>
      <c r="E60" s="249"/>
      <c r="F60" s="249" t="s">
        <v>3053</v>
      </c>
      <c r="G60" s="1153" t="s">
        <v>4519</v>
      </c>
      <c r="H60" s="1161">
        <v>1</v>
      </c>
      <c r="I60" s="768" t="s">
        <v>8195</v>
      </c>
      <c r="J60" s="314"/>
      <c r="K60" s="714" t="s">
        <v>8</v>
      </c>
      <c r="L60" s="714" t="s">
        <v>102</v>
      </c>
      <c r="M60" s="1159">
        <v>44995</v>
      </c>
      <c r="N60" s="314"/>
      <c r="O60" s="314"/>
      <c r="P60" s="314"/>
      <c r="Q60" s="314"/>
      <c r="R60" s="314"/>
      <c r="S60" s="1350" t="s">
        <v>3054</v>
      </c>
      <c r="T60" s="1276" t="str">
        <f t="shared" si="0"/>
        <v>蜂巢盐城24ppm装配线JMLEDCC22A590入壳((反）</v>
      </c>
      <c r="U60" s="1010" t="s">
        <v>8187</v>
      </c>
      <c r="V60" s="1158" t="s">
        <v>8184</v>
      </c>
      <c r="W60" s="260"/>
      <c r="X60" s="1525"/>
      <c r="Y60" s="260"/>
      <c r="Z60" s="1294" t="s">
        <v>8938</v>
      </c>
      <c r="AA60" s="1295" t="s">
        <v>9806</v>
      </c>
      <c r="AB60" s="1296" t="s">
        <v>8680</v>
      </c>
      <c r="AC60" s="314"/>
    </row>
    <row r="61" spans="1:29" ht="43.5">
      <c r="A61" s="254">
        <v>60</v>
      </c>
      <c r="B61" s="1153" t="s">
        <v>48</v>
      </c>
      <c r="C61" s="249" t="s">
        <v>8190</v>
      </c>
      <c r="D61" s="249" t="s">
        <v>4522</v>
      </c>
      <c r="E61" s="249"/>
      <c r="F61" s="249" t="s">
        <v>3055</v>
      </c>
      <c r="G61" s="1153" t="s">
        <v>4521</v>
      </c>
      <c r="H61" s="1161">
        <v>1</v>
      </c>
      <c r="I61" s="768" t="s">
        <v>8195</v>
      </c>
      <c r="J61" s="314"/>
      <c r="K61" s="714" t="s">
        <v>8</v>
      </c>
      <c r="L61" s="714" t="s">
        <v>102</v>
      </c>
      <c r="M61" s="1159">
        <v>44995</v>
      </c>
      <c r="N61" s="314"/>
      <c r="O61" s="314"/>
      <c r="P61" s="314"/>
      <c r="Q61" s="314"/>
      <c r="R61" s="314"/>
      <c r="S61" s="1350" t="s">
        <v>3056</v>
      </c>
      <c r="T61" s="1276" t="str">
        <f t="shared" si="0"/>
        <v>蜂巢盐城24ppm装配线 JMLEDCC22A625负极压装预焊（正）</v>
      </c>
      <c r="U61" s="1010" t="s">
        <v>4288</v>
      </c>
      <c r="V61" s="1158" t="s">
        <v>5036</v>
      </c>
      <c r="W61" s="260"/>
      <c r="X61" s="1525"/>
      <c r="Y61" s="260"/>
      <c r="Z61" s="1294" t="s">
        <v>9807</v>
      </c>
      <c r="AA61" s="1295" t="s">
        <v>9806</v>
      </c>
      <c r="AB61" s="1296" t="s">
        <v>8680</v>
      </c>
      <c r="AC61" s="314"/>
    </row>
    <row r="62" spans="1:29" ht="43.5">
      <c r="A62" s="254">
        <v>61</v>
      </c>
      <c r="B62" s="987" t="s">
        <v>48</v>
      </c>
      <c r="C62" s="249" t="s">
        <v>8190</v>
      </c>
      <c r="D62" s="249" t="s">
        <v>4524</v>
      </c>
      <c r="E62" s="249"/>
      <c r="F62" s="249" t="s">
        <v>3057</v>
      </c>
      <c r="G62" s="1153" t="s">
        <v>4523</v>
      </c>
      <c r="H62" s="1161">
        <v>1</v>
      </c>
      <c r="I62" s="768" t="s">
        <v>8195</v>
      </c>
      <c r="J62" s="314"/>
      <c r="K62" s="714" t="s">
        <v>8</v>
      </c>
      <c r="L62" s="714" t="s">
        <v>102</v>
      </c>
      <c r="M62" s="1159">
        <v>44995</v>
      </c>
      <c r="N62" s="314"/>
      <c r="O62" s="314"/>
      <c r="P62" s="314"/>
      <c r="Q62" s="314"/>
      <c r="R62" s="314"/>
      <c r="S62" s="1350" t="s">
        <v>3056</v>
      </c>
      <c r="T62" s="1276" t="str">
        <f t="shared" si="0"/>
        <v>蜂巢盐城24ppm装配线 JMLEDCC22A626负极压装预焊（反）</v>
      </c>
      <c r="U62" s="1010" t="s">
        <v>8183</v>
      </c>
      <c r="V62" s="1158" t="s">
        <v>8185</v>
      </c>
      <c r="W62" s="260"/>
      <c r="X62" s="1525"/>
      <c r="Y62" s="260"/>
      <c r="Z62" s="1294" t="s">
        <v>9807</v>
      </c>
      <c r="AA62" s="1295" t="s">
        <v>9806</v>
      </c>
      <c r="AB62" s="1296" t="s">
        <v>8680</v>
      </c>
      <c r="AC62" s="314"/>
    </row>
    <row r="63" spans="1:29" ht="43.5">
      <c r="A63" s="254">
        <v>62</v>
      </c>
      <c r="B63" s="1153" t="s">
        <v>48</v>
      </c>
      <c r="C63" s="249" t="s">
        <v>4508</v>
      </c>
      <c r="D63" s="249" t="s">
        <v>4526</v>
      </c>
      <c r="E63" s="249"/>
      <c r="F63" s="249" t="s">
        <v>3058</v>
      </c>
      <c r="G63" s="1153" t="s">
        <v>4525</v>
      </c>
      <c r="H63" s="1161">
        <v>1</v>
      </c>
      <c r="I63" s="768" t="s">
        <v>8195</v>
      </c>
      <c r="J63" s="314"/>
      <c r="K63" s="714" t="s">
        <v>8</v>
      </c>
      <c r="L63" s="714" t="s">
        <v>102</v>
      </c>
      <c r="M63" s="1159">
        <v>44995</v>
      </c>
      <c r="N63" s="314"/>
      <c r="O63" s="314"/>
      <c r="P63" s="314"/>
      <c r="Q63" s="314"/>
      <c r="R63" s="314"/>
      <c r="S63" s="1350" t="s">
        <v>3056</v>
      </c>
      <c r="T63" s="1276" t="str">
        <f t="shared" si="0"/>
        <v>蜂巢盐城24ppm装配线JMLEDCC22A591正极极耳激光焊接（正）</v>
      </c>
      <c r="U63" s="1010" t="s">
        <v>4288</v>
      </c>
      <c r="V63" s="1158" t="s">
        <v>5036</v>
      </c>
      <c r="W63" s="260"/>
      <c r="X63" s="1525"/>
      <c r="Y63" s="260"/>
      <c r="Z63" s="1294" t="s">
        <v>9807</v>
      </c>
      <c r="AA63" s="1295" t="s">
        <v>9806</v>
      </c>
      <c r="AB63" s="1296" t="s">
        <v>8680</v>
      </c>
      <c r="AC63" s="314"/>
    </row>
    <row r="64" spans="1:29" ht="43.5">
      <c r="A64" s="254">
        <v>63</v>
      </c>
      <c r="B64" s="987" t="s">
        <v>48</v>
      </c>
      <c r="C64" s="249" t="s">
        <v>4508</v>
      </c>
      <c r="D64" s="249" t="s">
        <v>4528</v>
      </c>
      <c r="E64" s="249"/>
      <c r="F64" s="249" t="s">
        <v>3059</v>
      </c>
      <c r="G64" s="1153" t="s">
        <v>4527</v>
      </c>
      <c r="H64" s="1161">
        <v>1</v>
      </c>
      <c r="I64" s="768" t="s">
        <v>8195</v>
      </c>
      <c r="J64" s="314"/>
      <c r="K64" s="714" t="s">
        <v>8</v>
      </c>
      <c r="L64" s="714" t="s">
        <v>102</v>
      </c>
      <c r="M64" s="1159">
        <v>44995</v>
      </c>
      <c r="N64" s="314"/>
      <c r="O64" s="314"/>
      <c r="P64" s="314"/>
      <c r="Q64" s="314"/>
      <c r="R64" s="314"/>
      <c r="S64" s="1350" t="s">
        <v>3056</v>
      </c>
      <c r="T64" s="1276" t="str">
        <f t="shared" si="0"/>
        <v>蜂巢盐城24ppm装配线 JMLEDCC22A592正极极耳激光焊接（反）</v>
      </c>
      <c r="U64" s="1010" t="s">
        <v>8183</v>
      </c>
      <c r="V64" s="1158" t="s">
        <v>8184</v>
      </c>
      <c r="W64" s="260"/>
      <c r="X64" s="1525"/>
      <c r="Y64" s="260"/>
      <c r="Z64" s="1294" t="s">
        <v>9807</v>
      </c>
      <c r="AA64" s="1295" t="s">
        <v>9806</v>
      </c>
      <c r="AB64" s="1296" t="s">
        <v>8680</v>
      </c>
      <c r="AC64" s="314"/>
    </row>
    <row r="65" spans="1:29" ht="43.5">
      <c r="A65" s="254">
        <v>64</v>
      </c>
      <c r="B65" s="1153" t="s">
        <v>48</v>
      </c>
      <c r="C65" s="249" t="s">
        <v>4508</v>
      </c>
      <c r="D65" s="249" t="s">
        <v>4530</v>
      </c>
      <c r="E65" s="249"/>
      <c r="F65" s="249" t="s">
        <v>3060</v>
      </c>
      <c r="G65" s="1153" t="s">
        <v>4529</v>
      </c>
      <c r="H65" s="1161">
        <v>1</v>
      </c>
      <c r="I65" s="768" t="s">
        <v>8195</v>
      </c>
      <c r="J65" s="314"/>
      <c r="K65" s="714" t="s">
        <v>8</v>
      </c>
      <c r="L65" s="714" t="s">
        <v>102</v>
      </c>
      <c r="M65" s="1159">
        <v>44995</v>
      </c>
      <c r="N65" s="314"/>
      <c r="O65" s="314"/>
      <c r="P65" s="314"/>
      <c r="Q65" s="314"/>
      <c r="R65" s="314"/>
      <c r="S65" s="1350" t="s">
        <v>3047</v>
      </c>
      <c r="T65" s="1276" t="str">
        <f t="shared" si="0"/>
        <v>蜂巢盐城24ppm装配线 JMLEDCC22A593正极压装预焊（正）</v>
      </c>
      <c r="U65" s="1010" t="s">
        <v>4288</v>
      </c>
      <c r="V65" s="1158" t="s">
        <v>8188</v>
      </c>
      <c r="W65" s="260"/>
      <c r="X65" s="1525"/>
      <c r="Y65" s="260"/>
      <c r="Z65" s="1294" t="s">
        <v>9807</v>
      </c>
      <c r="AA65" s="1295" t="s">
        <v>9806</v>
      </c>
      <c r="AB65" s="1296" t="s">
        <v>8680</v>
      </c>
      <c r="AC65" s="314"/>
    </row>
    <row r="66" spans="1:29" ht="43.5">
      <c r="A66" s="254">
        <v>65</v>
      </c>
      <c r="B66" s="987" t="s">
        <v>48</v>
      </c>
      <c r="C66" s="249" t="s">
        <v>4508</v>
      </c>
      <c r="D66" s="249" t="s">
        <v>4532</v>
      </c>
      <c r="E66" s="249"/>
      <c r="F66" s="249" t="s">
        <v>3061</v>
      </c>
      <c r="G66" s="1153" t="s">
        <v>4531</v>
      </c>
      <c r="H66" s="1161">
        <v>1</v>
      </c>
      <c r="I66" s="768" t="s">
        <v>8195</v>
      </c>
      <c r="J66" s="314"/>
      <c r="K66" s="714" t="s">
        <v>8</v>
      </c>
      <c r="L66" s="714" t="s">
        <v>102</v>
      </c>
      <c r="M66" s="1159">
        <v>44995</v>
      </c>
      <c r="N66" s="314"/>
      <c r="O66" s="314"/>
      <c r="P66" s="314"/>
      <c r="Q66" s="314"/>
      <c r="R66" s="314"/>
      <c r="S66" s="1350" t="s">
        <v>3056</v>
      </c>
      <c r="T66" s="1276" t="str">
        <f t="shared" si="0"/>
        <v>蜂巢盐城24ppm装配线 JMLEDCC22A594正极压装预焊（反）</v>
      </c>
      <c r="U66" s="1010" t="s">
        <v>8183</v>
      </c>
      <c r="V66" s="1158" t="s">
        <v>5036</v>
      </c>
      <c r="W66" s="260"/>
      <c r="X66" s="1525"/>
      <c r="Y66" s="260"/>
      <c r="Z66" s="1294" t="s">
        <v>9807</v>
      </c>
      <c r="AA66" s="1295" t="s">
        <v>9806</v>
      </c>
      <c r="AB66" s="1296" t="s">
        <v>8680</v>
      </c>
      <c r="AC66" s="314"/>
    </row>
    <row r="67" spans="1:29" ht="43.5">
      <c r="A67" s="254">
        <v>66</v>
      </c>
      <c r="B67" s="1153" t="s">
        <v>48</v>
      </c>
      <c r="C67" s="249" t="s">
        <v>8189</v>
      </c>
      <c r="D67" s="249" t="s">
        <v>4533</v>
      </c>
      <c r="E67" s="249"/>
      <c r="F67" s="249" t="s">
        <v>3062</v>
      </c>
      <c r="G67" s="1153" t="s">
        <v>8192</v>
      </c>
      <c r="H67" s="1162">
        <v>1</v>
      </c>
      <c r="I67" s="768" t="s">
        <v>8195</v>
      </c>
      <c r="J67" s="314"/>
      <c r="K67" s="714" t="s">
        <v>8</v>
      </c>
      <c r="L67" s="714" t="s">
        <v>102</v>
      </c>
      <c r="M67" s="1159">
        <v>44995</v>
      </c>
      <c r="N67" s="314"/>
      <c r="O67" s="314"/>
      <c r="P67" s="314"/>
      <c r="Q67" s="314"/>
      <c r="R67" s="314"/>
      <c r="S67" s="1350" t="s">
        <v>3063</v>
      </c>
      <c r="T67" s="1276" t="str">
        <f t="shared" ref="T67:T75" si="1">C67&amp;D67&amp;G67</f>
        <v>蜂巢盐城24ppm装配线 JMLEDCC22A595顶盖周边焊接（正）</v>
      </c>
      <c r="U67" s="1010" t="s">
        <v>8187</v>
      </c>
      <c r="V67" s="1158" t="s">
        <v>8185</v>
      </c>
      <c r="W67" s="260"/>
      <c r="X67" s="1525"/>
      <c r="Y67" s="260"/>
      <c r="Z67" s="1294" t="s">
        <v>9807</v>
      </c>
      <c r="AA67" s="1295" t="s">
        <v>9806</v>
      </c>
      <c r="AB67" s="1296" t="s">
        <v>8680</v>
      </c>
      <c r="AC67" s="314"/>
    </row>
    <row r="68" spans="1:29" ht="43.5">
      <c r="A68" s="254">
        <v>67</v>
      </c>
      <c r="B68" s="987" t="s">
        <v>48</v>
      </c>
      <c r="C68" s="249" t="s">
        <v>8189</v>
      </c>
      <c r="D68" s="249" t="s">
        <v>4534</v>
      </c>
      <c r="E68" s="249"/>
      <c r="F68" s="249" t="s">
        <v>3064</v>
      </c>
      <c r="G68" s="1153" t="s">
        <v>8193</v>
      </c>
      <c r="H68" s="1162">
        <v>1</v>
      </c>
      <c r="I68" s="768" t="s">
        <v>8195</v>
      </c>
      <c r="J68" s="314"/>
      <c r="K68" s="714" t="s">
        <v>8</v>
      </c>
      <c r="L68" s="714" t="s">
        <v>102</v>
      </c>
      <c r="M68" s="1159">
        <v>44995</v>
      </c>
      <c r="N68" s="314"/>
      <c r="O68" s="314"/>
      <c r="P68" s="314"/>
      <c r="Q68" s="314"/>
      <c r="R68" s="314"/>
      <c r="S68" s="1350" t="s">
        <v>3065</v>
      </c>
      <c r="T68" s="1276" t="str">
        <f t="shared" si="1"/>
        <v>蜂巢盐城24ppm装配线JMLEDCC22A596顶盖周边焊接（反）</v>
      </c>
      <c r="U68" s="1010" t="s">
        <v>4288</v>
      </c>
      <c r="V68" s="1158" t="s">
        <v>8184</v>
      </c>
      <c r="W68" s="260"/>
      <c r="X68" s="1525"/>
      <c r="Y68" s="260"/>
      <c r="Z68" s="1294" t="s">
        <v>9807</v>
      </c>
      <c r="AA68" s="1295" t="s">
        <v>9806</v>
      </c>
      <c r="AB68" s="1296" t="s">
        <v>8680</v>
      </c>
      <c r="AC68" s="314"/>
    </row>
    <row r="69" spans="1:29" ht="43.5">
      <c r="A69" s="254">
        <v>68</v>
      </c>
      <c r="B69" s="1153" t="s">
        <v>48</v>
      </c>
      <c r="C69" s="249" t="s">
        <v>8190</v>
      </c>
      <c r="D69" s="249" t="s">
        <v>4536</v>
      </c>
      <c r="E69" s="249"/>
      <c r="F69" s="249" t="s">
        <v>3066</v>
      </c>
      <c r="G69" s="1153" t="s">
        <v>4535</v>
      </c>
      <c r="H69" s="1161">
        <v>1</v>
      </c>
      <c r="I69" s="768" t="s">
        <v>8195</v>
      </c>
      <c r="J69" s="314"/>
      <c r="K69" s="714" t="s">
        <v>8</v>
      </c>
      <c r="L69" s="714" t="s">
        <v>102</v>
      </c>
      <c r="M69" s="1159">
        <v>44995</v>
      </c>
      <c r="N69" s="314"/>
      <c r="O69" s="314"/>
      <c r="P69" s="314"/>
      <c r="Q69" s="314"/>
      <c r="R69" s="314"/>
      <c r="S69" s="1350" t="s">
        <v>3047</v>
      </c>
      <c r="T69" s="1276" t="str">
        <f t="shared" si="1"/>
        <v>蜂巢盐城24ppm装配线JMLEDCC22A597一次氦检机（正）</v>
      </c>
      <c r="U69" s="1010" t="s">
        <v>4288</v>
      </c>
      <c r="V69" s="1158" t="s">
        <v>8185</v>
      </c>
      <c r="W69" s="260"/>
      <c r="X69" s="1525"/>
      <c r="Y69" s="260"/>
      <c r="Z69" s="1294" t="s">
        <v>9807</v>
      </c>
      <c r="AA69" s="1295" t="s">
        <v>9806</v>
      </c>
      <c r="AB69" s="1296" t="s">
        <v>8680</v>
      </c>
      <c r="AC69" s="314"/>
    </row>
    <row r="70" spans="1:29" ht="43.5">
      <c r="A70" s="254">
        <v>69</v>
      </c>
      <c r="B70" s="987" t="s">
        <v>48</v>
      </c>
      <c r="C70" s="249" t="s">
        <v>8191</v>
      </c>
      <c r="D70" s="249" t="s">
        <v>4537</v>
      </c>
      <c r="E70" s="249"/>
      <c r="F70" s="249" t="s">
        <v>3067</v>
      </c>
      <c r="G70" s="1153" t="s">
        <v>3074</v>
      </c>
      <c r="H70" s="1161">
        <v>1</v>
      </c>
      <c r="I70" s="768" t="s">
        <v>8195</v>
      </c>
      <c r="J70" s="314"/>
      <c r="K70" s="714" t="s">
        <v>8</v>
      </c>
      <c r="L70" s="714" t="s">
        <v>102</v>
      </c>
      <c r="M70" s="1159">
        <v>44995</v>
      </c>
      <c r="N70" s="314"/>
      <c r="O70" s="314"/>
      <c r="P70" s="314"/>
      <c r="Q70" s="314"/>
      <c r="R70" s="314"/>
      <c r="S70" s="1350" t="s">
        <v>3045</v>
      </c>
      <c r="T70" s="1276" t="str">
        <f t="shared" si="1"/>
        <v>蜂巢盐城24ppm装配线JMLEDCC22A598一次氦检机（反）</v>
      </c>
      <c r="U70" s="1010" t="s">
        <v>8186</v>
      </c>
      <c r="V70" s="1158" t="s">
        <v>8184</v>
      </c>
      <c r="W70" s="260"/>
      <c r="X70" s="1525"/>
      <c r="Y70" s="260"/>
      <c r="Z70" s="1294" t="s">
        <v>9807</v>
      </c>
      <c r="AA70" s="1295" t="s">
        <v>9806</v>
      </c>
      <c r="AB70" s="1296" t="s">
        <v>8680</v>
      </c>
      <c r="AC70" s="314"/>
    </row>
    <row r="71" spans="1:29" ht="43.5">
      <c r="A71" s="254">
        <v>70</v>
      </c>
      <c r="B71" s="1153" t="s">
        <v>48</v>
      </c>
      <c r="C71" s="249" t="s">
        <v>8189</v>
      </c>
      <c r="D71" s="249" t="s">
        <v>4542</v>
      </c>
      <c r="E71" s="249"/>
      <c r="F71" s="249" t="s">
        <v>3070</v>
      </c>
      <c r="G71" s="1153" t="s">
        <v>4541</v>
      </c>
      <c r="H71" s="1161">
        <v>1</v>
      </c>
      <c r="I71" s="768" t="s">
        <v>8195</v>
      </c>
      <c r="J71" s="314"/>
      <c r="K71" s="714" t="s">
        <v>8</v>
      </c>
      <c r="L71" s="714" t="s">
        <v>102</v>
      </c>
      <c r="M71" s="1159">
        <v>44995</v>
      </c>
      <c r="N71" s="314"/>
      <c r="O71" s="314"/>
      <c r="P71" s="314"/>
      <c r="Q71" s="314"/>
      <c r="R71" s="314"/>
      <c r="S71" s="1350" t="s">
        <v>3050</v>
      </c>
      <c r="T71" s="1276" t="str">
        <f t="shared" si="1"/>
        <v>蜂巢盐城24ppm装配线JMLEDCC22A601码盘机一（正）</v>
      </c>
      <c r="U71" s="1010" t="s">
        <v>8186</v>
      </c>
      <c r="V71" s="1158" t="s">
        <v>5036</v>
      </c>
      <c r="W71" s="260"/>
      <c r="X71" s="1525"/>
      <c r="Y71" s="260"/>
      <c r="Z71" s="1294" t="s">
        <v>9807</v>
      </c>
      <c r="AA71" s="1295" t="s">
        <v>9806</v>
      </c>
      <c r="AB71" s="1296" t="s">
        <v>8680</v>
      </c>
      <c r="AC71" s="314" t="s">
        <v>9808</v>
      </c>
    </row>
    <row r="72" spans="1:29" ht="43.5">
      <c r="A72" s="254">
        <v>71</v>
      </c>
      <c r="B72" s="987" t="s">
        <v>48</v>
      </c>
      <c r="C72" s="249" t="s">
        <v>4508</v>
      </c>
      <c r="D72" s="249" t="s">
        <v>4543</v>
      </c>
      <c r="E72" s="249"/>
      <c r="F72" s="249" t="s">
        <v>3071</v>
      </c>
      <c r="G72" s="1153" t="s">
        <v>3078</v>
      </c>
      <c r="H72" s="1161">
        <v>1</v>
      </c>
      <c r="I72" s="768" t="s">
        <v>8195</v>
      </c>
      <c r="J72" s="314"/>
      <c r="K72" s="714" t="s">
        <v>8</v>
      </c>
      <c r="L72" s="714" t="s">
        <v>102</v>
      </c>
      <c r="M72" s="1159">
        <v>44995</v>
      </c>
      <c r="N72" s="314"/>
      <c r="O72" s="314"/>
      <c r="P72" s="314"/>
      <c r="Q72" s="314"/>
      <c r="R72" s="314"/>
      <c r="S72" s="1350" t="s">
        <v>3047</v>
      </c>
      <c r="T72" s="1276" t="str">
        <f t="shared" si="1"/>
        <v>蜂巢盐城24ppm装配线JMLEDCC22A602码盘机一（反）</v>
      </c>
      <c r="U72" s="1010" t="s">
        <v>4288</v>
      </c>
      <c r="V72" s="1158" t="s">
        <v>8184</v>
      </c>
      <c r="W72" s="260"/>
      <c r="X72" s="1525"/>
      <c r="Y72" s="260"/>
      <c r="Z72" s="1294" t="s">
        <v>9807</v>
      </c>
      <c r="AA72" s="1295" t="s">
        <v>9806</v>
      </c>
      <c r="AB72" s="1296" t="s">
        <v>8680</v>
      </c>
      <c r="AC72" s="314" t="s">
        <v>9808</v>
      </c>
    </row>
    <row r="73" spans="1:29" ht="43.5">
      <c r="A73" s="254">
        <v>72</v>
      </c>
      <c r="B73" s="1153" t="s">
        <v>48</v>
      </c>
      <c r="C73" s="249" t="s">
        <v>8189</v>
      </c>
      <c r="D73" s="249" t="s">
        <v>4556</v>
      </c>
      <c r="E73" s="249"/>
      <c r="F73" s="249" t="s">
        <v>3082</v>
      </c>
      <c r="G73" s="1153" t="s">
        <v>4555</v>
      </c>
      <c r="H73" s="1161">
        <v>1</v>
      </c>
      <c r="I73" s="768" t="s">
        <v>8195</v>
      </c>
      <c r="J73" s="314"/>
      <c r="K73" s="714" t="s">
        <v>8</v>
      </c>
      <c r="L73" s="714" t="s">
        <v>102</v>
      </c>
      <c r="M73" s="1159">
        <v>44995</v>
      </c>
      <c r="N73" s="314"/>
      <c r="O73" s="314"/>
      <c r="P73" s="314"/>
      <c r="Q73" s="314"/>
      <c r="R73" s="314"/>
      <c r="S73" s="1350" t="s">
        <v>3047</v>
      </c>
      <c r="T73" s="1276" t="str">
        <f t="shared" si="1"/>
        <v>蜂巢盐城24ppm装配线 JMLEDCC22A609码盘机二（正)</v>
      </c>
      <c r="U73" s="1010" t="s">
        <v>4288</v>
      </c>
      <c r="V73" s="1158" t="s">
        <v>8185</v>
      </c>
      <c r="W73" s="260"/>
      <c r="X73" s="1525"/>
      <c r="Y73" s="260"/>
      <c r="Z73" s="1294" t="s">
        <v>9807</v>
      </c>
      <c r="AA73" s="1295" t="s">
        <v>8939</v>
      </c>
      <c r="AB73" s="1296" t="s">
        <v>8680</v>
      </c>
      <c r="AC73" s="314"/>
    </row>
    <row r="74" spans="1:29" ht="43.5">
      <c r="A74" s="254">
        <v>73</v>
      </c>
      <c r="B74" s="987" t="s">
        <v>48</v>
      </c>
      <c r="C74" s="249" t="s">
        <v>8189</v>
      </c>
      <c r="D74" s="249" t="s">
        <v>4557</v>
      </c>
      <c r="E74" s="249"/>
      <c r="F74" s="249" t="s">
        <v>3083</v>
      </c>
      <c r="G74" s="1153" t="s">
        <v>3084</v>
      </c>
      <c r="H74" s="1161">
        <v>1</v>
      </c>
      <c r="I74" s="768" t="s">
        <v>8195</v>
      </c>
      <c r="J74" s="314"/>
      <c r="K74" s="714" t="s">
        <v>8</v>
      </c>
      <c r="L74" s="714" t="s">
        <v>102</v>
      </c>
      <c r="M74" s="1159">
        <v>44995</v>
      </c>
      <c r="N74" s="314"/>
      <c r="O74" s="314"/>
      <c r="P74" s="314"/>
      <c r="Q74" s="314"/>
      <c r="R74" s="314"/>
      <c r="S74" s="1350" t="s">
        <v>3056</v>
      </c>
      <c r="T74" s="1276" t="str">
        <f t="shared" si="1"/>
        <v>蜂巢盐城24ppm装配线 JMLEDCC22A610码盘机二（反）</v>
      </c>
      <c r="U74" s="1010" t="s">
        <v>4288</v>
      </c>
      <c r="V74" s="1158" t="s">
        <v>8188</v>
      </c>
      <c r="W74" s="260"/>
      <c r="X74" s="1525"/>
      <c r="Y74" s="260"/>
      <c r="Z74" s="1294" t="s">
        <v>9807</v>
      </c>
      <c r="AA74" s="1295" t="s">
        <v>8939</v>
      </c>
      <c r="AB74" s="1296" t="s">
        <v>8680</v>
      </c>
      <c r="AC74" s="314"/>
    </row>
    <row r="75" spans="1:29" ht="43.5">
      <c r="A75" s="254">
        <v>74</v>
      </c>
      <c r="B75" s="1153" t="s">
        <v>48</v>
      </c>
      <c r="C75" s="249" t="s">
        <v>8189</v>
      </c>
      <c r="D75" s="249" t="s">
        <v>4558</v>
      </c>
      <c r="E75" s="249"/>
      <c r="F75" s="249" t="s">
        <v>3085</v>
      </c>
      <c r="G75" s="1153" t="s">
        <v>8194</v>
      </c>
      <c r="H75" s="1161">
        <v>1</v>
      </c>
      <c r="I75" s="768" t="s">
        <v>8195</v>
      </c>
      <c r="J75" s="314"/>
      <c r="K75" s="714" t="s">
        <v>8</v>
      </c>
      <c r="L75" s="714" t="s">
        <v>102</v>
      </c>
      <c r="M75" s="1159">
        <v>44995</v>
      </c>
      <c r="N75" s="314"/>
      <c r="O75" s="314"/>
      <c r="P75" s="314"/>
      <c r="Q75" s="314"/>
      <c r="R75" s="314"/>
      <c r="S75" s="1350" t="s">
        <v>4559</v>
      </c>
      <c r="T75" s="1276" t="str">
        <f t="shared" si="1"/>
        <v>蜂巢盐城24ppm装配线 JMLEDCC22A611物流线+换盘机</v>
      </c>
      <c r="U75" s="1010" t="s">
        <v>4288</v>
      </c>
      <c r="V75" s="1158" t="s">
        <v>8185</v>
      </c>
      <c r="W75" s="260"/>
      <c r="X75" s="1525"/>
      <c r="Y75" s="260"/>
      <c r="Z75" s="1294" t="s">
        <v>9807</v>
      </c>
      <c r="AA75" s="1295" t="s">
        <v>9806</v>
      </c>
      <c r="AB75" s="1296" t="s">
        <v>8680</v>
      </c>
      <c r="AC75" s="314"/>
    </row>
    <row r="76" spans="1:29" ht="42">
      <c r="A76" s="254">
        <v>75</v>
      </c>
      <c r="B76" s="987" t="s">
        <v>48</v>
      </c>
      <c r="C76" s="249" t="s">
        <v>9258</v>
      </c>
      <c r="D76" s="249" t="s">
        <v>4548</v>
      </c>
      <c r="E76" s="314"/>
      <c r="F76" s="1445" t="s">
        <v>3075</v>
      </c>
      <c r="G76" s="1447" t="s">
        <v>4547</v>
      </c>
      <c r="H76" s="1161">
        <v>1</v>
      </c>
      <c r="I76" s="768" t="s">
        <v>8195</v>
      </c>
      <c r="J76" s="314"/>
      <c r="K76" s="714" t="s">
        <v>8</v>
      </c>
      <c r="L76" s="714" t="s">
        <v>102</v>
      </c>
      <c r="M76" s="1159"/>
      <c r="N76" s="314"/>
      <c r="O76" s="314"/>
      <c r="P76" s="314"/>
      <c r="Q76" s="314"/>
      <c r="R76" s="314"/>
      <c r="S76" s="1447" t="s">
        <v>3056</v>
      </c>
      <c r="T76" s="1280"/>
      <c r="U76" s="1010" t="s">
        <v>4288</v>
      </c>
      <c r="V76" s="1158" t="s">
        <v>5036</v>
      </c>
      <c r="W76" s="260"/>
      <c r="X76" s="1525"/>
      <c r="Y76" s="260"/>
      <c r="Z76" s="1184" t="s">
        <v>9807</v>
      </c>
      <c r="AA76" s="1184" t="s">
        <v>8939</v>
      </c>
      <c r="AB76" s="1185" t="s">
        <v>8680</v>
      </c>
      <c r="AC76" s="314"/>
    </row>
    <row r="77" spans="1:29" ht="42">
      <c r="A77" s="254">
        <v>76</v>
      </c>
      <c r="B77" s="1447" t="s">
        <v>48</v>
      </c>
      <c r="C77" s="249" t="s">
        <v>9258</v>
      </c>
      <c r="D77" s="249" t="s">
        <v>4550</v>
      </c>
      <c r="E77" s="314"/>
      <c r="F77" s="1445" t="s">
        <v>3077</v>
      </c>
      <c r="G77" s="1447" t="s">
        <v>4549</v>
      </c>
      <c r="H77" s="1161">
        <v>1</v>
      </c>
      <c r="I77" s="768" t="s">
        <v>8195</v>
      </c>
      <c r="J77" s="314"/>
      <c r="K77" s="714" t="s">
        <v>8</v>
      </c>
      <c r="L77" s="714" t="s">
        <v>102</v>
      </c>
      <c r="M77" s="1159"/>
      <c r="N77" s="314"/>
      <c r="O77" s="314"/>
      <c r="P77" s="314"/>
      <c r="Q77" s="314"/>
      <c r="R77" s="314"/>
      <c r="S77" s="1447" t="s">
        <v>3056</v>
      </c>
      <c r="T77" s="1280"/>
      <c r="U77" s="1010" t="s">
        <v>4288</v>
      </c>
      <c r="V77" s="1158" t="s">
        <v>8185</v>
      </c>
      <c r="W77" s="260"/>
      <c r="X77" s="1525"/>
      <c r="Y77" s="260"/>
      <c r="Z77" s="1184" t="s">
        <v>9807</v>
      </c>
      <c r="AA77" s="1184" t="s">
        <v>8939</v>
      </c>
      <c r="AB77" s="1185" t="s">
        <v>8680</v>
      </c>
      <c r="AC77" s="314"/>
    </row>
    <row r="78" spans="1:29" ht="42">
      <c r="A78" s="254">
        <v>77</v>
      </c>
      <c r="B78" s="987" t="s">
        <v>48</v>
      </c>
      <c r="C78" s="249" t="s">
        <v>9258</v>
      </c>
      <c r="D78" s="249" t="s">
        <v>4552</v>
      </c>
      <c r="E78" s="314"/>
      <c r="F78" s="1445" t="s">
        <v>3079</v>
      </c>
      <c r="G78" s="1447" t="s">
        <v>4551</v>
      </c>
      <c r="H78" s="1161">
        <v>1</v>
      </c>
      <c r="I78" s="768" t="s">
        <v>8195</v>
      </c>
      <c r="J78" s="314"/>
      <c r="K78" s="714" t="s">
        <v>8</v>
      </c>
      <c r="L78" s="714" t="s">
        <v>102</v>
      </c>
      <c r="M78" s="1159"/>
      <c r="N78" s="314"/>
      <c r="O78" s="314"/>
      <c r="P78" s="314"/>
      <c r="Q78" s="314"/>
      <c r="R78" s="314"/>
      <c r="S78" s="1447" t="s">
        <v>3056</v>
      </c>
      <c r="T78" s="1280"/>
      <c r="U78" s="1010" t="s">
        <v>4288</v>
      </c>
      <c r="V78" s="1158" t="s">
        <v>5036</v>
      </c>
      <c r="W78" s="260"/>
      <c r="X78" s="1525"/>
      <c r="Y78" s="260"/>
      <c r="Z78" s="1184" t="s">
        <v>9807</v>
      </c>
      <c r="AA78" s="1184" t="s">
        <v>8939</v>
      </c>
      <c r="AB78" s="1185" t="s">
        <v>8680</v>
      </c>
      <c r="AC78" s="314"/>
    </row>
    <row r="79" spans="1:29" ht="42">
      <c r="A79" s="254">
        <v>78</v>
      </c>
      <c r="B79" s="1447" t="s">
        <v>48</v>
      </c>
      <c r="C79" s="249" t="s">
        <v>9258</v>
      </c>
      <c r="D79" s="249" t="s">
        <v>4554</v>
      </c>
      <c r="E79" s="314"/>
      <c r="F79" s="1445" t="s">
        <v>3081</v>
      </c>
      <c r="G79" s="1447" t="s">
        <v>4553</v>
      </c>
      <c r="H79" s="1161">
        <v>1</v>
      </c>
      <c r="I79" s="768" t="s">
        <v>8195</v>
      </c>
      <c r="J79" s="314"/>
      <c r="K79" s="714" t="s">
        <v>8</v>
      </c>
      <c r="L79" s="714" t="s">
        <v>102</v>
      </c>
      <c r="M79" s="1159"/>
      <c r="N79" s="314"/>
      <c r="O79" s="314"/>
      <c r="P79" s="314"/>
      <c r="Q79" s="314"/>
      <c r="R79" s="314"/>
      <c r="S79" s="1447" t="s">
        <v>3056</v>
      </c>
      <c r="T79" s="1280"/>
      <c r="U79" s="1010" t="s">
        <v>4288</v>
      </c>
      <c r="V79" s="1158" t="s">
        <v>5036</v>
      </c>
      <c r="W79" s="260"/>
      <c r="X79" s="1525"/>
      <c r="Y79" s="260"/>
      <c r="Z79" s="1184" t="s">
        <v>9807</v>
      </c>
      <c r="AA79" s="1184" t="s">
        <v>8939</v>
      </c>
      <c r="AB79" s="1185" t="s">
        <v>8680</v>
      </c>
      <c r="AC79" s="314"/>
    </row>
    <row r="80" spans="1:29" ht="34.5">
      <c r="A80" s="254">
        <v>79</v>
      </c>
      <c r="B80" s="1459" t="s">
        <v>48</v>
      </c>
      <c r="C80" s="1494" t="s">
        <v>6376</v>
      </c>
      <c r="D80" s="851" t="s">
        <v>6377</v>
      </c>
      <c r="E80" s="249" t="s">
        <v>98</v>
      </c>
      <c r="F80" s="249" t="s">
        <v>98</v>
      </c>
      <c r="G80" s="802" t="s">
        <v>687</v>
      </c>
      <c r="H80" s="631">
        <v>1</v>
      </c>
      <c r="I80" s="1459" t="s">
        <v>3041</v>
      </c>
      <c r="J80" s="1459"/>
      <c r="K80" s="714" t="s">
        <v>8</v>
      </c>
      <c r="L80" s="768" t="s">
        <v>9410</v>
      </c>
      <c r="M80" s="818">
        <v>45092</v>
      </c>
      <c r="N80" s="314"/>
      <c r="O80" s="314"/>
      <c r="P80" s="314"/>
      <c r="Q80" s="314"/>
      <c r="R80" s="314"/>
      <c r="S80" s="1459" t="s">
        <v>6378</v>
      </c>
      <c r="T80" s="1280"/>
      <c r="U80" s="249" t="s">
        <v>9235</v>
      </c>
      <c r="V80" s="252" t="s">
        <v>5281</v>
      </c>
      <c r="W80" s="260"/>
      <c r="X80" s="1525"/>
      <c r="Y80" s="260"/>
      <c r="Z80" s="1607" t="s">
        <v>98</v>
      </c>
      <c r="AA80" s="1581" t="s">
        <v>10193</v>
      </c>
      <c r="AB80" s="1598" t="s">
        <v>10194</v>
      </c>
      <c r="AC80" s="314"/>
    </row>
    <row r="81" spans="1:29" ht="34.5">
      <c r="A81" s="254">
        <v>80</v>
      </c>
      <c r="B81" s="1459" t="s">
        <v>48</v>
      </c>
      <c r="C81" s="1494" t="s">
        <v>6376</v>
      </c>
      <c r="D81" s="851" t="s">
        <v>6379</v>
      </c>
      <c r="E81" s="249" t="s">
        <v>98</v>
      </c>
      <c r="F81" s="249" t="s">
        <v>98</v>
      </c>
      <c r="G81" s="802" t="s">
        <v>6380</v>
      </c>
      <c r="H81" s="631">
        <v>1</v>
      </c>
      <c r="I81" s="1459" t="s">
        <v>3041</v>
      </c>
      <c r="J81" s="1459"/>
      <c r="K81" s="714" t="s">
        <v>8</v>
      </c>
      <c r="L81" s="768" t="s">
        <v>9410</v>
      </c>
      <c r="M81" s="818">
        <v>45092</v>
      </c>
      <c r="N81" s="314"/>
      <c r="O81" s="314"/>
      <c r="P81" s="314"/>
      <c r="Q81" s="314"/>
      <c r="R81" s="314"/>
      <c r="S81" s="1459" t="s">
        <v>6378</v>
      </c>
      <c r="T81" s="1280"/>
      <c r="U81" s="249" t="s">
        <v>9235</v>
      </c>
      <c r="V81" s="252" t="s">
        <v>5281</v>
      </c>
      <c r="W81" s="260"/>
      <c r="X81" s="1525"/>
      <c r="Y81" s="260"/>
      <c r="Z81" s="1580" t="s">
        <v>10195</v>
      </c>
      <c r="AA81" s="1580" t="s">
        <v>10196</v>
      </c>
      <c r="AB81" s="675" t="s">
        <v>10194</v>
      </c>
      <c r="AC81" s="314"/>
    </row>
    <row r="82" spans="1:29" ht="34.5">
      <c r="A82" s="254">
        <v>81</v>
      </c>
      <c r="B82" s="1459" t="s">
        <v>48</v>
      </c>
      <c r="C82" s="1494" t="s">
        <v>6376</v>
      </c>
      <c r="D82" s="851" t="s">
        <v>6381</v>
      </c>
      <c r="E82" s="249" t="s">
        <v>98</v>
      </c>
      <c r="F82" s="249" t="s">
        <v>98</v>
      </c>
      <c r="G82" s="802" t="s">
        <v>6380</v>
      </c>
      <c r="H82" s="631">
        <v>1</v>
      </c>
      <c r="I82" s="1459" t="s">
        <v>3041</v>
      </c>
      <c r="J82" s="1459"/>
      <c r="K82" s="714" t="s">
        <v>8</v>
      </c>
      <c r="L82" s="768" t="s">
        <v>9410</v>
      </c>
      <c r="M82" s="818">
        <v>45092</v>
      </c>
      <c r="N82" s="314"/>
      <c r="O82" s="314"/>
      <c r="P82" s="314"/>
      <c r="Q82" s="314"/>
      <c r="R82" s="314"/>
      <c r="S82" s="1459" t="s">
        <v>6378</v>
      </c>
      <c r="T82" s="1280"/>
      <c r="U82" s="249" t="s">
        <v>9235</v>
      </c>
      <c r="V82" s="252" t="s">
        <v>5281</v>
      </c>
      <c r="W82" s="260"/>
      <c r="X82" s="1525"/>
      <c r="Y82" s="260"/>
      <c r="Z82" s="1580" t="s">
        <v>10195</v>
      </c>
      <c r="AA82" s="1580" t="s">
        <v>10196</v>
      </c>
      <c r="AB82" s="675" t="s">
        <v>10194</v>
      </c>
      <c r="AC82" s="314"/>
    </row>
    <row r="83" spans="1:29" ht="34.5">
      <c r="A83" s="254">
        <v>82</v>
      </c>
      <c r="B83" s="1459" t="s">
        <v>48</v>
      </c>
      <c r="C83" s="1494" t="s">
        <v>6376</v>
      </c>
      <c r="D83" s="851" t="s">
        <v>6382</v>
      </c>
      <c r="E83" s="249" t="s">
        <v>98</v>
      </c>
      <c r="F83" s="249" t="s">
        <v>98</v>
      </c>
      <c r="G83" s="802" t="s">
        <v>6383</v>
      </c>
      <c r="H83" s="631">
        <v>1</v>
      </c>
      <c r="I83" s="1459" t="s">
        <v>3041</v>
      </c>
      <c r="J83" s="1459"/>
      <c r="K83" s="714" t="s">
        <v>8</v>
      </c>
      <c r="L83" s="768" t="s">
        <v>9410</v>
      </c>
      <c r="M83" s="818">
        <v>45092</v>
      </c>
      <c r="N83" s="314"/>
      <c r="O83" s="314"/>
      <c r="P83" s="314"/>
      <c r="Q83" s="314"/>
      <c r="R83" s="314"/>
      <c r="S83" s="1459" t="s">
        <v>6378</v>
      </c>
      <c r="T83" s="1280"/>
      <c r="U83" s="249" t="s">
        <v>9235</v>
      </c>
      <c r="V83" s="252" t="s">
        <v>5281</v>
      </c>
      <c r="W83" s="260"/>
      <c r="X83" s="1525"/>
      <c r="Y83" s="260"/>
      <c r="Z83" s="1580" t="s">
        <v>98</v>
      </c>
      <c r="AA83" s="1580" t="s">
        <v>10196</v>
      </c>
      <c r="AB83" s="675" t="s">
        <v>10194</v>
      </c>
      <c r="AC83" s="314"/>
    </row>
    <row r="84" spans="1:29" ht="34.5">
      <c r="A84" s="254">
        <v>83</v>
      </c>
      <c r="B84" s="1459" t="s">
        <v>48</v>
      </c>
      <c r="C84" s="1494" t="s">
        <v>6376</v>
      </c>
      <c r="D84" s="851" t="s">
        <v>6384</v>
      </c>
      <c r="E84" s="249" t="s">
        <v>98</v>
      </c>
      <c r="F84" s="249" t="s">
        <v>98</v>
      </c>
      <c r="G84" s="802" t="s">
        <v>311</v>
      </c>
      <c r="H84" s="631">
        <v>1</v>
      </c>
      <c r="I84" s="1459" t="s">
        <v>3041</v>
      </c>
      <c r="J84" s="1459"/>
      <c r="K84" s="714" t="s">
        <v>8</v>
      </c>
      <c r="L84" s="768" t="s">
        <v>9410</v>
      </c>
      <c r="M84" s="818">
        <v>45092</v>
      </c>
      <c r="N84" s="314"/>
      <c r="O84" s="314"/>
      <c r="P84" s="314"/>
      <c r="Q84" s="314"/>
      <c r="R84" s="314"/>
      <c r="S84" s="1459" t="s">
        <v>6378</v>
      </c>
      <c r="T84" s="1280"/>
      <c r="U84" s="249" t="s">
        <v>9235</v>
      </c>
      <c r="V84" s="252" t="s">
        <v>5281</v>
      </c>
      <c r="W84" s="260"/>
      <c r="X84" s="1525"/>
      <c r="Y84" s="260"/>
      <c r="Z84" s="1580" t="s">
        <v>98</v>
      </c>
      <c r="AA84" s="1580" t="s">
        <v>10196</v>
      </c>
      <c r="AB84" s="675" t="s">
        <v>10194</v>
      </c>
      <c r="AC84" s="314"/>
    </row>
    <row r="85" spans="1:29" ht="34.5">
      <c r="A85" s="254">
        <v>84</v>
      </c>
      <c r="B85" s="1459" t="s">
        <v>48</v>
      </c>
      <c r="C85" s="1494" t="s">
        <v>6376</v>
      </c>
      <c r="D85" s="851" t="s">
        <v>7691</v>
      </c>
      <c r="E85" s="249" t="s">
        <v>98</v>
      </c>
      <c r="F85" s="249" t="s">
        <v>98</v>
      </c>
      <c r="G85" s="802" t="s">
        <v>311</v>
      </c>
      <c r="H85" s="631">
        <v>1</v>
      </c>
      <c r="I85" s="1459" t="s">
        <v>3041</v>
      </c>
      <c r="J85" s="1459"/>
      <c r="K85" s="714" t="s">
        <v>8</v>
      </c>
      <c r="L85" s="768" t="s">
        <v>9410</v>
      </c>
      <c r="M85" s="818">
        <v>45092</v>
      </c>
      <c r="N85" s="314"/>
      <c r="O85" s="314"/>
      <c r="P85" s="314"/>
      <c r="Q85" s="314"/>
      <c r="R85" s="314"/>
      <c r="S85" s="1459" t="s">
        <v>6378</v>
      </c>
      <c r="T85" s="1280"/>
      <c r="U85" s="249" t="s">
        <v>9235</v>
      </c>
      <c r="V85" s="252" t="s">
        <v>5281</v>
      </c>
      <c r="W85" s="260"/>
      <c r="X85" s="1525"/>
      <c r="Y85" s="260"/>
      <c r="Z85" s="1580" t="s">
        <v>98</v>
      </c>
      <c r="AA85" s="1580" t="s">
        <v>10193</v>
      </c>
      <c r="AB85" s="675" t="s">
        <v>10194</v>
      </c>
      <c r="AC85" s="314"/>
    </row>
    <row r="86" spans="1:29" ht="34.5">
      <c r="A86" s="254">
        <v>85</v>
      </c>
      <c r="B86" s="1459" t="s">
        <v>48</v>
      </c>
      <c r="C86" s="1494" t="s">
        <v>6376</v>
      </c>
      <c r="D86" s="851" t="s">
        <v>6385</v>
      </c>
      <c r="E86" s="249" t="s">
        <v>98</v>
      </c>
      <c r="F86" s="249" t="s">
        <v>98</v>
      </c>
      <c r="G86" s="802" t="s">
        <v>550</v>
      </c>
      <c r="H86" s="631">
        <v>1</v>
      </c>
      <c r="I86" s="1459" t="s">
        <v>3041</v>
      </c>
      <c r="J86" s="1459"/>
      <c r="K86" s="714" t="s">
        <v>8</v>
      </c>
      <c r="L86" s="768" t="s">
        <v>9410</v>
      </c>
      <c r="M86" s="818">
        <v>45092</v>
      </c>
      <c r="N86" s="314"/>
      <c r="O86" s="314"/>
      <c r="P86" s="314"/>
      <c r="Q86" s="314"/>
      <c r="R86" s="314"/>
      <c r="S86" s="1459" t="s">
        <v>6378</v>
      </c>
      <c r="T86" s="1280"/>
      <c r="U86" s="249" t="s">
        <v>9235</v>
      </c>
      <c r="V86" s="252" t="s">
        <v>5281</v>
      </c>
      <c r="W86" s="260"/>
      <c r="X86" s="1525"/>
      <c r="Y86" s="260"/>
      <c r="Z86" s="1580" t="s">
        <v>98</v>
      </c>
      <c r="AA86" s="1580" t="s">
        <v>10193</v>
      </c>
      <c r="AB86" s="675" t="s">
        <v>10194</v>
      </c>
      <c r="AC86" s="314"/>
    </row>
    <row r="87" spans="1:29" ht="34.5">
      <c r="A87" s="254">
        <v>86</v>
      </c>
      <c r="B87" s="1461" t="s">
        <v>48</v>
      </c>
      <c r="C87" s="1495" t="s">
        <v>6376</v>
      </c>
      <c r="D87" s="1490" t="s">
        <v>8148</v>
      </c>
      <c r="E87" s="120" t="s">
        <v>98</v>
      </c>
      <c r="F87" s="120" t="s">
        <v>98</v>
      </c>
      <c r="G87" s="1491" t="s">
        <v>315</v>
      </c>
      <c r="H87" s="1492">
        <v>1</v>
      </c>
      <c r="I87" s="1461" t="s">
        <v>3041</v>
      </c>
      <c r="J87" s="296"/>
      <c r="K87" s="714" t="s">
        <v>8</v>
      </c>
      <c r="L87" s="768" t="s">
        <v>9410</v>
      </c>
      <c r="M87" s="818">
        <v>45092</v>
      </c>
      <c r="N87" s="296"/>
      <c r="O87" s="296"/>
      <c r="P87" s="296"/>
      <c r="Q87" s="296"/>
      <c r="R87" s="296"/>
      <c r="S87" s="1459" t="s">
        <v>6378</v>
      </c>
      <c r="T87" s="1493"/>
      <c r="U87" s="249" t="s">
        <v>9235</v>
      </c>
      <c r="V87" s="252" t="s">
        <v>5281</v>
      </c>
      <c r="W87" s="296"/>
      <c r="X87" s="1573"/>
      <c r="Y87" s="296"/>
      <c r="Z87" s="1580"/>
      <c r="AA87" s="1580" t="s">
        <v>10193</v>
      </c>
      <c r="AB87" s="792" t="s">
        <v>10194</v>
      </c>
      <c r="AC87" s="314"/>
    </row>
    <row r="88" spans="1:29" ht="32" customHeight="1">
      <c r="A88" s="254">
        <v>87</v>
      </c>
      <c r="B88" s="1677" t="s">
        <v>48</v>
      </c>
      <c r="C88" s="1495" t="s">
        <v>6376</v>
      </c>
      <c r="D88" s="1490" t="s">
        <v>10199</v>
      </c>
      <c r="E88" s="1678" t="s">
        <v>98</v>
      </c>
      <c r="F88" s="1678" t="s">
        <v>98</v>
      </c>
      <c r="G88" s="1491" t="s">
        <v>10200</v>
      </c>
      <c r="H88" s="1492">
        <v>5</v>
      </c>
      <c r="I88" s="1677" t="s">
        <v>3041</v>
      </c>
      <c r="J88" s="296"/>
      <c r="K88" s="714" t="s">
        <v>8</v>
      </c>
      <c r="L88" s="768" t="s">
        <v>10201</v>
      </c>
      <c r="M88" s="818">
        <v>45092</v>
      </c>
      <c r="N88" s="296"/>
      <c r="O88" s="296"/>
      <c r="P88" s="296"/>
      <c r="Q88" s="296"/>
      <c r="R88" s="296"/>
      <c r="S88" s="1680" t="s">
        <v>6378</v>
      </c>
      <c r="T88" s="1280"/>
      <c r="U88" s="249" t="s">
        <v>9235</v>
      </c>
      <c r="V88" s="252" t="s">
        <v>5281</v>
      </c>
      <c r="W88" s="260"/>
      <c r="X88" s="1573"/>
      <c r="Y88" s="296"/>
      <c r="Z88" s="1580" t="s">
        <v>10197</v>
      </c>
      <c r="AA88" s="1580" t="s">
        <v>10198</v>
      </c>
      <c r="AB88" s="792" t="s">
        <v>10194</v>
      </c>
      <c r="AC88" s="314"/>
    </row>
    <row r="89" spans="1:29" ht="34.5">
      <c r="A89" s="254">
        <v>87</v>
      </c>
      <c r="B89" s="1512" t="s">
        <v>6583</v>
      </c>
      <c r="C89" s="249" t="s">
        <v>9461</v>
      </c>
      <c r="D89" s="249" t="s">
        <v>5280</v>
      </c>
      <c r="E89" s="613" t="s">
        <v>1222</v>
      </c>
      <c r="F89" s="631">
        <v>1</v>
      </c>
      <c r="G89" s="802" t="s">
        <v>9463</v>
      </c>
      <c r="H89" s="278">
        <v>1</v>
      </c>
      <c r="I89" s="252" t="s">
        <v>9464</v>
      </c>
      <c r="J89" s="314"/>
      <c r="K89" s="714" t="s">
        <v>8</v>
      </c>
      <c r="L89" s="768" t="s">
        <v>9410</v>
      </c>
      <c r="M89" s="260"/>
      <c r="N89" s="818">
        <v>45174</v>
      </c>
      <c r="O89" s="818">
        <v>45381</v>
      </c>
      <c r="P89" s="314"/>
      <c r="Q89" s="314"/>
      <c r="R89" s="314"/>
      <c r="S89" s="297" t="s">
        <v>9466</v>
      </c>
      <c r="T89" s="1280"/>
      <c r="U89" s="249" t="s">
        <v>104</v>
      </c>
      <c r="V89" s="249" t="s">
        <v>8639</v>
      </c>
      <c r="W89" s="260"/>
      <c r="X89" s="1525"/>
      <c r="Y89" s="260"/>
      <c r="Z89" s="260" t="s">
        <v>98</v>
      </c>
      <c r="AA89" s="260" t="s">
        <v>9754</v>
      </c>
      <c r="AB89" s="260" t="s">
        <v>9755</v>
      </c>
      <c r="AC89" s="314"/>
    </row>
    <row r="90" spans="1:29" ht="34.5">
      <c r="A90" s="254">
        <v>88</v>
      </c>
      <c r="B90" s="1512" t="s">
        <v>6583</v>
      </c>
      <c r="C90" s="249" t="s">
        <v>9462</v>
      </c>
      <c r="D90" s="249" t="s">
        <v>5282</v>
      </c>
      <c r="E90" s="613" t="s">
        <v>1222</v>
      </c>
      <c r="F90" s="631">
        <v>1</v>
      </c>
      <c r="G90" s="802" t="s">
        <v>9465</v>
      </c>
      <c r="H90" s="278">
        <v>1</v>
      </c>
      <c r="I90" s="252" t="s">
        <v>9464</v>
      </c>
      <c r="J90" s="314"/>
      <c r="K90" s="714" t="s">
        <v>8</v>
      </c>
      <c r="L90" s="768" t="s">
        <v>9410</v>
      </c>
      <c r="M90" s="260"/>
      <c r="N90" s="818">
        <v>45174</v>
      </c>
      <c r="O90" s="818">
        <v>45381</v>
      </c>
      <c r="P90" s="314"/>
      <c r="Q90" s="314"/>
      <c r="R90" s="314"/>
      <c r="S90" s="297" t="s">
        <v>9466</v>
      </c>
      <c r="T90" s="1280"/>
      <c r="U90" s="249" t="s">
        <v>104</v>
      </c>
      <c r="V90" s="249" t="s">
        <v>8639</v>
      </c>
      <c r="W90" s="260"/>
      <c r="X90" s="1525"/>
      <c r="Y90" s="260"/>
      <c r="Z90" s="260" t="s">
        <v>98</v>
      </c>
      <c r="AA90" s="260" t="s">
        <v>9754</v>
      </c>
      <c r="AB90" s="260" t="s">
        <v>9755</v>
      </c>
      <c r="AC90" s="314"/>
    </row>
    <row r="91" spans="1:29" ht="56">
      <c r="A91" s="254">
        <v>89</v>
      </c>
      <c r="B91" s="1680" t="s">
        <v>6583</v>
      </c>
      <c r="C91" s="802" t="s">
        <v>6584</v>
      </c>
      <c r="D91" s="881" t="s">
        <v>5217</v>
      </c>
      <c r="E91" s="881" t="s">
        <v>213</v>
      </c>
      <c r="F91" s="881" t="s">
        <v>5218</v>
      </c>
      <c r="G91" s="881" t="s">
        <v>687</v>
      </c>
      <c r="H91" s="881">
        <v>1</v>
      </c>
      <c r="I91" s="881" t="s">
        <v>6587</v>
      </c>
      <c r="J91" s="314"/>
      <c r="K91" s="714" t="s">
        <v>8</v>
      </c>
      <c r="L91" s="768" t="s">
        <v>5010</v>
      </c>
      <c r="M91" s="818">
        <v>45112</v>
      </c>
      <c r="N91" s="314"/>
      <c r="O91" s="314"/>
      <c r="P91" s="314"/>
      <c r="Q91" s="314"/>
      <c r="R91" s="314"/>
      <c r="S91" s="297" t="s">
        <v>4383</v>
      </c>
      <c r="T91" s="1280"/>
      <c r="U91" s="249" t="s">
        <v>104</v>
      </c>
      <c r="V91" s="249" t="s">
        <v>215</v>
      </c>
      <c r="W91" s="260"/>
      <c r="X91" s="1525"/>
      <c r="Y91" s="260"/>
      <c r="Z91" s="1184" t="s">
        <v>9436</v>
      </c>
      <c r="AA91" s="1184" t="s">
        <v>10468</v>
      </c>
      <c r="AB91" s="1185"/>
      <c r="AC91" s="314"/>
    </row>
    <row r="92" spans="1:29" ht="84">
      <c r="A92" s="254">
        <v>90</v>
      </c>
      <c r="B92" s="1680" t="s">
        <v>6583</v>
      </c>
      <c r="C92" s="802" t="s">
        <v>6584</v>
      </c>
      <c r="D92" s="881" t="s">
        <v>5219</v>
      </c>
      <c r="E92" s="881" t="s">
        <v>213</v>
      </c>
      <c r="F92" s="881" t="s">
        <v>5220</v>
      </c>
      <c r="G92" s="881" t="s">
        <v>4901</v>
      </c>
      <c r="H92" s="881">
        <v>1</v>
      </c>
      <c r="I92" s="881" t="s">
        <v>6587</v>
      </c>
      <c r="J92" s="314"/>
      <c r="K92" s="714" t="s">
        <v>8</v>
      </c>
      <c r="L92" s="768" t="s">
        <v>5010</v>
      </c>
      <c r="M92" s="818">
        <v>45112</v>
      </c>
      <c r="N92" s="314"/>
      <c r="O92" s="314"/>
      <c r="P92" s="314"/>
      <c r="Q92" s="314"/>
      <c r="R92" s="314"/>
      <c r="S92" s="297" t="s">
        <v>4383</v>
      </c>
      <c r="T92" s="1280"/>
      <c r="U92" s="249" t="s">
        <v>104</v>
      </c>
      <c r="V92" s="249" t="s">
        <v>215</v>
      </c>
      <c r="W92" s="260"/>
      <c r="X92" s="1525"/>
      <c r="Y92" s="260"/>
      <c r="Z92" s="1184" t="s">
        <v>9759</v>
      </c>
      <c r="AA92" s="1184" t="s">
        <v>10474</v>
      </c>
      <c r="AB92" s="1185"/>
      <c r="AC92" s="314"/>
    </row>
    <row r="93" spans="1:29" ht="70">
      <c r="A93" s="254">
        <v>91</v>
      </c>
      <c r="B93" s="1680" t="s">
        <v>6583</v>
      </c>
      <c r="C93" s="802" t="s">
        <v>6584</v>
      </c>
      <c r="D93" s="881" t="s">
        <v>5221</v>
      </c>
      <c r="E93" s="881" t="s">
        <v>213</v>
      </c>
      <c r="F93" s="881" t="s">
        <v>5222</v>
      </c>
      <c r="G93" s="881" t="s">
        <v>679</v>
      </c>
      <c r="H93" s="881">
        <v>2</v>
      </c>
      <c r="I93" s="881" t="s">
        <v>6587</v>
      </c>
      <c r="J93" s="314"/>
      <c r="K93" s="714" t="s">
        <v>8</v>
      </c>
      <c r="L93" s="768" t="s">
        <v>5010</v>
      </c>
      <c r="M93" s="818">
        <v>45112</v>
      </c>
      <c r="N93" s="314"/>
      <c r="O93" s="314"/>
      <c r="P93" s="314"/>
      <c r="Q93" s="314"/>
      <c r="R93" s="314"/>
      <c r="S93" s="297" t="s">
        <v>4383</v>
      </c>
      <c r="T93" s="1280"/>
      <c r="U93" s="249" t="s">
        <v>104</v>
      </c>
      <c r="V93" s="249" t="s">
        <v>215</v>
      </c>
      <c r="W93" s="260"/>
      <c r="X93" s="1525"/>
      <c r="Y93" s="260"/>
      <c r="Z93" s="1184" t="s">
        <v>9437</v>
      </c>
      <c r="AA93" s="1184" t="s">
        <v>10468</v>
      </c>
      <c r="AB93" s="1185"/>
      <c r="AC93" s="314"/>
    </row>
    <row r="94" spans="1:29" ht="70">
      <c r="A94" s="254">
        <v>92</v>
      </c>
      <c r="B94" s="1680" t="s">
        <v>6583</v>
      </c>
      <c r="C94" s="802" t="s">
        <v>6584</v>
      </c>
      <c r="D94" s="881" t="s">
        <v>5223</v>
      </c>
      <c r="E94" s="881" t="s">
        <v>213</v>
      </c>
      <c r="F94" s="881" t="s">
        <v>5224</v>
      </c>
      <c r="G94" s="881" t="s">
        <v>311</v>
      </c>
      <c r="H94" s="881">
        <v>2</v>
      </c>
      <c r="I94" s="881" t="s">
        <v>6587</v>
      </c>
      <c r="J94" s="314"/>
      <c r="K94" s="714" t="s">
        <v>8</v>
      </c>
      <c r="L94" s="768" t="s">
        <v>5010</v>
      </c>
      <c r="M94" s="818">
        <v>45112</v>
      </c>
      <c r="N94" s="314"/>
      <c r="O94" s="314"/>
      <c r="P94" s="314"/>
      <c r="Q94" s="314"/>
      <c r="R94" s="314"/>
      <c r="S94" s="297" t="s">
        <v>4383</v>
      </c>
      <c r="T94" s="1280"/>
      <c r="U94" s="249" t="s">
        <v>104</v>
      </c>
      <c r="V94" s="249" t="s">
        <v>215</v>
      </c>
      <c r="W94" s="260"/>
      <c r="X94" s="1525"/>
      <c r="Y94" s="260"/>
      <c r="Z94" s="1184" t="s">
        <v>9437</v>
      </c>
      <c r="AA94" s="1184" t="s">
        <v>10469</v>
      </c>
      <c r="AB94" s="1185"/>
      <c r="AC94" s="314"/>
    </row>
    <row r="95" spans="1:29" ht="70">
      <c r="A95" s="254">
        <v>93</v>
      </c>
      <c r="B95" s="1680" t="s">
        <v>6583</v>
      </c>
      <c r="C95" s="802" t="s">
        <v>6584</v>
      </c>
      <c r="D95" s="881" t="s">
        <v>5225</v>
      </c>
      <c r="E95" s="881" t="s">
        <v>213</v>
      </c>
      <c r="F95" s="881" t="s">
        <v>5226</v>
      </c>
      <c r="G95" s="881" t="s">
        <v>4901</v>
      </c>
      <c r="H95" s="881">
        <v>1</v>
      </c>
      <c r="I95" s="881" t="s">
        <v>6587</v>
      </c>
      <c r="J95" s="314"/>
      <c r="K95" s="714" t="s">
        <v>8</v>
      </c>
      <c r="L95" s="768" t="s">
        <v>5010</v>
      </c>
      <c r="M95" s="818">
        <v>45112</v>
      </c>
      <c r="N95" s="314"/>
      <c r="O95" s="314"/>
      <c r="P95" s="314"/>
      <c r="Q95" s="314"/>
      <c r="R95" s="314"/>
      <c r="S95" s="297" t="s">
        <v>4383</v>
      </c>
      <c r="T95" s="1280"/>
      <c r="U95" s="249" t="s">
        <v>104</v>
      </c>
      <c r="V95" s="249" t="s">
        <v>215</v>
      </c>
      <c r="W95" s="260"/>
      <c r="X95" s="1525"/>
      <c r="Y95" s="260"/>
      <c r="Z95" s="1184" t="s">
        <v>9437</v>
      </c>
      <c r="AA95" s="1184" t="s">
        <v>10473</v>
      </c>
      <c r="AB95" s="1185"/>
      <c r="AC95" s="314"/>
    </row>
    <row r="96" spans="1:29" ht="70">
      <c r="A96" s="254">
        <v>94</v>
      </c>
      <c r="B96" s="1680" t="s">
        <v>6583</v>
      </c>
      <c r="C96" s="802" t="s">
        <v>6584</v>
      </c>
      <c r="D96" s="881" t="s">
        <v>5227</v>
      </c>
      <c r="E96" s="881" t="s">
        <v>213</v>
      </c>
      <c r="F96" s="881" t="s">
        <v>5228</v>
      </c>
      <c r="G96" s="881" t="s">
        <v>6585</v>
      </c>
      <c r="H96" s="881">
        <v>1</v>
      </c>
      <c r="I96" s="881" t="s">
        <v>6587</v>
      </c>
      <c r="J96" s="314"/>
      <c r="K96" s="714" t="s">
        <v>8</v>
      </c>
      <c r="L96" s="768" t="s">
        <v>5010</v>
      </c>
      <c r="M96" s="818">
        <v>45112</v>
      </c>
      <c r="N96" s="314"/>
      <c r="O96" s="314"/>
      <c r="P96" s="314"/>
      <c r="Q96" s="314"/>
      <c r="R96" s="314"/>
      <c r="S96" s="297" t="s">
        <v>4383</v>
      </c>
      <c r="T96" s="1280"/>
      <c r="U96" s="249" t="s">
        <v>104</v>
      </c>
      <c r="V96" s="249" t="s">
        <v>215</v>
      </c>
      <c r="W96" s="260"/>
      <c r="X96" s="1525"/>
      <c r="Y96" s="260"/>
      <c r="Z96" s="1184" t="s">
        <v>9437</v>
      </c>
      <c r="AA96" s="1184" t="s">
        <v>10470</v>
      </c>
      <c r="AB96" s="1185"/>
      <c r="AC96" s="314"/>
    </row>
    <row r="97" spans="1:29" ht="70">
      <c r="A97" s="254">
        <v>95</v>
      </c>
      <c r="B97" s="1680" t="s">
        <v>6583</v>
      </c>
      <c r="C97" s="802" t="s">
        <v>6584</v>
      </c>
      <c r="D97" s="881" t="s">
        <v>5229</v>
      </c>
      <c r="E97" s="881" t="s">
        <v>213</v>
      </c>
      <c r="F97" s="881" t="s">
        <v>5230</v>
      </c>
      <c r="G97" s="881" t="s">
        <v>550</v>
      </c>
      <c r="H97" s="881">
        <v>1</v>
      </c>
      <c r="I97" s="881" t="s">
        <v>6587</v>
      </c>
      <c r="J97" s="314"/>
      <c r="K97" s="714" t="s">
        <v>8</v>
      </c>
      <c r="L97" s="768" t="s">
        <v>5010</v>
      </c>
      <c r="M97" s="818">
        <v>45112</v>
      </c>
      <c r="N97" s="314"/>
      <c r="O97" s="314"/>
      <c r="P97" s="314"/>
      <c r="Q97" s="314"/>
      <c r="R97" s="314"/>
      <c r="S97" s="297" t="s">
        <v>4383</v>
      </c>
      <c r="T97" s="1280"/>
      <c r="U97" s="249" t="s">
        <v>104</v>
      </c>
      <c r="V97" s="249" t="s">
        <v>215</v>
      </c>
      <c r="W97" s="260"/>
      <c r="X97" s="1525"/>
      <c r="Y97" s="260"/>
      <c r="Z97" s="1184" t="s">
        <v>9437</v>
      </c>
      <c r="AA97" s="1184" t="s">
        <v>10472</v>
      </c>
      <c r="AB97" s="1185"/>
      <c r="AC97" s="314"/>
    </row>
    <row r="98" spans="1:29" ht="56">
      <c r="A98" s="254">
        <v>96</v>
      </c>
      <c r="B98" s="1680" t="s">
        <v>6583</v>
      </c>
      <c r="C98" s="802" t="s">
        <v>6584</v>
      </c>
      <c r="D98" s="881" t="s">
        <v>5231</v>
      </c>
      <c r="E98" s="881" t="s">
        <v>213</v>
      </c>
      <c r="F98" s="881" t="s">
        <v>6586</v>
      </c>
      <c r="G98" s="881" t="s">
        <v>321</v>
      </c>
      <c r="H98" s="881">
        <v>1</v>
      </c>
      <c r="I98" s="881" t="s">
        <v>6587</v>
      </c>
      <c r="J98" s="314"/>
      <c r="K98" s="714" t="s">
        <v>8</v>
      </c>
      <c r="L98" s="768" t="s">
        <v>5010</v>
      </c>
      <c r="M98" s="818">
        <v>45112</v>
      </c>
      <c r="N98" s="314"/>
      <c r="O98" s="314"/>
      <c r="P98" s="314"/>
      <c r="Q98" s="314"/>
      <c r="R98" s="314"/>
      <c r="S98" s="297" t="s">
        <v>4383</v>
      </c>
      <c r="T98" s="1280"/>
      <c r="U98" s="249" t="s">
        <v>104</v>
      </c>
      <c r="V98" s="249" t="s">
        <v>215</v>
      </c>
      <c r="W98" s="260"/>
      <c r="X98" s="1525"/>
      <c r="Y98" s="260"/>
      <c r="Z98" s="1184" t="s">
        <v>98</v>
      </c>
      <c r="AA98" s="1184" t="s">
        <v>10471</v>
      </c>
      <c r="AB98" s="1185"/>
      <c r="AC98" s="314"/>
    </row>
  </sheetData>
  <phoneticPr fontId="39" type="noConversion"/>
  <conditionalFormatting sqref="K1">
    <cfRule type="cellIs" dxfId="1871" priority="315" operator="equal">
      <formula>"M1开拓立项"</formula>
    </cfRule>
    <cfRule type="cellIs" dxfId="1870" priority="316" operator="equal">
      <formula>"M1开拓立项;M2设计验证;M3生产准备;M4装配调试;M5安装验收;M6售后质保"</formula>
    </cfRule>
  </conditionalFormatting>
  <conditionalFormatting sqref="D99:D1048576 D1">
    <cfRule type="duplicateValues" dxfId="1869" priority="317"/>
  </conditionalFormatting>
  <conditionalFormatting sqref="D99:D1048576 D1">
    <cfRule type="duplicateValues" dxfId="1868" priority="318"/>
  </conditionalFormatting>
  <conditionalFormatting sqref="D11">
    <cfRule type="duplicateValues" dxfId="1867" priority="248"/>
    <cfRule type="duplicateValues" dxfId="1866" priority="249"/>
  </conditionalFormatting>
  <conditionalFormatting sqref="D12">
    <cfRule type="duplicateValues" dxfId="1865" priority="246"/>
    <cfRule type="duplicateValues" dxfId="1864" priority="247"/>
  </conditionalFormatting>
  <conditionalFormatting sqref="D13">
    <cfRule type="duplicateValues" dxfId="1863" priority="244"/>
    <cfRule type="duplicateValues" dxfId="1862" priority="245"/>
  </conditionalFormatting>
  <conditionalFormatting sqref="D2:D10 D14:D23">
    <cfRule type="duplicateValues" dxfId="1861" priority="256"/>
    <cfRule type="duplicateValues" dxfId="1860" priority="257"/>
  </conditionalFormatting>
  <conditionalFormatting sqref="W24">
    <cfRule type="cellIs" dxfId="1859" priority="240" operator="equal">
      <formula>"延迟"</formula>
    </cfRule>
  </conditionalFormatting>
  <conditionalFormatting sqref="D24">
    <cfRule type="duplicateValues" dxfId="1858" priority="237"/>
    <cfRule type="duplicateValues" dxfId="1857" priority="238"/>
    <cfRule type="duplicateValues" dxfId="1856" priority="239"/>
    <cfRule type="duplicateValues" dxfId="1855" priority="241"/>
    <cfRule type="duplicateValues" dxfId="1854" priority="242"/>
    <cfRule type="duplicateValues" dxfId="1853" priority="243"/>
  </conditionalFormatting>
  <conditionalFormatting sqref="E24">
    <cfRule type="duplicateValues" dxfId="1852" priority="231"/>
    <cfRule type="duplicateValues" dxfId="1851" priority="232"/>
    <cfRule type="duplicateValues" dxfId="1850" priority="233"/>
    <cfRule type="duplicateValues" dxfId="1849" priority="234"/>
    <cfRule type="duplicateValues" dxfId="1848" priority="235"/>
    <cfRule type="duplicateValues" dxfId="1847" priority="236"/>
  </conditionalFormatting>
  <conditionalFormatting sqref="L24">
    <cfRule type="cellIs" dxfId="1846" priority="230" operator="equal">
      <formula>"延迟"</formula>
    </cfRule>
  </conditionalFormatting>
  <conditionalFormatting sqref="L25:L26">
    <cfRule type="cellIs" dxfId="1845" priority="213" operator="equal">
      <formula>"延迟"</formula>
    </cfRule>
  </conditionalFormatting>
  <conditionalFormatting sqref="W25:W26">
    <cfRule type="cellIs" dxfId="1844" priority="223" operator="equal">
      <formula>"延迟"</formula>
    </cfRule>
  </conditionalFormatting>
  <conditionalFormatting sqref="D25:D26">
    <cfRule type="duplicateValues" dxfId="1843" priority="220"/>
    <cfRule type="duplicateValues" dxfId="1842" priority="221"/>
    <cfRule type="duplicateValues" dxfId="1841" priority="222"/>
    <cfRule type="duplicateValues" dxfId="1840" priority="224"/>
    <cfRule type="duplicateValues" dxfId="1839" priority="225"/>
    <cfRule type="duplicateValues" dxfId="1838" priority="226"/>
  </conditionalFormatting>
  <conditionalFormatting sqref="E25:E26">
    <cfRule type="duplicateValues" dxfId="1837" priority="214"/>
    <cfRule type="duplicateValues" dxfId="1836" priority="215"/>
    <cfRule type="duplicateValues" dxfId="1835" priority="216"/>
    <cfRule type="duplicateValues" dxfId="1834" priority="217"/>
    <cfRule type="duplicateValues" dxfId="1833" priority="218"/>
    <cfRule type="duplicateValues" dxfId="1832" priority="219"/>
  </conditionalFormatting>
  <conditionalFormatting sqref="C27:C28">
    <cfRule type="duplicateValues" dxfId="1831" priority="202"/>
    <cfRule type="duplicateValues" dxfId="1830" priority="203"/>
    <cfRule type="duplicateValues" dxfId="1829" priority="204"/>
    <cfRule type="duplicateValues" dxfId="1828" priority="205"/>
  </conditionalFormatting>
  <conditionalFormatting sqref="D27:D28">
    <cfRule type="duplicateValues" dxfId="1827" priority="206"/>
    <cfRule type="duplicateValues" dxfId="1826" priority="207"/>
    <cfRule type="duplicateValues" dxfId="1825" priority="208"/>
    <cfRule type="duplicateValues" dxfId="1824" priority="209"/>
  </conditionalFormatting>
  <conditionalFormatting sqref="D27:D28">
    <cfRule type="duplicateValues" dxfId="1823" priority="210"/>
    <cfRule type="duplicateValues" dxfId="1822" priority="211"/>
  </conditionalFormatting>
  <conditionalFormatting sqref="D27:D28">
    <cfRule type="duplicateValues" dxfId="1821" priority="212"/>
  </conditionalFormatting>
  <conditionalFormatting sqref="D29">
    <cfRule type="duplicateValues" dxfId="1820" priority="195"/>
    <cfRule type="duplicateValues" dxfId="1819" priority="196"/>
    <cfRule type="duplicateValues" dxfId="1818" priority="197"/>
    <cfRule type="duplicateValues" dxfId="1817" priority="198"/>
  </conditionalFormatting>
  <conditionalFormatting sqref="D29">
    <cfRule type="duplicateValues" dxfId="1816" priority="199"/>
    <cfRule type="duplicateValues" dxfId="1815" priority="200"/>
  </conditionalFormatting>
  <conditionalFormatting sqref="D29">
    <cfRule type="duplicateValues" dxfId="1814" priority="201"/>
  </conditionalFormatting>
  <conditionalFormatting sqref="C29">
    <cfRule type="duplicateValues" dxfId="1813" priority="191"/>
    <cfRule type="duplicateValues" dxfId="1812" priority="192"/>
    <cfRule type="duplicateValues" dxfId="1811" priority="193"/>
    <cfRule type="duplicateValues" dxfId="1810" priority="194"/>
  </conditionalFormatting>
  <conditionalFormatting sqref="D30">
    <cfRule type="duplicateValues" dxfId="1809" priority="185"/>
    <cfRule type="duplicateValues" dxfId="1808" priority="186"/>
    <cfRule type="duplicateValues" dxfId="1807" priority="187"/>
    <cfRule type="duplicateValues" dxfId="1806" priority="188"/>
    <cfRule type="duplicateValues" dxfId="1805" priority="189"/>
    <cfRule type="duplicateValues" dxfId="1804" priority="190"/>
  </conditionalFormatting>
  <conditionalFormatting sqref="K27:K28">
    <cfRule type="cellIs" priority="178" operator="equal">
      <formula>"M6售后质保"</formula>
    </cfRule>
    <cfRule type="cellIs" priority="179" operator="equal">
      <formula>"M5安装验收"</formula>
    </cfRule>
    <cfRule type="cellIs" priority="180" operator="equal">
      <formula>"M4装配调试"</formula>
    </cfRule>
    <cfRule type="cellIs" priority="181" operator="equal">
      <formula>"M3生产准备"</formula>
    </cfRule>
    <cfRule type="cellIs" dxfId="1803" priority="182" operator="equal">
      <formula>"M2设计验证"</formula>
    </cfRule>
    <cfRule type="cellIs" dxfId="1802" priority="183" operator="equal">
      <formula>"M1开拓立项"</formula>
    </cfRule>
    <cfRule type="cellIs" dxfId="1801" priority="184" operator="equal">
      <formula>"延迟"</formula>
    </cfRule>
  </conditionalFormatting>
  <conditionalFormatting sqref="K29">
    <cfRule type="cellIs" priority="171" operator="equal">
      <formula>"M6售后质保"</formula>
    </cfRule>
    <cfRule type="cellIs" priority="172" operator="equal">
      <formula>"M5安装验收"</formula>
    </cfRule>
    <cfRule type="cellIs" priority="173" operator="equal">
      <formula>"M4装配调试"</formula>
    </cfRule>
    <cfRule type="cellIs" priority="174" operator="equal">
      <formula>"M3生产准备"</formula>
    </cfRule>
    <cfRule type="cellIs" dxfId="1800" priority="175" operator="equal">
      <formula>"M2设计验证"</formula>
    </cfRule>
    <cfRule type="cellIs" dxfId="1799" priority="176" operator="equal">
      <formula>"M1开拓立项"</formula>
    </cfRule>
    <cfRule type="cellIs" dxfId="1798" priority="177" operator="equal">
      <formula>"延迟"</formula>
    </cfRule>
  </conditionalFormatting>
  <conditionalFormatting sqref="L27:L28">
    <cfRule type="cellIs" dxfId="1797" priority="170" operator="equal">
      <formula>"延迟"</formula>
    </cfRule>
  </conditionalFormatting>
  <conditionalFormatting sqref="L29">
    <cfRule type="cellIs" dxfId="1796" priority="169" operator="equal">
      <formula>"延迟"</formula>
    </cfRule>
  </conditionalFormatting>
  <conditionalFormatting sqref="L30">
    <cfRule type="cellIs" dxfId="1795" priority="168" operator="equal">
      <formula>"延迟"</formula>
    </cfRule>
  </conditionalFormatting>
  <conditionalFormatting sqref="C31">
    <cfRule type="duplicateValues" dxfId="1794" priority="159"/>
    <cfRule type="duplicateValues" dxfId="1793" priority="160"/>
    <cfRule type="duplicateValues" dxfId="1792" priority="161"/>
    <cfRule type="duplicateValues" dxfId="1791" priority="162"/>
  </conditionalFormatting>
  <conditionalFormatting sqref="D31">
    <cfRule type="duplicateValues" dxfId="1790" priority="163"/>
    <cfRule type="duplicateValues" dxfId="1789" priority="164"/>
    <cfRule type="duplicateValues" dxfId="1788" priority="165"/>
    <cfRule type="duplicateValues" dxfId="1787" priority="166"/>
  </conditionalFormatting>
  <conditionalFormatting sqref="D31">
    <cfRule type="duplicateValues" dxfId="1786" priority="157"/>
    <cfRule type="duplicateValues" dxfId="1785" priority="158"/>
  </conditionalFormatting>
  <conditionalFormatting sqref="D31">
    <cfRule type="duplicateValues" dxfId="1784" priority="167"/>
  </conditionalFormatting>
  <conditionalFormatting sqref="E34">
    <cfRule type="duplicateValues" dxfId="1783" priority="145"/>
    <cfRule type="duplicateValues" dxfId="1782" priority="146"/>
    <cfRule type="duplicateValues" dxfId="1781" priority="147"/>
    <cfRule type="duplicateValues" dxfId="1780" priority="148"/>
    <cfRule type="duplicateValues" dxfId="1779" priority="149"/>
    <cfRule type="duplicateValues" dxfId="1778" priority="150"/>
  </conditionalFormatting>
  <conditionalFormatting sqref="E35">
    <cfRule type="duplicateValues" dxfId="1777" priority="139"/>
    <cfRule type="duplicateValues" dxfId="1776" priority="140"/>
    <cfRule type="duplicateValues" dxfId="1775" priority="141"/>
    <cfRule type="duplicateValues" dxfId="1774" priority="142"/>
    <cfRule type="duplicateValues" dxfId="1773" priority="143"/>
    <cfRule type="duplicateValues" dxfId="1772" priority="144"/>
  </conditionalFormatting>
  <conditionalFormatting sqref="E36">
    <cfRule type="duplicateValues" dxfId="1771" priority="133"/>
    <cfRule type="duplicateValues" dxfId="1770" priority="134"/>
    <cfRule type="duplicateValues" dxfId="1769" priority="135"/>
    <cfRule type="duplicateValues" dxfId="1768" priority="136"/>
    <cfRule type="duplicateValues" dxfId="1767" priority="137"/>
    <cfRule type="duplicateValues" dxfId="1766" priority="138"/>
  </conditionalFormatting>
  <conditionalFormatting sqref="E38">
    <cfRule type="duplicateValues" dxfId="1765" priority="127"/>
    <cfRule type="duplicateValues" dxfId="1764" priority="128"/>
    <cfRule type="duplicateValues" dxfId="1763" priority="129"/>
    <cfRule type="duplicateValues" dxfId="1762" priority="130"/>
    <cfRule type="duplicateValues" dxfId="1761" priority="131"/>
    <cfRule type="duplicateValues" dxfId="1760" priority="132"/>
  </conditionalFormatting>
  <conditionalFormatting sqref="E39">
    <cfRule type="duplicateValues" dxfId="1759" priority="121"/>
    <cfRule type="duplicateValues" dxfId="1758" priority="122"/>
    <cfRule type="duplicateValues" dxfId="1757" priority="123"/>
    <cfRule type="duplicateValues" dxfId="1756" priority="124"/>
    <cfRule type="duplicateValues" dxfId="1755" priority="125"/>
    <cfRule type="duplicateValues" dxfId="1754" priority="126"/>
  </conditionalFormatting>
  <conditionalFormatting sqref="D48:D51">
    <cfRule type="duplicateValues" dxfId="1753" priority="115"/>
    <cfRule type="duplicateValues" dxfId="1752" priority="116"/>
    <cfRule type="duplicateValues" dxfId="1751" priority="117"/>
    <cfRule type="duplicateValues" dxfId="1750" priority="118"/>
    <cfRule type="duplicateValues" dxfId="1749" priority="119"/>
    <cfRule type="duplicateValues" dxfId="1748" priority="120"/>
  </conditionalFormatting>
  <conditionalFormatting sqref="E37">
    <cfRule type="duplicateValues" dxfId="1747" priority="103"/>
    <cfRule type="duplicateValues" dxfId="1746" priority="104"/>
    <cfRule type="duplicateValues" dxfId="1745" priority="105"/>
    <cfRule type="duplicateValues" dxfId="1744" priority="106"/>
    <cfRule type="duplicateValues" dxfId="1743" priority="107"/>
    <cfRule type="duplicateValues" dxfId="1742" priority="108"/>
  </conditionalFormatting>
  <conditionalFormatting sqref="D37">
    <cfRule type="duplicateValues" dxfId="1741" priority="109"/>
    <cfRule type="duplicateValues" dxfId="1740" priority="110"/>
    <cfRule type="duplicateValues" dxfId="1739" priority="111"/>
    <cfRule type="duplicateValues" dxfId="1738" priority="112"/>
    <cfRule type="duplicateValues" dxfId="1737" priority="113"/>
    <cfRule type="duplicateValues" dxfId="1736" priority="114"/>
  </conditionalFormatting>
  <conditionalFormatting sqref="D34:D36 D38:D39 D41:D47">
    <cfRule type="duplicateValues" dxfId="1735" priority="15536"/>
    <cfRule type="duplicateValues" dxfId="1734" priority="15537"/>
    <cfRule type="duplicateValues" dxfId="1733" priority="15538"/>
    <cfRule type="duplicateValues" dxfId="1732" priority="15539"/>
    <cfRule type="duplicateValues" dxfId="1731" priority="15540"/>
    <cfRule type="duplicateValues" dxfId="1730" priority="15541"/>
  </conditionalFormatting>
  <conditionalFormatting sqref="E40">
    <cfRule type="duplicateValues" dxfId="1729" priority="85"/>
    <cfRule type="duplicateValues" dxfId="1728" priority="86"/>
    <cfRule type="duplicateValues" dxfId="1727" priority="87"/>
    <cfRule type="duplicateValues" dxfId="1726" priority="88"/>
    <cfRule type="duplicateValues" dxfId="1725" priority="89"/>
    <cfRule type="duplicateValues" dxfId="1724" priority="90"/>
  </conditionalFormatting>
  <conditionalFormatting sqref="D40">
    <cfRule type="duplicateValues" dxfId="1723" priority="79"/>
    <cfRule type="duplicateValues" dxfId="1722" priority="80"/>
    <cfRule type="duplicateValues" dxfId="1721" priority="81"/>
    <cfRule type="duplicateValues" dxfId="1720" priority="82"/>
    <cfRule type="duplicateValues" dxfId="1719" priority="83"/>
    <cfRule type="duplicateValues" dxfId="1718" priority="84"/>
  </conditionalFormatting>
  <conditionalFormatting sqref="D52">
    <cfRule type="duplicateValues" dxfId="1717" priority="68"/>
    <cfRule type="duplicateValues" dxfId="1716" priority="69"/>
    <cfRule type="duplicateValues" dxfId="1715" priority="70"/>
    <cfRule type="duplicateValues" dxfId="1714" priority="71"/>
    <cfRule type="duplicateValues" dxfId="1713" priority="72"/>
    <cfRule type="duplicateValues" dxfId="1712" priority="73"/>
    <cfRule type="duplicateValues" dxfId="1711" priority="74"/>
  </conditionalFormatting>
  <conditionalFormatting sqref="C52">
    <cfRule type="duplicateValues" dxfId="1710" priority="75"/>
    <cfRule type="duplicateValues" dxfId="1709" priority="76"/>
    <cfRule type="duplicateValues" dxfId="1708" priority="77"/>
    <cfRule type="duplicateValues" dxfId="1707" priority="78"/>
  </conditionalFormatting>
  <conditionalFormatting sqref="D53">
    <cfRule type="duplicateValues" dxfId="1706" priority="46"/>
    <cfRule type="duplicateValues" dxfId="1705" priority="47"/>
    <cfRule type="duplicateValues" dxfId="1704" priority="48"/>
    <cfRule type="duplicateValues" dxfId="1703" priority="49"/>
    <cfRule type="duplicateValues" dxfId="1702" priority="50"/>
    <cfRule type="duplicateValues" dxfId="1701" priority="51"/>
    <cfRule type="duplicateValues" dxfId="1700" priority="52"/>
  </conditionalFormatting>
  <conditionalFormatting sqref="C53">
    <cfRule type="duplicateValues" dxfId="1699" priority="53"/>
    <cfRule type="duplicateValues" dxfId="1698" priority="54"/>
    <cfRule type="duplicateValues" dxfId="1697" priority="55"/>
    <cfRule type="duplicateValues" dxfId="1696" priority="56"/>
  </conditionalFormatting>
  <conditionalFormatting sqref="C32">
    <cfRule type="duplicateValues" dxfId="1695" priority="37"/>
    <cfRule type="duplicateValues" dxfId="1694" priority="38"/>
    <cfRule type="duplicateValues" dxfId="1693" priority="39"/>
    <cfRule type="duplicateValues" dxfId="1692" priority="40"/>
  </conditionalFormatting>
  <conditionalFormatting sqref="D32">
    <cfRule type="duplicateValues" dxfId="1691" priority="41"/>
    <cfRule type="duplicateValues" dxfId="1690" priority="42"/>
    <cfRule type="duplicateValues" dxfId="1689" priority="43"/>
    <cfRule type="duplicateValues" dxfId="1688" priority="44"/>
  </conditionalFormatting>
  <conditionalFormatting sqref="D32">
    <cfRule type="duplicateValues" dxfId="1687" priority="35"/>
    <cfRule type="duplicateValues" dxfId="1686" priority="36"/>
  </conditionalFormatting>
  <conditionalFormatting sqref="D32">
    <cfRule type="duplicateValues" dxfId="1685" priority="45"/>
  </conditionalFormatting>
  <conditionalFormatting sqref="C33">
    <cfRule type="duplicateValues" dxfId="1684" priority="26"/>
    <cfRule type="duplicateValues" dxfId="1683" priority="27"/>
    <cfRule type="duplicateValues" dxfId="1682" priority="28"/>
    <cfRule type="duplicateValues" dxfId="1681" priority="29"/>
  </conditionalFormatting>
  <conditionalFormatting sqref="D33">
    <cfRule type="duplicateValues" dxfId="1680" priority="30"/>
    <cfRule type="duplicateValues" dxfId="1679" priority="31"/>
    <cfRule type="duplicateValues" dxfId="1678" priority="32"/>
    <cfRule type="duplicateValues" dxfId="1677" priority="33"/>
  </conditionalFormatting>
  <conditionalFormatting sqref="D33">
    <cfRule type="duplicateValues" dxfId="1676" priority="24"/>
    <cfRule type="duplicateValues" dxfId="1675" priority="25"/>
  </conditionalFormatting>
  <conditionalFormatting sqref="D33">
    <cfRule type="duplicateValues" dxfId="1674" priority="34"/>
  </conditionalFormatting>
  <conditionalFormatting sqref="D54:D69">
    <cfRule type="duplicateValues" dxfId="1673" priority="12"/>
    <cfRule type="duplicateValues" dxfId="1672" priority="13"/>
    <cfRule type="duplicateValues" dxfId="1671" priority="14"/>
    <cfRule type="duplicateValues" dxfId="1670" priority="15"/>
    <cfRule type="duplicateValues" dxfId="1669" priority="16"/>
    <cfRule type="duplicateValues" dxfId="1668" priority="17"/>
  </conditionalFormatting>
  <conditionalFormatting sqref="D70:D75">
    <cfRule type="duplicateValues" dxfId="1667" priority="18"/>
    <cfRule type="duplicateValues" dxfId="1666" priority="19"/>
    <cfRule type="duplicateValues" dxfId="1665" priority="20"/>
    <cfRule type="duplicateValues" dxfId="1664" priority="21"/>
    <cfRule type="duplicateValues" dxfId="1663" priority="22"/>
    <cfRule type="duplicateValues" dxfId="1662" priority="23"/>
  </conditionalFormatting>
  <conditionalFormatting sqref="D76:D79">
    <cfRule type="duplicateValues" dxfId="1661" priority="6"/>
    <cfRule type="duplicateValues" dxfId="1660" priority="7"/>
    <cfRule type="duplicateValues" dxfId="1659" priority="8"/>
    <cfRule type="duplicateValues" dxfId="1658" priority="9"/>
    <cfRule type="duplicateValues" dxfId="1657" priority="10"/>
    <cfRule type="duplicateValues" dxfId="1656" priority="11"/>
  </conditionalFormatting>
  <conditionalFormatting sqref="G80:G86">
    <cfRule type="cellIs" dxfId="1655" priority="5" operator="equal">
      <formula>"延迟"</formula>
    </cfRule>
  </conditionalFormatting>
  <conditionalFormatting sqref="G87">
    <cfRule type="cellIs" dxfId="1654" priority="4" operator="equal">
      <formula>"延迟"</formula>
    </cfRule>
  </conditionalFormatting>
  <conditionalFormatting sqref="G89:G90">
    <cfRule type="cellIs" dxfId="1653" priority="3" operator="equal">
      <formula>"延迟"</formula>
    </cfRule>
  </conditionalFormatting>
  <conditionalFormatting sqref="G88">
    <cfRule type="cellIs" dxfId="1652" priority="1" operator="equal">
      <formula>"延迟"</formula>
    </cfRule>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D67"/>
  <sheetViews>
    <sheetView zoomScale="70" zoomScaleNormal="70" workbookViewId="0">
      <selection activeCell="X10" sqref="X10"/>
    </sheetView>
  </sheetViews>
  <sheetFormatPr defaultColWidth="8.7265625" defaultRowHeight="14"/>
  <cols>
    <col min="1" max="1" width="6.36328125" customWidth="1"/>
    <col min="2" max="2" width="13.08984375" customWidth="1"/>
    <col min="3" max="3" width="26.08984375" customWidth="1"/>
    <col min="4" max="4" width="22.453125" customWidth="1"/>
    <col min="5" max="5" width="26.453125" customWidth="1"/>
    <col min="6" max="6" width="14.08984375" customWidth="1"/>
    <col min="7" max="7" width="25.453125" customWidth="1"/>
    <col min="8" max="8" width="7.453125" customWidth="1"/>
    <col min="9" max="9" width="11.6328125" customWidth="1"/>
    <col min="10" max="10" width="21.1796875" customWidth="1"/>
    <col min="11" max="11" width="9.7265625" customWidth="1"/>
    <col min="12" max="12" width="10.90625" customWidth="1"/>
    <col min="13" max="13" width="15.453125" style="720" customWidth="1"/>
    <col min="14" max="15" width="15.453125" customWidth="1"/>
    <col min="16" max="16" width="18.08984375" customWidth="1"/>
    <col min="17" max="17" width="16.08984375" customWidth="1"/>
    <col min="18" max="18" width="16.1796875" customWidth="1"/>
    <col min="19" max="19" width="26.36328125" customWidth="1"/>
    <col min="20" max="20" width="7.26953125" style="1278" hidden="1" customWidth="1"/>
    <col min="23" max="23" width="11.7265625" style="38" customWidth="1"/>
    <col min="24" max="24" width="14.6328125" style="38" customWidth="1"/>
    <col min="25" max="25" width="13.08984375" style="38" customWidth="1"/>
    <col min="26" max="26" width="42.7265625" customWidth="1"/>
    <col min="27" max="27" width="44" customWidth="1"/>
    <col min="28" max="28" width="33.36328125" style="39" customWidth="1"/>
    <col min="29" max="29" width="24.7265625" customWidth="1"/>
  </cols>
  <sheetData>
    <row r="1" spans="1:30" s="109" customFormat="1" ht="24">
      <c r="A1" s="100" t="s">
        <v>80</v>
      </c>
      <c r="B1" s="100" t="s">
        <v>3</v>
      </c>
      <c r="C1" s="100" t="s">
        <v>9</v>
      </c>
      <c r="D1" s="100" t="s">
        <v>81</v>
      </c>
      <c r="E1" s="100" t="s">
        <v>1482</v>
      </c>
      <c r="F1" s="100" t="s">
        <v>83</v>
      </c>
      <c r="G1" s="100" t="s">
        <v>84</v>
      </c>
      <c r="H1" s="100" t="s">
        <v>85</v>
      </c>
      <c r="I1" s="100" t="s">
        <v>86</v>
      </c>
      <c r="J1" s="99" t="s">
        <v>482</v>
      </c>
      <c r="K1" s="100" t="s">
        <v>8917</v>
      </c>
      <c r="L1" s="100" t="s">
        <v>0</v>
      </c>
      <c r="M1" s="100" t="s">
        <v>485</v>
      </c>
      <c r="N1" s="108" t="s">
        <v>1965</v>
      </c>
      <c r="O1" s="108" t="s">
        <v>1966</v>
      </c>
      <c r="P1" s="108" t="s">
        <v>1967</v>
      </c>
      <c r="Q1" s="108" t="s">
        <v>486</v>
      </c>
      <c r="R1" s="108" t="s">
        <v>1968</v>
      </c>
      <c r="S1" s="100" t="s">
        <v>87</v>
      </c>
      <c r="T1" s="1277" t="s">
        <v>5606</v>
      </c>
      <c r="U1" s="101" t="s">
        <v>91</v>
      </c>
      <c r="V1" s="100" t="s">
        <v>92</v>
      </c>
      <c r="W1" s="99" t="s">
        <v>8915</v>
      </c>
      <c r="X1" s="99" t="s">
        <v>483</v>
      </c>
      <c r="Y1" s="99" t="s">
        <v>484</v>
      </c>
      <c r="Z1" s="102" t="s">
        <v>93</v>
      </c>
      <c r="AA1" s="102" t="s">
        <v>94</v>
      </c>
      <c r="AB1" s="103" t="s">
        <v>95</v>
      </c>
      <c r="AC1" s="102" t="s">
        <v>96</v>
      </c>
    </row>
    <row r="2" spans="1:30" s="38" customFormat="1" ht="58.5" customHeight="1">
      <c r="A2" s="254">
        <f>ROW()-1</f>
        <v>1</v>
      </c>
      <c r="B2" s="249" t="s">
        <v>10</v>
      </c>
      <c r="C2" s="255" t="s">
        <v>22</v>
      </c>
      <c r="D2" s="255" t="s">
        <v>594</v>
      </c>
      <c r="E2" s="299">
        <v>4300330215</v>
      </c>
      <c r="F2" s="258" t="s">
        <v>595</v>
      </c>
      <c r="G2" s="255" t="s">
        <v>596</v>
      </c>
      <c r="H2" s="299">
        <v>1</v>
      </c>
      <c r="I2" s="255" t="s">
        <v>597</v>
      </c>
      <c r="J2" s="368" t="s">
        <v>2652</v>
      </c>
      <c r="K2" s="249" t="s">
        <v>8</v>
      </c>
      <c r="L2" s="249" t="s">
        <v>102</v>
      </c>
      <c r="M2" s="252">
        <v>43938</v>
      </c>
      <c r="N2" s="252">
        <v>43981</v>
      </c>
      <c r="O2" s="252">
        <v>43981</v>
      </c>
      <c r="P2" s="269">
        <v>44560</v>
      </c>
      <c r="Q2" s="276">
        <v>45046</v>
      </c>
      <c r="R2" s="252"/>
      <c r="S2" s="298" t="s">
        <v>2654</v>
      </c>
      <c r="T2" s="1279" t="str">
        <f t="shared" ref="T2:T9" si="0">C2&amp;D2&amp;G2</f>
        <v>CATL宁德H4-L55入壳机JMLECA19139L55入壳机</v>
      </c>
      <c r="U2" s="255" t="s">
        <v>9329</v>
      </c>
      <c r="V2" s="277" t="s">
        <v>2653</v>
      </c>
      <c r="W2" s="368" t="s">
        <v>2655</v>
      </c>
      <c r="X2" s="369">
        <v>0.93</v>
      </c>
      <c r="Y2" s="369"/>
      <c r="Z2" s="724" t="s">
        <v>9326</v>
      </c>
      <c r="AA2" s="1463" t="s">
        <v>9327</v>
      </c>
      <c r="AB2" s="255" t="s">
        <v>9328</v>
      </c>
      <c r="AC2" s="247"/>
    </row>
    <row r="3" spans="1:30" s="38" customFormat="1" ht="49.5" customHeight="1">
      <c r="A3" s="254">
        <f t="shared" ref="A3:A66" si="1">ROW()-1</f>
        <v>2</v>
      </c>
      <c r="B3" s="249" t="s">
        <v>10</v>
      </c>
      <c r="C3" s="255" t="s">
        <v>31</v>
      </c>
      <c r="D3" s="255" t="s">
        <v>614</v>
      </c>
      <c r="E3" s="299">
        <v>4300482120</v>
      </c>
      <c r="F3" s="258" t="s">
        <v>615</v>
      </c>
      <c r="G3" s="255" t="s">
        <v>616</v>
      </c>
      <c r="H3" s="299">
        <v>1</v>
      </c>
      <c r="I3" s="255" t="s">
        <v>597</v>
      </c>
      <c r="J3" s="368" t="s">
        <v>2657</v>
      </c>
      <c r="K3" s="249" t="s">
        <v>8</v>
      </c>
      <c r="L3" s="249" t="s">
        <v>102</v>
      </c>
      <c r="M3" s="279">
        <v>44334</v>
      </c>
      <c r="N3" s="279">
        <v>44377</v>
      </c>
      <c r="O3" s="279">
        <v>44377</v>
      </c>
      <c r="P3" s="252">
        <v>44711</v>
      </c>
      <c r="Q3" s="252">
        <v>45046</v>
      </c>
      <c r="R3" s="252"/>
      <c r="S3" s="298" t="s">
        <v>2656</v>
      </c>
      <c r="T3" s="1279" t="str">
        <f t="shared" si="0"/>
        <v>CATL溧阳-HEV-50ppm自动干燥线JMLEDCA21A025L54干燥线</v>
      </c>
      <c r="U3" s="255" t="s">
        <v>9329</v>
      </c>
      <c r="V3" s="277" t="s">
        <v>2653</v>
      </c>
      <c r="W3" s="370" t="s">
        <v>9339</v>
      </c>
      <c r="X3" s="369"/>
      <c r="Y3" s="369"/>
      <c r="Z3" s="724" t="s">
        <v>9336</v>
      </c>
      <c r="AA3" s="1463" t="s">
        <v>9337</v>
      </c>
      <c r="AB3" s="255" t="s">
        <v>9338</v>
      </c>
      <c r="AC3" s="628"/>
    </row>
    <row r="4" spans="1:30" s="38" customFormat="1" ht="35.5" customHeight="1">
      <c r="A4" s="254">
        <f t="shared" si="1"/>
        <v>3</v>
      </c>
      <c r="B4" s="249" t="s">
        <v>10</v>
      </c>
      <c r="C4" s="255" t="s">
        <v>12</v>
      </c>
      <c r="D4" s="255" t="s">
        <v>618</v>
      </c>
      <c r="E4" s="299">
        <v>4300468946</v>
      </c>
      <c r="F4" s="258" t="s">
        <v>619</v>
      </c>
      <c r="G4" s="255" t="s">
        <v>620</v>
      </c>
      <c r="H4" s="299">
        <v>1</v>
      </c>
      <c r="I4" s="255" t="s">
        <v>597</v>
      </c>
      <c r="J4" s="368" t="s">
        <v>2657</v>
      </c>
      <c r="K4" s="249" t="s">
        <v>8</v>
      </c>
      <c r="L4" s="249" t="s">
        <v>102</v>
      </c>
      <c r="M4" s="279">
        <v>44337</v>
      </c>
      <c r="N4" s="279">
        <v>44017</v>
      </c>
      <c r="O4" s="279">
        <v>44017</v>
      </c>
      <c r="P4" s="252">
        <v>44711</v>
      </c>
      <c r="Q4" s="252">
        <v>45046</v>
      </c>
      <c r="R4" s="252"/>
      <c r="S4" s="298" t="s">
        <v>621</v>
      </c>
      <c r="T4" s="1279" t="str">
        <f t="shared" si="0"/>
        <v>CATL溧阳-3台HEV56ppm入壳机JMLEDCA20A270L54入壳机</v>
      </c>
      <c r="U4" s="255" t="s">
        <v>9329</v>
      </c>
      <c r="V4" s="277" t="s">
        <v>2653</v>
      </c>
      <c r="W4" s="370" t="s">
        <v>2658</v>
      </c>
      <c r="X4" s="369">
        <v>0.99399999999999999</v>
      </c>
      <c r="Y4" s="369">
        <v>2.5000000000000001E-2</v>
      </c>
      <c r="Z4" s="724" t="s">
        <v>9330</v>
      </c>
      <c r="AA4" s="1463" t="s">
        <v>9331</v>
      </c>
      <c r="AB4" s="255" t="s">
        <v>9332</v>
      </c>
      <c r="AC4" s="247"/>
    </row>
    <row r="5" spans="1:30" s="38" customFormat="1" ht="45" customHeight="1">
      <c r="A5" s="254">
        <f t="shared" si="1"/>
        <v>4</v>
      </c>
      <c r="B5" s="249" t="s">
        <v>2659</v>
      </c>
      <c r="C5" s="255" t="s">
        <v>12</v>
      </c>
      <c r="D5" s="255" t="s">
        <v>2660</v>
      </c>
      <c r="E5" s="299">
        <v>4300468942</v>
      </c>
      <c r="F5" s="258" t="s">
        <v>242</v>
      </c>
      <c r="G5" s="255" t="s">
        <v>2661</v>
      </c>
      <c r="H5" s="299">
        <v>1</v>
      </c>
      <c r="I5" s="255" t="s">
        <v>2662</v>
      </c>
      <c r="J5" s="368" t="s">
        <v>2664</v>
      </c>
      <c r="K5" s="249" t="s">
        <v>2666</v>
      </c>
      <c r="L5" s="249" t="s">
        <v>2667</v>
      </c>
      <c r="M5" s="279">
        <v>44509</v>
      </c>
      <c r="N5" s="279">
        <v>44560</v>
      </c>
      <c r="O5" s="279">
        <v>44605</v>
      </c>
      <c r="P5" s="252">
        <v>44864</v>
      </c>
      <c r="Q5" s="252">
        <v>45046</v>
      </c>
      <c r="R5" s="252"/>
      <c r="S5" s="298" t="s">
        <v>2663</v>
      </c>
      <c r="T5" s="1279" t="str">
        <f t="shared" si="0"/>
        <v>CATL溧阳-3台HEV56ppm入壳机JMLEDCA20A267L52入壳机</v>
      </c>
      <c r="U5" s="255" t="s">
        <v>9329</v>
      </c>
      <c r="V5" s="277" t="s">
        <v>2653</v>
      </c>
      <c r="W5" s="370" t="s">
        <v>2665</v>
      </c>
      <c r="X5" s="370" t="s">
        <v>2665</v>
      </c>
      <c r="Y5" s="370" t="s">
        <v>2665</v>
      </c>
      <c r="Z5" s="724" t="s">
        <v>9333</v>
      </c>
      <c r="AA5" s="1463" t="s">
        <v>9334</v>
      </c>
      <c r="AB5" s="255" t="s">
        <v>9335</v>
      </c>
      <c r="AC5" s="247"/>
    </row>
    <row r="6" spans="1:30" s="38" customFormat="1" ht="40.5" customHeight="1">
      <c r="A6" s="254">
        <f t="shared" si="1"/>
        <v>5</v>
      </c>
      <c r="B6" s="255" t="s">
        <v>2659</v>
      </c>
      <c r="C6" s="255" t="s">
        <v>4032</v>
      </c>
      <c r="D6" s="255" t="s">
        <v>4143</v>
      </c>
      <c r="E6" s="268">
        <v>4300728680</v>
      </c>
      <c r="F6" s="268" t="s">
        <v>4144</v>
      </c>
      <c r="G6" s="249" t="s">
        <v>4145</v>
      </c>
      <c r="H6" s="299">
        <v>1</v>
      </c>
      <c r="I6" s="255" t="s">
        <v>4035</v>
      </c>
      <c r="J6" s="592" t="s">
        <v>2476</v>
      </c>
      <c r="K6" s="249" t="s">
        <v>8</v>
      </c>
      <c r="L6" s="322" t="s">
        <v>4148</v>
      </c>
      <c r="M6" s="269">
        <v>44720</v>
      </c>
      <c r="N6" s="269">
        <v>44767</v>
      </c>
      <c r="O6" s="279"/>
      <c r="P6" s="279">
        <v>44742</v>
      </c>
      <c r="Q6" s="593"/>
      <c r="R6" s="593"/>
      <c r="S6" s="498" t="s">
        <v>4033</v>
      </c>
      <c r="T6" s="1279" t="str">
        <f t="shared" si="0"/>
        <v>2021-CATL-宁德-转接片激光焊接机JMLEDCA21A668转接片激光焊接机（正机）</v>
      </c>
      <c r="U6" s="322" t="s">
        <v>8753</v>
      </c>
      <c r="V6" s="277" t="s">
        <v>2653</v>
      </c>
      <c r="W6" s="592" t="s">
        <v>4146</v>
      </c>
      <c r="X6" s="592" t="s">
        <v>2476</v>
      </c>
      <c r="Y6" s="592" t="s">
        <v>4147</v>
      </c>
      <c r="Z6" s="659" t="s">
        <v>9202</v>
      </c>
      <c r="AA6" s="659" t="s">
        <v>9098</v>
      </c>
      <c r="AB6" s="659" t="s">
        <v>8645</v>
      </c>
      <c r="AC6" s="322"/>
    </row>
    <row r="7" spans="1:30" s="38" customFormat="1" ht="32.5" customHeight="1">
      <c r="A7" s="254">
        <f t="shared" si="1"/>
        <v>6</v>
      </c>
      <c r="B7" s="255" t="s">
        <v>2659</v>
      </c>
      <c r="C7" s="255" t="s">
        <v>4149</v>
      </c>
      <c r="D7" s="255" t="s">
        <v>4150</v>
      </c>
      <c r="E7" s="268">
        <v>4300728680</v>
      </c>
      <c r="F7" s="268" t="s">
        <v>4151</v>
      </c>
      <c r="G7" s="249" t="s">
        <v>4152</v>
      </c>
      <c r="H7" s="299">
        <v>1</v>
      </c>
      <c r="I7" s="255" t="s">
        <v>4153</v>
      </c>
      <c r="J7" s="592" t="s">
        <v>4147</v>
      </c>
      <c r="K7" s="249" t="s">
        <v>8</v>
      </c>
      <c r="L7" s="322" t="s">
        <v>4155</v>
      </c>
      <c r="M7" s="269">
        <v>44720</v>
      </c>
      <c r="N7" s="269">
        <v>44767</v>
      </c>
      <c r="O7" s="279"/>
      <c r="P7" s="279">
        <v>45107</v>
      </c>
      <c r="Q7" s="593"/>
      <c r="R7" s="593"/>
      <c r="S7" s="498" t="s">
        <v>4154</v>
      </c>
      <c r="T7" s="1279" t="str">
        <f t="shared" si="0"/>
        <v>2021-CATL-宁德-转接片激光焊接机JMLEDCA21A669转接片激光焊接机（反机）</v>
      </c>
      <c r="U7" s="322" t="s">
        <v>8753</v>
      </c>
      <c r="V7" s="277" t="s">
        <v>4156</v>
      </c>
      <c r="W7" s="592" t="s">
        <v>4147</v>
      </c>
      <c r="X7" s="592" t="s">
        <v>4147</v>
      </c>
      <c r="Y7" s="592" t="s">
        <v>4147</v>
      </c>
      <c r="Z7" s="659" t="s">
        <v>9202</v>
      </c>
      <c r="AA7" s="659" t="s">
        <v>9098</v>
      </c>
      <c r="AB7" s="659" t="s">
        <v>8645</v>
      </c>
      <c r="AC7" s="322"/>
    </row>
    <row r="8" spans="1:30" ht="34.5">
      <c r="A8" s="254">
        <f t="shared" si="1"/>
        <v>7</v>
      </c>
      <c r="B8" s="255" t="s">
        <v>7425</v>
      </c>
      <c r="C8" s="255" t="s">
        <v>7426</v>
      </c>
      <c r="D8" s="255" t="s">
        <v>7427</v>
      </c>
      <c r="E8" s="268">
        <v>4300625244</v>
      </c>
      <c r="F8" s="268"/>
      <c r="G8" s="249" t="s">
        <v>7428</v>
      </c>
      <c r="H8" s="299">
        <v>1</v>
      </c>
      <c r="I8" s="255" t="s">
        <v>7429</v>
      </c>
      <c r="J8" s="592" t="s">
        <v>3504</v>
      </c>
      <c r="K8" s="322" t="s">
        <v>8</v>
      </c>
      <c r="L8" s="322" t="s">
        <v>7433</v>
      </c>
      <c r="M8" s="269">
        <v>44753</v>
      </c>
      <c r="N8" s="279">
        <v>44772</v>
      </c>
      <c r="O8" s="279">
        <v>44767</v>
      </c>
      <c r="P8" s="279">
        <v>45107</v>
      </c>
      <c r="Q8" s="593"/>
      <c r="R8" s="593"/>
      <c r="S8" s="498" t="s">
        <v>7430</v>
      </c>
      <c r="T8" s="1279" t="str">
        <f t="shared" si="0"/>
        <v>自动入壳机JMLEWCA19A160-02自动入壳机（改造）</v>
      </c>
      <c r="U8" s="255" t="s">
        <v>9329</v>
      </c>
      <c r="V8" s="277" t="s">
        <v>1622</v>
      </c>
      <c r="W8" s="592" t="s">
        <v>7431</v>
      </c>
      <c r="X8" s="592" t="s">
        <v>7432</v>
      </c>
      <c r="Y8" s="592" t="s">
        <v>7432</v>
      </c>
      <c r="Z8" s="659" t="s">
        <v>588</v>
      </c>
      <c r="AA8" s="659" t="s">
        <v>6260</v>
      </c>
      <c r="AB8" s="659" t="s">
        <v>5965</v>
      </c>
      <c r="AC8" s="659"/>
      <c r="AD8" s="322"/>
    </row>
    <row r="9" spans="1:30" s="38" customFormat="1" ht="47" customHeight="1">
      <c r="A9" s="254">
        <f t="shared" si="1"/>
        <v>8</v>
      </c>
      <c r="B9" s="255" t="s">
        <v>7434</v>
      </c>
      <c r="C9" s="255" t="s">
        <v>7435</v>
      </c>
      <c r="D9" s="255" t="s">
        <v>7436</v>
      </c>
      <c r="E9" s="268">
        <v>4300580639</v>
      </c>
      <c r="F9" s="268" t="s">
        <v>7437</v>
      </c>
      <c r="G9" s="249" t="s">
        <v>7438</v>
      </c>
      <c r="H9" s="299">
        <v>1</v>
      </c>
      <c r="I9" s="255" t="s">
        <v>7439</v>
      </c>
      <c r="J9" s="592" t="s">
        <v>7431</v>
      </c>
      <c r="K9" s="322" t="s">
        <v>7441</v>
      </c>
      <c r="L9" s="322" t="s">
        <v>7433</v>
      </c>
      <c r="M9" s="269">
        <v>44803</v>
      </c>
      <c r="N9" s="279">
        <v>44834</v>
      </c>
      <c r="O9" s="279">
        <v>44829</v>
      </c>
      <c r="P9" s="279">
        <v>45107</v>
      </c>
      <c r="Q9" s="593"/>
      <c r="R9" s="593"/>
      <c r="S9" s="498" t="s">
        <v>7440</v>
      </c>
      <c r="T9" s="1279" t="str">
        <f t="shared" si="0"/>
        <v>自动入壳机JMLEWCA19A160-03自动入壳机（改造）</v>
      </c>
      <c r="U9" s="255" t="s">
        <v>9329</v>
      </c>
      <c r="V9" s="277" t="s">
        <v>2653</v>
      </c>
      <c r="W9" s="592" t="s">
        <v>7432</v>
      </c>
      <c r="X9" s="592" t="s">
        <v>7432</v>
      </c>
      <c r="Y9" s="592" t="s">
        <v>3504</v>
      </c>
      <c r="Z9" s="659" t="s">
        <v>588</v>
      </c>
      <c r="AA9" s="659" t="s">
        <v>6260</v>
      </c>
      <c r="AB9" s="659" t="s">
        <v>5965</v>
      </c>
      <c r="AC9" s="659"/>
      <c r="AD9" s="322"/>
    </row>
    <row r="10" spans="1:30" s="38" customFormat="1" ht="47" customHeight="1">
      <c r="A10" s="254">
        <f t="shared" si="1"/>
        <v>9</v>
      </c>
      <c r="B10" s="255" t="s">
        <v>7434</v>
      </c>
      <c r="C10" s="255" t="s">
        <v>7426</v>
      </c>
      <c r="D10" s="255" t="s">
        <v>7442</v>
      </c>
      <c r="E10" s="268">
        <v>4300656865</v>
      </c>
      <c r="F10" s="268"/>
      <c r="G10" s="249" t="s">
        <v>7438</v>
      </c>
      <c r="H10" s="299">
        <v>1</v>
      </c>
      <c r="I10" s="255" t="s">
        <v>7429</v>
      </c>
      <c r="J10" s="592" t="s">
        <v>7443</v>
      </c>
      <c r="K10" s="322" t="s">
        <v>7444</v>
      </c>
      <c r="L10" s="322" t="s">
        <v>7445</v>
      </c>
      <c r="M10" s="269">
        <v>44916</v>
      </c>
      <c r="N10" s="592" t="s">
        <v>7443</v>
      </c>
      <c r="O10" s="279"/>
      <c r="P10" s="279">
        <v>45229</v>
      </c>
      <c r="Q10" s="593"/>
      <c r="R10" s="593"/>
      <c r="S10" s="498" t="s">
        <v>7440</v>
      </c>
      <c r="T10" s="1279"/>
      <c r="U10" s="255" t="s">
        <v>9329</v>
      </c>
      <c r="V10" s="277" t="s">
        <v>1622</v>
      </c>
      <c r="W10" s="592" t="s">
        <v>7443</v>
      </c>
      <c r="X10" s="592" t="s">
        <v>7431</v>
      </c>
      <c r="Y10" s="592" t="s">
        <v>7432</v>
      </c>
      <c r="Z10" s="659" t="s">
        <v>7247</v>
      </c>
      <c r="AA10" s="659" t="s">
        <v>7065</v>
      </c>
      <c r="AB10" s="659" t="s">
        <v>7446</v>
      </c>
      <c r="AC10" s="659"/>
      <c r="AD10" s="1020"/>
    </row>
    <row r="11" spans="1:30" s="38" customFormat="1" ht="47" customHeight="1">
      <c r="A11" s="254">
        <f t="shared" si="1"/>
        <v>10</v>
      </c>
      <c r="B11" s="255" t="s">
        <v>2659</v>
      </c>
      <c r="C11" s="255" t="s">
        <v>4034</v>
      </c>
      <c r="D11" s="255" t="s">
        <v>4238</v>
      </c>
      <c r="E11" s="268">
        <v>4300861130</v>
      </c>
      <c r="F11" s="268" t="s">
        <v>4036</v>
      </c>
      <c r="G11" s="249" t="s">
        <v>7447</v>
      </c>
      <c r="H11" s="299">
        <v>1</v>
      </c>
      <c r="I11" s="255" t="s">
        <v>7448</v>
      </c>
      <c r="J11" s="592" t="s">
        <v>3504</v>
      </c>
      <c r="K11" s="322" t="s">
        <v>2666</v>
      </c>
      <c r="L11" s="322" t="s">
        <v>2667</v>
      </c>
      <c r="M11" s="269"/>
      <c r="N11" s="279"/>
      <c r="O11" s="279"/>
      <c r="P11" s="279"/>
      <c r="Q11" s="593"/>
      <c r="R11" s="593"/>
      <c r="S11" s="498" t="s">
        <v>7449</v>
      </c>
      <c r="T11" s="1279" t="str">
        <f t="shared" ref="T11:T12" si="2">C11&amp;D11&amp;G11</f>
        <v>2022-CATL-蕉城-L11顶盖焊接机JMLEDCA22A544顶盖焊接机</v>
      </c>
      <c r="U11" s="322" t="s">
        <v>8311</v>
      </c>
      <c r="V11" s="277" t="s">
        <v>1622</v>
      </c>
      <c r="W11" s="592" t="s">
        <v>7450</v>
      </c>
      <c r="X11" s="592" t="s">
        <v>3504</v>
      </c>
      <c r="Y11" s="592" t="s">
        <v>3504</v>
      </c>
      <c r="Z11" s="659" t="s">
        <v>8935</v>
      </c>
      <c r="AA11" s="659"/>
      <c r="AB11" s="659" t="s">
        <v>8936</v>
      </c>
      <c r="AC11" s="659"/>
      <c r="AD11" s="1020"/>
    </row>
    <row r="12" spans="1:30" s="38" customFormat="1" ht="47" customHeight="1">
      <c r="A12" s="254">
        <f t="shared" si="1"/>
        <v>11</v>
      </c>
      <c r="B12" s="255" t="s">
        <v>2659</v>
      </c>
      <c r="C12" s="255" t="s">
        <v>7451</v>
      </c>
      <c r="D12" s="255" t="s">
        <v>7452</v>
      </c>
      <c r="E12" s="268">
        <v>4300861136</v>
      </c>
      <c r="F12" s="268" t="s">
        <v>7453</v>
      </c>
      <c r="G12" s="249" t="s">
        <v>4037</v>
      </c>
      <c r="H12" s="299">
        <v>1</v>
      </c>
      <c r="I12" s="255" t="s">
        <v>4035</v>
      </c>
      <c r="J12" s="592" t="s">
        <v>3504</v>
      </c>
      <c r="K12" s="322" t="s">
        <v>7441</v>
      </c>
      <c r="L12" s="322" t="s">
        <v>2667</v>
      </c>
      <c r="M12" s="269"/>
      <c r="N12" s="279"/>
      <c r="O12" s="279"/>
      <c r="P12" s="279"/>
      <c r="Q12" s="593"/>
      <c r="R12" s="593"/>
      <c r="S12" s="498" t="s">
        <v>7449</v>
      </c>
      <c r="T12" s="1279" t="str">
        <f t="shared" si="2"/>
        <v>2022-CATL-蕉城-L11包Mylar入壳机JMLEDCA22A545包Mylar入壳机</v>
      </c>
      <c r="U12" s="322" t="s">
        <v>8311</v>
      </c>
      <c r="V12" s="277" t="s">
        <v>1622</v>
      </c>
      <c r="W12" s="592" t="s">
        <v>3504</v>
      </c>
      <c r="X12" s="592" t="s">
        <v>7450</v>
      </c>
      <c r="Y12" s="592" t="s">
        <v>7443</v>
      </c>
      <c r="Z12" s="659" t="s">
        <v>9094</v>
      </c>
      <c r="AA12" s="659"/>
      <c r="AB12" s="659" t="s">
        <v>8936</v>
      </c>
      <c r="AC12" s="659"/>
      <c r="AD12" s="1020"/>
    </row>
    <row r="13" spans="1:30" s="91" customFormat="1" ht="59" customHeight="1">
      <c r="A13" s="254">
        <f t="shared" si="1"/>
        <v>12</v>
      </c>
      <c r="B13" s="249" t="s">
        <v>5063</v>
      </c>
      <c r="C13" s="255" t="s">
        <v>5064</v>
      </c>
      <c r="D13" s="249" t="s">
        <v>2243</v>
      </c>
      <c r="E13" s="258">
        <v>4300714569</v>
      </c>
      <c r="F13" s="249" t="s">
        <v>2244</v>
      </c>
      <c r="G13" s="249" t="s">
        <v>2705</v>
      </c>
      <c r="H13" s="299">
        <v>1</v>
      </c>
      <c r="I13" s="255" t="s">
        <v>2486</v>
      </c>
      <c r="J13" s="462">
        <v>45032</v>
      </c>
      <c r="K13" s="322" t="s">
        <v>8</v>
      </c>
      <c r="L13" s="259" t="s">
        <v>5070</v>
      </c>
      <c r="M13" s="279">
        <v>44796</v>
      </c>
      <c r="N13" s="279">
        <v>44823</v>
      </c>
      <c r="O13" s="249"/>
      <c r="P13" s="462">
        <v>45032</v>
      </c>
      <c r="Q13" s="260"/>
      <c r="R13" s="255"/>
      <c r="S13" s="259" t="s">
        <v>2228</v>
      </c>
      <c r="T13" s="1279" t="str">
        <f>C13&amp;D13&amp;G13</f>
        <v>2022-CATL-宜宾-L5转接片焊接机JMLEDCA22A010转接片焊接机（正机）</v>
      </c>
      <c r="U13" s="249" t="s">
        <v>8157</v>
      </c>
      <c r="V13" s="249" t="s">
        <v>5071</v>
      </c>
      <c r="W13" s="249" t="s">
        <v>205</v>
      </c>
      <c r="X13" s="249" t="s">
        <v>213</v>
      </c>
      <c r="Y13" s="322"/>
      <c r="Z13" s="659" t="s">
        <v>9203</v>
      </c>
      <c r="AA13" s="659" t="s">
        <v>9095</v>
      </c>
      <c r="AB13" s="659" t="s">
        <v>8312</v>
      </c>
      <c r="AC13" s="659"/>
    </row>
    <row r="14" spans="1:30" s="91" customFormat="1" ht="59" customHeight="1">
      <c r="A14" s="254">
        <f t="shared" si="1"/>
        <v>13</v>
      </c>
      <c r="B14" s="249" t="s">
        <v>5063</v>
      </c>
      <c r="C14" s="255" t="s">
        <v>5064</v>
      </c>
      <c r="D14" s="249" t="s">
        <v>2245</v>
      </c>
      <c r="E14" s="258">
        <v>4300714569</v>
      </c>
      <c r="F14" s="249" t="s">
        <v>2246</v>
      </c>
      <c r="G14" s="249" t="s">
        <v>5065</v>
      </c>
      <c r="H14" s="299">
        <v>1</v>
      </c>
      <c r="I14" s="255" t="s">
        <v>2486</v>
      </c>
      <c r="J14" s="462">
        <v>45032</v>
      </c>
      <c r="K14" s="322" t="s">
        <v>8</v>
      </c>
      <c r="L14" s="259" t="s">
        <v>5072</v>
      </c>
      <c r="M14" s="279">
        <v>44796</v>
      </c>
      <c r="N14" s="279">
        <v>44823</v>
      </c>
      <c r="O14" s="249"/>
      <c r="P14" s="462">
        <v>45032</v>
      </c>
      <c r="Q14" s="260"/>
      <c r="R14" s="255"/>
      <c r="S14" s="259" t="s">
        <v>5073</v>
      </c>
      <c r="T14" s="1279" t="str">
        <f t="shared" ref="T14:T52" si="3">C14&amp;D14&amp;G14</f>
        <v>2022-CATL-宜宾-L5转接片焊接机JMLEDCA22A011转接片焊接机（反机）</v>
      </c>
      <c r="U14" s="249" t="s">
        <v>8157</v>
      </c>
      <c r="V14" s="249" t="s">
        <v>5071</v>
      </c>
      <c r="W14" s="249" t="s">
        <v>205</v>
      </c>
      <c r="X14" s="249" t="s">
        <v>213</v>
      </c>
      <c r="Y14" s="322"/>
      <c r="Z14" s="659" t="s">
        <v>9203</v>
      </c>
      <c r="AA14" s="659" t="s">
        <v>8667</v>
      </c>
      <c r="AB14" s="659" t="s">
        <v>8312</v>
      </c>
      <c r="AC14" s="659"/>
    </row>
    <row r="15" spans="1:30" s="91" customFormat="1" ht="59" customHeight="1">
      <c r="A15" s="254">
        <f t="shared" si="1"/>
        <v>14</v>
      </c>
      <c r="B15" s="249" t="s">
        <v>5063</v>
      </c>
      <c r="C15" s="255" t="s">
        <v>2264</v>
      </c>
      <c r="D15" s="249" t="s">
        <v>2265</v>
      </c>
      <c r="E15" s="258">
        <v>4300714587</v>
      </c>
      <c r="F15" s="249" t="s">
        <v>2266</v>
      </c>
      <c r="G15" s="255" t="s">
        <v>5066</v>
      </c>
      <c r="H15" s="299">
        <v>1</v>
      </c>
      <c r="I15" s="255" t="s">
        <v>5067</v>
      </c>
      <c r="J15" s="462">
        <v>45032</v>
      </c>
      <c r="K15" s="322" t="s">
        <v>8</v>
      </c>
      <c r="L15" s="259" t="s">
        <v>5070</v>
      </c>
      <c r="M15" s="279">
        <v>44797</v>
      </c>
      <c r="N15" s="279">
        <v>44824</v>
      </c>
      <c r="O15" s="249"/>
      <c r="P15" s="462">
        <v>45032</v>
      </c>
      <c r="Q15" s="260"/>
      <c r="R15" s="255"/>
      <c r="S15" s="259" t="s">
        <v>2249</v>
      </c>
      <c r="T15" s="1279" t="str">
        <f t="shared" si="3"/>
        <v>2022-CATL-宜宾-L5顶盖焊接机JMLEDCA22A020顶盖焊接机（正机）</v>
      </c>
      <c r="U15" s="249" t="s">
        <v>8157</v>
      </c>
      <c r="V15" s="249" t="s">
        <v>5071</v>
      </c>
      <c r="W15" s="249" t="s">
        <v>205</v>
      </c>
      <c r="X15" s="249" t="s">
        <v>213</v>
      </c>
      <c r="Y15" s="322"/>
      <c r="Z15" s="659" t="s">
        <v>9204</v>
      </c>
      <c r="AA15" s="659" t="s">
        <v>9096</v>
      </c>
      <c r="AB15" s="659" t="s">
        <v>8557</v>
      </c>
      <c r="AC15" s="659"/>
    </row>
    <row r="16" spans="1:30" s="91" customFormat="1" ht="59" customHeight="1">
      <c r="A16" s="254">
        <f t="shared" si="1"/>
        <v>15</v>
      </c>
      <c r="B16" s="249" t="s">
        <v>5063</v>
      </c>
      <c r="C16" s="255" t="s">
        <v>2264</v>
      </c>
      <c r="D16" s="249" t="s">
        <v>2267</v>
      </c>
      <c r="E16" s="258">
        <v>4300714587</v>
      </c>
      <c r="F16" s="249" t="s">
        <v>2268</v>
      </c>
      <c r="G16" s="255" t="s">
        <v>2489</v>
      </c>
      <c r="H16" s="299">
        <v>1</v>
      </c>
      <c r="I16" s="255" t="s">
        <v>5067</v>
      </c>
      <c r="J16" s="462">
        <v>45032</v>
      </c>
      <c r="K16" s="322" t="s">
        <v>8</v>
      </c>
      <c r="L16" s="259" t="s">
        <v>5070</v>
      </c>
      <c r="M16" s="279">
        <v>44797</v>
      </c>
      <c r="N16" s="279">
        <v>44824</v>
      </c>
      <c r="O16" s="249"/>
      <c r="P16" s="462">
        <v>45032</v>
      </c>
      <c r="Q16" s="260"/>
      <c r="R16" s="255"/>
      <c r="S16" s="259" t="s">
        <v>2249</v>
      </c>
      <c r="T16" s="1279" t="str">
        <f t="shared" si="3"/>
        <v>2022-CATL-宜宾-L5顶盖焊接机JMLEDCA22A021顶盖焊接机（反机）</v>
      </c>
      <c r="U16" s="249" t="s">
        <v>8157</v>
      </c>
      <c r="V16" s="249" t="s">
        <v>1622</v>
      </c>
      <c r="W16" s="249" t="s">
        <v>205</v>
      </c>
      <c r="X16" s="249" t="s">
        <v>213</v>
      </c>
      <c r="Y16" s="322"/>
      <c r="Z16" s="659" t="s">
        <v>9204</v>
      </c>
      <c r="AA16" s="659" t="s">
        <v>8754</v>
      </c>
      <c r="AB16" s="659" t="s">
        <v>8557</v>
      </c>
      <c r="AC16" s="659"/>
    </row>
    <row r="17" spans="1:29" s="91" customFormat="1" ht="59" customHeight="1">
      <c r="A17" s="254">
        <f t="shared" si="1"/>
        <v>16</v>
      </c>
      <c r="B17" s="249" t="s">
        <v>5063</v>
      </c>
      <c r="C17" s="255" t="s">
        <v>2289</v>
      </c>
      <c r="D17" s="249" t="s">
        <v>2290</v>
      </c>
      <c r="E17" s="258">
        <v>4300714575</v>
      </c>
      <c r="F17" s="249" t="s">
        <v>2291</v>
      </c>
      <c r="G17" s="255" t="s">
        <v>5068</v>
      </c>
      <c r="H17" s="299">
        <v>1</v>
      </c>
      <c r="I17" s="255" t="s">
        <v>2486</v>
      </c>
      <c r="J17" s="462">
        <v>45032</v>
      </c>
      <c r="K17" s="322" t="s">
        <v>8</v>
      </c>
      <c r="L17" s="259" t="s">
        <v>5070</v>
      </c>
      <c r="M17" s="279">
        <v>44798</v>
      </c>
      <c r="N17" s="279">
        <v>44824</v>
      </c>
      <c r="O17" s="249"/>
      <c r="P17" s="462">
        <v>45032</v>
      </c>
      <c r="Q17" s="260"/>
      <c r="R17" s="255"/>
      <c r="S17" s="259" t="s">
        <v>2271</v>
      </c>
      <c r="T17" s="1279" t="str">
        <f t="shared" si="3"/>
        <v>2022-CATL-宜宾-L5密封钉焊接机JMLEDCA22A030密封钉焊接机（正机）</v>
      </c>
      <c r="U17" s="249" t="s">
        <v>8157</v>
      </c>
      <c r="V17" s="249" t="s">
        <v>5071</v>
      </c>
      <c r="W17" s="249" t="s">
        <v>205</v>
      </c>
      <c r="X17" s="249" t="s">
        <v>213</v>
      </c>
      <c r="Y17" s="322"/>
      <c r="Z17" s="659" t="s">
        <v>9205</v>
      </c>
      <c r="AA17" s="659" t="s">
        <v>9206</v>
      </c>
      <c r="AB17" s="659" t="s">
        <v>8313</v>
      </c>
      <c r="AC17" s="659"/>
    </row>
    <row r="18" spans="1:29" s="91" customFormat="1" ht="59" customHeight="1">
      <c r="A18" s="254">
        <f t="shared" si="1"/>
        <v>17</v>
      </c>
      <c r="B18" s="249" t="s">
        <v>5063</v>
      </c>
      <c r="C18" s="255" t="s">
        <v>2289</v>
      </c>
      <c r="D18" s="249" t="s">
        <v>2292</v>
      </c>
      <c r="E18" s="258">
        <v>4300714575</v>
      </c>
      <c r="F18" s="249" t="s">
        <v>2293</v>
      </c>
      <c r="G18" s="255" t="s">
        <v>2706</v>
      </c>
      <c r="H18" s="299">
        <v>1</v>
      </c>
      <c r="I18" s="255" t="s">
        <v>2486</v>
      </c>
      <c r="J18" s="462">
        <v>45032</v>
      </c>
      <c r="K18" s="322" t="s">
        <v>8</v>
      </c>
      <c r="L18" s="259" t="s">
        <v>5070</v>
      </c>
      <c r="M18" s="279">
        <v>44798</v>
      </c>
      <c r="N18" s="279">
        <v>44824</v>
      </c>
      <c r="O18" s="249"/>
      <c r="P18" s="462">
        <v>45032</v>
      </c>
      <c r="Q18" s="260"/>
      <c r="R18" s="255"/>
      <c r="S18" s="259" t="s">
        <v>2271</v>
      </c>
      <c r="T18" s="1279" t="str">
        <f t="shared" si="3"/>
        <v>2022-CATL-宜宾-L5密封钉焊接机JMLEDCA22A031密封钉焊接机（反机）</v>
      </c>
      <c r="U18" s="249" t="s">
        <v>8157</v>
      </c>
      <c r="V18" s="249" t="s">
        <v>5071</v>
      </c>
      <c r="W18" s="249" t="s">
        <v>205</v>
      </c>
      <c r="X18" s="249" t="s">
        <v>213</v>
      </c>
      <c r="Y18" s="322"/>
      <c r="Z18" s="659" t="s">
        <v>9205</v>
      </c>
      <c r="AA18" s="659" t="s">
        <v>8754</v>
      </c>
      <c r="AB18" s="659" t="s">
        <v>8314</v>
      </c>
      <c r="AC18" s="659"/>
    </row>
    <row r="19" spans="1:29" s="91" customFormat="1" ht="59" customHeight="1">
      <c r="A19" s="254">
        <f t="shared" si="1"/>
        <v>18</v>
      </c>
      <c r="B19" s="249" t="s">
        <v>2487</v>
      </c>
      <c r="C19" s="255" t="s">
        <v>2727</v>
      </c>
      <c r="D19" s="249" t="s">
        <v>2728</v>
      </c>
      <c r="E19" s="258">
        <v>4300714607</v>
      </c>
      <c r="F19" s="249" t="s">
        <v>2729</v>
      </c>
      <c r="G19" s="255" t="s">
        <v>1392</v>
      </c>
      <c r="H19" s="299">
        <v>1</v>
      </c>
      <c r="I19" s="255" t="s">
        <v>2486</v>
      </c>
      <c r="J19" s="462">
        <v>45032</v>
      </c>
      <c r="K19" s="322" t="s">
        <v>8</v>
      </c>
      <c r="L19" s="259" t="s">
        <v>5070</v>
      </c>
      <c r="M19" s="279">
        <v>44789</v>
      </c>
      <c r="N19" s="279">
        <v>44827</v>
      </c>
      <c r="O19" s="249"/>
      <c r="P19" s="462">
        <v>45032</v>
      </c>
      <c r="Q19" s="260"/>
      <c r="R19" s="255"/>
      <c r="S19" s="259" t="s">
        <v>2294</v>
      </c>
      <c r="T19" s="1279" t="str">
        <f t="shared" si="3"/>
        <v>2022-CATL-宜宾-L5干燥调度系统JMLEDCA22A126干燥调度系统</v>
      </c>
      <c r="U19" s="249" t="s">
        <v>8157</v>
      </c>
      <c r="V19" s="249" t="s">
        <v>5071</v>
      </c>
      <c r="W19" s="249" t="s">
        <v>205</v>
      </c>
      <c r="X19" s="249" t="s">
        <v>213</v>
      </c>
      <c r="Y19" s="322"/>
      <c r="Z19" s="659" t="s">
        <v>9207</v>
      </c>
      <c r="AA19" s="659" t="s">
        <v>9097</v>
      </c>
      <c r="AB19" s="659" t="s">
        <v>8315</v>
      </c>
      <c r="AC19" s="659"/>
    </row>
    <row r="20" spans="1:29" s="91" customFormat="1" ht="59" customHeight="1">
      <c r="A20" s="254">
        <f t="shared" si="1"/>
        <v>19</v>
      </c>
      <c r="B20" s="249" t="s">
        <v>5063</v>
      </c>
      <c r="C20" s="255" t="s">
        <v>2727</v>
      </c>
      <c r="D20" s="249" t="s">
        <v>2730</v>
      </c>
      <c r="E20" s="258">
        <v>4300714607</v>
      </c>
      <c r="F20" s="249" t="s">
        <v>2731</v>
      </c>
      <c r="G20" s="255" t="s">
        <v>1392</v>
      </c>
      <c r="H20" s="299">
        <v>1</v>
      </c>
      <c r="I20" s="255" t="s">
        <v>2486</v>
      </c>
      <c r="J20" s="462">
        <v>45032</v>
      </c>
      <c r="K20" s="322" t="s">
        <v>8</v>
      </c>
      <c r="L20" s="259" t="s">
        <v>5070</v>
      </c>
      <c r="M20" s="279">
        <v>44789</v>
      </c>
      <c r="N20" s="279">
        <v>44827</v>
      </c>
      <c r="O20" s="249"/>
      <c r="P20" s="462">
        <v>45032</v>
      </c>
      <c r="Q20" s="260"/>
      <c r="R20" s="255"/>
      <c r="S20" s="259" t="s">
        <v>2294</v>
      </c>
      <c r="T20" s="1279" t="str">
        <f t="shared" si="3"/>
        <v>2022-CATL-宜宾-L5干燥调度系统JMLEDCA22A127干燥调度系统</v>
      </c>
      <c r="U20" s="249" t="s">
        <v>8157</v>
      </c>
      <c r="V20" s="249" t="s">
        <v>5071</v>
      </c>
      <c r="W20" s="249" t="s">
        <v>205</v>
      </c>
      <c r="X20" s="249" t="s">
        <v>213</v>
      </c>
      <c r="Y20" s="322"/>
      <c r="Z20" s="659" t="s">
        <v>9207</v>
      </c>
      <c r="AA20" s="659" t="s">
        <v>8754</v>
      </c>
      <c r="AB20" s="659" t="s">
        <v>8316</v>
      </c>
      <c r="AC20" s="659"/>
    </row>
    <row r="21" spans="1:29" ht="57.5" customHeight="1">
      <c r="A21" s="254">
        <f t="shared" si="1"/>
        <v>20</v>
      </c>
      <c r="B21" s="249" t="s">
        <v>5300</v>
      </c>
      <c r="C21" s="255" t="s">
        <v>5301</v>
      </c>
      <c r="D21" s="249" t="s">
        <v>2239</v>
      </c>
      <c r="E21" s="258">
        <v>4300714569</v>
      </c>
      <c r="F21" s="249" t="s">
        <v>2240</v>
      </c>
      <c r="G21" s="249" t="s">
        <v>2814</v>
      </c>
      <c r="H21" s="299">
        <v>1</v>
      </c>
      <c r="I21" s="255" t="s">
        <v>5302</v>
      </c>
      <c r="J21" s="462">
        <v>45032</v>
      </c>
      <c r="K21" s="322" t="s">
        <v>8</v>
      </c>
      <c r="L21" s="259" t="s">
        <v>5303</v>
      </c>
      <c r="M21" s="252">
        <v>44820</v>
      </c>
      <c r="N21" s="252" t="s">
        <v>5304</v>
      </c>
      <c r="O21" s="249"/>
      <c r="P21" s="462">
        <v>45032</v>
      </c>
      <c r="Q21" s="314"/>
      <c r="R21" s="314"/>
      <c r="S21" s="259" t="s">
        <v>2228</v>
      </c>
      <c r="T21" s="1279" t="str">
        <f t="shared" si="3"/>
        <v>2022-CATL-宜宾-L4转接片焊接机JMLEDCA22A008转接片焊接机（正机）</v>
      </c>
      <c r="U21" s="249" t="s">
        <v>8157</v>
      </c>
      <c r="V21" s="249" t="s">
        <v>5305</v>
      </c>
      <c r="W21" s="249" t="s">
        <v>205</v>
      </c>
      <c r="X21" s="249" t="s">
        <v>213</v>
      </c>
      <c r="Y21" s="260"/>
      <c r="Z21" s="659" t="s">
        <v>9203</v>
      </c>
      <c r="AA21" s="659" t="s">
        <v>8667</v>
      </c>
      <c r="AB21" s="659" t="s">
        <v>8312</v>
      </c>
      <c r="AC21" s="659"/>
    </row>
    <row r="22" spans="1:29" ht="57.5" customHeight="1">
      <c r="A22" s="254">
        <f t="shared" si="1"/>
        <v>21</v>
      </c>
      <c r="B22" s="249" t="s">
        <v>2813</v>
      </c>
      <c r="C22" s="255" t="s">
        <v>5306</v>
      </c>
      <c r="D22" s="249" t="s">
        <v>2241</v>
      </c>
      <c r="E22" s="258">
        <v>4300714569</v>
      </c>
      <c r="F22" s="249" t="s">
        <v>2242</v>
      </c>
      <c r="G22" s="249" t="s">
        <v>5307</v>
      </c>
      <c r="H22" s="299">
        <v>1</v>
      </c>
      <c r="I22" s="255" t="s">
        <v>2815</v>
      </c>
      <c r="J22" s="462">
        <v>45032</v>
      </c>
      <c r="K22" s="322" t="s">
        <v>8</v>
      </c>
      <c r="L22" s="259" t="s">
        <v>5308</v>
      </c>
      <c r="M22" s="252">
        <v>44820</v>
      </c>
      <c r="N22" s="252" t="s">
        <v>5309</v>
      </c>
      <c r="O22" s="249"/>
      <c r="P22" s="462">
        <v>45032</v>
      </c>
      <c r="Q22" s="314"/>
      <c r="R22" s="314"/>
      <c r="S22" s="259" t="s">
        <v>2228</v>
      </c>
      <c r="T22" s="1279" t="str">
        <f t="shared" si="3"/>
        <v>2022-CATL-宜宾-L4转接片焊接机JMLEDCA22A009转接片焊接机（反机）</v>
      </c>
      <c r="U22" s="249" t="s">
        <v>8157</v>
      </c>
      <c r="V22" s="249" t="s">
        <v>5310</v>
      </c>
      <c r="W22" s="249" t="s">
        <v>205</v>
      </c>
      <c r="X22" s="249" t="s">
        <v>213</v>
      </c>
      <c r="Y22" s="260"/>
      <c r="Z22" s="659" t="s">
        <v>9203</v>
      </c>
      <c r="AA22" s="659" t="s">
        <v>8667</v>
      </c>
      <c r="AB22" s="659" t="s">
        <v>8312</v>
      </c>
      <c r="AC22" s="659"/>
    </row>
    <row r="23" spans="1:29" ht="57.5" customHeight="1">
      <c r="A23" s="254">
        <f t="shared" si="1"/>
        <v>22</v>
      </c>
      <c r="B23" s="249" t="s">
        <v>5311</v>
      </c>
      <c r="C23" s="255" t="s">
        <v>5312</v>
      </c>
      <c r="D23" s="249" t="s">
        <v>2260</v>
      </c>
      <c r="E23" s="258">
        <v>4300714587</v>
      </c>
      <c r="F23" s="249" t="s">
        <v>2261</v>
      </c>
      <c r="G23" s="255" t="s">
        <v>5313</v>
      </c>
      <c r="H23" s="299">
        <v>1</v>
      </c>
      <c r="I23" s="255" t="s">
        <v>5302</v>
      </c>
      <c r="J23" s="462">
        <v>45032</v>
      </c>
      <c r="K23" s="322" t="s">
        <v>8</v>
      </c>
      <c r="L23" s="259" t="s">
        <v>5303</v>
      </c>
      <c r="M23" s="252">
        <v>44821</v>
      </c>
      <c r="N23" s="252" t="s">
        <v>5309</v>
      </c>
      <c r="O23" s="249"/>
      <c r="P23" s="462">
        <v>45032</v>
      </c>
      <c r="Q23" s="314"/>
      <c r="R23" s="314"/>
      <c r="S23" s="259" t="s">
        <v>2249</v>
      </c>
      <c r="T23" s="1279" t="str">
        <f t="shared" si="3"/>
        <v>2022-CATL-宜宾-L4顶盖焊接机JMLEDCA22A018顶盖焊接机（正机）</v>
      </c>
      <c r="U23" s="249" t="s">
        <v>8157</v>
      </c>
      <c r="V23" s="249" t="s">
        <v>5310</v>
      </c>
      <c r="W23" s="249" t="s">
        <v>205</v>
      </c>
      <c r="X23" s="249" t="s">
        <v>213</v>
      </c>
      <c r="Y23" s="260"/>
      <c r="Z23" s="659" t="s">
        <v>9204</v>
      </c>
      <c r="AA23" s="659" t="s">
        <v>8754</v>
      </c>
      <c r="AB23" s="659" t="s">
        <v>8557</v>
      </c>
      <c r="AC23" s="659"/>
    </row>
    <row r="24" spans="1:29" ht="57.5" customHeight="1">
      <c r="A24" s="254">
        <f t="shared" si="1"/>
        <v>23</v>
      </c>
      <c r="B24" s="249" t="s">
        <v>5300</v>
      </c>
      <c r="C24" s="255" t="s">
        <v>5314</v>
      </c>
      <c r="D24" s="249" t="s">
        <v>2262</v>
      </c>
      <c r="E24" s="258">
        <v>4300714587</v>
      </c>
      <c r="F24" s="249" t="s">
        <v>2263</v>
      </c>
      <c r="G24" s="255" t="s">
        <v>5315</v>
      </c>
      <c r="H24" s="299">
        <v>1</v>
      </c>
      <c r="I24" s="255" t="s">
        <v>5316</v>
      </c>
      <c r="J24" s="462">
        <v>45032</v>
      </c>
      <c r="K24" s="322" t="s">
        <v>8</v>
      </c>
      <c r="L24" s="259" t="s">
        <v>5303</v>
      </c>
      <c r="M24" s="252">
        <v>44821</v>
      </c>
      <c r="N24" s="252" t="s">
        <v>5317</v>
      </c>
      <c r="O24" s="249"/>
      <c r="P24" s="462">
        <v>45032</v>
      </c>
      <c r="Q24" s="314"/>
      <c r="R24" s="314"/>
      <c r="S24" s="259" t="s">
        <v>2249</v>
      </c>
      <c r="T24" s="1279" t="str">
        <f t="shared" si="3"/>
        <v>2022-CATL-宜宾-L4顶盖焊接机JMLEDCA22A019顶盖焊接机（反机）</v>
      </c>
      <c r="U24" s="249" t="s">
        <v>8157</v>
      </c>
      <c r="V24" s="249" t="s">
        <v>5310</v>
      </c>
      <c r="W24" s="249" t="s">
        <v>205</v>
      </c>
      <c r="X24" s="249" t="s">
        <v>213</v>
      </c>
      <c r="Y24" s="260"/>
      <c r="Z24" s="659" t="s">
        <v>9204</v>
      </c>
      <c r="AA24" s="659" t="s">
        <v>8754</v>
      </c>
      <c r="AB24" s="659" t="s">
        <v>8557</v>
      </c>
      <c r="AC24" s="659"/>
    </row>
    <row r="25" spans="1:29" ht="57.5" customHeight="1">
      <c r="A25" s="254">
        <f t="shared" si="1"/>
        <v>24</v>
      </c>
      <c r="B25" s="249" t="s">
        <v>5311</v>
      </c>
      <c r="C25" s="255" t="s">
        <v>2284</v>
      </c>
      <c r="D25" s="249" t="s">
        <v>2285</v>
      </c>
      <c r="E25" s="258">
        <v>4300714575</v>
      </c>
      <c r="F25" s="249" t="s">
        <v>2286</v>
      </c>
      <c r="G25" s="255" t="s">
        <v>5318</v>
      </c>
      <c r="H25" s="299">
        <v>1</v>
      </c>
      <c r="I25" s="255" t="s">
        <v>5316</v>
      </c>
      <c r="J25" s="462">
        <v>45032</v>
      </c>
      <c r="K25" s="322" t="s">
        <v>8</v>
      </c>
      <c r="L25" s="259" t="s">
        <v>5308</v>
      </c>
      <c r="M25" s="252">
        <v>44823</v>
      </c>
      <c r="N25" s="252" t="s">
        <v>5317</v>
      </c>
      <c r="O25" s="249"/>
      <c r="P25" s="462">
        <v>45032</v>
      </c>
      <c r="Q25" s="314"/>
      <c r="R25" s="314"/>
      <c r="S25" s="259" t="s">
        <v>2271</v>
      </c>
      <c r="T25" s="1279" t="str">
        <f t="shared" si="3"/>
        <v>2022-CATL-宜宾-L4密封钉焊接机JMLEDCA22A028密封钉焊接机（正机）</v>
      </c>
      <c r="U25" s="249" t="s">
        <v>8157</v>
      </c>
      <c r="V25" s="249" t="s">
        <v>5310</v>
      </c>
      <c r="W25" s="249" t="s">
        <v>205</v>
      </c>
      <c r="X25" s="249" t="s">
        <v>213</v>
      </c>
      <c r="Y25" s="260"/>
      <c r="Z25" s="659" t="s">
        <v>9205</v>
      </c>
      <c r="AA25" s="659" t="s">
        <v>8754</v>
      </c>
      <c r="AB25" s="659" t="s">
        <v>8317</v>
      </c>
      <c r="AC25" s="659"/>
    </row>
    <row r="26" spans="1:29" ht="57.5" customHeight="1">
      <c r="A26" s="254">
        <f t="shared" si="1"/>
        <v>25</v>
      </c>
      <c r="B26" s="249" t="s">
        <v>5311</v>
      </c>
      <c r="C26" s="255" t="s">
        <v>2284</v>
      </c>
      <c r="D26" s="249" t="s">
        <v>2287</v>
      </c>
      <c r="E26" s="258">
        <v>4300714575</v>
      </c>
      <c r="F26" s="249" t="s">
        <v>2288</v>
      </c>
      <c r="G26" s="255" t="s">
        <v>5319</v>
      </c>
      <c r="H26" s="299">
        <v>1</v>
      </c>
      <c r="I26" s="255" t="s">
        <v>5316</v>
      </c>
      <c r="J26" s="462">
        <v>45032</v>
      </c>
      <c r="K26" s="322" t="s">
        <v>8</v>
      </c>
      <c r="L26" s="259" t="s">
        <v>5308</v>
      </c>
      <c r="M26" s="252">
        <v>44823</v>
      </c>
      <c r="N26" s="252" t="s">
        <v>5317</v>
      </c>
      <c r="O26" s="249"/>
      <c r="P26" s="462">
        <v>45032</v>
      </c>
      <c r="Q26" s="314"/>
      <c r="R26" s="314"/>
      <c r="S26" s="259" t="s">
        <v>2271</v>
      </c>
      <c r="T26" s="1279" t="str">
        <f t="shared" si="3"/>
        <v>2022-CATL-宜宾-L4密封钉焊接机JMLEDCA22A029密封钉焊接机（反机）</v>
      </c>
      <c r="U26" s="249" t="s">
        <v>8157</v>
      </c>
      <c r="V26" s="249" t="s">
        <v>5310</v>
      </c>
      <c r="W26" s="249" t="s">
        <v>205</v>
      </c>
      <c r="X26" s="249" t="s">
        <v>213</v>
      </c>
      <c r="Y26" s="260"/>
      <c r="Z26" s="659" t="s">
        <v>9205</v>
      </c>
      <c r="AA26" s="659" t="s">
        <v>8754</v>
      </c>
      <c r="AB26" s="659" t="s">
        <v>8318</v>
      </c>
      <c r="AC26" s="659"/>
    </row>
    <row r="27" spans="1:29" ht="57.5" customHeight="1">
      <c r="A27" s="254">
        <f t="shared" si="1"/>
        <v>26</v>
      </c>
      <c r="B27" s="249" t="s">
        <v>5311</v>
      </c>
      <c r="C27" s="255" t="s">
        <v>2717</v>
      </c>
      <c r="D27" s="249" t="s">
        <v>2718</v>
      </c>
      <c r="E27" s="258">
        <v>4300714607</v>
      </c>
      <c r="F27" s="249" t="s">
        <v>2719</v>
      </c>
      <c r="G27" s="255" t="s">
        <v>1392</v>
      </c>
      <c r="H27" s="299">
        <v>1</v>
      </c>
      <c r="I27" s="255" t="s">
        <v>5316</v>
      </c>
      <c r="J27" s="462">
        <v>45032</v>
      </c>
      <c r="K27" s="322" t="s">
        <v>8</v>
      </c>
      <c r="L27" s="259" t="s">
        <v>5308</v>
      </c>
      <c r="M27" s="252">
        <v>44822</v>
      </c>
      <c r="N27" s="252" t="s">
        <v>5309</v>
      </c>
      <c r="O27" s="249"/>
      <c r="P27" s="462">
        <v>45032</v>
      </c>
      <c r="Q27" s="314"/>
      <c r="R27" s="314"/>
      <c r="S27" s="259" t="s">
        <v>2294</v>
      </c>
      <c r="T27" s="1279" t="str">
        <f t="shared" si="3"/>
        <v>2022-CATL-宜宾-L3干燥调度系统JMLEDCA22A122干燥调度系统</v>
      </c>
      <c r="U27" s="249" t="s">
        <v>8157</v>
      </c>
      <c r="V27" s="249" t="s">
        <v>5310</v>
      </c>
      <c r="W27" s="249" t="s">
        <v>205</v>
      </c>
      <c r="X27" s="249" t="s">
        <v>213</v>
      </c>
      <c r="Y27" s="260"/>
      <c r="Z27" s="659" t="s">
        <v>9207</v>
      </c>
      <c r="AA27" s="659" t="s">
        <v>8754</v>
      </c>
      <c r="AB27" s="659" t="s">
        <v>8319</v>
      </c>
      <c r="AC27" s="659"/>
    </row>
    <row r="28" spans="1:29" ht="57.5" customHeight="1">
      <c r="A28" s="254">
        <f t="shared" si="1"/>
        <v>27</v>
      </c>
      <c r="B28" s="249" t="s">
        <v>5311</v>
      </c>
      <c r="C28" s="255" t="s">
        <v>2717</v>
      </c>
      <c r="D28" s="249" t="s">
        <v>2720</v>
      </c>
      <c r="E28" s="258">
        <v>4300714607</v>
      </c>
      <c r="F28" s="249" t="s">
        <v>2721</v>
      </c>
      <c r="G28" s="255" t="s">
        <v>1392</v>
      </c>
      <c r="H28" s="299">
        <v>1</v>
      </c>
      <c r="I28" s="255" t="s">
        <v>5316</v>
      </c>
      <c r="J28" s="462">
        <v>45032</v>
      </c>
      <c r="K28" s="322" t="s">
        <v>8</v>
      </c>
      <c r="L28" s="259" t="s">
        <v>5308</v>
      </c>
      <c r="M28" s="252">
        <v>44822</v>
      </c>
      <c r="N28" s="252" t="s">
        <v>5317</v>
      </c>
      <c r="O28" s="249"/>
      <c r="P28" s="462">
        <v>45032</v>
      </c>
      <c r="Q28" s="314"/>
      <c r="R28" s="314"/>
      <c r="S28" s="259" t="s">
        <v>2294</v>
      </c>
      <c r="T28" s="1279" t="str">
        <f t="shared" si="3"/>
        <v>2022-CATL-宜宾-L3干燥调度系统JMLEDCA22A123干燥调度系统</v>
      </c>
      <c r="U28" s="249" t="s">
        <v>8157</v>
      </c>
      <c r="V28" s="249" t="s">
        <v>5310</v>
      </c>
      <c r="W28" s="249" t="s">
        <v>205</v>
      </c>
      <c r="X28" s="249" t="s">
        <v>213</v>
      </c>
      <c r="Y28" s="260"/>
      <c r="Z28" s="659" t="s">
        <v>9207</v>
      </c>
      <c r="AA28" s="659" t="s">
        <v>8754</v>
      </c>
      <c r="AB28" s="659" t="s">
        <v>8320</v>
      </c>
      <c r="AC28" s="659"/>
    </row>
    <row r="29" spans="1:29" ht="57.5" customHeight="1">
      <c r="A29" s="254">
        <f t="shared" si="1"/>
        <v>28</v>
      </c>
      <c r="B29" s="249" t="s">
        <v>5311</v>
      </c>
      <c r="C29" s="255" t="s">
        <v>2722</v>
      </c>
      <c r="D29" s="249" t="s">
        <v>2723</v>
      </c>
      <c r="E29" s="258">
        <v>4300714607</v>
      </c>
      <c r="F29" s="249" t="s">
        <v>2724</v>
      </c>
      <c r="G29" s="255" t="s">
        <v>5320</v>
      </c>
      <c r="H29" s="299">
        <v>1</v>
      </c>
      <c r="I29" s="255" t="s">
        <v>5316</v>
      </c>
      <c r="J29" s="462">
        <v>45032</v>
      </c>
      <c r="K29" s="322" t="s">
        <v>8</v>
      </c>
      <c r="L29" s="259" t="s">
        <v>5308</v>
      </c>
      <c r="M29" s="252">
        <v>44809</v>
      </c>
      <c r="N29" s="252" t="s">
        <v>5317</v>
      </c>
      <c r="O29" s="249"/>
      <c r="P29" s="462">
        <v>45032</v>
      </c>
      <c r="Q29" s="314"/>
      <c r="R29" s="314"/>
      <c r="S29" s="259" t="s">
        <v>2294</v>
      </c>
      <c r="T29" s="1279" t="str">
        <f t="shared" si="3"/>
        <v>2022-CATL-宜宾-L4干燥调度系统JMLEDCA22A124干燥调度系统</v>
      </c>
      <c r="U29" s="249" t="s">
        <v>8157</v>
      </c>
      <c r="V29" s="249" t="s">
        <v>5310</v>
      </c>
      <c r="W29" s="249" t="s">
        <v>205</v>
      </c>
      <c r="X29" s="249" t="s">
        <v>213</v>
      </c>
      <c r="Y29" s="260"/>
      <c r="Z29" s="659" t="s">
        <v>9207</v>
      </c>
      <c r="AA29" s="659" t="s">
        <v>8754</v>
      </c>
      <c r="AB29" s="659" t="s">
        <v>8321</v>
      </c>
      <c r="AC29" s="659"/>
    </row>
    <row r="30" spans="1:29" ht="57.5" customHeight="1">
      <c r="A30" s="254">
        <f t="shared" si="1"/>
        <v>29</v>
      </c>
      <c r="B30" s="249" t="s">
        <v>5311</v>
      </c>
      <c r="C30" s="255" t="s">
        <v>2722</v>
      </c>
      <c r="D30" s="249" t="s">
        <v>2725</v>
      </c>
      <c r="E30" s="258">
        <v>4300714607</v>
      </c>
      <c r="F30" s="249" t="s">
        <v>2726</v>
      </c>
      <c r="G30" s="255" t="s">
        <v>1392</v>
      </c>
      <c r="H30" s="299">
        <v>1</v>
      </c>
      <c r="I30" s="255" t="s">
        <v>5316</v>
      </c>
      <c r="J30" s="462">
        <v>45032</v>
      </c>
      <c r="K30" s="322" t="s">
        <v>8</v>
      </c>
      <c r="L30" s="259" t="s">
        <v>5308</v>
      </c>
      <c r="M30" s="252">
        <v>44809</v>
      </c>
      <c r="N30" s="252" t="s">
        <v>5317</v>
      </c>
      <c r="O30" s="249"/>
      <c r="P30" s="462">
        <v>45032</v>
      </c>
      <c r="Q30" s="314"/>
      <c r="R30" s="314"/>
      <c r="S30" s="259" t="s">
        <v>2294</v>
      </c>
      <c r="T30" s="1279" t="str">
        <f t="shared" si="3"/>
        <v>2022-CATL-宜宾-L4干燥调度系统JMLEDCA22A125干燥调度系统</v>
      </c>
      <c r="U30" s="249" t="s">
        <v>8157</v>
      </c>
      <c r="V30" s="249" t="s">
        <v>5310</v>
      </c>
      <c r="W30" s="249" t="s">
        <v>205</v>
      </c>
      <c r="X30" s="249" t="s">
        <v>213</v>
      </c>
      <c r="Y30" s="260"/>
      <c r="Z30" s="659" t="s">
        <v>9207</v>
      </c>
      <c r="AA30" s="659" t="s">
        <v>8754</v>
      </c>
      <c r="AB30" s="659" t="s">
        <v>8322</v>
      </c>
      <c r="AC30" s="659"/>
    </row>
    <row r="31" spans="1:29" ht="35" customHeight="1">
      <c r="A31" s="254">
        <f t="shared" si="1"/>
        <v>30</v>
      </c>
      <c r="B31" s="249" t="s">
        <v>4857</v>
      </c>
      <c r="C31" s="255" t="s">
        <v>5925</v>
      </c>
      <c r="D31" s="249" t="s">
        <v>2231</v>
      </c>
      <c r="E31" s="258">
        <v>4300714569</v>
      </c>
      <c r="F31" s="249" t="s">
        <v>2232</v>
      </c>
      <c r="G31" s="255" t="s">
        <v>5926</v>
      </c>
      <c r="H31" s="299">
        <v>1</v>
      </c>
      <c r="I31" s="255" t="s">
        <v>2815</v>
      </c>
      <c r="J31" s="462">
        <v>45032</v>
      </c>
      <c r="K31" s="322" t="s">
        <v>8</v>
      </c>
      <c r="L31" s="259" t="s">
        <v>2667</v>
      </c>
      <c r="M31" s="252">
        <v>44855</v>
      </c>
      <c r="N31" s="252"/>
      <c r="O31" s="249"/>
      <c r="P31" s="462">
        <v>45032</v>
      </c>
      <c r="Q31" s="314"/>
      <c r="R31" s="314"/>
      <c r="S31" s="259" t="s">
        <v>2228</v>
      </c>
      <c r="T31" s="1279" t="str">
        <f t="shared" si="3"/>
        <v>2022-CATL-宜宾-L2转接片焊接机JMLEDCA22A004转接片焊接机（正机）</v>
      </c>
      <c r="U31" s="249" t="s">
        <v>8157</v>
      </c>
      <c r="V31" s="249" t="s">
        <v>2653</v>
      </c>
      <c r="W31" s="249" t="s">
        <v>205</v>
      </c>
      <c r="X31" s="249" t="s">
        <v>213</v>
      </c>
      <c r="Y31" s="260"/>
      <c r="Z31" s="659" t="s">
        <v>9203</v>
      </c>
      <c r="AA31" s="659" t="s">
        <v>8667</v>
      </c>
      <c r="AB31" s="659" t="s">
        <v>8312</v>
      </c>
      <c r="AC31" s="659"/>
    </row>
    <row r="32" spans="1:29" ht="35" customHeight="1">
      <c r="A32" s="254">
        <f t="shared" si="1"/>
        <v>31</v>
      </c>
      <c r="B32" s="249" t="s">
        <v>5938</v>
      </c>
      <c r="C32" s="255" t="s">
        <v>5925</v>
      </c>
      <c r="D32" s="249" t="s">
        <v>2233</v>
      </c>
      <c r="E32" s="258">
        <v>4300714569</v>
      </c>
      <c r="F32" s="249" t="s">
        <v>2234</v>
      </c>
      <c r="G32" s="255" t="s">
        <v>5927</v>
      </c>
      <c r="H32" s="299">
        <v>1</v>
      </c>
      <c r="I32" s="255" t="s">
        <v>2815</v>
      </c>
      <c r="J32" s="462">
        <v>45032</v>
      </c>
      <c r="K32" s="322" t="s">
        <v>8</v>
      </c>
      <c r="L32" s="259" t="s">
        <v>5939</v>
      </c>
      <c r="M32" s="252">
        <v>44855</v>
      </c>
      <c r="N32" s="252"/>
      <c r="O32" s="249"/>
      <c r="P32" s="462">
        <v>45032</v>
      </c>
      <c r="Q32" s="314"/>
      <c r="R32" s="314"/>
      <c r="S32" s="259" t="s">
        <v>2228</v>
      </c>
      <c r="T32" s="1279" t="str">
        <f t="shared" si="3"/>
        <v>2022-CATL-宜宾-L2转接片焊接机JMLEDCA22A005转接片焊接机（反机）</v>
      </c>
      <c r="U32" s="249" t="s">
        <v>8157</v>
      </c>
      <c r="V32" s="249" t="s">
        <v>5940</v>
      </c>
      <c r="W32" s="249" t="s">
        <v>205</v>
      </c>
      <c r="X32" s="249" t="s">
        <v>213</v>
      </c>
      <c r="Y32" s="260"/>
      <c r="Z32" s="659" t="s">
        <v>9203</v>
      </c>
      <c r="AA32" s="659" t="s">
        <v>8668</v>
      </c>
      <c r="AB32" s="659" t="s">
        <v>8312</v>
      </c>
      <c r="AC32" s="659"/>
    </row>
    <row r="33" spans="1:29" ht="35" customHeight="1">
      <c r="A33" s="254">
        <f t="shared" si="1"/>
        <v>32</v>
      </c>
      <c r="B33" s="249" t="s">
        <v>5938</v>
      </c>
      <c r="C33" s="255" t="s">
        <v>5928</v>
      </c>
      <c r="D33" s="249" t="s">
        <v>2235</v>
      </c>
      <c r="E33" s="258">
        <v>4300714569</v>
      </c>
      <c r="F33" s="249" t="s">
        <v>2236</v>
      </c>
      <c r="G33" s="255" t="s">
        <v>5926</v>
      </c>
      <c r="H33" s="299">
        <v>1</v>
      </c>
      <c r="I33" s="255" t="s">
        <v>2815</v>
      </c>
      <c r="J33" s="462">
        <v>45032</v>
      </c>
      <c r="K33" s="322" t="s">
        <v>8</v>
      </c>
      <c r="L33" s="259" t="s">
        <v>5939</v>
      </c>
      <c r="M33" s="252">
        <v>44855</v>
      </c>
      <c r="N33" s="252"/>
      <c r="O33" s="249"/>
      <c r="P33" s="462">
        <v>45032</v>
      </c>
      <c r="Q33" s="314"/>
      <c r="R33" s="314"/>
      <c r="S33" s="259" t="s">
        <v>2228</v>
      </c>
      <c r="T33" s="1279" t="str">
        <f t="shared" si="3"/>
        <v>2022-CATL-宜宾-L3转接片焊接机JMLEDCA22A006转接片焊接机（正机）</v>
      </c>
      <c r="U33" s="249" t="s">
        <v>8157</v>
      </c>
      <c r="V33" s="249" t="s">
        <v>5940</v>
      </c>
      <c r="W33" s="249" t="s">
        <v>205</v>
      </c>
      <c r="X33" s="249" t="s">
        <v>213</v>
      </c>
      <c r="Y33" s="260"/>
      <c r="Z33" s="659" t="s">
        <v>9203</v>
      </c>
      <c r="AA33" s="659" t="s">
        <v>8667</v>
      </c>
      <c r="AB33" s="659" t="s">
        <v>8312</v>
      </c>
      <c r="AC33" s="659"/>
    </row>
    <row r="34" spans="1:29" ht="35" customHeight="1">
      <c r="A34" s="254">
        <f t="shared" si="1"/>
        <v>33</v>
      </c>
      <c r="B34" s="249" t="s">
        <v>4857</v>
      </c>
      <c r="C34" s="255" t="s">
        <v>5928</v>
      </c>
      <c r="D34" s="249" t="s">
        <v>2237</v>
      </c>
      <c r="E34" s="258">
        <v>4300714569</v>
      </c>
      <c r="F34" s="249" t="s">
        <v>2238</v>
      </c>
      <c r="G34" s="255" t="s">
        <v>5927</v>
      </c>
      <c r="H34" s="299">
        <v>1</v>
      </c>
      <c r="I34" s="255" t="s">
        <v>2815</v>
      </c>
      <c r="J34" s="462">
        <v>45032</v>
      </c>
      <c r="K34" s="322" t="s">
        <v>8</v>
      </c>
      <c r="L34" s="259" t="s">
        <v>5939</v>
      </c>
      <c r="M34" s="252">
        <v>44855</v>
      </c>
      <c r="N34" s="252"/>
      <c r="O34" s="249"/>
      <c r="P34" s="462">
        <v>45032</v>
      </c>
      <c r="Q34" s="314"/>
      <c r="R34" s="314"/>
      <c r="S34" s="259" t="s">
        <v>2228</v>
      </c>
      <c r="T34" s="1279" t="str">
        <f t="shared" si="3"/>
        <v>2022-CATL-宜宾-L3转接片焊接机JMLEDCA22A007转接片焊接机（反机）</v>
      </c>
      <c r="U34" s="249" t="s">
        <v>8157</v>
      </c>
      <c r="V34" s="249" t="s">
        <v>2653</v>
      </c>
      <c r="W34" s="249" t="s">
        <v>205</v>
      </c>
      <c r="X34" s="249" t="s">
        <v>213</v>
      </c>
      <c r="Y34" s="260"/>
      <c r="Z34" s="659" t="s">
        <v>9203</v>
      </c>
      <c r="AA34" s="659" t="s">
        <v>8667</v>
      </c>
      <c r="AB34" s="659" t="s">
        <v>8312</v>
      </c>
      <c r="AC34" s="659"/>
    </row>
    <row r="35" spans="1:29" ht="35" customHeight="1">
      <c r="A35" s="254">
        <f t="shared" si="1"/>
        <v>34</v>
      </c>
      <c r="B35" s="249" t="s">
        <v>4857</v>
      </c>
      <c r="C35" s="255" t="s">
        <v>5929</v>
      </c>
      <c r="D35" s="249" t="s">
        <v>2252</v>
      </c>
      <c r="E35" s="258">
        <v>4300714587</v>
      </c>
      <c r="F35" s="249" t="s">
        <v>2253</v>
      </c>
      <c r="G35" s="255" t="s">
        <v>5930</v>
      </c>
      <c r="H35" s="299">
        <v>1</v>
      </c>
      <c r="I35" s="255" t="s">
        <v>2815</v>
      </c>
      <c r="J35" s="462">
        <v>45032</v>
      </c>
      <c r="K35" s="322" t="s">
        <v>8</v>
      </c>
      <c r="L35" s="259" t="s">
        <v>5941</v>
      </c>
      <c r="M35" s="252">
        <v>44855</v>
      </c>
      <c r="N35" s="252"/>
      <c r="O35" s="249"/>
      <c r="P35" s="462">
        <v>45032</v>
      </c>
      <c r="Q35" s="314"/>
      <c r="R35" s="314"/>
      <c r="S35" s="259" t="s">
        <v>2249</v>
      </c>
      <c r="T35" s="1279" t="str">
        <f t="shared" si="3"/>
        <v>2022-CATL-宜宾-L2顶盖焊接机JMLEDCA22A014顶盖焊接机（正机）</v>
      </c>
      <c r="U35" s="249" t="s">
        <v>8157</v>
      </c>
      <c r="V35" s="249" t="s">
        <v>5940</v>
      </c>
      <c r="W35" s="249" t="s">
        <v>205</v>
      </c>
      <c r="X35" s="249" t="s">
        <v>213</v>
      </c>
      <c r="Y35" s="260"/>
      <c r="Z35" s="659" t="s">
        <v>9204</v>
      </c>
      <c r="AA35" s="659" t="s">
        <v>8754</v>
      </c>
      <c r="AB35" s="659" t="s">
        <v>8557</v>
      </c>
      <c r="AC35" s="659"/>
    </row>
    <row r="36" spans="1:29" ht="35" customHeight="1">
      <c r="A36" s="254">
        <f t="shared" si="1"/>
        <v>35</v>
      </c>
      <c r="B36" s="249" t="s">
        <v>4857</v>
      </c>
      <c r="C36" s="255" t="s">
        <v>5929</v>
      </c>
      <c r="D36" s="249" t="s">
        <v>2254</v>
      </c>
      <c r="E36" s="258">
        <v>4300714587</v>
      </c>
      <c r="F36" s="249" t="s">
        <v>2255</v>
      </c>
      <c r="G36" s="255" t="s">
        <v>5931</v>
      </c>
      <c r="H36" s="299">
        <v>1</v>
      </c>
      <c r="I36" s="255" t="s">
        <v>5942</v>
      </c>
      <c r="J36" s="462">
        <v>45032</v>
      </c>
      <c r="K36" s="322" t="s">
        <v>8</v>
      </c>
      <c r="L36" s="259" t="s">
        <v>2667</v>
      </c>
      <c r="M36" s="252">
        <v>44855</v>
      </c>
      <c r="N36" s="252"/>
      <c r="O36" s="249"/>
      <c r="P36" s="462">
        <v>45032</v>
      </c>
      <c r="Q36" s="314"/>
      <c r="R36" s="314"/>
      <c r="S36" s="259" t="s">
        <v>2249</v>
      </c>
      <c r="T36" s="1279" t="str">
        <f t="shared" si="3"/>
        <v>2022-CATL-宜宾-L2顶盖焊接机JMLEDCA22A015顶盖焊接机（反机）</v>
      </c>
      <c r="U36" s="249" t="s">
        <v>8157</v>
      </c>
      <c r="V36" s="249" t="s">
        <v>2653</v>
      </c>
      <c r="W36" s="249" t="s">
        <v>205</v>
      </c>
      <c r="X36" s="249" t="s">
        <v>213</v>
      </c>
      <c r="Y36" s="260"/>
      <c r="Z36" s="659" t="s">
        <v>9204</v>
      </c>
      <c r="AA36" s="659" t="s">
        <v>8754</v>
      </c>
      <c r="AB36" s="659" t="s">
        <v>8557</v>
      </c>
      <c r="AC36" s="659"/>
    </row>
    <row r="37" spans="1:29" ht="35" customHeight="1">
      <c r="A37" s="254">
        <f t="shared" si="1"/>
        <v>36</v>
      </c>
      <c r="B37" s="249" t="s">
        <v>5943</v>
      </c>
      <c r="C37" s="255" t="s">
        <v>5932</v>
      </c>
      <c r="D37" s="249" t="s">
        <v>2256</v>
      </c>
      <c r="E37" s="258">
        <v>4300714587</v>
      </c>
      <c r="F37" s="249" t="s">
        <v>2257</v>
      </c>
      <c r="G37" s="255" t="s">
        <v>5930</v>
      </c>
      <c r="H37" s="299">
        <v>1</v>
      </c>
      <c r="I37" s="255" t="s">
        <v>2815</v>
      </c>
      <c r="J37" s="462">
        <v>45032</v>
      </c>
      <c r="K37" s="322" t="s">
        <v>8</v>
      </c>
      <c r="L37" s="259" t="s">
        <v>5941</v>
      </c>
      <c r="M37" s="252">
        <v>44855</v>
      </c>
      <c r="N37" s="252"/>
      <c r="O37" s="249"/>
      <c r="P37" s="462">
        <v>45032</v>
      </c>
      <c r="Q37" s="314"/>
      <c r="R37" s="314"/>
      <c r="S37" s="259" t="s">
        <v>2249</v>
      </c>
      <c r="T37" s="1279" t="str">
        <f t="shared" si="3"/>
        <v>2022-CATL-宜宾-L3顶盖焊接机JMLEDCA22A016顶盖焊接机（正机）</v>
      </c>
      <c r="U37" s="249" t="s">
        <v>8157</v>
      </c>
      <c r="V37" s="249" t="s">
        <v>5940</v>
      </c>
      <c r="W37" s="249" t="s">
        <v>205</v>
      </c>
      <c r="X37" s="249" t="s">
        <v>213</v>
      </c>
      <c r="Y37" s="260"/>
      <c r="Z37" s="659" t="s">
        <v>9204</v>
      </c>
      <c r="AA37" s="659" t="s">
        <v>8754</v>
      </c>
      <c r="AB37" s="659" t="s">
        <v>8557</v>
      </c>
      <c r="AC37" s="659"/>
    </row>
    <row r="38" spans="1:29" ht="35" customHeight="1">
      <c r="A38" s="254">
        <f t="shared" si="1"/>
        <v>37</v>
      </c>
      <c r="B38" s="249" t="s">
        <v>5943</v>
      </c>
      <c r="C38" s="255" t="s">
        <v>5932</v>
      </c>
      <c r="D38" s="249" t="s">
        <v>2258</v>
      </c>
      <c r="E38" s="258">
        <v>4300714587</v>
      </c>
      <c r="F38" s="249" t="s">
        <v>2259</v>
      </c>
      <c r="G38" s="255" t="s">
        <v>5931</v>
      </c>
      <c r="H38" s="299">
        <v>1</v>
      </c>
      <c r="I38" s="255" t="s">
        <v>2815</v>
      </c>
      <c r="J38" s="462">
        <v>45032</v>
      </c>
      <c r="K38" s="322" t="s">
        <v>8</v>
      </c>
      <c r="L38" s="259" t="s">
        <v>2667</v>
      </c>
      <c r="M38" s="252">
        <v>44855</v>
      </c>
      <c r="N38" s="252"/>
      <c r="O38" s="249"/>
      <c r="P38" s="462">
        <v>45032</v>
      </c>
      <c r="Q38" s="314"/>
      <c r="R38" s="314"/>
      <c r="S38" s="259" t="s">
        <v>2249</v>
      </c>
      <c r="T38" s="1279" t="str">
        <f t="shared" si="3"/>
        <v>2022-CATL-宜宾-L3顶盖焊接机JMLEDCA22A017顶盖焊接机（反机）</v>
      </c>
      <c r="U38" s="249" t="s">
        <v>8157</v>
      </c>
      <c r="V38" s="249" t="s">
        <v>5940</v>
      </c>
      <c r="W38" s="249" t="s">
        <v>205</v>
      </c>
      <c r="X38" s="249" t="s">
        <v>213</v>
      </c>
      <c r="Y38" s="260"/>
      <c r="Z38" s="659" t="s">
        <v>9204</v>
      </c>
      <c r="AA38" s="659" t="s">
        <v>8754</v>
      </c>
      <c r="AB38" s="659" t="s">
        <v>8557</v>
      </c>
      <c r="AC38" s="659"/>
    </row>
    <row r="39" spans="1:29" ht="35" customHeight="1">
      <c r="A39" s="254">
        <f t="shared" si="1"/>
        <v>38</v>
      </c>
      <c r="B39" s="249" t="s">
        <v>4857</v>
      </c>
      <c r="C39" s="255" t="s">
        <v>2274</v>
      </c>
      <c r="D39" s="249" t="s">
        <v>2275</v>
      </c>
      <c r="E39" s="258">
        <v>4300714575</v>
      </c>
      <c r="F39" s="249" t="s">
        <v>2276</v>
      </c>
      <c r="G39" s="255" t="s">
        <v>5933</v>
      </c>
      <c r="H39" s="299">
        <v>1</v>
      </c>
      <c r="I39" s="255" t="s">
        <v>2815</v>
      </c>
      <c r="J39" s="462">
        <v>45032</v>
      </c>
      <c r="K39" s="322" t="s">
        <v>8</v>
      </c>
      <c r="L39" s="259" t="s">
        <v>2667</v>
      </c>
      <c r="M39" s="252">
        <v>44855</v>
      </c>
      <c r="N39" s="252"/>
      <c r="O39" s="249"/>
      <c r="P39" s="462">
        <v>45032</v>
      </c>
      <c r="Q39" s="314"/>
      <c r="R39" s="314"/>
      <c r="S39" s="259" t="s">
        <v>2271</v>
      </c>
      <c r="T39" s="1279" t="str">
        <f t="shared" si="3"/>
        <v>2022-CATL-宜宾-L2密封钉焊接机JMLEDCA22A024密封钉焊接机（正机）</v>
      </c>
      <c r="U39" s="249" t="s">
        <v>8157</v>
      </c>
      <c r="V39" s="249" t="s">
        <v>5944</v>
      </c>
      <c r="W39" s="249" t="s">
        <v>205</v>
      </c>
      <c r="X39" s="249" t="s">
        <v>213</v>
      </c>
      <c r="Y39" s="260"/>
      <c r="Z39" s="659" t="s">
        <v>9205</v>
      </c>
      <c r="AA39" s="659" t="s">
        <v>8754</v>
      </c>
      <c r="AB39" s="659" t="s">
        <v>8323</v>
      </c>
      <c r="AC39" s="659"/>
    </row>
    <row r="40" spans="1:29" ht="35" customHeight="1">
      <c r="A40" s="254">
        <f t="shared" si="1"/>
        <v>39</v>
      </c>
      <c r="B40" s="249" t="s">
        <v>4857</v>
      </c>
      <c r="C40" s="255" t="s">
        <v>2274</v>
      </c>
      <c r="D40" s="249" t="s">
        <v>2277</v>
      </c>
      <c r="E40" s="258">
        <v>4300714575</v>
      </c>
      <c r="F40" s="249" t="s">
        <v>2278</v>
      </c>
      <c r="G40" s="255" t="s">
        <v>5934</v>
      </c>
      <c r="H40" s="299">
        <v>1</v>
      </c>
      <c r="I40" s="255" t="s">
        <v>2815</v>
      </c>
      <c r="J40" s="462">
        <v>45032</v>
      </c>
      <c r="K40" s="322" t="s">
        <v>8</v>
      </c>
      <c r="L40" s="259" t="s">
        <v>5941</v>
      </c>
      <c r="M40" s="252">
        <v>44855</v>
      </c>
      <c r="N40" s="252"/>
      <c r="O40" s="249"/>
      <c r="P40" s="462">
        <v>45032</v>
      </c>
      <c r="Q40" s="314"/>
      <c r="R40" s="314"/>
      <c r="S40" s="259" t="s">
        <v>2271</v>
      </c>
      <c r="T40" s="1279" t="str">
        <f t="shared" si="3"/>
        <v>2022-CATL-宜宾-L2密封钉焊接机JMLEDCA22A025密封钉焊接机（反机）</v>
      </c>
      <c r="U40" s="249" t="s">
        <v>8157</v>
      </c>
      <c r="V40" s="249" t="s">
        <v>5940</v>
      </c>
      <c r="W40" s="249" t="s">
        <v>205</v>
      </c>
      <c r="X40" s="249" t="s">
        <v>213</v>
      </c>
      <c r="Y40" s="260"/>
      <c r="Z40" s="659" t="s">
        <v>9205</v>
      </c>
      <c r="AA40" s="659" t="s">
        <v>8754</v>
      </c>
      <c r="AB40" s="659" t="s">
        <v>8324</v>
      </c>
      <c r="AC40" s="659"/>
    </row>
    <row r="41" spans="1:29" ht="35" customHeight="1">
      <c r="A41" s="254">
        <f t="shared" si="1"/>
        <v>40</v>
      </c>
      <c r="B41" s="249" t="s">
        <v>4857</v>
      </c>
      <c r="C41" s="255" t="s">
        <v>2279</v>
      </c>
      <c r="D41" s="249" t="s">
        <v>2280</v>
      </c>
      <c r="E41" s="258">
        <v>4300714575</v>
      </c>
      <c r="F41" s="249" t="s">
        <v>2281</v>
      </c>
      <c r="G41" s="255" t="s">
        <v>5933</v>
      </c>
      <c r="H41" s="299">
        <v>1</v>
      </c>
      <c r="I41" s="255" t="s">
        <v>5945</v>
      </c>
      <c r="J41" s="462">
        <v>45032</v>
      </c>
      <c r="K41" s="322" t="s">
        <v>8</v>
      </c>
      <c r="L41" s="259" t="s">
        <v>2667</v>
      </c>
      <c r="M41" s="252">
        <v>44855</v>
      </c>
      <c r="N41" s="252"/>
      <c r="O41" s="249"/>
      <c r="P41" s="462">
        <v>45032</v>
      </c>
      <c r="Q41" s="314"/>
      <c r="R41" s="314"/>
      <c r="S41" s="259" t="s">
        <v>2271</v>
      </c>
      <c r="T41" s="1279" t="str">
        <f t="shared" si="3"/>
        <v>2022-CATL-宜宾-L3密封钉焊接机JMLEDCA22A026密封钉焊接机（正机）</v>
      </c>
      <c r="U41" s="249" t="s">
        <v>8157</v>
      </c>
      <c r="V41" s="249" t="s">
        <v>5940</v>
      </c>
      <c r="W41" s="249" t="s">
        <v>205</v>
      </c>
      <c r="X41" s="249" t="s">
        <v>213</v>
      </c>
      <c r="Y41" s="260"/>
      <c r="Z41" s="659" t="s">
        <v>9205</v>
      </c>
      <c r="AA41" s="659" t="s">
        <v>8754</v>
      </c>
      <c r="AB41" s="659" t="s">
        <v>8325</v>
      </c>
      <c r="AC41" s="659"/>
    </row>
    <row r="42" spans="1:29" ht="35" customHeight="1">
      <c r="A42" s="254">
        <f t="shared" si="1"/>
        <v>41</v>
      </c>
      <c r="B42" s="249" t="s">
        <v>5938</v>
      </c>
      <c r="C42" s="255" t="s">
        <v>2279</v>
      </c>
      <c r="D42" s="249" t="s">
        <v>2282</v>
      </c>
      <c r="E42" s="258">
        <v>4300714575</v>
      </c>
      <c r="F42" s="249" t="s">
        <v>2283</v>
      </c>
      <c r="G42" s="255" t="s">
        <v>5934</v>
      </c>
      <c r="H42" s="299">
        <v>1</v>
      </c>
      <c r="I42" s="255" t="s">
        <v>5942</v>
      </c>
      <c r="J42" s="462">
        <v>45032</v>
      </c>
      <c r="K42" s="322" t="s">
        <v>8</v>
      </c>
      <c r="L42" s="259" t="s">
        <v>2667</v>
      </c>
      <c r="M42" s="252">
        <v>44855</v>
      </c>
      <c r="N42" s="252"/>
      <c r="O42" s="249"/>
      <c r="P42" s="462">
        <v>45032</v>
      </c>
      <c r="Q42" s="314"/>
      <c r="R42" s="314"/>
      <c r="S42" s="259" t="s">
        <v>2271</v>
      </c>
      <c r="T42" s="1279" t="str">
        <f t="shared" si="3"/>
        <v>2022-CATL-宜宾-L3密封钉焊接机JMLEDCA22A027密封钉焊接机（反机）</v>
      </c>
      <c r="U42" s="249" t="s">
        <v>8157</v>
      </c>
      <c r="V42" s="249" t="s">
        <v>2653</v>
      </c>
      <c r="W42" s="249" t="s">
        <v>205</v>
      </c>
      <c r="X42" s="249" t="s">
        <v>213</v>
      </c>
      <c r="Y42" s="260"/>
      <c r="Z42" s="659" t="s">
        <v>9205</v>
      </c>
      <c r="AA42" s="659" t="s">
        <v>8754</v>
      </c>
      <c r="AB42" s="659" t="s">
        <v>8326</v>
      </c>
      <c r="AC42" s="659"/>
    </row>
    <row r="43" spans="1:29" ht="35" customHeight="1">
      <c r="A43" s="254">
        <f t="shared" si="1"/>
        <v>42</v>
      </c>
      <c r="B43" s="249" t="s">
        <v>5938</v>
      </c>
      <c r="C43" s="255" t="s">
        <v>2712</v>
      </c>
      <c r="D43" s="249" t="s">
        <v>2713</v>
      </c>
      <c r="E43" s="258">
        <v>4300714607</v>
      </c>
      <c r="F43" s="249" t="s">
        <v>2714</v>
      </c>
      <c r="G43" s="255" t="s">
        <v>1392</v>
      </c>
      <c r="H43" s="299">
        <v>1</v>
      </c>
      <c r="I43" s="255" t="s">
        <v>5945</v>
      </c>
      <c r="J43" s="462">
        <v>45032</v>
      </c>
      <c r="K43" s="322" t="s">
        <v>8</v>
      </c>
      <c r="L43" s="259" t="s">
        <v>2667</v>
      </c>
      <c r="M43" s="252">
        <v>44847</v>
      </c>
      <c r="N43" s="252"/>
      <c r="O43" s="249"/>
      <c r="P43" s="462">
        <v>45032</v>
      </c>
      <c r="Q43" s="314"/>
      <c r="R43" s="314"/>
      <c r="S43" s="259" t="s">
        <v>2294</v>
      </c>
      <c r="T43" s="1279" t="str">
        <f t="shared" si="3"/>
        <v>2022-CATL-宜宾-L2干燥调度系统JMLEDCA22A120干燥调度系统</v>
      </c>
      <c r="U43" s="249" t="s">
        <v>8157</v>
      </c>
      <c r="V43" s="249" t="s">
        <v>2653</v>
      </c>
      <c r="W43" s="249" t="s">
        <v>205</v>
      </c>
      <c r="X43" s="249" t="s">
        <v>213</v>
      </c>
      <c r="Y43" s="260"/>
      <c r="Z43" s="659" t="s">
        <v>9207</v>
      </c>
      <c r="AA43" s="659" t="s">
        <v>8754</v>
      </c>
      <c r="AB43" s="659" t="s">
        <v>8327</v>
      </c>
      <c r="AC43" s="659"/>
    </row>
    <row r="44" spans="1:29" ht="35" customHeight="1">
      <c r="A44" s="254">
        <f t="shared" si="1"/>
        <v>43</v>
      </c>
      <c r="B44" s="249" t="s">
        <v>5943</v>
      </c>
      <c r="C44" s="255" t="s">
        <v>2712</v>
      </c>
      <c r="D44" s="249" t="s">
        <v>2715</v>
      </c>
      <c r="E44" s="258">
        <v>4300714607</v>
      </c>
      <c r="F44" s="249" t="s">
        <v>2716</v>
      </c>
      <c r="G44" s="255" t="s">
        <v>1392</v>
      </c>
      <c r="H44" s="299">
        <v>1</v>
      </c>
      <c r="I44" s="255" t="s">
        <v>5945</v>
      </c>
      <c r="J44" s="462">
        <v>45032</v>
      </c>
      <c r="K44" s="322" t="s">
        <v>8</v>
      </c>
      <c r="L44" s="259" t="s">
        <v>5939</v>
      </c>
      <c r="M44" s="252">
        <v>44847</v>
      </c>
      <c r="N44" s="252"/>
      <c r="O44" s="249"/>
      <c r="P44" s="462">
        <v>45032</v>
      </c>
      <c r="Q44" s="314"/>
      <c r="R44" s="314"/>
      <c r="S44" s="259" t="s">
        <v>2294</v>
      </c>
      <c r="T44" s="1279" t="str">
        <f t="shared" si="3"/>
        <v>2022-CATL-宜宾-L2干燥调度系统JMLEDCA22A121干燥调度系统</v>
      </c>
      <c r="U44" s="249" t="s">
        <v>8157</v>
      </c>
      <c r="V44" s="249" t="s">
        <v>2653</v>
      </c>
      <c r="W44" s="249" t="s">
        <v>205</v>
      </c>
      <c r="X44" s="249" t="s">
        <v>213</v>
      </c>
      <c r="Y44" s="260"/>
      <c r="Z44" s="659" t="s">
        <v>9207</v>
      </c>
      <c r="AA44" s="659" t="s">
        <v>8754</v>
      </c>
      <c r="AB44" s="659" t="s">
        <v>8328</v>
      </c>
      <c r="AC44" s="659"/>
    </row>
    <row r="45" spans="1:29" ht="35" customHeight="1">
      <c r="A45" s="254">
        <f t="shared" si="1"/>
        <v>44</v>
      </c>
      <c r="B45" s="249" t="s">
        <v>4857</v>
      </c>
      <c r="C45" s="255" t="s">
        <v>5935</v>
      </c>
      <c r="D45" s="249" t="s">
        <v>2226</v>
      </c>
      <c r="E45" s="258">
        <v>4300714569</v>
      </c>
      <c r="F45" s="249" t="s">
        <v>2227</v>
      </c>
      <c r="G45" s="255" t="s">
        <v>5926</v>
      </c>
      <c r="H45" s="299">
        <v>1</v>
      </c>
      <c r="I45" s="255" t="s">
        <v>2815</v>
      </c>
      <c r="J45" s="462">
        <v>45032</v>
      </c>
      <c r="K45" s="322" t="s">
        <v>8</v>
      </c>
      <c r="L45" s="259" t="s">
        <v>2667</v>
      </c>
      <c r="M45" s="252">
        <v>44865</v>
      </c>
      <c r="N45" s="252"/>
      <c r="O45" s="249"/>
      <c r="P45" s="462">
        <v>45032</v>
      </c>
      <c r="Q45" s="314"/>
      <c r="R45" s="314"/>
      <c r="S45" s="259" t="s">
        <v>2228</v>
      </c>
      <c r="T45" s="1279" t="str">
        <f t="shared" si="3"/>
        <v>2022-CATL-宜宾-L1转接片焊接机JMLEDCA22A002转接片焊接机（正机）</v>
      </c>
      <c r="U45" s="249" t="s">
        <v>8157</v>
      </c>
      <c r="V45" s="249" t="s">
        <v>5944</v>
      </c>
      <c r="W45" s="249" t="s">
        <v>205</v>
      </c>
      <c r="X45" s="249" t="s">
        <v>213</v>
      </c>
      <c r="Y45" s="260"/>
      <c r="Z45" s="659" t="s">
        <v>9203</v>
      </c>
      <c r="AA45" s="659" t="s">
        <v>8669</v>
      </c>
      <c r="AB45" s="659" t="s">
        <v>8312</v>
      </c>
      <c r="AC45" s="659"/>
    </row>
    <row r="46" spans="1:29" ht="35" customHeight="1">
      <c r="A46" s="254">
        <f t="shared" si="1"/>
        <v>45</v>
      </c>
      <c r="B46" s="249" t="s">
        <v>4857</v>
      </c>
      <c r="C46" s="255" t="s">
        <v>5935</v>
      </c>
      <c r="D46" s="249" t="s">
        <v>2229</v>
      </c>
      <c r="E46" s="258">
        <v>4300714569</v>
      </c>
      <c r="F46" s="249" t="s">
        <v>2230</v>
      </c>
      <c r="G46" s="255" t="s">
        <v>5927</v>
      </c>
      <c r="H46" s="299">
        <v>1</v>
      </c>
      <c r="I46" s="255" t="s">
        <v>2815</v>
      </c>
      <c r="J46" s="462">
        <v>45032</v>
      </c>
      <c r="K46" s="322" t="s">
        <v>8</v>
      </c>
      <c r="L46" s="259" t="s">
        <v>2667</v>
      </c>
      <c r="M46" s="252">
        <v>44865</v>
      </c>
      <c r="N46" s="252"/>
      <c r="O46" s="249"/>
      <c r="P46" s="462">
        <v>45032</v>
      </c>
      <c r="Q46" s="314"/>
      <c r="R46" s="314"/>
      <c r="S46" s="259" t="s">
        <v>2228</v>
      </c>
      <c r="T46" s="1279" t="str">
        <f t="shared" si="3"/>
        <v>2022-CATL-宜宾-L1转接片焊接机JMLEDCA22A003转接片焊接机（反机）</v>
      </c>
      <c r="U46" s="249" t="s">
        <v>8157</v>
      </c>
      <c r="V46" s="249" t="s">
        <v>5940</v>
      </c>
      <c r="W46" s="249" t="s">
        <v>205</v>
      </c>
      <c r="X46" s="249" t="s">
        <v>213</v>
      </c>
      <c r="Y46" s="260"/>
      <c r="Z46" s="659" t="s">
        <v>9203</v>
      </c>
      <c r="AA46" s="659" t="s">
        <v>8668</v>
      </c>
      <c r="AB46" s="659" t="s">
        <v>8312</v>
      </c>
      <c r="AC46" s="659"/>
    </row>
    <row r="47" spans="1:29" ht="35" customHeight="1">
      <c r="A47" s="254">
        <f t="shared" si="1"/>
        <v>46</v>
      </c>
      <c r="B47" s="249" t="s">
        <v>4857</v>
      </c>
      <c r="C47" s="255" t="s">
        <v>5936</v>
      </c>
      <c r="D47" s="249" t="s">
        <v>2247</v>
      </c>
      <c r="E47" s="258">
        <v>4300714587</v>
      </c>
      <c r="F47" s="249" t="s">
        <v>2248</v>
      </c>
      <c r="G47" s="255" t="s">
        <v>5930</v>
      </c>
      <c r="H47" s="299">
        <v>1</v>
      </c>
      <c r="I47" s="255" t="s">
        <v>5942</v>
      </c>
      <c r="J47" s="462">
        <v>45032</v>
      </c>
      <c r="K47" s="322" t="s">
        <v>8</v>
      </c>
      <c r="L47" s="259" t="s">
        <v>5941</v>
      </c>
      <c r="M47" s="252">
        <v>44869</v>
      </c>
      <c r="N47" s="252"/>
      <c r="O47" s="249"/>
      <c r="P47" s="462">
        <v>45032</v>
      </c>
      <c r="Q47" s="314"/>
      <c r="R47" s="314"/>
      <c r="S47" s="259" t="s">
        <v>2249</v>
      </c>
      <c r="T47" s="1279" t="str">
        <f t="shared" si="3"/>
        <v>2022-CATL-宜宾-L1顶盖焊接机JMLEDCA22A012顶盖焊接机（正机）</v>
      </c>
      <c r="U47" s="249" t="s">
        <v>8157</v>
      </c>
      <c r="V47" s="249" t="s">
        <v>2653</v>
      </c>
      <c r="W47" s="249" t="s">
        <v>205</v>
      </c>
      <c r="X47" s="249" t="s">
        <v>213</v>
      </c>
      <c r="Y47" s="260"/>
      <c r="Z47" s="659" t="s">
        <v>9204</v>
      </c>
      <c r="AA47" s="659" t="s">
        <v>8754</v>
      </c>
      <c r="AB47" s="659" t="s">
        <v>8557</v>
      </c>
      <c r="AC47" s="659"/>
    </row>
    <row r="48" spans="1:29" ht="35" customHeight="1">
      <c r="A48" s="254">
        <f t="shared" si="1"/>
        <v>47</v>
      </c>
      <c r="B48" s="249" t="s">
        <v>5938</v>
      </c>
      <c r="C48" s="255" t="s">
        <v>5936</v>
      </c>
      <c r="D48" s="249" t="s">
        <v>2250</v>
      </c>
      <c r="E48" s="258">
        <v>4300714587</v>
      </c>
      <c r="F48" s="249" t="s">
        <v>2251</v>
      </c>
      <c r="G48" s="255" t="s">
        <v>5931</v>
      </c>
      <c r="H48" s="299">
        <v>1</v>
      </c>
      <c r="I48" s="255" t="s">
        <v>2815</v>
      </c>
      <c r="J48" s="462">
        <v>45032</v>
      </c>
      <c r="K48" s="322" t="s">
        <v>8</v>
      </c>
      <c r="L48" s="259" t="s">
        <v>2667</v>
      </c>
      <c r="M48" s="252">
        <v>44869</v>
      </c>
      <c r="N48" s="252"/>
      <c r="O48" s="249"/>
      <c r="P48" s="462">
        <v>45032</v>
      </c>
      <c r="Q48" s="314"/>
      <c r="R48" s="314"/>
      <c r="S48" s="259" t="s">
        <v>2249</v>
      </c>
      <c r="T48" s="1279" t="str">
        <f t="shared" si="3"/>
        <v>2022-CATL-宜宾-L1顶盖焊接机JMLEDCA22A013顶盖焊接机（反机）</v>
      </c>
      <c r="U48" s="249" t="s">
        <v>8157</v>
      </c>
      <c r="V48" s="249" t="s">
        <v>2653</v>
      </c>
      <c r="W48" s="249" t="s">
        <v>205</v>
      </c>
      <c r="X48" s="249" t="s">
        <v>213</v>
      </c>
      <c r="Y48" s="260"/>
      <c r="Z48" s="659" t="s">
        <v>9204</v>
      </c>
      <c r="AA48" s="659" t="s">
        <v>8754</v>
      </c>
      <c r="AB48" s="659" t="s">
        <v>8557</v>
      </c>
      <c r="AC48" s="659"/>
    </row>
    <row r="49" spans="1:29" ht="35" customHeight="1">
      <c r="A49" s="254">
        <f t="shared" si="1"/>
        <v>48</v>
      </c>
      <c r="B49" s="249" t="s">
        <v>5943</v>
      </c>
      <c r="C49" s="255" t="s">
        <v>5937</v>
      </c>
      <c r="D49" s="249" t="s">
        <v>2269</v>
      </c>
      <c r="E49" s="258">
        <v>4300714575</v>
      </c>
      <c r="F49" s="249" t="s">
        <v>2270</v>
      </c>
      <c r="G49" s="255" t="s">
        <v>5933</v>
      </c>
      <c r="H49" s="299">
        <v>1</v>
      </c>
      <c r="I49" s="255" t="s">
        <v>5945</v>
      </c>
      <c r="J49" s="462">
        <v>45032</v>
      </c>
      <c r="K49" s="322" t="s">
        <v>8</v>
      </c>
      <c r="L49" s="259" t="s">
        <v>2667</v>
      </c>
      <c r="M49" s="252">
        <v>44866</v>
      </c>
      <c r="N49" s="252"/>
      <c r="O49" s="249"/>
      <c r="P49" s="462">
        <v>45032</v>
      </c>
      <c r="Q49" s="314"/>
      <c r="R49" s="314"/>
      <c r="S49" s="259" t="s">
        <v>2271</v>
      </c>
      <c r="T49" s="1279" t="str">
        <f t="shared" si="3"/>
        <v>2022-CATL-宜宾-L1密封钉焊接机JMLEDCA22A022密封钉焊接机（正机）</v>
      </c>
      <c r="U49" s="249" t="s">
        <v>8157</v>
      </c>
      <c r="V49" s="249" t="s">
        <v>2653</v>
      </c>
      <c r="W49" s="249" t="s">
        <v>205</v>
      </c>
      <c r="X49" s="249" t="s">
        <v>213</v>
      </c>
      <c r="Y49" s="260"/>
      <c r="Z49" s="659" t="s">
        <v>9205</v>
      </c>
      <c r="AA49" s="659" t="s">
        <v>8754</v>
      </c>
      <c r="AB49" s="659" t="s">
        <v>8329</v>
      </c>
      <c r="AC49" s="659"/>
    </row>
    <row r="50" spans="1:29" ht="35" customHeight="1">
      <c r="A50" s="254">
        <f t="shared" si="1"/>
        <v>49</v>
      </c>
      <c r="B50" s="249" t="s">
        <v>4857</v>
      </c>
      <c r="C50" s="255" t="s">
        <v>5937</v>
      </c>
      <c r="D50" s="249" t="s">
        <v>2272</v>
      </c>
      <c r="E50" s="258">
        <v>4300714575</v>
      </c>
      <c r="F50" s="249" t="s">
        <v>2273</v>
      </c>
      <c r="G50" s="255" t="s">
        <v>5934</v>
      </c>
      <c r="H50" s="299">
        <v>1</v>
      </c>
      <c r="I50" s="255" t="s">
        <v>2815</v>
      </c>
      <c r="J50" s="462">
        <v>45032</v>
      </c>
      <c r="K50" s="322" t="s">
        <v>8</v>
      </c>
      <c r="L50" s="259" t="s">
        <v>2667</v>
      </c>
      <c r="M50" s="252">
        <v>44866</v>
      </c>
      <c r="N50" s="252"/>
      <c r="O50" s="249"/>
      <c r="P50" s="462">
        <v>45032</v>
      </c>
      <c r="Q50" s="314"/>
      <c r="R50" s="314"/>
      <c r="S50" s="259" t="s">
        <v>2271</v>
      </c>
      <c r="T50" s="1279" t="str">
        <f t="shared" si="3"/>
        <v>2022-CATL-宜宾-L1密封钉焊接机JMLEDCA22A023密封钉焊接机（反机）</v>
      </c>
      <c r="U50" s="249" t="s">
        <v>8157</v>
      </c>
      <c r="V50" s="249" t="s">
        <v>2653</v>
      </c>
      <c r="W50" s="249" t="s">
        <v>205</v>
      </c>
      <c r="X50" s="249" t="s">
        <v>213</v>
      </c>
      <c r="Y50" s="260"/>
      <c r="Z50" s="659" t="s">
        <v>9205</v>
      </c>
      <c r="AA50" s="659" t="s">
        <v>8754</v>
      </c>
      <c r="AB50" s="659" t="s">
        <v>8330</v>
      </c>
      <c r="AC50" s="659"/>
    </row>
    <row r="51" spans="1:29" ht="35" customHeight="1">
      <c r="A51" s="254">
        <f t="shared" si="1"/>
        <v>50</v>
      </c>
      <c r="B51" s="249" t="s">
        <v>4857</v>
      </c>
      <c r="C51" s="255" t="s">
        <v>2709</v>
      </c>
      <c r="D51" s="249" t="s">
        <v>2707</v>
      </c>
      <c r="E51" s="258">
        <v>4300714607</v>
      </c>
      <c r="F51" s="249" t="s">
        <v>2708</v>
      </c>
      <c r="G51" s="255" t="s">
        <v>1392</v>
      </c>
      <c r="H51" s="299">
        <v>1</v>
      </c>
      <c r="I51" s="255" t="s">
        <v>2815</v>
      </c>
      <c r="J51" s="462">
        <v>45032</v>
      </c>
      <c r="K51" s="322" t="s">
        <v>8</v>
      </c>
      <c r="L51" s="259" t="s">
        <v>5939</v>
      </c>
      <c r="M51" s="252">
        <v>44867</v>
      </c>
      <c r="N51" s="252"/>
      <c r="O51" s="249"/>
      <c r="P51" s="462">
        <v>45032</v>
      </c>
      <c r="Q51" s="314"/>
      <c r="R51" s="314"/>
      <c r="S51" s="259" t="s">
        <v>2294</v>
      </c>
      <c r="T51" s="1279" t="str">
        <f t="shared" si="3"/>
        <v>2022-CATL-宜宾-L1干燥调度系统JMLEDCA22A118干燥调度系统</v>
      </c>
      <c r="U51" s="249" t="s">
        <v>8157</v>
      </c>
      <c r="V51" s="249" t="s">
        <v>5940</v>
      </c>
      <c r="W51" s="249" t="s">
        <v>205</v>
      </c>
      <c r="X51" s="249" t="s">
        <v>213</v>
      </c>
      <c r="Y51" s="260"/>
      <c r="Z51" s="659" t="s">
        <v>9207</v>
      </c>
      <c r="AA51" s="659" t="s">
        <v>8754</v>
      </c>
      <c r="AB51" s="659" t="s">
        <v>8331</v>
      </c>
      <c r="AC51" s="659"/>
    </row>
    <row r="52" spans="1:29" ht="35" customHeight="1">
      <c r="A52" s="254">
        <f t="shared" si="1"/>
        <v>51</v>
      </c>
      <c r="B52" s="249" t="s">
        <v>5938</v>
      </c>
      <c r="C52" s="255" t="s">
        <v>2709</v>
      </c>
      <c r="D52" s="249" t="s">
        <v>2710</v>
      </c>
      <c r="E52" s="258">
        <v>4300714607</v>
      </c>
      <c r="F52" s="249" t="s">
        <v>2711</v>
      </c>
      <c r="G52" s="255" t="s">
        <v>1392</v>
      </c>
      <c r="H52" s="299">
        <v>1</v>
      </c>
      <c r="I52" s="255" t="s">
        <v>2815</v>
      </c>
      <c r="J52" s="462">
        <v>45032</v>
      </c>
      <c r="K52" s="322" t="s">
        <v>8</v>
      </c>
      <c r="L52" s="259" t="s">
        <v>5939</v>
      </c>
      <c r="M52" s="252">
        <v>44867</v>
      </c>
      <c r="N52" s="252"/>
      <c r="O52" s="249"/>
      <c r="P52" s="462">
        <v>45032</v>
      </c>
      <c r="Q52" s="314"/>
      <c r="R52" s="314"/>
      <c r="S52" s="259" t="s">
        <v>2294</v>
      </c>
      <c r="T52" s="1279" t="str">
        <f t="shared" si="3"/>
        <v>2022-CATL-宜宾-L1干燥调度系统JMLEDCA22A119干燥调度系统</v>
      </c>
      <c r="U52" s="249" t="s">
        <v>8157</v>
      </c>
      <c r="V52" s="249" t="s">
        <v>5940</v>
      </c>
      <c r="W52" s="249" t="s">
        <v>205</v>
      </c>
      <c r="X52" s="249" t="s">
        <v>213</v>
      </c>
      <c r="Y52" s="260"/>
      <c r="Z52" s="659" t="s">
        <v>9207</v>
      </c>
      <c r="AA52" s="659" t="s">
        <v>8754</v>
      </c>
      <c r="AB52" s="659" t="s">
        <v>8332</v>
      </c>
      <c r="AC52" s="659"/>
    </row>
    <row r="53" spans="1:29" ht="35" customHeight="1">
      <c r="A53" s="254">
        <f t="shared" si="1"/>
        <v>52</v>
      </c>
      <c r="B53" s="763" t="s">
        <v>2487</v>
      </c>
      <c r="C53" s="763" t="s">
        <v>5835</v>
      </c>
      <c r="D53" s="763" t="s">
        <v>5836</v>
      </c>
      <c r="E53" s="763" t="s">
        <v>2476</v>
      </c>
      <c r="F53" s="764" t="s">
        <v>2476</v>
      </c>
      <c r="G53" s="298" t="s">
        <v>5835</v>
      </c>
      <c r="H53" s="299">
        <v>1</v>
      </c>
      <c r="I53" s="298" t="s">
        <v>6021</v>
      </c>
      <c r="J53" s="764"/>
      <c r="K53" s="322" t="s">
        <v>8</v>
      </c>
      <c r="L53" s="259" t="s">
        <v>4834</v>
      </c>
      <c r="M53" s="252">
        <v>44876</v>
      </c>
      <c r="N53" s="314"/>
      <c r="O53" s="314"/>
      <c r="P53" s="314"/>
      <c r="Q53" s="314"/>
      <c r="R53" s="314"/>
      <c r="S53" s="317" t="s">
        <v>5803</v>
      </c>
      <c r="T53" s="1280"/>
      <c r="U53" s="648" t="s">
        <v>6024</v>
      </c>
      <c r="V53" s="314"/>
      <c r="W53" s="260"/>
      <c r="X53" s="260"/>
      <c r="Y53" s="260"/>
      <c r="Z53" s="810" t="s">
        <v>6022</v>
      </c>
      <c r="AA53" s="810" t="s">
        <v>8333</v>
      </c>
      <c r="AB53" s="810" t="s">
        <v>6023</v>
      </c>
    </row>
    <row r="54" spans="1:29" ht="35" customHeight="1">
      <c r="A54" s="254">
        <f t="shared" si="1"/>
        <v>53</v>
      </c>
      <c r="B54" s="255" t="s">
        <v>10</v>
      </c>
      <c r="C54" s="298" t="s">
        <v>5829</v>
      </c>
      <c r="D54" s="298" t="s">
        <v>5830</v>
      </c>
      <c r="E54" s="299" t="s">
        <v>98</v>
      </c>
      <c r="F54" s="255" t="s">
        <v>5831</v>
      </c>
      <c r="G54" s="298" t="s">
        <v>1392</v>
      </c>
      <c r="H54" s="299">
        <v>1</v>
      </c>
      <c r="I54" s="298" t="s">
        <v>3664</v>
      </c>
      <c r="J54" s="314"/>
      <c r="K54" s="305" t="s">
        <v>8</v>
      </c>
      <c r="L54" s="255" t="s">
        <v>102</v>
      </c>
      <c r="M54" s="301">
        <v>44955</v>
      </c>
      <c r="N54" s="301">
        <v>45005</v>
      </c>
      <c r="O54" s="816">
        <v>44997</v>
      </c>
      <c r="P54" s="314"/>
      <c r="Q54" s="314"/>
      <c r="R54" s="314"/>
      <c r="S54" s="317" t="s">
        <v>7341</v>
      </c>
      <c r="U54" s="744" t="s">
        <v>265</v>
      </c>
      <c r="V54" s="255" t="s">
        <v>7342</v>
      </c>
      <c r="W54" s="1687" t="s">
        <v>205</v>
      </c>
      <c r="X54" s="1522">
        <v>1</v>
      </c>
      <c r="Y54" s="1522">
        <v>2.3E-2</v>
      </c>
      <c r="Z54" s="1457"/>
      <c r="AA54" s="1686" t="s">
        <v>10148</v>
      </c>
      <c r="AB54" s="675" t="s">
        <v>9730</v>
      </c>
    </row>
    <row r="55" spans="1:29" ht="35" customHeight="1">
      <c r="A55" s="254">
        <f t="shared" si="1"/>
        <v>54</v>
      </c>
      <c r="B55" s="255" t="s">
        <v>10</v>
      </c>
      <c r="C55" s="298" t="s">
        <v>5829</v>
      </c>
      <c r="D55" s="298" t="s">
        <v>5832</v>
      </c>
      <c r="E55" s="299" t="s">
        <v>98</v>
      </c>
      <c r="F55" s="255" t="s">
        <v>5833</v>
      </c>
      <c r="G55" s="298" t="s">
        <v>1392</v>
      </c>
      <c r="H55" s="299">
        <v>1</v>
      </c>
      <c r="I55" s="298" t="s">
        <v>3664</v>
      </c>
      <c r="J55" s="870"/>
      <c r="K55" s="1070" t="s">
        <v>8</v>
      </c>
      <c r="L55" s="1023" t="s">
        <v>102</v>
      </c>
      <c r="M55" s="900">
        <v>44955</v>
      </c>
      <c r="N55" s="900">
        <v>45005</v>
      </c>
      <c r="O55" s="1154">
        <v>45000</v>
      </c>
      <c r="P55" s="870"/>
      <c r="Q55" s="870"/>
      <c r="R55" s="870"/>
      <c r="S55" s="317" t="s">
        <v>7341</v>
      </c>
      <c r="U55" s="1071" t="s">
        <v>265</v>
      </c>
      <c r="V55" s="1023" t="s">
        <v>7342</v>
      </c>
      <c r="W55" s="1687" t="s">
        <v>205</v>
      </c>
      <c r="X55" s="1523">
        <v>1</v>
      </c>
      <c r="Y55" s="1523">
        <v>2.1000000000000001E-2</v>
      </c>
      <c r="Z55" s="314"/>
      <c r="AA55" s="1686" t="s">
        <v>10147</v>
      </c>
      <c r="AB55" s="675" t="s">
        <v>9730</v>
      </c>
    </row>
    <row r="56" spans="1:29" ht="35" customHeight="1">
      <c r="A56" s="254">
        <f t="shared" si="1"/>
        <v>55</v>
      </c>
      <c r="B56" s="255" t="s">
        <v>10</v>
      </c>
      <c r="C56" s="298" t="s">
        <v>5816</v>
      </c>
      <c r="D56" s="298" t="s">
        <v>5814</v>
      </c>
      <c r="E56" s="299" t="s">
        <v>98</v>
      </c>
      <c r="F56" s="255" t="s">
        <v>5815</v>
      </c>
      <c r="G56" s="298" t="s">
        <v>1392</v>
      </c>
      <c r="H56" s="299">
        <v>1</v>
      </c>
      <c r="I56" s="298" t="s">
        <v>3664</v>
      </c>
      <c r="J56" s="870"/>
      <c r="K56" s="305" t="s">
        <v>8</v>
      </c>
      <c r="L56" s="255" t="s">
        <v>102</v>
      </c>
      <c r="M56" s="900">
        <v>45008</v>
      </c>
      <c r="N56" s="900"/>
      <c r="O56" s="1154"/>
      <c r="P56" s="870"/>
      <c r="Q56" s="870"/>
      <c r="R56" s="870"/>
      <c r="S56" s="317" t="s">
        <v>7341</v>
      </c>
      <c r="U56" s="744" t="s">
        <v>265</v>
      </c>
      <c r="V56" s="255" t="s">
        <v>7342</v>
      </c>
      <c r="W56" s="521"/>
      <c r="X56" s="521"/>
      <c r="Y56" s="521"/>
      <c r="Z56" s="314"/>
      <c r="AA56" s="675" t="s">
        <v>9731</v>
      </c>
      <c r="AB56" s="675" t="s">
        <v>9732</v>
      </c>
    </row>
    <row r="57" spans="1:29" ht="35" customHeight="1">
      <c r="A57" s="254">
        <f t="shared" si="1"/>
        <v>56</v>
      </c>
      <c r="B57" s="255" t="s">
        <v>10</v>
      </c>
      <c r="C57" s="298" t="s">
        <v>5816</v>
      </c>
      <c r="D57" s="298" t="s">
        <v>5817</v>
      </c>
      <c r="E57" s="299" t="s">
        <v>98</v>
      </c>
      <c r="F57" s="255" t="s">
        <v>5818</v>
      </c>
      <c r="G57" s="298" t="s">
        <v>1392</v>
      </c>
      <c r="H57" s="299">
        <v>1</v>
      </c>
      <c r="I57" s="298" t="s">
        <v>3664</v>
      </c>
      <c r="J57" s="870"/>
      <c r="K57" s="1070" t="s">
        <v>8</v>
      </c>
      <c r="L57" s="1023" t="s">
        <v>102</v>
      </c>
      <c r="M57" s="900">
        <v>45008</v>
      </c>
      <c r="N57" s="900"/>
      <c r="O57" s="1154"/>
      <c r="P57" s="870"/>
      <c r="Q57" s="870"/>
      <c r="R57" s="870"/>
      <c r="S57" s="317" t="s">
        <v>7341</v>
      </c>
      <c r="U57" s="1071" t="s">
        <v>265</v>
      </c>
      <c r="V57" s="1023" t="s">
        <v>7342</v>
      </c>
      <c r="W57" s="521"/>
      <c r="X57" s="521"/>
      <c r="Y57" s="521"/>
      <c r="Z57" s="314"/>
      <c r="AA57" s="1184" t="s">
        <v>9733</v>
      </c>
      <c r="AB57" s="675" t="s">
        <v>9732</v>
      </c>
    </row>
    <row r="58" spans="1:29" ht="35" customHeight="1">
      <c r="A58" s="254">
        <f t="shared" si="1"/>
        <v>57</v>
      </c>
      <c r="B58" s="255" t="s">
        <v>10</v>
      </c>
      <c r="C58" s="298" t="s">
        <v>5819</v>
      </c>
      <c r="D58" s="298" t="s">
        <v>5820</v>
      </c>
      <c r="E58" s="299" t="s">
        <v>98</v>
      </c>
      <c r="F58" s="255" t="s">
        <v>5821</v>
      </c>
      <c r="G58" s="298" t="s">
        <v>1392</v>
      </c>
      <c r="H58" s="299">
        <v>1</v>
      </c>
      <c r="I58" s="298" t="s">
        <v>7684</v>
      </c>
      <c r="J58" s="314"/>
      <c r="K58" s="305" t="s">
        <v>8</v>
      </c>
      <c r="L58" s="255" t="s">
        <v>102</v>
      </c>
      <c r="M58" s="900">
        <v>44987</v>
      </c>
      <c r="N58" s="816">
        <v>45033</v>
      </c>
      <c r="O58" s="816"/>
      <c r="P58" s="314"/>
      <c r="Q58" s="314"/>
      <c r="R58" s="314"/>
      <c r="S58" s="317" t="s">
        <v>7685</v>
      </c>
      <c r="T58" s="1280"/>
      <c r="U58" s="744" t="s">
        <v>265</v>
      </c>
      <c r="V58" s="255" t="s">
        <v>7342</v>
      </c>
      <c r="W58" s="260"/>
      <c r="X58" s="260"/>
      <c r="Y58" s="260"/>
      <c r="Z58" s="314"/>
      <c r="AA58" s="675" t="s">
        <v>9734</v>
      </c>
      <c r="AB58" s="675" t="s">
        <v>9732</v>
      </c>
    </row>
    <row r="59" spans="1:29" ht="34.5">
      <c r="A59" s="254">
        <f t="shared" si="1"/>
        <v>58</v>
      </c>
      <c r="B59" s="255" t="s">
        <v>10</v>
      </c>
      <c r="C59" s="298" t="s">
        <v>5819</v>
      </c>
      <c r="D59" s="298" t="s">
        <v>5822</v>
      </c>
      <c r="E59" s="299" t="s">
        <v>98</v>
      </c>
      <c r="F59" s="255" t="s">
        <v>5823</v>
      </c>
      <c r="G59" s="298" t="s">
        <v>1392</v>
      </c>
      <c r="H59" s="299">
        <v>1</v>
      </c>
      <c r="I59" s="298" t="s">
        <v>7684</v>
      </c>
      <c r="J59" s="314"/>
      <c r="K59" s="305" t="s">
        <v>8</v>
      </c>
      <c r="L59" s="255" t="s">
        <v>102</v>
      </c>
      <c r="M59" s="301">
        <v>44987</v>
      </c>
      <c r="N59" s="816">
        <v>45033</v>
      </c>
      <c r="O59" s="816"/>
      <c r="P59" s="314"/>
      <c r="Q59" s="314"/>
      <c r="R59" s="314"/>
      <c r="S59" s="317" t="s">
        <v>7685</v>
      </c>
      <c r="T59" s="1280"/>
      <c r="U59" s="744" t="s">
        <v>265</v>
      </c>
      <c r="V59" s="255" t="s">
        <v>7342</v>
      </c>
      <c r="W59" s="260"/>
      <c r="X59" s="260"/>
      <c r="Y59" s="260"/>
      <c r="Z59" s="1184"/>
      <c r="AA59" s="675" t="s">
        <v>9734</v>
      </c>
      <c r="AB59" s="675" t="s">
        <v>9732</v>
      </c>
    </row>
    <row r="60" spans="1:29" ht="34.5">
      <c r="A60" s="254">
        <f t="shared" si="1"/>
        <v>59</v>
      </c>
      <c r="B60" s="255" t="s">
        <v>10</v>
      </c>
      <c r="C60" s="298" t="s">
        <v>5824</v>
      </c>
      <c r="D60" s="298" t="s">
        <v>5825</v>
      </c>
      <c r="E60" s="299" t="s">
        <v>98</v>
      </c>
      <c r="F60" s="255" t="s">
        <v>5826</v>
      </c>
      <c r="G60" s="298" t="s">
        <v>1392</v>
      </c>
      <c r="H60" s="299">
        <v>1</v>
      </c>
      <c r="I60" s="298" t="s">
        <v>3664</v>
      </c>
      <c r="J60" s="314"/>
      <c r="K60" s="305" t="s">
        <v>8</v>
      </c>
      <c r="L60" s="255" t="s">
        <v>102</v>
      </c>
      <c r="M60" s="301">
        <v>44974</v>
      </c>
      <c r="N60" s="816">
        <v>45021</v>
      </c>
      <c r="O60" s="816"/>
      <c r="P60" s="314"/>
      <c r="Q60" s="314"/>
      <c r="R60" s="314"/>
      <c r="S60" s="317" t="s">
        <v>7341</v>
      </c>
      <c r="T60" s="1280"/>
      <c r="U60" s="744" t="s">
        <v>265</v>
      </c>
      <c r="V60" s="255" t="s">
        <v>7342</v>
      </c>
      <c r="W60" s="260"/>
      <c r="X60" s="260"/>
      <c r="Y60" s="260"/>
      <c r="Z60" s="314"/>
      <c r="AA60" s="573" t="s">
        <v>9735</v>
      </c>
      <c r="AB60" s="573" t="s">
        <v>9713</v>
      </c>
    </row>
    <row r="61" spans="1:29" ht="34.5">
      <c r="A61" s="254">
        <f t="shared" si="1"/>
        <v>60</v>
      </c>
      <c r="B61" s="255" t="s">
        <v>10</v>
      </c>
      <c r="C61" s="298" t="s">
        <v>5824</v>
      </c>
      <c r="D61" s="298" t="s">
        <v>5827</v>
      </c>
      <c r="E61" s="299" t="s">
        <v>98</v>
      </c>
      <c r="F61" s="255" t="s">
        <v>5828</v>
      </c>
      <c r="G61" s="298" t="s">
        <v>1392</v>
      </c>
      <c r="H61" s="299">
        <v>1</v>
      </c>
      <c r="I61" s="298" t="s">
        <v>3664</v>
      </c>
      <c r="J61" s="314"/>
      <c r="K61" s="305" t="s">
        <v>8</v>
      </c>
      <c r="L61" s="255" t="s">
        <v>102</v>
      </c>
      <c r="M61" s="301">
        <v>44974</v>
      </c>
      <c r="N61" s="816">
        <v>45021</v>
      </c>
      <c r="O61" s="816"/>
      <c r="P61" s="314"/>
      <c r="Q61" s="314"/>
      <c r="R61" s="314"/>
      <c r="S61" s="317" t="s">
        <v>7341</v>
      </c>
      <c r="T61" s="1280"/>
      <c r="U61" s="744" t="s">
        <v>265</v>
      </c>
      <c r="V61" s="255" t="s">
        <v>7342</v>
      </c>
      <c r="W61" s="260"/>
      <c r="X61" s="260"/>
      <c r="Y61" s="260"/>
      <c r="Z61" s="314"/>
      <c r="AA61" s="573" t="s">
        <v>9736</v>
      </c>
      <c r="AB61" s="573" t="s">
        <v>9713</v>
      </c>
    </row>
    <row r="62" spans="1:29" ht="112">
      <c r="A62" s="254">
        <f t="shared" si="1"/>
        <v>61</v>
      </c>
      <c r="B62" s="1062" t="s">
        <v>2487</v>
      </c>
      <c r="C62" s="602" t="s">
        <v>5848</v>
      </c>
      <c r="D62" s="1062" t="s">
        <v>5849</v>
      </c>
      <c r="E62" s="1283" t="s">
        <v>5850</v>
      </c>
      <c r="F62" s="1283"/>
      <c r="G62" s="1062" t="s">
        <v>3996</v>
      </c>
      <c r="H62" s="285">
        <v>1</v>
      </c>
      <c r="I62" s="1062" t="s">
        <v>5851</v>
      </c>
      <c r="J62" s="314"/>
      <c r="K62" s="305" t="s">
        <v>8</v>
      </c>
      <c r="L62" s="255" t="s">
        <v>102</v>
      </c>
      <c r="M62" s="435"/>
      <c r="N62" s="314"/>
      <c r="O62" s="314"/>
      <c r="P62" s="314"/>
      <c r="Q62" s="314"/>
      <c r="R62" s="314"/>
      <c r="S62" s="1061" t="s">
        <v>5852</v>
      </c>
      <c r="T62" s="1280"/>
      <c r="U62" s="802" t="s">
        <v>9459</v>
      </c>
      <c r="V62" s="1282" t="s">
        <v>8614</v>
      </c>
      <c r="W62" s="260"/>
      <c r="X62" s="260"/>
      <c r="Y62" s="260"/>
      <c r="Z62" s="1309" t="s">
        <v>8613</v>
      </c>
      <c r="AA62" s="1309" t="s">
        <v>9106</v>
      </c>
      <c r="AB62" s="1309" t="s">
        <v>8795</v>
      </c>
    </row>
    <row r="63" spans="1:29" ht="98">
      <c r="A63" s="254">
        <f t="shared" si="1"/>
        <v>62</v>
      </c>
      <c r="B63" s="1062" t="s">
        <v>2487</v>
      </c>
      <c r="C63" s="602" t="s">
        <v>5848</v>
      </c>
      <c r="D63" s="1062" t="s">
        <v>5853</v>
      </c>
      <c r="E63" s="1283" t="s">
        <v>5850</v>
      </c>
      <c r="F63" s="1283"/>
      <c r="G63" s="1062" t="s">
        <v>3996</v>
      </c>
      <c r="H63" s="285">
        <v>1</v>
      </c>
      <c r="I63" s="1062" t="s">
        <v>5851</v>
      </c>
      <c r="J63" s="1387"/>
      <c r="K63" s="305" t="s">
        <v>8</v>
      </c>
      <c r="L63" s="255" t="s">
        <v>102</v>
      </c>
      <c r="M63" s="435"/>
      <c r="N63" s="314"/>
      <c r="O63" s="314"/>
      <c r="P63" s="314"/>
      <c r="Q63" s="314"/>
      <c r="R63" s="314"/>
      <c r="S63" s="1061" t="s">
        <v>5852</v>
      </c>
      <c r="T63" s="1280"/>
      <c r="U63" s="802" t="s">
        <v>9459</v>
      </c>
      <c r="V63" s="1282" t="s">
        <v>8614</v>
      </c>
      <c r="W63" s="260"/>
      <c r="X63" s="260"/>
      <c r="Y63" s="260"/>
      <c r="Z63" s="1309" t="s">
        <v>8613</v>
      </c>
      <c r="AA63" s="1309" t="s">
        <v>9062</v>
      </c>
      <c r="AB63" s="1309" t="s">
        <v>8796</v>
      </c>
    </row>
    <row r="64" spans="1:29" ht="42">
      <c r="A64" s="254">
        <f t="shared" si="1"/>
        <v>63</v>
      </c>
      <c r="B64" s="1062" t="s">
        <v>2487</v>
      </c>
      <c r="C64" s="602" t="s">
        <v>5854</v>
      </c>
      <c r="D64" s="1062" t="s">
        <v>5855</v>
      </c>
      <c r="E64" s="1283" t="s">
        <v>5850</v>
      </c>
      <c r="F64" s="1040"/>
      <c r="G64" s="1062" t="s">
        <v>3996</v>
      </c>
      <c r="H64" s="285">
        <v>1</v>
      </c>
      <c r="I64" s="1062" t="s">
        <v>5851</v>
      </c>
      <c r="J64" s="1387"/>
      <c r="K64" s="305" t="s">
        <v>8</v>
      </c>
      <c r="L64" s="255" t="s">
        <v>102</v>
      </c>
      <c r="M64" s="435"/>
      <c r="N64" s="314"/>
      <c r="O64" s="314"/>
      <c r="P64" s="314"/>
      <c r="Q64" s="314"/>
      <c r="R64" s="314"/>
      <c r="S64" s="1061" t="s">
        <v>5852</v>
      </c>
      <c r="U64" s="802" t="s">
        <v>9459</v>
      </c>
      <c r="V64" s="1282" t="s">
        <v>8614</v>
      </c>
      <c r="W64" s="260"/>
      <c r="X64" s="260"/>
      <c r="Y64" s="260"/>
      <c r="Z64" s="1185"/>
      <c r="AA64" s="1309" t="s">
        <v>9063</v>
      </c>
      <c r="AB64" s="1185" t="s">
        <v>8797</v>
      </c>
    </row>
    <row r="65" spans="1:28" ht="42">
      <c r="A65" s="254">
        <f t="shared" si="1"/>
        <v>64</v>
      </c>
      <c r="B65" s="1062" t="s">
        <v>2487</v>
      </c>
      <c r="C65" s="602" t="s">
        <v>5854</v>
      </c>
      <c r="D65" s="1062" t="s">
        <v>5857</v>
      </c>
      <c r="E65" s="1283" t="s">
        <v>5850</v>
      </c>
      <c r="F65" s="1040"/>
      <c r="G65" s="1062" t="s">
        <v>3996</v>
      </c>
      <c r="H65" s="285">
        <v>1</v>
      </c>
      <c r="I65" s="1062" t="s">
        <v>5851</v>
      </c>
      <c r="J65" s="1387"/>
      <c r="K65" s="305" t="s">
        <v>8</v>
      </c>
      <c r="L65" s="255" t="s">
        <v>102</v>
      </c>
      <c r="M65" s="1221"/>
      <c r="N65" s="1100"/>
      <c r="O65" s="1100"/>
      <c r="P65" s="1100"/>
      <c r="Q65" s="1100"/>
      <c r="R65" s="1100"/>
      <c r="S65" s="1386" t="s">
        <v>5852</v>
      </c>
      <c r="U65" s="802" t="s">
        <v>9459</v>
      </c>
      <c r="V65" s="1396" t="s">
        <v>8614</v>
      </c>
      <c r="W65" s="1101"/>
      <c r="X65" s="1101"/>
      <c r="Y65" s="1101"/>
      <c r="Z65" s="675"/>
      <c r="AA65" s="1309" t="s">
        <v>9063</v>
      </c>
      <c r="AB65" s="1185" t="s">
        <v>8797</v>
      </c>
    </row>
    <row r="66" spans="1:28" ht="28">
      <c r="A66" s="254">
        <f t="shared" si="1"/>
        <v>65</v>
      </c>
      <c r="B66" s="1062" t="s">
        <v>2487</v>
      </c>
      <c r="C66" s="602" t="s">
        <v>5858</v>
      </c>
      <c r="D66" s="1062" t="s">
        <v>5859</v>
      </c>
      <c r="E66" s="1283" t="s">
        <v>5850</v>
      </c>
      <c r="F66" s="1042"/>
      <c r="G66" s="1062" t="s">
        <v>3996</v>
      </c>
      <c r="H66" s="285">
        <v>1</v>
      </c>
      <c r="I66" s="1062" t="s">
        <v>5851</v>
      </c>
      <c r="J66" s="1387"/>
      <c r="K66" s="305" t="s">
        <v>8</v>
      </c>
      <c r="L66" s="255" t="s">
        <v>102</v>
      </c>
      <c r="M66" s="435"/>
      <c r="N66" s="314"/>
      <c r="O66" s="314"/>
      <c r="P66" s="314"/>
      <c r="Q66" s="314"/>
      <c r="R66" s="314"/>
      <c r="S66" s="1444" t="s">
        <v>9107</v>
      </c>
      <c r="U66" s="802" t="s">
        <v>9459</v>
      </c>
      <c r="V66" s="1396" t="s">
        <v>8614</v>
      </c>
      <c r="W66" s="260"/>
      <c r="X66" s="260"/>
      <c r="Y66" s="260"/>
      <c r="Z66" s="1185"/>
      <c r="AA66" s="675" t="s">
        <v>9108</v>
      </c>
      <c r="AB66" s="1185" t="s">
        <v>9109</v>
      </c>
    </row>
    <row r="67" spans="1:28" ht="28">
      <c r="A67" s="254">
        <f t="shared" ref="A67" si="4">ROW()-1</f>
        <v>66</v>
      </c>
      <c r="B67" s="1062" t="s">
        <v>2813</v>
      </c>
      <c r="C67" s="602" t="s">
        <v>5860</v>
      </c>
      <c r="D67" s="1062" t="s">
        <v>5861</v>
      </c>
      <c r="E67" s="1283" t="s">
        <v>5850</v>
      </c>
      <c r="F67" s="1042"/>
      <c r="G67" s="1062" t="s">
        <v>3996</v>
      </c>
      <c r="H67" s="285">
        <v>1</v>
      </c>
      <c r="I67" s="1062" t="s">
        <v>5851</v>
      </c>
      <c r="J67" s="1387"/>
      <c r="K67" s="305" t="s">
        <v>8</v>
      </c>
      <c r="L67" s="255" t="s">
        <v>102</v>
      </c>
      <c r="M67" s="435"/>
      <c r="N67" s="314"/>
      <c r="O67" s="314"/>
      <c r="P67" s="314"/>
      <c r="Q67" s="314"/>
      <c r="R67" s="314"/>
      <c r="S67" s="1061" t="s">
        <v>9107</v>
      </c>
      <c r="T67" s="1280"/>
      <c r="U67" s="802" t="s">
        <v>9459</v>
      </c>
      <c r="V67" s="1282" t="s">
        <v>8614</v>
      </c>
      <c r="W67" s="260"/>
      <c r="X67" s="260"/>
      <c r="Y67" s="260"/>
      <c r="Z67" s="675"/>
      <c r="AA67" s="675" t="s">
        <v>9108</v>
      </c>
      <c r="AB67" s="1185" t="s">
        <v>9109</v>
      </c>
    </row>
  </sheetData>
  <phoneticPr fontId="39" type="noConversion"/>
  <conditionalFormatting sqref="K1">
    <cfRule type="cellIs" dxfId="1651" priority="109" operator="equal">
      <formula>"M1开拓立项"</formula>
    </cfRule>
    <cfRule type="cellIs" dxfId="1650" priority="110" operator="equal">
      <formula>"M1开拓立项;M2设计验证;M3生产准备;M4装配调试;M5安装验收;M6售后质保"</formula>
    </cfRule>
  </conditionalFormatting>
  <conditionalFormatting sqref="D68:D1048576 D1">
    <cfRule type="duplicateValues" dxfId="1649" priority="11720"/>
  </conditionalFormatting>
  <conditionalFormatting sqref="D68:D1048576 D1">
    <cfRule type="duplicateValues" dxfId="1648" priority="11723"/>
  </conditionalFormatting>
  <conditionalFormatting sqref="D2:D4">
    <cfRule type="duplicateValues" dxfId="1647" priority="14898"/>
  </conditionalFormatting>
  <conditionalFormatting sqref="D2:D4">
    <cfRule type="duplicateValues" dxfId="1646" priority="15010"/>
  </conditionalFormatting>
  <conditionalFormatting sqref="J53">
    <cfRule type="cellIs" priority="49" operator="equal">
      <formula>"M6售后质保"</formula>
    </cfRule>
    <cfRule type="cellIs" priority="50" operator="equal">
      <formula>"M5安装验收"</formula>
    </cfRule>
    <cfRule type="cellIs" priority="51" operator="equal">
      <formula>"M4装配调试"</formula>
    </cfRule>
    <cfRule type="cellIs" priority="52" operator="equal">
      <formula>"M3生产准备"</formula>
    </cfRule>
    <cfRule type="cellIs" dxfId="1645" priority="53" operator="equal">
      <formula>"M2设计验证"</formula>
    </cfRule>
    <cfRule type="cellIs" dxfId="1644" priority="54" operator="equal">
      <formula>"M1开拓立项"</formula>
    </cfRule>
  </conditionalFormatting>
  <conditionalFormatting sqref="D53">
    <cfRule type="duplicateValues" dxfId="1643" priority="47"/>
    <cfRule type="duplicateValues" dxfId="1642" priority="48"/>
  </conditionalFormatting>
  <conditionalFormatting sqref="D53">
    <cfRule type="duplicateValues" dxfId="1641" priority="55"/>
  </conditionalFormatting>
  <conditionalFormatting sqref="D53">
    <cfRule type="duplicateValues" dxfId="1640" priority="46"/>
  </conditionalFormatting>
  <conditionalFormatting sqref="D53">
    <cfRule type="duplicateValues" dxfId="1639" priority="45"/>
  </conditionalFormatting>
  <conditionalFormatting sqref="D53">
    <cfRule type="duplicateValues" dxfId="1638" priority="43"/>
    <cfRule type="duplicateValues" dxfId="1637" priority="44"/>
  </conditionalFormatting>
  <conditionalFormatting sqref="E53">
    <cfRule type="duplicateValues" dxfId="1636" priority="40"/>
    <cfRule type="duplicateValues" dxfId="1635" priority="41"/>
  </conditionalFormatting>
  <conditionalFormatting sqref="E53">
    <cfRule type="duplicateValues" dxfId="1634" priority="42"/>
  </conditionalFormatting>
  <conditionalFormatting sqref="E53">
    <cfRule type="duplicateValues" dxfId="1633" priority="39"/>
  </conditionalFormatting>
  <conditionalFormatting sqref="E53">
    <cfRule type="duplicateValues" dxfId="1632" priority="38"/>
  </conditionalFormatting>
  <conditionalFormatting sqref="E53">
    <cfRule type="duplicateValues" dxfId="1631" priority="36"/>
    <cfRule type="duplicateValues" dxfId="1630" priority="37"/>
  </conditionalFormatting>
  <conditionalFormatting sqref="D5">
    <cfRule type="duplicateValues" dxfId="1629" priority="15386"/>
  </conditionalFormatting>
  <conditionalFormatting sqref="D5">
    <cfRule type="duplicateValues" dxfId="1628" priority="15387"/>
  </conditionalFormatting>
  <conditionalFormatting sqref="L54:L67">
    <cfRule type="cellIs" dxfId="1627" priority="1" operator="equal">
      <formula>"延迟"</formula>
    </cfRule>
    <cfRule type="cellIs" dxfId="1626" priority="2" operator="equal">
      <formula>"延迟"</formula>
    </cfRule>
    <cfRule type="cellIs" dxfId="1625" priority="3" operator="equal">
      <formula>"延迟"</formula>
    </cfRule>
    <cfRule type="cellIs" dxfId="1624" priority="4" operator="equal">
      <formula>"延迟"</formula>
    </cfRule>
  </conditionalFormatting>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C126"/>
  <sheetViews>
    <sheetView topLeftCell="H1" zoomScale="60" zoomScaleNormal="60" workbookViewId="0">
      <pane ySplit="1" topLeftCell="A41" activePane="bottomLeft" state="frozen"/>
      <selection pane="bottomLeft" activeCell="J73" sqref="J73:J74"/>
    </sheetView>
  </sheetViews>
  <sheetFormatPr defaultColWidth="8.7265625" defaultRowHeight="14"/>
  <cols>
    <col min="1" max="1" width="6.36328125" customWidth="1"/>
    <col min="2" max="2" width="13.08984375" customWidth="1"/>
    <col min="3" max="3" width="26.36328125" customWidth="1"/>
    <col min="4" max="4" width="17.26953125" customWidth="1"/>
    <col min="5" max="5" width="26.453125" customWidth="1"/>
    <col min="6" max="6" width="18.81640625" customWidth="1"/>
    <col min="7" max="7" width="25.453125" customWidth="1"/>
    <col min="8" max="8" width="7.453125" customWidth="1"/>
    <col min="9" max="9" width="11.6328125" customWidth="1"/>
    <col min="10" max="10" width="21.1796875" customWidth="1"/>
    <col min="11" max="11" width="9.7265625" customWidth="1"/>
    <col min="12" max="12" width="10.90625" customWidth="1"/>
    <col min="13" max="13" width="15.453125" style="38" customWidth="1"/>
    <col min="14" max="15" width="15.453125" customWidth="1"/>
    <col min="16" max="16" width="18.08984375" customWidth="1"/>
    <col min="17" max="17" width="16.08984375" customWidth="1"/>
    <col min="18" max="18" width="16.1796875" customWidth="1"/>
    <col min="19" max="19" width="26.36328125" customWidth="1"/>
    <col min="20" max="20" width="16.1796875" hidden="1" customWidth="1"/>
    <col min="21" max="21" width="13.453125" customWidth="1"/>
    <col min="22" max="22" width="16.54296875" customWidth="1"/>
    <col min="23" max="23" width="11.7265625" style="38" customWidth="1"/>
    <col min="24" max="24" width="14.6328125" style="38" customWidth="1"/>
    <col min="25" max="25" width="13.08984375" style="38" customWidth="1"/>
    <col min="26" max="26" width="42.36328125" style="96" customWidth="1"/>
    <col min="27" max="27" width="44" customWidth="1"/>
    <col min="28" max="28" width="34.08984375" style="39" customWidth="1"/>
    <col min="29" max="29" width="22.90625" customWidth="1"/>
  </cols>
  <sheetData>
    <row r="1" spans="1:29" s="109" customFormat="1" ht="24">
      <c r="A1" s="100" t="s">
        <v>80</v>
      </c>
      <c r="B1" s="100" t="s">
        <v>3</v>
      </c>
      <c r="C1" s="100" t="s">
        <v>9</v>
      </c>
      <c r="D1" s="100" t="s">
        <v>81</v>
      </c>
      <c r="E1" s="100" t="s">
        <v>1482</v>
      </c>
      <c r="F1" s="100" t="s">
        <v>83</v>
      </c>
      <c r="G1" s="100" t="s">
        <v>84</v>
      </c>
      <c r="H1" s="100" t="s">
        <v>85</v>
      </c>
      <c r="I1" s="100" t="s">
        <v>86</v>
      </c>
      <c r="J1" s="99" t="s">
        <v>482</v>
      </c>
      <c r="K1" s="100" t="s">
        <v>2</v>
      </c>
      <c r="L1" s="100" t="s">
        <v>0</v>
      </c>
      <c r="M1" s="100" t="s">
        <v>485</v>
      </c>
      <c r="N1" s="108" t="s">
        <v>1965</v>
      </c>
      <c r="O1" s="108" t="s">
        <v>1966</v>
      </c>
      <c r="P1" s="108" t="s">
        <v>1967</v>
      </c>
      <c r="Q1" s="108" t="s">
        <v>486</v>
      </c>
      <c r="R1" s="108" t="s">
        <v>1968</v>
      </c>
      <c r="S1" s="100" t="s">
        <v>87</v>
      </c>
      <c r="T1" s="711" t="s">
        <v>5839</v>
      </c>
      <c r="U1" s="101" t="s">
        <v>91</v>
      </c>
      <c r="V1" s="100" t="s">
        <v>92</v>
      </c>
      <c r="W1" s="99" t="s">
        <v>8918</v>
      </c>
      <c r="X1" s="99" t="s">
        <v>483</v>
      </c>
      <c r="Y1" s="99" t="s">
        <v>484</v>
      </c>
      <c r="Z1" s="1361" t="s">
        <v>93</v>
      </c>
      <c r="AA1" s="102" t="s">
        <v>94</v>
      </c>
      <c r="AB1" s="103" t="s">
        <v>95</v>
      </c>
      <c r="AC1" s="102" t="s">
        <v>96</v>
      </c>
    </row>
    <row r="2" spans="1:29" s="38" customFormat="1" ht="27.5" customHeight="1">
      <c r="A2" s="326">
        <f>ROW()-1</f>
        <v>1</v>
      </c>
      <c r="B2" s="298" t="s">
        <v>64</v>
      </c>
      <c r="C2" s="316" t="s">
        <v>72</v>
      </c>
      <c r="D2" s="317" t="s">
        <v>895</v>
      </c>
      <c r="E2" s="298" t="s">
        <v>896</v>
      </c>
      <c r="F2" s="268" t="s">
        <v>897</v>
      </c>
      <c r="G2" s="318" t="s">
        <v>72</v>
      </c>
      <c r="H2" s="319">
        <v>7</v>
      </c>
      <c r="I2" s="298" t="s">
        <v>848</v>
      </c>
      <c r="J2" s="252">
        <v>44581</v>
      </c>
      <c r="K2" s="298" t="s">
        <v>8</v>
      </c>
      <c r="L2" s="298" t="s">
        <v>102</v>
      </c>
      <c r="M2" s="320">
        <v>44397</v>
      </c>
      <c r="N2" s="320">
        <v>44428</v>
      </c>
      <c r="O2" s="320">
        <v>44489</v>
      </c>
      <c r="P2" s="315">
        <v>44581</v>
      </c>
      <c r="Q2" s="279"/>
      <c r="R2" s="412" t="s">
        <v>3442</v>
      </c>
      <c r="S2" s="298" t="s">
        <v>1703</v>
      </c>
      <c r="T2" s="412" t="str">
        <f>C2&amp;D2&amp;G2</f>
        <v>胶带激光刻码机JMLEDRP21A067胶带激光刻码机</v>
      </c>
      <c r="U2" s="249" t="s">
        <v>8633</v>
      </c>
      <c r="V2" s="298" t="s">
        <v>258</v>
      </c>
      <c r="W2" s="258">
        <v>40</v>
      </c>
      <c r="X2" s="258">
        <v>99.5</v>
      </c>
      <c r="Y2" s="323">
        <v>1.4999999999999999E-2</v>
      </c>
      <c r="Z2" s="1362" t="s">
        <v>4615</v>
      </c>
      <c r="AA2" s="447" t="s">
        <v>5957</v>
      </c>
      <c r="AB2" s="447" t="s">
        <v>5958</v>
      </c>
      <c r="AC2" s="447"/>
    </row>
    <row r="3" spans="1:29" s="38" customFormat="1" ht="48.5" customHeight="1">
      <c r="A3" s="326">
        <f t="shared" ref="A3:A67" si="0">ROW()-1</f>
        <v>2</v>
      </c>
      <c r="B3" s="298" t="s">
        <v>64</v>
      </c>
      <c r="C3" s="316" t="s">
        <v>78</v>
      </c>
      <c r="D3" s="317" t="s">
        <v>9323</v>
      </c>
      <c r="E3" s="298" t="s">
        <v>898</v>
      </c>
      <c r="F3" s="268" t="s">
        <v>899</v>
      </c>
      <c r="G3" s="318" t="s">
        <v>319</v>
      </c>
      <c r="H3" s="319">
        <v>2</v>
      </c>
      <c r="I3" s="298" t="s">
        <v>848</v>
      </c>
      <c r="J3" s="252">
        <v>44701</v>
      </c>
      <c r="K3" s="298" t="s">
        <v>8</v>
      </c>
      <c r="L3" s="298" t="s">
        <v>102</v>
      </c>
      <c r="M3" s="320">
        <v>44412</v>
      </c>
      <c r="N3" s="320">
        <v>44443</v>
      </c>
      <c r="O3" s="320">
        <v>44499</v>
      </c>
      <c r="P3" s="269">
        <v>44701</v>
      </c>
      <c r="Q3" s="279"/>
      <c r="R3" s="412" t="s">
        <v>3442</v>
      </c>
      <c r="S3" s="298" t="s">
        <v>900</v>
      </c>
      <c r="T3" s="412" t="str">
        <f t="shared" ref="T3:T6" si="1">C3&amp;D3&amp;G3</f>
        <v>瑞浦填丝补焊机JMLEDRP21A202填丝补焊机</v>
      </c>
      <c r="U3" s="249" t="s">
        <v>8633</v>
      </c>
      <c r="V3" s="298" t="s">
        <v>258</v>
      </c>
      <c r="W3" s="258" t="s">
        <v>213</v>
      </c>
      <c r="X3" s="258" t="s">
        <v>213</v>
      </c>
      <c r="Y3" s="258" t="s">
        <v>213</v>
      </c>
      <c r="Z3" s="1362" t="s">
        <v>4001</v>
      </c>
      <c r="AA3" s="447" t="s">
        <v>3852</v>
      </c>
      <c r="AB3" s="928" t="s">
        <v>5958</v>
      </c>
      <c r="AC3" s="404"/>
    </row>
    <row r="4" spans="1:29" s="38" customFormat="1" ht="53" customHeight="1">
      <c r="A4" s="326">
        <f t="shared" si="0"/>
        <v>3</v>
      </c>
      <c r="B4" s="298" t="s">
        <v>64</v>
      </c>
      <c r="C4" s="316" t="s">
        <v>79</v>
      </c>
      <c r="D4" s="317" t="s">
        <v>901</v>
      </c>
      <c r="E4" s="298" t="s">
        <v>898</v>
      </c>
      <c r="F4" s="268" t="s">
        <v>902</v>
      </c>
      <c r="G4" s="318" t="s">
        <v>903</v>
      </c>
      <c r="H4" s="319">
        <v>2</v>
      </c>
      <c r="I4" s="298" t="s">
        <v>848</v>
      </c>
      <c r="J4" s="252">
        <v>44701</v>
      </c>
      <c r="K4" s="298" t="s">
        <v>8</v>
      </c>
      <c r="L4" s="298" t="s">
        <v>102</v>
      </c>
      <c r="M4" s="320">
        <v>44412</v>
      </c>
      <c r="N4" s="320">
        <v>44443</v>
      </c>
      <c r="O4" s="320">
        <v>44499</v>
      </c>
      <c r="P4" s="269">
        <v>44701</v>
      </c>
      <c r="Q4" s="279"/>
      <c r="R4" s="412" t="s">
        <v>3442</v>
      </c>
      <c r="S4" s="298" t="s">
        <v>904</v>
      </c>
      <c r="T4" s="412" t="str">
        <f t="shared" si="1"/>
        <v>瑞浦满焊机JMLEDRP21A203满焊机</v>
      </c>
      <c r="U4" s="249" t="s">
        <v>8633</v>
      </c>
      <c r="V4" s="298" t="s">
        <v>258</v>
      </c>
      <c r="W4" s="258" t="s">
        <v>213</v>
      </c>
      <c r="X4" s="258" t="s">
        <v>213</v>
      </c>
      <c r="Y4" s="258" t="s">
        <v>213</v>
      </c>
      <c r="Z4" s="1362" t="s">
        <v>5922</v>
      </c>
      <c r="AA4" s="928" t="s">
        <v>4011</v>
      </c>
      <c r="AB4" s="928" t="s">
        <v>5959</v>
      </c>
      <c r="AC4" s="448"/>
    </row>
    <row r="5" spans="1:29" s="95" customFormat="1" ht="22" customHeight="1">
      <c r="A5" s="326">
        <f t="shared" si="0"/>
        <v>4</v>
      </c>
      <c r="B5" s="255" t="s">
        <v>64</v>
      </c>
      <c r="C5" s="249" t="s">
        <v>3113</v>
      </c>
      <c r="D5" s="249" t="s">
        <v>2341</v>
      </c>
      <c r="E5" s="249" t="s">
        <v>2342</v>
      </c>
      <c r="F5" s="249" t="s">
        <v>2343</v>
      </c>
      <c r="G5" s="249" t="s">
        <v>319</v>
      </c>
      <c r="H5" s="258">
        <v>2</v>
      </c>
      <c r="I5" s="249" t="s">
        <v>2344</v>
      </c>
      <c r="J5" s="247"/>
      <c r="K5" s="255" t="s">
        <v>8</v>
      </c>
      <c r="L5" s="255" t="s">
        <v>102</v>
      </c>
      <c r="M5" s="252">
        <v>44266</v>
      </c>
      <c r="N5" s="247"/>
      <c r="O5" s="247"/>
      <c r="P5" s="247"/>
      <c r="Q5" s="412" t="s">
        <v>3442</v>
      </c>
      <c r="R5" s="412" t="s">
        <v>3442</v>
      </c>
      <c r="S5" s="249" t="s">
        <v>2345</v>
      </c>
      <c r="T5" s="412" t="str">
        <f t="shared" si="1"/>
        <v>2021-RP-温州-填丝补焊机02-2台JMLEDRP21A601填丝补焊机</v>
      </c>
      <c r="U5" s="249" t="s">
        <v>8670</v>
      </c>
      <c r="V5" s="255" t="s">
        <v>258</v>
      </c>
      <c r="W5" s="258">
        <v>2</v>
      </c>
      <c r="X5" s="323">
        <v>0</v>
      </c>
      <c r="Y5" s="323">
        <v>1</v>
      </c>
      <c r="Z5" s="270" t="s">
        <v>213</v>
      </c>
      <c r="AA5" s="1002" t="s">
        <v>7979</v>
      </c>
      <c r="AB5" s="1002" t="s">
        <v>5256</v>
      </c>
      <c r="AC5" s="247"/>
    </row>
    <row r="6" spans="1:29" s="95" customFormat="1" ht="22" customHeight="1">
      <c r="A6" s="326">
        <f t="shared" si="0"/>
        <v>5</v>
      </c>
      <c r="B6" s="255" t="s">
        <v>64</v>
      </c>
      <c r="C6" s="249" t="s">
        <v>3114</v>
      </c>
      <c r="D6" s="249" t="s">
        <v>2346</v>
      </c>
      <c r="E6" s="249" t="s">
        <v>2342</v>
      </c>
      <c r="F6" s="249" t="s">
        <v>2347</v>
      </c>
      <c r="G6" s="249" t="s">
        <v>903</v>
      </c>
      <c r="H6" s="258">
        <v>2</v>
      </c>
      <c r="I6" s="249" t="s">
        <v>2344</v>
      </c>
      <c r="J6" s="247"/>
      <c r="K6" s="255" t="s">
        <v>8</v>
      </c>
      <c r="L6" s="255" t="s">
        <v>102</v>
      </c>
      <c r="M6" s="252">
        <v>44266</v>
      </c>
      <c r="N6" s="247"/>
      <c r="O6" s="247"/>
      <c r="P6" s="247"/>
      <c r="Q6" s="412" t="s">
        <v>3442</v>
      </c>
      <c r="R6" s="412" t="s">
        <v>3442</v>
      </c>
      <c r="S6" s="249" t="s">
        <v>2348</v>
      </c>
      <c r="T6" s="412" t="str">
        <f t="shared" si="1"/>
        <v>2021-RP-温州-满焊机02-2台JMLEDRP21A602满焊机</v>
      </c>
      <c r="U6" s="249" t="s">
        <v>8670</v>
      </c>
      <c r="V6" s="255" t="s">
        <v>258</v>
      </c>
      <c r="W6" s="258">
        <v>4</v>
      </c>
      <c r="X6" s="323">
        <v>0</v>
      </c>
      <c r="Y6" s="323">
        <v>1</v>
      </c>
      <c r="Z6" s="270" t="s">
        <v>213</v>
      </c>
      <c r="AA6" s="1002" t="s">
        <v>213</v>
      </c>
      <c r="AB6" s="1002" t="s">
        <v>5256</v>
      </c>
      <c r="AC6" s="247"/>
    </row>
    <row r="7" spans="1:29" ht="34.5">
      <c r="A7" s="326">
        <f t="shared" si="0"/>
        <v>6</v>
      </c>
      <c r="B7" s="249" t="s">
        <v>2957</v>
      </c>
      <c r="C7" s="249" t="s">
        <v>3853</v>
      </c>
      <c r="D7" s="249" t="s">
        <v>3854</v>
      </c>
      <c r="E7" s="249" t="s">
        <v>1591</v>
      </c>
      <c r="F7" s="249" t="s">
        <v>3855</v>
      </c>
      <c r="G7" s="249" t="s">
        <v>2982</v>
      </c>
      <c r="H7" s="258">
        <v>5</v>
      </c>
      <c r="I7" s="249" t="s">
        <v>3856</v>
      </c>
      <c r="J7" s="249"/>
      <c r="K7" s="300" t="s">
        <v>2666</v>
      </c>
      <c r="L7" s="249" t="s">
        <v>2449</v>
      </c>
      <c r="M7" s="252">
        <v>44734</v>
      </c>
      <c r="N7" s="542"/>
      <c r="O7" s="272"/>
      <c r="P7" s="542"/>
      <c r="Q7" s="272"/>
      <c r="R7" s="272"/>
      <c r="S7" s="498" t="s">
        <v>3857</v>
      </c>
      <c r="T7" s="412" t="str">
        <f t="shared" ref="T7" si="2">C7&amp;D7&amp;G7</f>
        <v>2022-RP-温州-大二期四楼-激光刻码机-5台JMLEDRP22A469胶带刻码机</v>
      </c>
      <c r="U7" s="249" t="s">
        <v>8670</v>
      </c>
      <c r="V7" s="249" t="s">
        <v>4162</v>
      </c>
      <c r="W7" s="249"/>
      <c r="X7" s="251"/>
      <c r="Y7" s="251"/>
      <c r="Z7" s="270" t="s">
        <v>213</v>
      </c>
      <c r="AA7" s="262" t="s">
        <v>213</v>
      </c>
      <c r="AB7" s="973" t="s">
        <v>5841</v>
      </c>
      <c r="AC7" s="314"/>
    </row>
    <row r="8" spans="1:29" ht="23" customHeight="1">
      <c r="A8" s="326">
        <f t="shared" si="0"/>
        <v>7</v>
      </c>
      <c r="B8" s="249" t="s">
        <v>64</v>
      </c>
      <c r="C8" s="249" t="s">
        <v>5253</v>
      </c>
      <c r="D8" s="249" t="s">
        <v>5250</v>
      </c>
      <c r="E8" s="249" t="s">
        <v>5299</v>
      </c>
      <c r="F8" s="498" t="s">
        <v>5298</v>
      </c>
      <c r="G8" s="249" t="s">
        <v>6521</v>
      </c>
      <c r="H8" s="258">
        <v>1</v>
      </c>
      <c r="I8" s="249" t="s">
        <v>3856</v>
      </c>
      <c r="J8" s="912"/>
      <c r="K8" s="899" t="s">
        <v>8</v>
      </c>
      <c r="L8" s="912" t="s">
        <v>2449</v>
      </c>
      <c r="M8" s="912"/>
      <c r="N8" s="912"/>
      <c r="O8" s="870"/>
      <c r="P8" s="870"/>
      <c r="Q8" s="870"/>
      <c r="R8" s="870"/>
      <c r="S8" s="912"/>
      <c r="T8" s="870"/>
      <c r="U8" s="911" t="s">
        <v>6522</v>
      </c>
      <c r="V8" s="870"/>
      <c r="W8" s="912"/>
      <c r="X8" s="840"/>
      <c r="Y8" s="840"/>
      <c r="Z8" s="1363" t="s">
        <v>6523</v>
      </c>
      <c r="AA8" s="870"/>
      <c r="AB8" s="920"/>
    </row>
    <row r="9" spans="1:29" ht="30.5" customHeight="1">
      <c r="A9" s="326">
        <f t="shared" si="0"/>
        <v>8</v>
      </c>
      <c r="B9" s="249" t="s">
        <v>64</v>
      </c>
      <c r="C9" s="249" t="s">
        <v>5251</v>
      </c>
      <c r="D9" s="249" t="s">
        <v>5324</v>
      </c>
      <c r="E9" s="249" t="s">
        <v>5325</v>
      </c>
      <c r="F9" s="249" t="s">
        <v>5295</v>
      </c>
      <c r="G9" s="249" t="s">
        <v>4901</v>
      </c>
      <c r="H9" s="258">
        <v>1</v>
      </c>
      <c r="I9" s="249" t="s">
        <v>3856</v>
      </c>
      <c r="J9" s="314"/>
      <c r="K9" s="300" t="s">
        <v>8</v>
      </c>
      <c r="L9" s="249" t="s">
        <v>2449</v>
      </c>
      <c r="M9" s="252">
        <v>45283</v>
      </c>
      <c r="N9" s="314"/>
      <c r="O9" s="314"/>
      <c r="P9" s="314"/>
      <c r="Q9" s="314"/>
      <c r="R9" s="314"/>
      <c r="S9" s="249"/>
      <c r="T9" s="314"/>
      <c r="U9" s="249" t="s">
        <v>8959</v>
      </c>
      <c r="V9" s="648" t="s">
        <v>3117</v>
      </c>
      <c r="W9" s="249" t="s">
        <v>5326</v>
      </c>
      <c r="X9" s="260"/>
      <c r="Y9" s="260"/>
      <c r="Z9" s="1362" t="s">
        <v>213</v>
      </c>
      <c r="AA9" s="447" t="s">
        <v>8626</v>
      </c>
      <c r="AB9" s="447"/>
      <c r="AC9" s="314"/>
    </row>
    <row r="10" spans="1:29" ht="22" customHeight="1">
      <c r="A10" s="326">
        <f t="shared" si="0"/>
        <v>9</v>
      </c>
      <c r="B10" s="249" t="s">
        <v>64</v>
      </c>
      <c r="C10" s="249" t="s">
        <v>5252</v>
      </c>
      <c r="D10" s="249" t="s">
        <v>5327</v>
      </c>
      <c r="E10" s="249" t="s">
        <v>5325</v>
      </c>
      <c r="F10" s="249" t="s">
        <v>5296</v>
      </c>
      <c r="G10" s="249" t="s">
        <v>687</v>
      </c>
      <c r="H10" s="258">
        <v>1</v>
      </c>
      <c r="I10" s="249" t="s">
        <v>3856</v>
      </c>
      <c r="J10" s="314"/>
      <c r="K10" s="300" t="s">
        <v>8</v>
      </c>
      <c r="L10" s="249" t="s">
        <v>2449</v>
      </c>
      <c r="M10" s="252">
        <v>45283</v>
      </c>
      <c r="N10" s="314"/>
      <c r="O10" s="314"/>
      <c r="P10" s="314"/>
      <c r="Q10" s="314"/>
      <c r="R10" s="314"/>
      <c r="S10" s="249"/>
      <c r="T10" s="314"/>
      <c r="U10" s="249" t="s">
        <v>8959</v>
      </c>
      <c r="V10" s="314" t="s">
        <v>3117</v>
      </c>
      <c r="W10" s="249" t="s">
        <v>5326</v>
      </c>
      <c r="X10" s="260"/>
      <c r="Y10" s="260"/>
      <c r="Z10" s="1362" t="s">
        <v>213</v>
      </c>
      <c r="AA10" s="447" t="s">
        <v>213</v>
      </c>
      <c r="AB10" s="447"/>
      <c r="AC10" s="314"/>
    </row>
    <row r="11" spans="1:29" ht="24" customHeight="1">
      <c r="A11" s="326">
        <f t="shared" si="0"/>
        <v>10</v>
      </c>
      <c r="B11" s="802" t="s">
        <v>6628</v>
      </c>
      <c r="C11" s="249" t="s">
        <v>7696</v>
      </c>
      <c r="D11" s="249" t="s">
        <v>5243</v>
      </c>
      <c r="E11" s="249" t="s">
        <v>7074</v>
      </c>
      <c r="F11" s="314"/>
      <c r="G11" s="249" t="s">
        <v>303</v>
      </c>
      <c r="H11" s="258">
        <v>1</v>
      </c>
      <c r="I11" s="249" t="s">
        <v>7078</v>
      </c>
      <c r="J11" s="252">
        <v>45092</v>
      </c>
      <c r="K11" s="768" t="s">
        <v>7705</v>
      </c>
      <c r="L11" s="768" t="s">
        <v>7706</v>
      </c>
      <c r="M11" s="818" t="s">
        <v>7707</v>
      </c>
      <c r="N11" s="816">
        <v>44995</v>
      </c>
      <c r="O11" s="818" t="s">
        <v>7708</v>
      </c>
      <c r="P11" s="816">
        <v>45092</v>
      </c>
      <c r="Q11" s="818" t="s">
        <v>2476</v>
      </c>
      <c r="R11" s="816" t="s">
        <v>7702</v>
      </c>
      <c r="S11" s="249" t="s">
        <v>7079</v>
      </c>
      <c r="T11" s="314"/>
      <c r="U11" s="249" t="s">
        <v>8959</v>
      </c>
      <c r="V11" s="249" t="s">
        <v>7717</v>
      </c>
      <c r="W11" s="249"/>
      <c r="X11" s="260"/>
      <c r="Y11" s="260"/>
      <c r="Z11" s="983" t="s">
        <v>213</v>
      </c>
      <c r="AA11" s="874" t="s">
        <v>8571</v>
      </c>
      <c r="AB11" s="447" t="s">
        <v>8570</v>
      </c>
      <c r="AC11" s="314"/>
    </row>
    <row r="12" spans="1:29" ht="14" customHeight="1">
      <c r="A12" s="326">
        <f t="shared" si="0"/>
        <v>11</v>
      </c>
      <c r="B12" s="802" t="s">
        <v>6628</v>
      </c>
      <c r="C12" s="249" t="s">
        <v>7696</v>
      </c>
      <c r="D12" s="249" t="s">
        <v>7697</v>
      </c>
      <c r="E12" s="249" t="s">
        <v>7075</v>
      </c>
      <c r="F12" s="314"/>
      <c r="G12" s="249" t="s">
        <v>5255</v>
      </c>
      <c r="H12" s="258">
        <v>1</v>
      </c>
      <c r="I12" s="249" t="s">
        <v>7078</v>
      </c>
      <c r="J12" s="252">
        <v>45092</v>
      </c>
      <c r="K12" s="768" t="s">
        <v>7709</v>
      </c>
      <c r="L12" s="768" t="s">
        <v>7710</v>
      </c>
      <c r="M12" s="818" t="s">
        <v>7711</v>
      </c>
      <c r="N12" s="816">
        <v>44995</v>
      </c>
      <c r="O12" s="818" t="s">
        <v>7702</v>
      </c>
      <c r="P12" s="816">
        <v>45092</v>
      </c>
      <c r="Q12" s="818" t="s">
        <v>7707</v>
      </c>
      <c r="R12" s="816" t="s">
        <v>7702</v>
      </c>
      <c r="S12" s="249" t="s">
        <v>7079</v>
      </c>
      <c r="T12" s="314"/>
      <c r="U12" s="249" t="s">
        <v>8959</v>
      </c>
      <c r="V12" s="249" t="s">
        <v>7717</v>
      </c>
      <c r="W12" s="249"/>
      <c r="X12" s="260"/>
      <c r="Y12" s="260"/>
      <c r="Z12" s="983" t="s">
        <v>9300</v>
      </c>
      <c r="AA12" s="874" t="s">
        <v>8571</v>
      </c>
      <c r="AB12" s="447" t="s">
        <v>8570</v>
      </c>
      <c r="AC12" s="314"/>
    </row>
    <row r="13" spans="1:29" ht="14" customHeight="1">
      <c r="A13" s="326">
        <f t="shared" si="0"/>
        <v>12</v>
      </c>
      <c r="B13" s="802" t="s">
        <v>6628</v>
      </c>
      <c r="C13" s="249" t="s">
        <v>7696</v>
      </c>
      <c r="D13" s="249" t="s">
        <v>5244</v>
      </c>
      <c r="E13" s="249" t="s">
        <v>7076</v>
      </c>
      <c r="F13" s="314"/>
      <c r="G13" s="249" t="s">
        <v>341</v>
      </c>
      <c r="H13" s="258">
        <v>1</v>
      </c>
      <c r="I13" s="249" t="s">
        <v>7078</v>
      </c>
      <c r="J13" s="252">
        <v>45092</v>
      </c>
      <c r="K13" s="768" t="s">
        <v>7712</v>
      </c>
      <c r="L13" s="768" t="s">
        <v>7713</v>
      </c>
      <c r="M13" s="818" t="s">
        <v>7707</v>
      </c>
      <c r="N13" s="816">
        <v>44995</v>
      </c>
      <c r="O13" s="818" t="s">
        <v>7702</v>
      </c>
      <c r="P13" s="816">
        <v>45092</v>
      </c>
      <c r="Q13" s="818" t="s">
        <v>2476</v>
      </c>
      <c r="R13" s="816" t="s">
        <v>7702</v>
      </c>
      <c r="S13" s="249" t="s">
        <v>7079</v>
      </c>
      <c r="T13" s="314"/>
      <c r="U13" s="249" t="s">
        <v>8959</v>
      </c>
      <c r="V13" s="249" t="s">
        <v>7718</v>
      </c>
      <c r="W13" s="249"/>
      <c r="X13" s="260"/>
      <c r="Y13" s="260"/>
      <c r="Z13" s="983" t="s">
        <v>213</v>
      </c>
      <c r="AA13" s="874" t="s">
        <v>8571</v>
      </c>
      <c r="AB13" s="447" t="s">
        <v>8570</v>
      </c>
      <c r="AC13" s="314"/>
    </row>
    <row r="14" spans="1:29" ht="14" customHeight="1">
      <c r="A14" s="326">
        <f t="shared" si="0"/>
        <v>13</v>
      </c>
      <c r="B14" s="802" t="s">
        <v>6628</v>
      </c>
      <c r="C14" s="249" t="s">
        <v>7698</v>
      </c>
      <c r="D14" s="249" t="s">
        <v>5245</v>
      </c>
      <c r="E14" s="249" t="s">
        <v>7076</v>
      </c>
      <c r="F14" s="314"/>
      <c r="G14" s="249" t="s">
        <v>368</v>
      </c>
      <c r="H14" s="258">
        <v>1</v>
      </c>
      <c r="I14" s="249" t="s">
        <v>7078</v>
      </c>
      <c r="J14" s="252">
        <v>45092</v>
      </c>
      <c r="K14" s="768" t="s">
        <v>7703</v>
      </c>
      <c r="L14" s="768" t="s">
        <v>7704</v>
      </c>
      <c r="M14" s="818" t="s">
        <v>7702</v>
      </c>
      <c r="N14" s="816">
        <v>44995</v>
      </c>
      <c r="O14" s="818" t="s">
        <v>7714</v>
      </c>
      <c r="P14" s="816">
        <v>45092</v>
      </c>
      <c r="Q14" s="818" t="s">
        <v>7702</v>
      </c>
      <c r="R14" s="816" t="s">
        <v>7702</v>
      </c>
      <c r="S14" s="249" t="s">
        <v>7079</v>
      </c>
      <c r="T14" s="314"/>
      <c r="U14" s="249" t="s">
        <v>8959</v>
      </c>
      <c r="V14" s="249" t="s">
        <v>7718</v>
      </c>
      <c r="W14" s="249"/>
      <c r="X14" s="260"/>
      <c r="Y14" s="260"/>
      <c r="Z14" s="983" t="s">
        <v>213</v>
      </c>
      <c r="AA14" s="874" t="s">
        <v>8571</v>
      </c>
      <c r="AB14" s="447" t="s">
        <v>8570</v>
      </c>
      <c r="AC14" s="314"/>
    </row>
    <row r="15" spans="1:29" ht="14" customHeight="1">
      <c r="A15" s="326">
        <f t="shared" si="0"/>
        <v>14</v>
      </c>
      <c r="B15" s="802" t="s">
        <v>6628</v>
      </c>
      <c r="C15" s="249" t="s">
        <v>7698</v>
      </c>
      <c r="D15" s="249" t="s">
        <v>5246</v>
      </c>
      <c r="E15" s="249" t="s">
        <v>7075</v>
      </c>
      <c r="F15" s="314"/>
      <c r="G15" s="249" t="s">
        <v>311</v>
      </c>
      <c r="H15" s="258">
        <v>1</v>
      </c>
      <c r="I15" s="249" t="s">
        <v>7078</v>
      </c>
      <c r="J15" s="252">
        <v>45092</v>
      </c>
      <c r="K15" s="768" t="s">
        <v>7709</v>
      </c>
      <c r="L15" s="768" t="s">
        <v>7706</v>
      </c>
      <c r="M15" s="818" t="s">
        <v>7702</v>
      </c>
      <c r="N15" s="816">
        <v>44995</v>
      </c>
      <c r="O15" s="818" t="s">
        <v>7702</v>
      </c>
      <c r="P15" s="816">
        <v>45092</v>
      </c>
      <c r="Q15" s="818" t="s">
        <v>7702</v>
      </c>
      <c r="R15" s="816" t="s">
        <v>7702</v>
      </c>
      <c r="S15" s="249" t="s">
        <v>7079</v>
      </c>
      <c r="T15" s="314"/>
      <c r="U15" s="249" t="s">
        <v>8959</v>
      </c>
      <c r="V15" s="249" t="s">
        <v>7718</v>
      </c>
      <c r="W15" s="249"/>
      <c r="X15" s="260"/>
      <c r="Y15" s="260"/>
      <c r="Z15" s="983" t="s">
        <v>213</v>
      </c>
      <c r="AA15" s="874" t="s">
        <v>8571</v>
      </c>
      <c r="AB15" s="447" t="s">
        <v>8570</v>
      </c>
      <c r="AC15" s="314"/>
    </row>
    <row r="16" spans="1:29" ht="14" customHeight="1">
      <c r="A16" s="326">
        <f t="shared" si="0"/>
        <v>15</v>
      </c>
      <c r="B16" s="802" t="s">
        <v>6628</v>
      </c>
      <c r="C16" s="249" t="s">
        <v>7698</v>
      </c>
      <c r="D16" s="249" t="s">
        <v>7699</v>
      </c>
      <c r="E16" s="249" t="s">
        <v>7075</v>
      </c>
      <c r="F16" s="314"/>
      <c r="G16" s="249" t="s">
        <v>4070</v>
      </c>
      <c r="H16" s="258">
        <v>1</v>
      </c>
      <c r="I16" s="249" t="s">
        <v>7078</v>
      </c>
      <c r="J16" s="252">
        <v>45092</v>
      </c>
      <c r="K16" s="768" t="s">
        <v>7703</v>
      </c>
      <c r="L16" s="768" t="s">
        <v>7704</v>
      </c>
      <c r="M16" s="818" t="s">
        <v>7702</v>
      </c>
      <c r="N16" s="816">
        <v>44995</v>
      </c>
      <c r="O16" s="818" t="s">
        <v>7702</v>
      </c>
      <c r="P16" s="816">
        <v>45092</v>
      </c>
      <c r="Q16" s="818" t="s">
        <v>7702</v>
      </c>
      <c r="R16" s="816" t="s">
        <v>7702</v>
      </c>
      <c r="S16" s="249" t="s">
        <v>7079</v>
      </c>
      <c r="T16" s="314"/>
      <c r="U16" s="249" t="s">
        <v>8959</v>
      </c>
      <c r="V16" s="249" t="s">
        <v>7718</v>
      </c>
      <c r="W16" s="249"/>
      <c r="X16" s="260"/>
      <c r="Y16" s="260"/>
      <c r="Z16" s="983" t="s">
        <v>213</v>
      </c>
      <c r="AA16" s="874" t="s">
        <v>8572</v>
      </c>
      <c r="AB16" s="447" t="s">
        <v>8570</v>
      </c>
      <c r="AC16" s="314"/>
    </row>
    <row r="17" spans="1:29" ht="14" customHeight="1">
      <c r="A17" s="326">
        <f t="shared" si="0"/>
        <v>16</v>
      </c>
      <c r="B17" s="802" t="s">
        <v>6628</v>
      </c>
      <c r="C17" s="249" t="s">
        <v>7698</v>
      </c>
      <c r="D17" s="249" t="s">
        <v>5247</v>
      </c>
      <c r="E17" s="249" t="s">
        <v>7077</v>
      </c>
      <c r="F17" s="314"/>
      <c r="G17" s="249" t="s">
        <v>315</v>
      </c>
      <c r="H17" s="258">
        <v>1</v>
      </c>
      <c r="I17" s="249" t="s">
        <v>7078</v>
      </c>
      <c r="J17" s="252">
        <v>45092</v>
      </c>
      <c r="K17" s="768" t="s">
        <v>7703</v>
      </c>
      <c r="L17" s="768" t="s">
        <v>7704</v>
      </c>
      <c r="M17" s="818" t="s">
        <v>7715</v>
      </c>
      <c r="N17" s="816">
        <v>44995</v>
      </c>
      <c r="O17" s="818" t="s">
        <v>7702</v>
      </c>
      <c r="P17" s="816">
        <v>45092</v>
      </c>
      <c r="Q17" s="818" t="s">
        <v>7702</v>
      </c>
      <c r="R17" s="816" t="s">
        <v>7702</v>
      </c>
      <c r="S17" s="249" t="s">
        <v>7079</v>
      </c>
      <c r="T17" s="314"/>
      <c r="U17" s="249" t="s">
        <v>8959</v>
      </c>
      <c r="V17" s="249" t="s">
        <v>7718</v>
      </c>
      <c r="W17" s="249"/>
      <c r="X17" s="260"/>
      <c r="Y17" s="260"/>
      <c r="Z17" s="983" t="s">
        <v>213</v>
      </c>
      <c r="AA17" s="874" t="s">
        <v>8571</v>
      </c>
      <c r="AB17" s="447" t="s">
        <v>8570</v>
      </c>
      <c r="AC17" s="314"/>
    </row>
    <row r="18" spans="1:29" ht="14" customHeight="1">
      <c r="A18" s="326">
        <f t="shared" si="0"/>
        <v>17</v>
      </c>
      <c r="B18" s="802" t="s">
        <v>7700</v>
      </c>
      <c r="C18" s="249" t="s">
        <v>7698</v>
      </c>
      <c r="D18" s="249" t="s">
        <v>5248</v>
      </c>
      <c r="E18" s="249" t="s">
        <v>7076</v>
      </c>
      <c r="F18" s="314"/>
      <c r="G18" s="249" t="s">
        <v>317</v>
      </c>
      <c r="H18" s="258">
        <v>1</v>
      </c>
      <c r="I18" s="249" t="s">
        <v>7078</v>
      </c>
      <c r="J18" s="252">
        <v>45092</v>
      </c>
      <c r="K18" s="768" t="s">
        <v>7716</v>
      </c>
      <c r="L18" s="768" t="s">
        <v>7704</v>
      </c>
      <c r="M18" s="818" t="s">
        <v>7702</v>
      </c>
      <c r="N18" s="816">
        <v>44995</v>
      </c>
      <c r="O18" s="818" t="s">
        <v>7702</v>
      </c>
      <c r="P18" s="816">
        <v>45092</v>
      </c>
      <c r="Q18" s="818" t="s">
        <v>7702</v>
      </c>
      <c r="R18" s="816" t="s">
        <v>7702</v>
      </c>
      <c r="S18" s="249" t="s">
        <v>7079</v>
      </c>
      <c r="T18" s="314"/>
      <c r="U18" s="249" t="s">
        <v>8959</v>
      </c>
      <c r="V18" s="249" t="s">
        <v>7718</v>
      </c>
      <c r="W18" s="249"/>
      <c r="X18" s="260"/>
      <c r="Y18" s="260"/>
      <c r="Z18" s="983" t="s">
        <v>213</v>
      </c>
      <c r="AA18" s="874" t="s">
        <v>8571</v>
      </c>
      <c r="AB18" s="447" t="s">
        <v>8570</v>
      </c>
      <c r="AC18" s="314"/>
    </row>
    <row r="19" spans="1:29" ht="28">
      <c r="A19" s="326">
        <f t="shared" si="0"/>
        <v>18</v>
      </c>
      <c r="B19" s="802" t="s">
        <v>6628</v>
      </c>
      <c r="C19" s="249" t="s">
        <v>7698</v>
      </c>
      <c r="D19" s="249" t="s">
        <v>5249</v>
      </c>
      <c r="E19" s="249" t="s">
        <v>5325</v>
      </c>
      <c r="F19" s="249" t="s">
        <v>5297</v>
      </c>
      <c r="G19" s="249" t="s">
        <v>7701</v>
      </c>
      <c r="H19" s="258">
        <v>1</v>
      </c>
      <c r="I19" s="249"/>
      <c r="J19" s="252">
        <v>45092</v>
      </c>
      <c r="K19" s="768" t="s">
        <v>7703</v>
      </c>
      <c r="L19" s="768" t="s">
        <v>7704</v>
      </c>
      <c r="M19" s="818" t="s">
        <v>7708</v>
      </c>
      <c r="N19" s="816">
        <v>44995</v>
      </c>
      <c r="O19" s="818" t="s">
        <v>7702</v>
      </c>
      <c r="P19" s="816">
        <v>45092</v>
      </c>
      <c r="Q19" s="818" t="s">
        <v>7702</v>
      </c>
      <c r="R19" s="816" t="s">
        <v>7702</v>
      </c>
      <c r="S19" s="249" t="s">
        <v>5326</v>
      </c>
      <c r="T19" s="314"/>
      <c r="U19" s="249" t="s">
        <v>8959</v>
      </c>
      <c r="V19" s="249" t="s">
        <v>7718</v>
      </c>
      <c r="W19" s="249"/>
      <c r="X19" s="252"/>
      <c r="Y19" s="252"/>
      <c r="Z19" s="983" t="s">
        <v>9301</v>
      </c>
      <c r="AA19" s="874" t="s">
        <v>8571</v>
      </c>
      <c r="AB19" s="675" t="s">
        <v>8570</v>
      </c>
      <c r="AC19" s="314"/>
    </row>
    <row r="20" spans="1:29" ht="52">
      <c r="A20" s="326">
        <f t="shared" si="0"/>
        <v>19</v>
      </c>
      <c r="B20" s="525" t="s">
        <v>6628</v>
      </c>
      <c r="C20" s="525" t="s">
        <v>7072</v>
      </c>
      <c r="D20" s="525" t="s">
        <v>7069</v>
      </c>
      <c r="E20" s="525" t="s">
        <v>2302</v>
      </c>
      <c r="F20" s="525"/>
      <c r="G20" s="525" t="s">
        <v>7070</v>
      </c>
      <c r="H20" s="525">
        <v>1</v>
      </c>
      <c r="I20" s="525" t="s">
        <v>6628</v>
      </c>
      <c r="J20" s="1100"/>
      <c r="K20" s="1148" t="s">
        <v>8610</v>
      </c>
      <c r="L20" s="1302" t="s">
        <v>8611</v>
      </c>
      <c r="M20" s="1303">
        <v>45024</v>
      </c>
      <c r="N20" s="1100"/>
      <c r="O20" s="1100"/>
      <c r="P20" s="1100"/>
      <c r="Q20" s="1100"/>
      <c r="R20" s="1100"/>
      <c r="S20" s="1301" t="s">
        <v>2697</v>
      </c>
      <c r="U20" s="249" t="s">
        <v>8670</v>
      </c>
      <c r="V20" s="1304" t="s">
        <v>7071</v>
      </c>
      <c r="W20" s="1101"/>
      <c r="X20" s="1101"/>
      <c r="Y20" s="1101"/>
      <c r="Z20" s="1305" t="s">
        <v>8607</v>
      </c>
      <c r="AA20" s="1305" t="s">
        <v>8608</v>
      </c>
      <c r="AB20" s="1305" t="s">
        <v>8609</v>
      </c>
    </row>
    <row r="21" spans="1:29" ht="17.5" customHeight="1">
      <c r="A21" s="326">
        <f t="shared" si="0"/>
        <v>20</v>
      </c>
      <c r="B21" s="525" t="s">
        <v>6628</v>
      </c>
      <c r="C21" s="525" t="s">
        <v>6629</v>
      </c>
      <c r="D21" s="1301" t="s">
        <v>8672</v>
      </c>
      <c r="E21" s="1301"/>
      <c r="F21" s="1301"/>
      <c r="G21" s="318" t="s">
        <v>6627</v>
      </c>
      <c r="H21" s="525"/>
      <c r="I21" s="318" t="s">
        <v>6628</v>
      </c>
      <c r="J21" s="1100"/>
      <c r="K21" s="768" t="s">
        <v>8610</v>
      </c>
      <c r="L21" s="1302"/>
      <c r="M21" s="1303"/>
      <c r="N21" s="1100"/>
      <c r="O21" s="1100"/>
      <c r="P21" s="1100"/>
      <c r="Q21" s="1100"/>
      <c r="R21" s="1100"/>
      <c r="S21" s="525" t="s">
        <v>4311</v>
      </c>
      <c r="U21" s="249" t="s">
        <v>8960</v>
      </c>
      <c r="V21" s="1304" t="s">
        <v>7071</v>
      </c>
      <c r="W21" s="1101"/>
      <c r="X21" s="1101"/>
      <c r="Y21" s="1101"/>
      <c r="Z21" s="1784" t="s">
        <v>213</v>
      </c>
      <c r="AA21" s="1782"/>
      <c r="AB21" s="1778"/>
    </row>
    <row r="22" spans="1:29" ht="14.5">
      <c r="A22" s="326">
        <f t="shared" si="0"/>
        <v>21</v>
      </c>
      <c r="B22" s="525" t="s">
        <v>6628</v>
      </c>
      <c r="C22" s="525" t="s">
        <v>6626</v>
      </c>
      <c r="D22" s="1301" t="s">
        <v>8671</v>
      </c>
      <c r="E22" s="1301"/>
      <c r="F22" s="1301"/>
      <c r="G22" s="318" t="s">
        <v>1609</v>
      </c>
      <c r="H22" s="525"/>
      <c r="I22" s="318" t="s">
        <v>6628</v>
      </c>
      <c r="J22" s="1100"/>
      <c r="K22" s="1148" t="s">
        <v>8610</v>
      </c>
      <c r="L22" s="1302"/>
      <c r="M22" s="1303"/>
      <c r="N22" s="1100"/>
      <c r="O22" s="1100"/>
      <c r="P22" s="1100"/>
      <c r="Q22" s="1100"/>
      <c r="R22" s="1100"/>
      <c r="S22" s="525" t="s">
        <v>4083</v>
      </c>
      <c r="U22" s="249" t="s">
        <v>8960</v>
      </c>
      <c r="V22" s="1304" t="s">
        <v>7071</v>
      </c>
      <c r="W22" s="1101"/>
      <c r="X22" s="1101"/>
      <c r="Y22" s="1101"/>
      <c r="Z22" s="1785"/>
      <c r="AA22" s="1771"/>
      <c r="AB22" s="1779"/>
    </row>
    <row r="23" spans="1:29" ht="16.5" customHeight="1">
      <c r="A23" s="326">
        <f t="shared" si="0"/>
        <v>22</v>
      </c>
      <c r="B23" s="1300" t="s">
        <v>6325</v>
      </c>
      <c r="C23" s="1780" t="s">
        <v>8841</v>
      </c>
      <c r="D23" s="249" t="s">
        <v>6326</v>
      </c>
      <c r="E23" s="1341"/>
      <c r="F23" s="249" t="s">
        <v>8842</v>
      </c>
      <c r="G23" s="318" t="s">
        <v>8891</v>
      </c>
      <c r="H23" s="1342">
        <v>1</v>
      </c>
      <c r="I23" s="318" t="s">
        <v>9451</v>
      </c>
      <c r="J23" s="1100"/>
      <c r="K23" s="1148" t="s">
        <v>8897</v>
      </c>
      <c r="L23" s="768" t="s">
        <v>4004</v>
      </c>
      <c r="M23" s="1303"/>
      <c r="N23" s="1100"/>
      <c r="O23" s="1100"/>
      <c r="P23" s="1100"/>
      <c r="Q23" s="1100"/>
      <c r="R23" s="1100"/>
      <c r="S23" s="1343">
        <v>24</v>
      </c>
      <c r="U23" s="249" t="s">
        <v>9456</v>
      </c>
      <c r="V23" s="249" t="s">
        <v>9787</v>
      </c>
      <c r="W23" s="1101"/>
      <c r="X23" s="1101"/>
      <c r="Y23" s="1101"/>
      <c r="Z23" s="1653" t="s">
        <v>98</v>
      </c>
      <c r="AA23" s="1653" t="s">
        <v>9595</v>
      </c>
      <c r="AB23" s="1653" t="s">
        <v>9905</v>
      </c>
      <c r="AC23" s="314" t="s">
        <v>9906</v>
      </c>
    </row>
    <row r="24" spans="1:29" ht="16.5">
      <c r="A24" s="326">
        <f t="shared" si="0"/>
        <v>23</v>
      </c>
      <c r="B24" s="1300" t="s">
        <v>6325</v>
      </c>
      <c r="C24" s="1783"/>
      <c r="D24" s="249" t="s">
        <v>6327</v>
      </c>
      <c r="E24" s="1341"/>
      <c r="F24" s="249" t="s">
        <v>8844</v>
      </c>
      <c r="G24" s="318" t="s">
        <v>776</v>
      </c>
      <c r="H24" s="1342">
        <v>2</v>
      </c>
      <c r="I24" s="318" t="s">
        <v>8843</v>
      </c>
      <c r="J24" s="1100"/>
      <c r="K24" s="1148" t="s">
        <v>8897</v>
      </c>
      <c r="L24" s="768" t="s">
        <v>4004</v>
      </c>
      <c r="M24" s="1303"/>
      <c r="N24" s="1100"/>
      <c r="O24" s="1100"/>
      <c r="P24" s="1100"/>
      <c r="Q24" s="1100"/>
      <c r="R24" s="1100"/>
      <c r="S24" s="1343">
        <v>24</v>
      </c>
      <c r="U24" s="249" t="s">
        <v>9456</v>
      </c>
      <c r="V24" s="249" t="s">
        <v>9787</v>
      </c>
      <c r="W24" s="1101"/>
      <c r="X24" s="1101"/>
      <c r="Y24" s="1101"/>
      <c r="Z24" s="1653" t="s">
        <v>98</v>
      </c>
      <c r="AA24" s="1653" t="s">
        <v>9595</v>
      </c>
      <c r="AB24" s="1653" t="s">
        <v>9905</v>
      </c>
      <c r="AC24" s="314" t="s">
        <v>9906</v>
      </c>
    </row>
    <row r="25" spans="1:29" ht="16.5">
      <c r="A25" s="326">
        <f t="shared" si="0"/>
        <v>24</v>
      </c>
      <c r="B25" s="1300" t="s">
        <v>6325</v>
      </c>
      <c r="C25" s="1783"/>
      <c r="D25" s="249" t="s">
        <v>6328</v>
      </c>
      <c r="E25" s="1341"/>
      <c r="F25" s="249" t="s">
        <v>8845</v>
      </c>
      <c r="G25" s="318" t="s">
        <v>4391</v>
      </c>
      <c r="H25" s="1342">
        <v>1</v>
      </c>
      <c r="I25" s="318" t="s">
        <v>8843</v>
      </c>
      <c r="J25" s="1100"/>
      <c r="K25" s="1148" t="s">
        <v>8897</v>
      </c>
      <c r="L25" s="768" t="s">
        <v>4004</v>
      </c>
      <c r="M25" s="1303"/>
      <c r="N25" s="1100"/>
      <c r="O25" s="1100"/>
      <c r="P25" s="1100"/>
      <c r="Q25" s="1100"/>
      <c r="R25" s="1100"/>
      <c r="S25" s="1343">
        <v>24</v>
      </c>
      <c r="U25" s="249" t="s">
        <v>8649</v>
      </c>
      <c r="V25" s="249" t="s">
        <v>9787</v>
      </c>
      <c r="W25" s="1101"/>
      <c r="X25" s="1101"/>
      <c r="Y25" s="1101"/>
      <c r="Z25" s="1653" t="s">
        <v>98</v>
      </c>
      <c r="AA25" s="1653" t="s">
        <v>9595</v>
      </c>
      <c r="AB25" s="1653" t="s">
        <v>9905</v>
      </c>
      <c r="AC25" s="314" t="s">
        <v>9906</v>
      </c>
    </row>
    <row r="26" spans="1:29" ht="16.5">
      <c r="A26" s="326">
        <f t="shared" si="0"/>
        <v>25</v>
      </c>
      <c r="B26" s="1300" t="s">
        <v>6325</v>
      </c>
      <c r="C26" s="1783"/>
      <c r="D26" s="249" t="s">
        <v>6329</v>
      </c>
      <c r="E26" s="1341"/>
      <c r="F26" s="249" t="s">
        <v>8846</v>
      </c>
      <c r="G26" s="318" t="s">
        <v>679</v>
      </c>
      <c r="H26" s="1342">
        <v>2</v>
      </c>
      <c r="I26" s="318" t="s">
        <v>8843</v>
      </c>
      <c r="J26" s="1100"/>
      <c r="K26" s="1148" t="s">
        <v>8897</v>
      </c>
      <c r="L26" s="768" t="s">
        <v>4004</v>
      </c>
      <c r="M26" s="1303"/>
      <c r="N26" s="1100"/>
      <c r="O26" s="1100"/>
      <c r="P26" s="1100"/>
      <c r="Q26" s="1100"/>
      <c r="R26" s="1100"/>
      <c r="S26" s="1343">
        <v>24</v>
      </c>
      <c r="U26" s="249" t="s">
        <v>8649</v>
      </c>
      <c r="V26" s="249" t="s">
        <v>9787</v>
      </c>
      <c r="W26" s="1101"/>
      <c r="X26" s="1101"/>
      <c r="Y26" s="1101"/>
      <c r="Z26" s="1653" t="s">
        <v>98</v>
      </c>
      <c r="AA26" s="1653" t="s">
        <v>9595</v>
      </c>
      <c r="AB26" s="1653" t="s">
        <v>9905</v>
      </c>
      <c r="AC26" s="314" t="s">
        <v>9906</v>
      </c>
    </row>
    <row r="27" spans="1:29" ht="16.5">
      <c r="A27" s="326">
        <f t="shared" si="0"/>
        <v>26</v>
      </c>
      <c r="B27" s="1300" t="s">
        <v>6325</v>
      </c>
      <c r="C27" s="1783"/>
      <c r="D27" s="249" t="s">
        <v>8892</v>
      </c>
      <c r="E27" s="1341"/>
      <c r="F27" s="249" t="s">
        <v>8847</v>
      </c>
      <c r="G27" s="318" t="s">
        <v>311</v>
      </c>
      <c r="H27" s="1342">
        <v>1</v>
      </c>
      <c r="I27" s="318" t="s">
        <v>8843</v>
      </c>
      <c r="J27" s="1100"/>
      <c r="K27" s="1148" t="s">
        <v>8897</v>
      </c>
      <c r="L27" s="768" t="s">
        <v>9454</v>
      </c>
      <c r="M27" s="1303"/>
      <c r="N27" s="1100"/>
      <c r="O27" s="1100"/>
      <c r="P27" s="1100"/>
      <c r="Q27" s="1100"/>
      <c r="R27" s="1100"/>
      <c r="S27" s="1343">
        <v>24</v>
      </c>
      <c r="U27" s="249" t="s">
        <v>9457</v>
      </c>
      <c r="V27" s="249" t="s">
        <v>9787</v>
      </c>
      <c r="W27" s="1101"/>
      <c r="X27" s="1101"/>
      <c r="Y27" s="1101"/>
      <c r="Z27" s="1653" t="s">
        <v>98</v>
      </c>
      <c r="AA27" s="1653" t="s">
        <v>9595</v>
      </c>
      <c r="AB27" s="1653" t="s">
        <v>9905</v>
      </c>
      <c r="AC27" s="314" t="s">
        <v>9906</v>
      </c>
    </row>
    <row r="28" spans="1:29" ht="16.5">
      <c r="A28" s="326">
        <f t="shared" si="0"/>
        <v>27</v>
      </c>
      <c r="B28" s="1300" t="s">
        <v>6325</v>
      </c>
      <c r="C28" s="1783"/>
      <c r="D28" s="249" t="s">
        <v>6330</v>
      </c>
      <c r="E28" s="1341"/>
      <c r="F28" s="249" t="s">
        <v>8848</v>
      </c>
      <c r="G28" s="318" t="s">
        <v>550</v>
      </c>
      <c r="H28" s="1342">
        <v>1</v>
      </c>
      <c r="I28" s="318" t="s">
        <v>8843</v>
      </c>
      <c r="J28" s="1100"/>
      <c r="K28" s="1148" t="s">
        <v>8897</v>
      </c>
      <c r="L28" s="768" t="s">
        <v>4004</v>
      </c>
      <c r="M28" s="1303"/>
      <c r="N28" s="1100"/>
      <c r="O28" s="1100"/>
      <c r="P28" s="1100"/>
      <c r="Q28" s="1100"/>
      <c r="R28" s="1100"/>
      <c r="S28" s="1343">
        <v>24</v>
      </c>
      <c r="U28" s="249" t="s">
        <v>8649</v>
      </c>
      <c r="V28" s="249" t="s">
        <v>9787</v>
      </c>
      <c r="W28" s="1101"/>
      <c r="X28" s="1101"/>
      <c r="Y28" s="1101"/>
      <c r="Z28" s="1653" t="s">
        <v>98</v>
      </c>
      <c r="AA28" s="1653" t="s">
        <v>9595</v>
      </c>
      <c r="AB28" s="1653" t="s">
        <v>9905</v>
      </c>
      <c r="AC28" s="314" t="s">
        <v>9906</v>
      </c>
    </row>
    <row r="29" spans="1:29" ht="16.5">
      <c r="A29" s="326">
        <f t="shared" si="0"/>
        <v>28</v>
      </c>
      <c r="B29" s="1300" t="s">
        <v>6325</v>
      </c>
      <c r="C29" s="1781"/>
      <c r="D29" s="249" t="s">
        <v>6331</v>
      </c>
      <c r="E29" s="1341"/>
      <c r="F29" s="249" t="s">
        <v>8849</v>
      </c>
      <c r="G29" s="318" t="s">
        <v>8893</v>
      </c>
      <c r="H29" s="1342">
        <v>1</v>
      </c>
      <c r="I29" s="318" t="s">
        <v>6325</v>
      </c>
      <c r="J29" s="1100"/>
      <c r="K29" s="1148" t="s">
        <v>8897</v>
      </c>
      <c r="L29" s="768" t="s">
        <v>4004</v>
      </c>
      <c r="M29" s="1303"/>
      <c r="N29" s="1100"/>
      <c r="O29" s="1100"/>
      <c r="P29" s="1100"/>
      <c r="Q29" s="1100"/>
      <c r="R29" s="1100"/>
      <c r="S29" s="1343">
        <v>24</v>
      </c>
      <c r="U29" s="249" t="s">
        <v>8649</v>
      </c>
      <c r="V29" s="249" t="s">
        <v>9787</v>
      </c>
      <c r="W29" s="1101"/>
      <c r="X29" s="1101"/>
      <c r="Y29" s="1101"/>
      <c r="Z29" s="1653" t="s">
        <v>98</v>
      </c>
      <c r="AA29" s="1653" t="s">
        <v>10436</v>
      </c>
      <c r="AB29" s="1653" t="s">
        <v>9905</v>
      </c>
      <c r="AC29" s="314"/>
    </row>
    <row r="30" spans="1:29" ht="16.5" customHeight="1">
      <c r="A30" s="326">
        <f t="shared" si="0"/>
        <v>29</v>
      </c>
      <c r="B30" s="1300" t="s">
        <v>6325</v>
      </c>
      <c r="C30" s="1780" t="s">
        <v>8894</v>
      </c>
      <c r="D30" s="249" t="s">
        <v>6332</v>
      </c>
      <c r="E30" s="1341"/>
      <c r="F30" s="249" t="s">
        <v>8850</v>
      </c>
      <c r="G30" s="318" t="s">
        <v>329</v>
      </c>
      <c r="H30" s="1342">
        <v>1</v>
      </c>
      <c r="I30" s="318" t="s">
        <v>8843</v>
      </c>
      <c r="J30" s="1100"/>
      <c r="K30" s="1148" t="s">
        <v>8897</v>
      </c>
      <c r="L30" s="768" t="s">
        <v>4004</v>
      </c>
      <c r="M30" s="1303"/>
      <c r="N30" s="1100"/>
      <c r="O30" s="1100"/>
      <c r="P30" s="1100"/>
      <c r="Q30" s="1100"/>
      <c r="R30" s="1100"/>
      <c r="S30" s="1343">
        <v>24</v>
      </c>
      <c r="U30" s="249" t="s">
        <v>8649</v>
      </c>
      <c r="V30" s="249" t="s">
        <v>9787</v>
      </c>
      <c r="W30" s="1101"/>
      <c r="X30" s="1101"/>
      <c r="Y30" s="1101"/>
      <c r="Z30" s="1653" t="s">
        <v>98</v>
      </c>
      <c r="AA30" s="1653" t="s">
        <v>10436</v>
      </c>
      <c r="AB30" s="1653" t="s">
        <v>9905</v>
      </c>
      <c r="AC30" s="314"/>
    </row>
    <row r="31" spans="1:29" ht="16.5">
      <c r="A31" s="326">
        <f t="shared" si="0"/>
        <v>30</v>
      </c>
      <c r="B31" s="1300" t="s">
        <v>6325</v>
      </c>
      <c r="C31" s="1783"/>
      <c r="D31" s="249" t="s">
        <v>6333</v>
      </c>
      <c r="E31" s="1341"/>
      <c r="F31" s="249" t="s">
        <v>8851</v>
      </c>
      <c r="G31" s="318" t="s">
        <v>776</v>
      </c>
      <c r="H31" s="1342">
        <v>2</v>
      </c>
      <c r="I31" s="318" t="s">
        <v>8843</v>
      </c>
      <c r="J31" s="1100"/>
      <c r="K31" s="1148" t="s">
        <v>8897</v>
      </c>
      <c r="L31" s="768" t="s">
        <v>9455</v>
      </c>
      <c r="M31" s="1303"/>
      <c r="N31" s="1100"/>
      <c r="O31" s="1100"/>
      <c r="P31" s="1100"/>
      <c r="Q31" s="1100"/>
      <c r="R31" s="1100"/>
      <c r="S31" s="1343">
        <v>24</v>
      </c>
      <c r="U31" s="249" t="s">
        <v>8649</v>
      </c>
      <c r="V31" s="249" t="s">
        <v>9787</v>
      </c>
      <c r="W31" s="1101"/>
      <c r="X31" s="1101"/>
      <c r="Y31" s="1101"/>
      <c r="Z31" s="1653" t="s">
        <v>98</v>
      </c>
      <c r="AA31" s="1653" t="s">
        <v>10436</v>
      </c>
      <c r="AB31" s="1653" t="s">
        <v>9905</v>
      </c>
      <c r="AC31" s="314"/>
    </row>
    <row r="32" spans="1:29" ht="16.5">
      <c r="A32" s="326">
        <f t="shared" si="0"/>
        <v>31</v>
      </c>
      <c r="B32" s="1300" t="s">
        <v>6325</v>
      </c>
      <c r="C32" s="1783"/>
      <c r="D32" s="249" t="s">
        <v>6334</v>
      </c>
      <c r="E32" s="1341"/>
      <c r="F32" s="249" t="s">
        <v>8852</v>
      </c>
      <c r="G32" s="318" t="s">
        <v>4391</v>
      </c>
      <c r="H32" s="1342">
        <v>1</v>
      </c>
      <c r="I32" s="318" t="s">
        <v>8843</v>
      </c>
      <c r="J32" s="1100"/>
      <c r="K32" s="1148" t="s">
        <v>8897</v>
      </c>
      <c r="L32" s="768" t="s">
        <v>9454</v>
      </c>
      <c r="M32" s="1303"/>
      <c r="N32" s="1100"/>
      <c r="O32" s="1100"/>
      <c r="P32" s="1100"/>
      <c r="Q32" s="1100"/>
      <c r="R32" s="1100"/>
      <c r="S32" s="1343">
        <v>24</v>
      </c>
      <c r="U32" s="249" t="s">
        <v>9456</v>
      </c>
      <c r="V32" s="249" t="s">
        <v>9787</v>
      </c>
      <c r="W32" s="1101"/>
      <c r="X32" s="1101"/>
      <c r="Y32" s="1101"/>
      <c r="Z32" s="1653" t="s">
        <v>98</v>
      </c>
      <c r="AA32" s="1653" t="s">
        <v>10436</v>
      </c>
      <c r="AB32" s="1653" t="s">
        <v>9905</v>
      </c>
      <c r="AC32" s="314"/>
    </row>
    <row r="33" spans="1:29" ht="16.5">
      <c r="A33" s="326">
        <f t="shared" si="0"/>
        <v>32</v>
      </c>
      <c r="B33" s="1300" t="s">
        <v>6325</v>
      </c>
      <c r="C33" s="1783"/>
      <c r="D33" s="249" t="s">
        <v>6335</v>
      </c>
      <c r="E33" s="1341"/>
      <c r="F33" s="249" t="s">
        <v>8853</v>
      </c>
      <c r="G33" s="318" t="s">
        <v>679</v>
      </c>
      <c r="H33" s="1342">
        <v>2</v>
      </c>
      <c r="I33" s="318" t="s">
        <v>8843</v>
      </c>
      <c r="J33" s="1100"/>
      <c r="K33" s="1148" t="s">
        <v>8897</v>
      </c>
      <c r="L33" s="768" t="s">
        <v>4004</v>
      </c>
      <c r="M33" s="1303"/>
      <c r="N33" s="1100"/>
      <c r="O33" s="1100"/>
      <c r="P33" s="1100"/>
      <c r="Q33" s="1100"/>
      <c r="R33" s="1100"/>
      <c r="S33" s="1343">
        <v>24</v>
      </c>
      <c r="U33" s="249" t="s">
        <v>9456</v>
      </c>
      <c r="V33" s="249" t="s">
        <v>9787</v>
      </c>
      <c r="W33" s="1101"/>
      <c r="X33" s="1101"/>
      <c r="Y33" s="1101"/>
      <c r="Z33" s="1653" t="s">
        <v>98</v>
      </c>
      <c r="AA33" s="1653" t="s">
        <v>10436</v>
      </c>
      <c r="AB33" s="1653" t="s">
        <v>9905</v>
      </c>
      <c r="AC33" s="314"/>
    </row>
    <row r="34" spans="1:29" ht="16.5">
      <c r="A34" s="326">
        <f t="shared" si="0"/>
        <v>33</v>
      </c>
      <c r="B34" s="1300" t="s">
        <v>6325</v>
      </c>
      <c r="C34" s="1783"/>
      <c r="D34" s="249" t="s">
        <v>6336</v>
      </c>
      <c r="E34" s="1341"/>
      <c r="F34" s="249" t="s">
        <v>8854</v>
      </c>
      <c r="G34" s="318" t="s">
        <v>311</v>
      </c>
      <c r="H34" s="1342">
        <v>1</v>
      </c>
      <c r="I34" s="318" t="s">
        <v>8843</v>
      </c>
      <c r="J34" s="1100"/>
      <c r="K34" s="1148" t="s">
        <v>8897</v>
      </c>
      <c r="L34" s="768" t="s">
        <v>4004</v>
      </c>
      <c r="M34" s="1303"/>
      <c r="N34" s="1100"/>
      <c r="O34" s="1100"/>
      <c r="P34" s="1100"/>
      <c r="Q34" s="1100"/>
      <c r="R34" s="1100"/>
      <c r="S34" s="1343">
        <v>24</v>
      </c>
      <c r="U34" s="249" t="s">
        <v>9457</v>
      </c>
      <c r="V34" s="249" t="s">
        <v>9787</v>
      </c>
      <c r="W34" s="1101"/>
      <c r="X34" s="1101"/>
      <c r="Y34" s="1101"/>
      <c r="Z34" s="1653" t="s">
        <v>98</v>
      </c>
      <c r="AA34" s="1653" t="s">
        <v>10436</v>
      </c>
      <c r="AB34" s="1653" t="s">
        <v>9905</v>
      </c>
      <c r="AC34" s="314"/>
    </row>
    <row r="35" spans="1:29" ht="16.5">
      <c r="A35" s="326">
        <f t="shared" si="0"/>
        <v>34</v>
      </c>
      <c r="B35" s="1300" t="s">
        <v>6325</v>
      </c>
      <c r="C35" s="1783"/>
      <c r="D35" s="249" t="s">
        <v>6337</v>
      </c>
      <c r="E35" s="1341"/>
      <c r="F35" s="249" t="s">
        <v>8855</v>
      </c>
      <c r="G35" s="318" t="s">
        <v>550</v>
      </c>
      <c r="H35" s="1342">
        <v>1</v>
      </c>
      <c r="I35" s="318" t="s">
        <v>8843</v>
      </c>
      <c r="J35" s="1100"/>
      <c r="K35" s="1148" t="s">
        <v>8897</v>
      </c>
      <c r="L35" s="768" t="s">
        <v>9455</v>
      </c>
      <c r="M35" s="1303"/>
      <c r="N35" s="1100"/>
      <c r="O35" s="1100"/>
      <c r="P35" s="1100"/>
      <c r="Q35" s="1100"/>
      <c r="R35" s="1100"/>
      <c r="S35" s="1343">
        <v>24</v>
      </c>
      <c r="U35" s="249" t="s">
        <v>9456</v>
      </c>
      <c r="V35" s="249" t="s">
        <v>9787</v>
      </c>
      <c r="W35" s="1101"/>
      <c r="X35" s="1101"/>
      <c r="Y35" s="1101"/>
      <c r="Z35" s="1653" t="s">
        <v>98</v>
      </c>
      <c r="AA35" s="1653" t="s">
        <v>10436</v>
      </c>
      <c r="AB35" s="1653" t="s">
        <v>9905</v>
      </c>
      <c r="AC35" s="314"/>
    </row>
    <row r="36" spans="1:29" ht="16.5">
      <c r="A36" s="326">
        <f t="shared" si="0"/>
        <v>35</v>
      </c>
      <c r="B36" s="1300" t="s">
        <v>6325</v>
      </c>
      <c r="C36" s="1781"/>
      <c r="D36" s="249" t="s">
        <v>6338</v>
      </c>
      <c r="E36" s="1341"/>
      <c r="F36" s="249" t="s">
        <v>8856</v>
      </c>
      <c r="G36" s="318" t="s">
        <v>321</v>
      </c>
      <c r="H36" s="1342">
        <v>1</v>
      </c>
      <c r="I36" s="318" t="s">
        <v>8843</v>
      </c>
      <c r="J36" s="1100"/>
      <c r="K36" s="1148" t="s">
        <v>8897</v>
      </c>
      <c r="L36" s="768" t="s">
        <v>4004</v>
      </c>
      <c r="M36" s="1303"/>
      <c r="N36" s="1100"/>
      <c r="O36" s="1100"/>
      <c r="P36" s="1100"/>
      <c r="Q36" s="1100"/>
      <c r="R36" s="1100"/>
      <c r="S36" s="1343">
        <v>24</v>
      </c>
      <c r="U36" s="249" t="s">
        <v>9456</v>
      </c>
      <c r="V36" s="249" t="s">
        <v>9787</v>
      </c>
      <c r="W36" s="1101"/>
      <c r="X36" s="1101"/>
      <c r="Y36" s="1101"/>
      <c r="Z36" s="1653" t="s">
        <v>98</v>
      </c>
      <c r="AA36" s="1653" t="s">
        <v>10436</v>
      </c>
      <c r="AB36" s="1653" t="s">
        <v>9905</v>
      </c>
      <c r="AC36" s="314"/>
    </row>
    <row r="37" spans="1:29" ht="16.5" customHeight="1">
      <c r="A37" s="326">
        <f t="shared" si="0"/>
        <v>36</v>
      </c>
      <c r="B37" s="1300" t="s">
        <v>6325</v>
      </c>
      <c r="C37" s="1780" t="s">
        <v>6317</v>
      </c>
      <c r="D37" s="249" t="s">
        <v>6339</v>
      </c>
      <c r="E37" s="1341"/>
      <c r="F37" s="249" t="s">
        <v>8857</v>
      </c>
      <c r="G37" s="318" t="s">
        <v>329</v>
      </c>
      <c r="H37" s="1342">
        <v>1</v>
      </c>
      <c r="I37" s="318" t="s">
        <v>8843</v>
      </c>
      <c r="J37" s="1100"/>
      <c r="K37" s="1148" t="s">
        <v>8897</v>
      </c>
      <c r="L37" s="768" t="s">
        <v>4004</v>
      </c>
      <c r="M37" s="1303"/>
      <c r="N37" s="1100"/>
      <c r="O37" s="1100"/>
      <c r="P37" s="1100"/>
      <c r="Q37" s="1100"/>
      <c r="R37" s="1100"/>
      <c r="S37" s="1343">
        <v>24</v>
      </c>
      <c r="U37" s="249" t="s">
        <v>9456</v>
      </c>
      <c r="V37" s="249" t="s">
        <v>9787</v>
      </c>
      <c r="W37" s="1101"/>
      <c r="X37" s="1101"/>
      <c r="Y37" s="1101"/>
      <c r="Z37" s="1653" t="s">
        <v>9588</v>
      </c>
      <c r="AA37" s="1653" t="s">
        <v>10437</v>
      </c>
      <c r="AB37" s="1653" t="s">
        <v>9589</v>
      </c>
      <c r="AC37" s="314"/>
    </row>
    <row r="38" spans="1:29" ht="16.5">
      <c r="A38" s="326">
        <f t="shared" si="0"/>
        <v>37</v>
      </c>
      <c r="B38" s="1300" t="s">
        <v>6325</v>
      </c>
      <c r="C38" s="1783"/>
      <c r="D38" s="249" t="s">
        <v>6340</v>
      </c>
      <c r="E38" s="1341"/>
      <c r="F38" s="249" t="s">
        <v>8858</v>
      </c>
      <c r="G38" s="318" t="s">
        <v>776</v>
      </c>
      <c r="H38" s="1342">
        <v>2</v>
      </c>
      <c r="I38" s="318" t="s">
        <v>8843</v>
      </c>
      <c r="J38" s="1100"/>
      <c r="K38" s="1148" t="s">
        <v>8897</v>
      </c>
      <c r="L38" s="768" t="s">
        <v>4004</v>
      </c>
      <c r="M38" s="1303"/>
      <c r="N38" s="1100"/>
      <c r="O38" s="1100"/>
      <c r="P38" s="1100"/>
      <c r="Q38" s="1100"/>
      <c r="R38" s="1100"/>
      <c r="S38" s="1343">
        <v>24</v>
      </c>
      <c r="U38" s="249" t="s">
        <v>9456</v>
      </c>
      <c r="V38" s="249" t="s">
        <v>9787</v>
      </c>
      <c r="W38" s="1101"/>
      <c r="X38" s="1101"/>
      <c r="Y38" s="1101"/>
      <c r="Z38" s="1653" t="s">
        <v>9590</v>
      </c>
      <c r="AA38" s="1653" t="s">
        <v>10437</v>
      </c>
      <c r="AB38" s="1653" t="s">
        <v>9589</v>
      </c>
      <c r="AC38" s="314"/>
    </row>
    <row r="39" spans="1:29" ht="39">
      <c r="A39" s="326">
        <f t="shared" si="0"/>
        <v>38</v>
      </c>
      <c r="B39" s="1300" t="s">
        <v>6325</v>
      </c>
      <c r="C39" s="1783"/>
      <c r="D39" s="249" t="s">
        <v>6341</v>
      </c>
      <c r="E39" s="1341"/>
      <c r="F39" s="249" t="s">
        <v>8859</v>
      </c>
      <c r="G39" s="318" t="s">
        <v>4391</v>
      </c>
      <c r="H39" s="1342">
        <v>1</v>
      </c>
      <c r="I39" s="318" t="s">
        <v>8843</v>
      </c>
      <c r="J39" s="1100"/>
      <c r="K39" s="1148" t="s">
        <v>8897</v>
      </c>
      <c r="L39" s="768" t="s">
        <v>4004</v>
      </c>
      <c r="M39" s="1303"/>
      <c r="N39" s="1100"/>
      <c r="O39" s="1100"/>
      <c r="P39" s="1100"/>
      <c r="Q39" s="1100"/>
      <c r="R39" s="1100"/>
      <c r="S39" s="1343">
        <v>24</v>
      </c>
      <c r="U39" s="249" t="s">
        <v>8649</v>
      </c>
      <c r="V39" s="249" t="s">
        <v>9787</v>
      </c>
      <c r="W39" s="1101"/>
      <c r="X39" s="1101"/>
      <c r="Y39" s="1101"/>
      <c r="Z39" s="1653" t="s">
        <v>9907</v>
      </c>
      <c r="AA39" s="1653" t="s">
        <v>10437</v>
      </c>
      <c r="AB39" s="1653" t="s">
        <v>9589</v>
      </c>
      <c r="AC39" s="314"/>
    </row>
    <row r="40" spans="1:29" ht="16.5">
      <c r="A40" s="326">
        <f t="shared" si="0"/>
        <v>39</v>
      </c>
      <c r="B40" s="1300" t="s">
        <v>6325</v>
      </c>
      <c r="C40" s="1783"/>
      <c r="D40" s="249" t="s">
        <v>6342</v>
      </c>
      <c r="E40" s="1341"/>
      <c r="F40" s="249" t="s">
        <v>8860</v>
      </c>
      <c r="G40" s="318" t="s">
        <v>679</v>
      </c>
      <c r="H40" s="1342">
        <v>2</v>
      </c>
      <c r="I40" s="318" t="s">
        <v>8843</v>
      </c>
      <c r="J40" s="1100"/>
      <c r="K40" s="1148" t="s">
        <v>8897</v>
      </c>
      <c r="L40" s="768" t="s">
        <v>4004</v>
      </c>
      <c r="M40" s="1303"/>
      <c r="N40" s="1100"/>
      <c r="O40" s="1100"/>
      <c r="P40" s="1100"/>
      <c r="Q40" s="1100"/>
      <c r="R40" s="1100"/>
      <c r="S40" s="1343">
        <v>24</v>
      </c>
      <c r="U40" s="249" t="s">
        <v>9456</v>
      </c>
      <c r="V40" s="249" t="s">
        <v>9787</v>
      </c>
      <c r="W40" s="1101"/>
      <c r="X40" s="1101"/>
      <c r="Y40" s="1101"/>
      <c r="Z40" s="1653" t="s">
        <v>9908</v>
      </c>
      <c r="AA40" s="1653" t="s">
        <v>10437</v>
      </c>
      <c r="AB40" s="1653" t="s">
        <v>9589</v>
      </c>
      <c r="AC40" s="314"/>
    </row>
    <row r="41" spans="1:29" ht="16.5">
      <c r="A41" s="326">
        <f t="shared" si="0"/>
        <v>40</v>
      </c>
      <c r="B41" s="1300" t="s">
        <v>6325</v>
      </c>
      <c r="C41" s="1783"/>
      <c r="D41" s="249" t="s">
        <v>6343</v>
      </c>
      <c r="E41" s="1341"/>
      <c r="F41" s="249" t="s">
        <v>8861</v>
      </c>
      <c r="G41" s="318" t="s">
        <v>311</v>
      </c>
      <c r="H41" s="1342">
        <v>1</v>
      </c>
      <c r="I41" s="318" t="s">
        <v>8843</v>
      </c>
      <c r="J41" s="1100"/>
      <c r="K41" s="1148" t="s">
        <v>8897</v>
      </c>
      <c r="L41" s="768" t="s">
        <v>4004</v>
      </c>
      <c r="M41" s="1303"/>
      <c r="N41" s="1100"/>
      <c r="O41" s="1100"/>
      <c r="P41" s="1100"/>
      <c r="Q41" s="1100"/>
      <c r="R41" s="1100"/>
      <c r="S41" s="1343">
        <v>24</v>
      </c>
      <c r="U41" s="249" t="s">
        <v>9456</v>
      </c>
      <c r="V41" s="249" t="s">
        <v>9787</v>
      </c>
      <c r="W41" s="1101"/>
      <c r="X41" s="1101"/>
      <c r="Y41" s="1101"/>
      <c r="Z41" s="1653" t="s">
        <v>9593</v>
      </c>
      <c r="AA41" s="1653" t="s">
        <v>10437</v>
      </c>
      <c r="AB41" s="1653" t="s">
        <v>9589</v>
      </c>
      <c r="AC41" s="314"/>
    </row>
    <row r="42" spans="1:29" ht="16.5">
      <c r="A42" s="326">
        <f t="shared" si="0"/>
        <v>41</v>
      </c>
      <c r="B42" s="1300" t="s">
        <v>6325</v>
      </c>
      <c r="C42" s="1783"/>
      <c r="D42" s="249" t="s">
        <v>6344</v>
      </c>
      <c r="E42" s="1341"/>
      <c r="F42" s="249" t="s">
        <v>8862</v>
      </c>
      <c r="G42" s="318" t="s">
        <v>550</v>
      </c>
      <c r="H42" s="1342">
        <v>1</v>
      </c>
      <c r="I42" s="318" t="s">
        <v>8843</v>
      </c>
      <c r="J42" s="1100"/>
      <c r="K42" s="1148" t="s">
        <v>8897</v>
      </c>
      <c r="L42" s="768" t="s">
        <v>4004</v>
      </c>
      <c r="M42" s="1303"/>
      <c r="N42" s="1100"/>
      <c r="O42" s="1100"/>
      <c r="P42" s="1100"/>
      <c r="Q42" s="1100"/>
      <c r="R42" s="1100"/>
      <c r="S42" s="1343">
        <v>24</v>
      </c>
      <c r="U42" s="249" t="s">
        <v>8649</v>
      </c>
      <c r="V42" s="249" t="s">
        <v>9787</v>
      </c>
      <c r="W42" s="1101"/>
      <c r="X42" s="1101"/>
      <c r="Y42" s="1101"/>
      <c r="Z42" s="1653" t="s">
        <v>9594</v>
      </c>
      <c r="AA42" s="1653" t="s">
        <v>10437</v>
      </c>
      <c r="AB42" s="1653" t="s">
        <v>9589</v>
      </c>
      <c r="AC42" s="314"/>
    </row>
    <row r="43" spans="1:29" ht="16.5">
      <c r="A43" s="326">
        <f t="shared" si="0"/>
        <v>42</v>
      </c>
      <c r="B43" s="1300" t="s">
        <v>6325</v>
      </c>
      <c r="C43" s="1781"/>
      <c r="D43" s="249" t="s">
        <v>6345</v>
      </c>
      <c r="E43" s="1341"/>
      <c r="F43" s="249" t="s">
        <v>8863</v>
      </c>
      <c r="G43" s="318" t="s">
        <v>321</v>
      </c>
      <c r="H43" s="1342">
        <v>1</v>
      </c>
      <c r="I43" s="318" t="s">
        <v>8843</v>
      </c>
      <c r="J43" s="1100"/>
      <c r="K43" s="1148" t="s">
        <v>8897</v>
      </c>
      <c r="L43" s="768" t="s">
        <v>9455</v>
      </c>
      <c r="M43" s="1303"/>
      <c r="N43" s="1100"/>
      <c r="O43" s="1100"/>
      <c r="P43" s="1100"/>
      <c r="Q43" s="1100"/>
      <c r="R43" s="1100"/>
      <c r="S43" s="1343">
        <v>24</v>
      </c>
      <c r="U43" s="249" t="s">
        <v>8649</v>
      </c>
      <c r="V43" s="249" t="s">
        <v>9787</v>
      </c>
      <c r="W43" s="1101"/>
      <c r="X43" s="1101"/>
      <c r="Y43" s="1101"/>
      <c r="Z43" s="1653" t="s">
        <v>98</v>
      </c>
      <c r="AA43" s="1653" t="s">
        <v>10437</v>
      </c>
      <c r="AB43" s="1653" t="s">
        <v>9589</v>
      </c>
      <c r="AC43" s="314"/>
    </row>
    <row r="44" spans="1:29" ht="16.5">
      <c r="A44" s="326">
        <f t="shared" si="0"/>
        <v>43</v>
      </c>
      <c r="B44" s="1300" t="s">
        <v>6325</v>
      </c>
      <c r="C44" s="1780" t="s">
        <v>6318</v>
      </c>
      <c r="D44" s="249" t="s">
        <v>6346</v>
      </c>
      <c r="E44" s="1341"/>
      <c r="F44" s="249" t="s">
        <v>8864</v>
      </c>
      <c r="G44" s="318" t="s">
        <v>329</v>
      </c>
      <c r="H44" s="1342">
        <v>1</v>
      </c>
      <c r="I44" s="318" t="s">
        <v>8843</v>
      </c>
      <c r="J44" s="1100"/>
      <c r="K44" s="1148" t="s">
        <v>8897</v>
      </c>
      <c r="L44" s="768" t="s">
        <v>9454</v>
      </c>
      <c r="M44" s="1303"/>
      <c r="N44" s="1100"/>
      <c r="O44" s="1100"/>
      <c r="P44" s="1100"/>
      <c r="Q44" s="1100"/>
      <c r="R44" s="1100"/>
      <c r="S44" s="1343">
        <v>24</v>
      </c>
      <c r="U44" s="249" t="s">
        <v>9457</v>
      </c>
      <c r="V44" s="249" t="s">
        <v>9787</v>
      </c>
      <c r="W44" s="1101"/>
      <c r="X44" s="1101"/>
      <c r="Y44" s="1101"/>
      <c r="Z44" s="1653" t="s">
        <v>98</v>
      </c>
      <c r="AA44" s="1653" t="s">
        <v>9909</v>
      </c>
      <c r="AB44" s="1653" t="s">
        <v>9596</v>
      </c>
      <c r="AC44" s="314"/>
    </row>
    <row r="45" spans="1:29" ht="16.5">
      <c r="A45" s="326">
        <f t="shared" si="0"/>
        <v>44</v>
      </c>
      <c r="B45" s="1300" t="s">
        <v>6325</v>
      </c>
      <c r="C45" s="1783"/>
      <c r="D45" s="249" t="s">
        <v>6347</v>
      </c>
      <c r="E45" s="1341"/>
      <c r="F45" s="249" t="s">
        <v>8865</v>
      </c>
      <c r="G45" s="318" t="s">
        <v>776</v>
      </c>
      <c r="H45" s="1342">
        <v>2</v>
      </c>
      <c r="I45" s="318" t="s">
        <v>8843</v>
      </c>
      <c r="J45" s="1100"/>
      <c r="K45" s="1148" t="s">
        <v>8897</v>
      </c>
      <c r="L45" s="768" t="s">
        <v>9455</v>
      </c>
      <c r="M45" s="1303"/>
      <c r="N45" s="1100"/>
      <c r="O45" s="1100"/>
      <c r="P45" s="1100"/>
      <c r="Q45" s="1100"/>
      <c r="R45" s="1100"/>
      <c r="S45" s="1343">
        <v>24</v>
      </c>
      <c r="U45" s="249" t="s">
        <v>9457</v>
      </c>
      <c r="V45" s="249" t="s">
        <v>9787</v>
      </c>
      <c r="W45" s="1101"/>
      <c r="X45" s="1101"/>
      <c r="Y45" s="1101"/>
      <c r="Z45" s="1653" t="s">
        <v>9910</v>
      </c>
      <c r="AA45" s="1653" t="s">
        <v>9595</v>
      </c>
      <c r="AB45" s="1653" t="s">
        <v>9596</v>
      </c>
      <c r="AC45" s="314"/>
    </row>
    <row r="46" spans="1:29" ht="16.5">
      <c r="A46" s="326">
        <f t="shared" si="0"/>
        <v>45</v>
      </c>
      <c r="B46" s="1300" t="s">
        <v>6325</v>
      </c>
      <c r="C46" s="1783"/>
      <c r="D46" s="249" t="s">
        <v>6348</v>
      </c>
      <c r="E46" s="1341"/>
      <c r="F46" s="249" t="s">
        <v>8866</v>
      </c>
      <c r="G46" s="318" t="s">
        <v>4391</v>
      </c>
      <c r="H46" s="1342">
        <v>1</v>
      </c>
      <c r="I46" s="318" t="s">
        <v>8843</v>
      </c>
      <c r="J46" s="1100"/>
      <c r="K46" s="1148" t="s">
        <v>8897</v>
      </c>
      <c r="L46" s="768" t="s">
        <v>9455</v>
      </c>
      <c r="M46" s="1303"/>
      <c r="N46" s="1100"/>
      <c r="O46" s="1100"/>
      <c r="P46" s="1100"/>
      <c r="Q46" s="1100"/>
      <c r="R46" s="1100"/>
      <c r="S46" s="1343">
        <v>24</v>
      </c>
      <c r="U46" s="249" t="s">
        <v>8649</v>
      </c>
      <c r="V46" s="249" t="s">
        <v>9787</v>
      </c>
      <c r="W46" s="1101"/>
      <c r="X46" s="1101"/>
      <c r="Y46" s="1101"/>
      <c r="Z46" s="1653" t="s">
        <v>9910</v>
      </c>
      <c r="AA46" s="1653" t="s">
        <v>9595</v>
      </c>
      <c r="AB46" s="1653" t="s">
        <v>9596</v>
      </c>
      <c r="AC46" s="314"/>
    </row>
    <row r="47" spans="1:29" ht="16.5">
      <c r="A47" s="326">
        <f t="shared" si="0"/>
        <v>46</v>
      </c>
      <c r="B47" s="1300" t="s">
        <v>6325</v>
      </c>
      <c r="C47" s="1783"/>
      <c r="D47" s="249" t="s">
        <v>6349</v>
      </c>
      <c r="E47" s="1341"/>
      <c r="F47" s="249" t="s">
        <v>8867</v>
      </c>
      <c r="G47" s="318" t="s">
        <v>679</v>
      </c>
      <c r="H47" s="1342">
        <v>2</v>
      </c>
      <c r="I47" s="318" t="s">
        <v>8843</v>
      </c>
      <c r="J47" s="1100"/>
      <c r="K47" s="1148" t="s">
        <v>8897</v>
      </c>
      <c r="L47" s="768" t="s">
        <v>4004</v>
      </c>
      <c r="M47" s="1303"/>
      <c r="N47" s="1100"/>
      <c r="O47" s="1100"/>
      <c r="P47" s="1100"/>
      <c r="Q47" s="1100"/>
      <c r="R47" s="1100"/>
      <c r="S47" s="1343">
        <v>24</v>
      </c>
      <c r="U47" s="249" t="s">
        <v>9456</v>
      </c>
      <c r="V47" s="249" t="s">
        <v>9787</v>
      </c>
      <c r="W47" s="1101"/>
      <c r="X47" s="1101"/>
      <c r="Y47" s="1101"/>
      <c r="Z47" s="1653" t="s">
        <v>98</v>
      </c>
      <c r="AA47" s="1653" t="s">
        <v>9595</v>
      </c>
      <c r="AB47" s="1653" t="s">
        <v>9596</v>
      </c>
      <c r="AC47" s="314"/>
    </row>
    <row r="48" spans="1:29" ht="16.5">
      <c r="A48" s="326">
        <f t="shared" si="0"/>
        <v>47</v>
      </c>
      <c r="B48" s="1300" t="s">
        <v>6325</v>
      </c>
      <c r="C48" s="1783"/>
      <c r="D48" s="249" t="s">
        <v>6350</v>
      </c>
      <c r="E48" s="1341"/>
      <c r="F48" s="249" t="s">
        <v>8868</v>
      </c>
      <c r="G48" s="318" t="s">
        <v>311</v>
      </c>
      <c r="H48" s="1342">
        <v>1</v>
      </c>
      <c r="I48" s="318" t="s">
        <v>8843</v>
      </c>
      <c r="J48" s="1100"/>
      <c r="K48" s="1148" t="s">
        <v>8897</v>
      </c>
      <c r="L48" s="768" t="s">
        <v>4004</v>
      </c>
      <c r="M48" s="1303"/>
      <c r="N48" s="1100"/>
      <c r="O48" s="1100"/>
      <c r="P48" s="1100"/>
      <c r="Q48" s="1100"/>
      <c r="R48" s="1100"/>
      <c r="S48" s="1343">
        <v>24</v>
      </c>
      <c r="U48" s="249" t="s">
        <v>8649</v>
      </c>
      <c r="V48" s="249" t="s">
        <v>9787</v>
      </c>
      <c r="W48" s="1101"/>
      <c r="X48" s="1101"/>
      <c r="Y48" s="1101"/>
      <c r="Z48" s="1653" t="s">
        <v>98</v>
      </c>
      <c r="AA48" s="1653" t="s">
        <v>9595</v>
      </c>
      <c r="AB48" s="1653" t="s">
        <v>9596</v>
      </c>
      <c r="AC48" s="314"/>
    </row>
    <row r="49" spans="1:29" ht="16.5">
      <c r="A49" s="326">
        <f t="shared" si="0"/>
        <v>48</v>
      </c>
      <c r="B49" s="1300" t="s">
        <v>6325</v>
      </c>
      <c r="C49" s="1783"/>
      <c r="D49" s="249" t="s">
        <v>6351</v>
      </c>
      <c r="E49" s="1341"/>
      <c r="F49" s="249" t="s">
        <v>8869</v>
      </c>
      <c r="G49" s="318" t="s">
        <v>550</v>
      </c>
      <c r="H49" s="1342">
        <v>1</v>
      </c>
      <c r="I49" s="318" t="s">
        <v>8843</v>
      </c>
      <c r="J49" s="1100"/>
      <c r="K49" s="1148" t="s">
        <v>8897</v>
      </c>
      <c r="L49" s="768" t="s">
        <v>4004</v>
      </c>
      <c r="M49" s="1303"/>
      <c r="N49" s="1100"/>
      <c r="O49" s="1100"/>
      <c r="P49" s="1100"/>
      <c r="Q49" s="1100"/>
      <c r="R49" s="1100"/>
      <c r="S49" s="1343">
        <v>24</v>
      </c>
      <c r="U49" s="249" t="s">
        <v>9457</v>
      </c>
      <c r="V49" s="249" t="s">
        <v>9787</v>
      </c>
      <c r="W49" s="1101"/>
      <c r="X49" s="1101"/>
      <c r="Y49" s="1101"/>
      <c r="Z49" s="1653" t="s">
        <v>98</v>
      </c>
      <c r="AA49" s="1653" t="s">
        <v>9595</v>
      </c>
      <c r="AB49" s="1653" t="s">
        <v>9596</v>
      </c>
      <c r="AC49" s="314"/>
    </row>
    <row r="50" spans="1:29" ht="16.5">
      <c r="A50" s="326">
        <f t="shared" si="0"/>
        <v>49</v>
      </c>
      <c r="B50" s="1300" t="s">
        <v>6325</v>
      </c>
      <c r="C50" s="1781"/>
      <c r="D50" s="249" t="s">
        <v>6352</v>
      </c>
      <c r="E50" s="1341"/>
      <c r="F50" s="249" t="s">
        <v>8870</v>
      </c>
      <c r="G50" s="318" t="s">
        <v>321</v>
      </c>
      <c r="H50" s="1342">
        <v>1</v>
      </c>
      <c r="I50" s="318" t="s">
        <v>8843</v>
      </c>
      <c r="J50" s="1100"/>
      <c r="K50" s="1148" t="s">
        <v>8897</v>
      </c>
      <c r="L50" s="768" t="s">
        <v>9455</v>
      </c>
      <c r="M50" s="1303"/>
      <c r="N50" s="1100"/>
      <c r="O50" s="1100"/>
      <c r="P50" s="1100"/>
      <c r="Q50" s="1100"/>
      <c r="R50" s="1100"/>
      <c r="S50" s="1343">
        <v>24</v>
      </c>
      <c r="U50" s="249" t="s">
        <v>9456</v>
      </c>
      <c r="V50" s="249" t="s">
        <v>9787</v>
      </c>
      <c r="W50" s="1101"/>
      <c r="X50" s="1101"/>
      <c r="Y50" s="1101"/>
      <c r="Z50" s="1653" t="s">
        <v>98</v>
      </c>
      <c r="AA50" s="1653" t="s">
        <v>9911</v>
      </c>
      <c r="AB50" s="1653" t="s">
        <v>9596</v>
      </c>
      <c r="AC50" s="314"/>
    </row>
    <row r="51" spans="1:29" ht="16.5" customHeight="1">
      <c r="A51" s="326">
        <f t="shared" si="0"/>
        <v>50</v>
      </c>
      <c r="B51" s="1300" t="s">
        <v>6325</v>
      </c>
      <c r="C51" s="1780" t="s">
        <v>6319</v>
      </c>
      <c r="D51" s="249" t="s">
        <v>6353</v>
      </c>
      <c r="E51" s="1341"/>
      <c r="F51" s="249" t="s">
        <v>8871</v>
      </c>
      <c r="G51" s="318" t="s">
        <v>329</v>
      </c>
      <c r="H51" s="1342">
        <v>1</v>
      </c>
      <c r="I51" s="318" t="s">
        <v>8843</v>
      </c>
      <c r="J51" s="1100"/>
      <c r="K51" s="1148" t="s">
        <v>8897</v>
      </c>
      <c r="L51" s="768" t="s">
        <v>4004</v>
      </c>
      <c r="M51" s="1303"/>
      <c r="N51" s="1100"/>
      <c r="O51" s="1100"/>
      <c r="P51" s="1100"/>
      <c r="Q51" s="1100"/>
      <c r="R51" s="1100"/>
      <c r="S51" s="1343">
        <v>24</v>
      </c>
      <c r="U51" s="249" t="s">
        <v>8649</v>
      </c>
      <c r="V51" s="249" t="s">
        <v>9787</v>
      </c>
      <c r="W51" s="1101"/>
      <c r="X51" s="1101"/>
      <c r="Y51" s="1101"/>
      <c r="Z51" s="1653" t="s">
        <v>9588</v>
      </c>
      <c r="AA51" s="1653" t="s">
        <v>9912</v>
      </c>
      <c r="AB51" s="1653" t="s">
        <v>9597</v>
      </c>
      <c r="AC51" s="314"/>
    </row>
    <row r="52" spans="1:29" ht="16.5">
      <c r="A52" s="326">
        <f t="shared" si="0"/>
        <v>51</v>
      </c>
      <c r="B52" s="1300" t="s">
        <v>6325</v>
      </c>
      <c r="C52" s="1783"/>
      <c r="D52" s="249" t="s">
        <v>6354</v>
      </c>
      <c r="E52" s="1341"/>
      <c r="F52" s="249" t="s">
        <v>8872</v>
      </c>
      <c r="G52" s="318" t="s">
        <v>776</v>
      </c>
      <c r="H52" s="1342">
        <v>2</v>
      </c>
      <c r="I52" s="318" t="s">
        <v>8843</v>
      </c>
      <c r="J52" s="1100"/>
      <c r="K52" s="1148" t="s">
        <v>8897</v>
      </c>
      <c r="L52" s="768" t="s">
        <v>9455</v>
      </c>
      <c r="M52" s="1303"/>
      <c r="N52" s="1100"/>
      <c r="O52" s="1100"/>
      <c r="P52" s="1100"/>
      <c r="Q52" s="1100"/>
      <c r="R52" s="1100"/>
      <c r="S52" s="1343">
        <v>24</v>
      </c>
      <c r="U52" s="249" t="s">
        <v>9456</v>
      </c>
      <c r="V52" s="249" t="s">
        <v>9787</v>
      </c>
      <c r="W52" s="1101"/>
      <c r="X52" s="1101"/>
      <c r="Y52" s="1101"/>
      <c r="Z52" s="1653" t="s">
        <v>9590</v>
      </c>
      <c r="AA52" s="1653" t="s">
        <v>9912</v>
      </c>
      <c r="AB52" s="1653" t="s">
        <v>9597</v>
      </c>
      <c r="AC52" s="314"/>
    </row>
    <row r="53" spans="1:29" ht="39">
      <c r="A53" s="326">
        <f t="shared" si="0"/>
        <v>52</v>
      </c>
      <c r="B53" s="839" t="s">
        <v>6325</v>
      </c>
      <c r="C53" s="1783"/>
      <c r="D53" s="249" t="s">
        <v>6355</v>
      </c>
      <c r="E53" s="1341"/>
      <c r="F53" s="249" t="s">
        <v>8873</v>
      </c>
      <c r="G53" s="318" t="s">
        <v>4391</v>
      </c>
      <c r="H53" s="1342">
        <v>1</v>
      </c>
      <c r="I53" s="318" t="s">
        <v>8843</v>
      </c>
      <c r="J53" s="1100"/>
      <c r="K53" s="1148" t="s">
        <v>8897</v>
      </c>
      <c r="L53" s="768" t="s">
        <v>4004</v>
      </c>
      <c r="M53" s="1303"/>
      <c r="N53" s="1100"/>
      <c r="O53" s="1100"/>
      <c r="P53" s="1100"/>
      <c r="Q53" s="1100"/>
      <c r="R53" s="1100"/>
      <c r="S53" s="1343">
        <v>24</v>
      </c>
      <c r="U53" s="249" t="s">
        <v>8649</v>
      </c>
      <c r="V53" s="249" t="s">
        <v>9787</v>
      </c>
      <c r="W53" s="1101"/>
      <c r="X53" s="1101"/>
      <c r="Y53" s="1101"/>
      <c r="Z53" s="1653" t="s">
        <v>9591</v>
      </c>
      <c r="AA53" s="1653" t="s">
        <v>9912</v>
      </c>
      <c r="AB53" s="1653" t="s">
        <v>9597</v>
      </c>
      <c r="AC53" s="314"/>
    </row>
    <row r="54" spans="1:29" ht="16.5">
      <c r="A54" s="326">
        <f t="shared" si="0"/>
        <v>53</v>
      </c>
      <c r="B54" s="839" t="s">
        <v>6325</v>
      </c>
      <c r="C54" s="1783"/>
      <c r="D54" s="249" t="s">
        <v>6356</v>
      </c>
      <c r="E54" s="1341"/>
      <c r="F54" s="249" t="s">
        <v>8874</v>
      </c>
      <c r="G54" s="318" t="s">
        <v>679</v>
      </c>
      <c r="H54" s="1342">
        <v>2</v>
      </c>
      <c r="I54" s="318" t="s">
        <v>8843</v>
      </c>
      <c r="J54" s="1100"/>
      <c r="K54" s="1148" t="s">
        <v>8897</v>
      </c>
      <c r="L54" s="768" t="s">
        <v>4004</v>
      </c>
      <c r="M54" s="1303"/>
      <c r="N54" s="1100"/>
      <c r="O54" s="1100"/>
      <c r="P54" s="1100"/>
      <c r="Q54" s="1100"/>
      <c r="R54" s="1100"/>
      <c r="S54" s="1343">
        <v>24</v>
      </c>
      <c r="U54" s="249" t="s">
        <v>9457</v>
      </c>
      <c r="V54" s="249" t="s">
        <v>9787</v>
      </c>
      <c r="W54" s="1101"/>
      <c r="X54" s="1101"/>
      <c r="Y54" s="1101"/>
      <c r="Z54" s="1653" t="s">
        <v>9592</v>
      </c>
      <c r="AA54" s="1653" t="s">
        <v>9912</v>
      </c>
      <c r="AB54" s="1653" t="s">
        <v>9597</v>
      </c>
      <c r="AC54" s="314"/>
    </row>
    <row r="55" spans="1:29" ht="16.5">
      <c r="A55" s="326">
        <f t="shared" si="0"/>
        <v>54</v>
      </c>
      <c r="B55" s="839" t="s">
        <v>6325</v>
      </c>
      <c r="C55" s="1783"/>
      <c r="D55" s="249" t="s">
        <v>6357</v>
      </c>
      <c r="E55" s="1341"/>
      <c r="F55" s="249" t="s">
        <v>8875</v>
      </c>
      <c r="G55" s="318" t="s">
        <v>311</v>
      </c>
      <c r="H55" s="1342">
        <v>1</v>
      </c>
      <c r="I55" s="318" t="s">
        <v>8843</v>
      </c>
      <c r="J55" s="1100"/>
      <c r="K55" s="1148" t="s">
        <v>8897</v>
      </c>
      <c r="L55" s="768" t="s">
        <v>4004</v>
      </c>
      <c r="M55" s="1303"/>
      <c r="N55" s="1100"/>
      <c r="O55" s="1100"/>
      <c r="P55" s="1100"/>
      <c r="Q55" s="1100"/>
      <c r="R55" s="1100"/>
      <c r="S55" s="1343">
        <v>24</v>
      </c>
      <c r="U55" s="249" t="s">
        <v>9457</v>
      </c>
      <c r="V55" s="249" t="s">
        <v>9787</v>
      </c>
      <c r="W55" s="1101"/>
      <c r="X55" s="1101"/>
      <c r="Y55" s="1101"/>
      <c r="Z55" s="1653" t="s">
        <v>9593</v>
      </c>
      <c r="AA55" s="1653" t="s">
        <v>9912</v>
      </c>
      <c r="AB55" s="1653" t="s">
        <v>9597</v>
      </c>
      <c r="AC55" s="314"/>
    </row>
    <row r="56" spans="1:29" ht="16.5">
      <c r="A56" s="326">
        <f t="shared" si="0"/>
        <v>55</v>
      </c>
      <c r="B56" s="839" t="s">
        <v>6325</v>
      </c>
      <c r="C56" s="1783"/>
      <c r="D56" s="249" t="s">
        <v>6358</v>
      </c>
      <c r="E56" s="1341"/>
      <c r="F56" s="249" t="s">
        <v>8876</v>
      </c>
      <c r="G56" s="318" t="s">
        <v>550</v>
      </c>
      <c r="H56" s="1342">
        <v>1</v>
      </c>
      <c r="I56" s="318" t="s">
        <v>8843</v>
      </c>
      <c r="J56" s="1100"/>
      <c r="K56" s="1148" t="s">
        <v>8897</v>
      </c>
      <c r="L56" s="768" t="s">
        <v>4004</v>
      </c>
      <c r="M56" s="1303"/>
      <c r="N56" s="1100"/>
      <c r="O56" s="1100"/>
      <c r="P56" s="1100"/>
      <c r="Q56" s="1100"/>
      <c r="R56" s="1100"/>
      <c r="S56" s="1343">
        <v>24</v>
      </c>
      <c r="U56" s="249" t="s">
        <v>9458</v>
      </c>
      <c r="V56" s="249" t="s">
        <v>9787</v>
      </c>
      <c r="W56" s="1101"/>
      <c r="X56" s="1101"/>
      <c r="Y56" s="1101"/>
      <c r="Z56" s="1653" t="s">
        <v>9594</v>
      </c>
      <c r="AA56" s="1653" t="s">
        <v>9912</v>
      </c>
      <c r="AB56" s="1653" t="s">
        <v>9597</v>
      </c>
      <c r="AC56" s="314"/>
    </row>
    <row r="57" spans="1:29" ht="16.5">
      <c r="A57" s="326">
        <f t="shared" si="0"/>
        <v>56</v>
      </c>
      <c r="B57" s="839" t="s">
        <v>6325</v>
      </c>
      <c r="C57" s="1781"/>
      <c r="D57" s="249" t="s">
        <v>6359</v>
      </c>
      <c r="E57" s="1341"/>
      <c r="F57" s="249" t="s">
        <v>8877</v>
      </c>
      <c r="G57" s="318" t="s">
        <v>321</v>
      </c>
      <c r="H57" s="1342">
        <v>1</v>
      </c>
      <c r="I57" s="318" t="s">
        <v>8843</v>
      </c>
      <c r="J57" s="1100"/>
      <c r="K57" s="1148" t="s">
        <v>8897</v>
      </c>
      <c r="L57" s="768" t="s">
        <v>4004</v>
      </c>
      <c r="M57" s="1303"/>
      <c r="N57" s="1100"/>
      <c r="O57" s="1100"/>
      <c r="P57" s="1100"/>
      <c r="Q57" s="1100"/>
      <c r="R57" s="1100"/>
      <c r="S57" s="1343">
        <v>24</v>
      </c>
      <c r="U57" s="249" t="s">
        <v>9456</v>
      </c>
      <c r="V57" s="249" t="s">
        <v>9787</v>
      </c>
      <c r="W57" s="1101"/>
      <c r="X57" s="1101"/>
      <c r="Y57" s="1101"/>
      <c r="Z57" s="1653" t="s">
        <v>98</v>
      </c>
      <c r="AA57" s="1653" t="s">
        <v>9912</v>
      </c>
      <c r="AB57" s="1653" t="s">
        <v>9597</v>
      </c>
      <c r="AC57" s="314"/>
    </row>
    <row r="58" spans="1:29" ht="16.5">
      <c r="A58" s="326">
        <f t="shared" si="0"/>
        <v>57</v>
      </c>
      <c r="B58" s="839" t="s">
        <v>6325</v>
      </c>
      <c r="C58" s="1780" t="s">
        <v>8878</v>
      </c>
      <c r="D58" s="249" t="s">
        <v>8879</v>
      </c>
      <c r="E58" s="1341"/>
      <c r="F58" s="249" t="s">
        <v>8880</v>
      </c>
      <c r="G58" s="318" t="s">
        <v>377</v>
      </c>
      <c r="H58" s="1342">
        <v>9</v>
      </c>
      <c r="I58" s="318" t="s">
        <v>8843</v>
      </c>
      <c r="J58" s="314"/>
      <c r="K58" s="1148" t="s">
        <v>8897</v>
      </c>
      <c r="L58" s="768" t="s">
        <v>9455</v>
      </c>
      <c r="M58" s="260"/>
      <c r="N58" s="314"/>
      <c r="O58" s="314"/>
      <c r="P58" s="314"/>
      <c r="Q58" s="314"/>
      <c r="R58" s="314"/>
      <c r="S58" s="1343">
        <v>24</v>
      </c>
      <c r="T58" s="314"/>
      <c r="U58" s="249" t="s">
        <v>8649</v>
      </c>
      <c r="V58" s="249" t="s">
        <v>9787</v>
      </c>
      <c r="W58" s="260"/>
      <c r="X58" s="260"/>
      <c r="Y58" s="260"/>
      <c r="Z58" s="1653" t="s">
        <v>9913</v>
      </c>
      <c r="AA58" s="1653" t="s">
        <v>9914</v>
      </c>
      <c r="AB58" s="1653" t="s">
        <v>9915</v>
      </c>
      <c r="AC58" s="314"/>
    </row>
    <row r="59" spans="1:29" ht="39">
      <c r="A59" s="326">
        <f t="shared" si="0"/>
        <v>58</v>
      </c>
      <c r="B59" s="839" t="s">
        <v>6325</v>
      </c>
      <c r="C59" s="1781"/>
      <c r="D59" s="249" t="s">
        <v>8895</v>
      </c>
      <c r="E59" s="1341"/>
      <c r="F59" s="249" t="s">
        <v>8881</v>
      </c>
      <c r="G59" s="318" t="s">
        <v>1392</v>
      </c>
      <c r="H59" s="1342">
        <v>1</v>
      </c>
      <c r="I59" s="318" t="s">
        <v>8843</v>
      </c>
      <c r="J59" s="314"/>
      <c r="K59" s="1148" t="s">
        <v>8897</v>
      </c>
      <c r="L59" s="768" t="s">
        <v>9455</v>
      </c>
      <c r="M59" s="260"/>
      <c r="N59" s="314"/>
      <c r="O59" s="314"/>
      <c r="P59" s="314"/>
      <c r="Q59" s="314"/>
      <c r="R59" s="314"/>
      <c r="S59" s="1343">
        <v>24</v>
      </c>
      <c r="T59" s="314"/>
      <c r="U59" s="249" t="s">
        <v>9456</v>
      </c>
      <c r="V59" s="249" t="s">
        <v>9787</v>
      </c>
      <c r="W59" s="260"/>
      <c r="X59" s="260"/>
      <c r="Y59" s="260"/>
      <c r="Z59" s="1653" t="s">
        <v>9599</v>
      </c>
      <c r="AA59" s="1653" t="s">
        <v>9916</v>
      </c>
      <c r="AB59" s="1653" t="s">
        <v>9915</v>
      </c>
      <c r="AC59" s="314"/>
    </row>
    <row r="60" spans="1:29" ht="16.5">
      <c r="A60" s="326">
        <f t="shared" si="0"/>
        <v>59</v>
      </c>
      <c r="B60" s="839" t="s">
        <v>6325</v>
      </c>
      <c r="C60" s="1780" t="s">
        <v>8882</v>
      </c>
      <c r="D60" s="249" t="s">
        <v>8883</v>
      </c>
      <c r="E60" s="1341"/>
      <c r="F60" s="249" t="s">
        <v>8884</v>
      </c>
      <c r="G60" s="318" t="s">
        <v>377</v>
      </c>
      <c r="H60" s="1342">
        <v>9</v>
      </c>
      <c r="I60" s="318" t="s">
        <v>8843</v>
      </c>
      <c r="J60" s="314"/>
      <c r="K60" s="1148" t="s">
        <v>8897</v>
      </c>
      <c r="L60" s="768" t="s">
        <v>9455</v>
      </c>
      <c r="M60" s="260"/>
      <c r="N60" s="314"/>
      <c r="O60" s="314"/>
      <c r="P60" s="314"/>
      <c r="Q60" s="314"/>
      <c r="R60" s="314"/>
      <c r="S60" s="1343">
        <v>24</v>
      </c>
      <c r="T60" s="314"/>
      <c r="U60" s="249" t="s">
        <v>9456</v>
      </c>
      <c r="V60" s="249" t="s">
        <v>9787</v>
      </c>
      <c r="W60" s="260"/>
      <c r="X60" s="260"/>
      <c r="Y60" s="260"/>
      <c r="Z60" s="1653"/>
      <c r="AA60" s="1653" t="s">
        <v>9914</v>
      </c>
      <c r="AB60" s="1653" t="s">
        <v>9915</v>
      </c>
      <c r="AC60" s="314"/>
    </row>
    <row r="61" spans="1:29" ht="16.5" customHeight="1">
      <c r="A61" s="326">
        <f t="shared" si="0"/>
        <v>60</v>
      </c>
      <c r="B61" s="839" t="s">
        <v>6325</v>
      </c>
      <c r="C61" s="1781"/>
      <c r="D61" s="249" t="s">
        <v>6360</v>
      </c>
      <c r="E61" s="1341"/>
      <c r="F61" s="249" t="s">
        <v>8885</v>
      </c>
      <c r="G61" s="318" t="s">
        <v>1392</v>
      </c>
      <c r="H61" s="1342">
        <v>1</v>
      </c>
      <c r="I61" s="318" t="s">
        <v>8843</v>
      </c>
      <c r="J61" s="314"/>
      <c r="K61" s="1148" t="s">
        <v>8897</v>
      </c>
      <c r="L61" s="768" t="s">
        <v>4004</v>
      </c>
      <c r="M61" s="260"/>
      <c r="N61" s="314"/>
      <c r="O61" s="314"/>
      <c r="P61" s="314"/>
      <c r="Q61" s="314"/>
      <c r="R61" s="314"/>
      <c r="S61" s="1343">
        <v>24</v>
      </c>
      <c r="T61" s="314"/>
      <c r="U61" s="249" t="s">
        <v>8649</v>
      </c>
      <c r="V61" s="249" t="s">
        <v>9787</v>
      </c>
      <c r="W61" s="260"/>
      <c r="X61" s="260"/>
      <c r="Y61" s="260"/>
      <c r="Z61" s="1653" t="s">
        <v>1629</v>
      </c>
      <c r="AA61" s="1653" t="s">
        <v>9598</v>
      </c>
      <c r="AB61" s="1653" t="s">
        <v>9915</v>
      </c>
      <c r="AC61" s="314"/>
    </row>
    <row r="62" spans="1:29" ht="39">
      <c r="A62" s="326">
        <f t="shared" si="0"/>
        <v>61</v>
      </c>
      <c r="B62" s="839" t="s">
        <v>6325</v>
      </c>
      <c r="C62" s="1340" t="s">
        <v>6320</v>
      </c>
      <c r="D62" s="249" t="s">
        <v>6361</v>
      </c>
      <c r="E62" s="1341"/>
      <c r="F62" s="249" t="s">
        <v>8886</v>
      </c>
      <c r="G62" s="318" t="s">
        <v>1392</v>
      </c>
      <c r="H62" s="1342">
        <v>1</v>
      </c>
      <c r="I62" s="318" t="s">
        <v>8843</v>
      </c>
      <c r="J62" s="314"/>
      <c r="K62" s="1148" t="s">
        <v>8897</v>
      </c>
      <c r="L62" s="768" t="s">
        <v>4004</v>
      </c>
      <c r="M62" s="260"/>
      <c r="N62" s="314"/>
      <c r="O62" s="314"/>
      <c r="P62" s="314"/>
      <c r="Q62" s="314"/>
      <c r="R62" s="314"/>
      <c r="S62" s="1343">
        <v>24</v>
      </c>
      <c r="T62" s="314"/>
      <c r="U62" s="249" t="s">
        <v>9456</v>
      </c>
      <c r="V62" s="249" t="s">
        <v>9787</v>
      </c>
      <c r="W62" s="260"/>
      <c r="X62" s="260"/>
      <c r="Y62" s="260"/>
      <c r="Z62" s="1653" t="s">
        <v>9599</v>
      </c>
      <c r="AA62" s="1653" t="s">
        <v>9915</v>
      </c>
      <c r="AB62" s="1653" t="s">
        <v>9915</v>
      </c>
      <c r="AC62" s="314"/>
    </row>
    <row r="63" spans="1:29" ht="39">
      <c r="A63" s="326">
        <f t="shared" si="0"/>
        <v>62</v>
      </c>
      <c r="B63" s="839" t="s">
        <v>6325</v>
      </c>
      <c r="C63" s="1340" t="s">
        <v>6321</v>
      </c>
      <c r="D63" s="249" t="s">
        <v>6362</v>
      </c>
      <c r="E63" s="1341"/>
      <c r="F63" s="249" t="s">
        <v>8887</v>
      </c>
      <c r="G63" s="318" t="s">
        <v>1392</v>
      </c>
      <c r="H63" s="1342">
        <v>1</v>
      </c>
      <c r="I63" s="318" t="s">
        <v>8843</v>
      </c>
      <c r="J63" s="314"/>
      <c r="K63" s="1148" t="s">
        <v>8897</v>
      </c>
      <c r="L63" s="768" t="s">
        <v>9455</v>
      </c>
      <c r="M63" s="260"/>
      <c r="N63" s="314"/>
      <c r="O63" s="314"/>
      <c r="P63" s="314"/>
      <c r="Q63" s="314"/>
      <c r="R63" s="314"/>
      <c r="S63" s="1343">
        <v>24</v>
      </c>
      <c r="T63" s="314"/>
      <c r="U63" s="249" t="s">
        <v>9457</v>
      </c>
      <c r="V63" s="249" t="s">
        <v>9787</v>
      </c>
      <c r="W63" s="260"/>
      <c r="X63" s="260"/>
      <c r="Y63" s="260"/>
      <c r="Z63" s="1653" t="s">
        <v>9599</v>
      </c>
      <c r="AA63" s="1653" t="s">
        <v>9598</v>
      </c>
      <c r="AB63" s="1653" t="s">
        <v>9915</v>
      </c>
      <c r="AC63" s="314"/>
    </row>
    <row r="64" spans="1:29" ht="39">
      <c r="A64" s="326">
        <f t="shared" si="0"/>
        <v>63</v>
      </c>
      <c r="B64" s="839" t="s">
        <v>6325</v>
      </c>
      <c r="C64" s="1340" t="s">
        <v>6322</v>
      </c>
      <c r="D64" s="249" t="s">
        <v>6363</v>
      </c>
      <c r="E64" s="1341"/>
      <c r="F64" s="249" t="s">
        <v>8888</v>
      </c>
      <c r="G64" s="318" t="s">
        <v>1392</v>
      </c>
      <c r="H64" s="1342">
        <v>1</v>
      </c>
      <c r="I64" s="318" t="s">
        <v>8843</v>
      </c>
      <c r="J64" s="314"/>
      <c r="K64" s="1148" t="s">
        <v>8897</v>
      </c>
      <c r="L64" s="768" t="s">
        <v>4004</v>
      </c>
      <c r="M64" s="260"/>
      <c r="N64" s="314"/>
      <c r="O64" s="314"/>
      <c r="P64" s="314"/>
      <c r="Q64" s="314"/>
      <c r="R64" s="314"/>
      <c r="S64" s="1343">
        <v>24</v>
      </c>
      <c r="T64" s="314"/>
      <c r="U64" s="249" t="s">
        <v>9456</v>
      </c>
      <c r="V64" s="249" t="s">
        <v>9787</v>
      </c>
      <c r="W64" s="260"/>
      <c r="X64" s="260"/>
      <c r="Y64" s="260"/>
      <c r="Z64" s="1653" t="s">
        <v>9599</v>
      </c>
      <c r="AA64" s="1653" t="s">
        <v>9915</v>
      </c>
      <c r="AB64" s="1653" t="s">
        <v>9915</v>
      </c>
      <c r="AC64" s="314"/>
    </row>
    <row r="65" spans="1:29" ht="16.5">
      <c r="A65" s="326">
        <f t="shared" si="0"/>
        <v>64</v>
      </c>
      <c r="B65" s="525" t="s">
        <v>6325</v>
      </c>
      <c r="C65" s="1340" t="s">
        <v>6323</v>
      </c>
      <c r="D65" s="249" t="s">
        <v>6364</v>
      </c>
      <c r="E65" s="1341"/>
      <c r="F65" s="249" t="s">
        <v>8889</v>
      </c>
      <c r="G65" s="318" t="s">
        <v>1392</v>
      </c>
      <c r="H65" s="1342">
        <v>1</v>
      </c>
      <c r="I65" s="318" t="s">
        <v>8843</v>
      </c>
      <c r="J65" s="314"/>
      <c r="K65" s="1148" t="s">
        <v>8897</v>
      </c>
      <c r="L65" s="768" t="s">
        <v>4004</v>
      </c>
      <c r="M65" s="260"/>
      <c r="N65" s="314"/>
      <c r="O65" s="314"/>
      <c r="P65" s="314"/>
      <c r="Q65" s="314"/>
      <c r="R65" s="314"/>
      <c r="S65" s="1343">
        <v>24</v>
      </c>
      <c r="T65" s="314"/>
      <c r="U65" s="249" t="s">
        <v>9456</v>
      </c>
      <c r="V65" s="249" t="s">
        <v>9787</v>
      </c>
      <c r="W65" s="260"/>
      <c r="X65" s="260"/>
      <c r="Y65" s="260"/>
      <c r="Z65" s="1653" t="s">
        <v>9917</v>
      </c>
      <c r="AA65" s="1653" t="s">
        <v>9598</v>
      </c>
      <c r="AB65" s="1653" t="s">
        <v>9915</v>
      </c>
      <c r="AC65" s="314"/>
    </row>
    <row r="66" spans="1:29" ht="39">
      <c r="A66" s="326">
        <f t="shared" si="0"/>
        <v>65</v>
      </c>
      <c r="B66" s="839" t="s">
        <v>6325</v>
      </c>
      <c r="C66" s="1340" t="s">
        <v>6324</v>
      </c>
      <c r="D66" s="249" t="s">
        <v>8896</v>
      </c>
      <c r="E66" s="1341"/>
      <c r="F66" s="249" t="s">
        <v>8890</v>
      </c>
      <c r="G66" s="318" t="s">
        <v>1392</v>
      </c>
      <c r="H66" s="1342">
        <v>1</v>
      </c>
      <c r="I66" s="318" t="s">
        <v>8843</v>
      </c>
      <c r="J66" s="314"/>
      <c r="K66" s="1148" t="s">
        <v>8897</v>
      </c>
      <c r="L66" s="768" t="s">
        <v>9454</v>
      </c>
      <c r="M66" s="260"/>
      <c r="N66" s="314"/>
      <c r="O66" s="314"/>
      <c r="P66" s="314"/>
      <c r="Q66" s="314"/>
      <c r="R66" s="314"/>
      <c r="S66" s="1343">
        <v>24</v>
      </c>
      <c r="T66" s="314"/>
      <c r="U66" s="249" t="s">
        <v>8649</v>
      </c>
      <c r="V66" s="249" t="s">
        <v>9787</v>
      </c>
      <c r="W66" s="260"/>
      <c r="X66" s="260"/>
      <c r="Y66" s="260"/>
      <c r="Z66" s="1653" t="s">
        <v>9599</v>
      </c>
      <c r="AA66" s="1653" t="s">
        <v>9600</v>
      </c>
      <c r="AB66" s="1653" t="s">
        <v>9595</v>
      </c>
      <c r="AC66" s="314"/>
    </row>
    <row r="67" spans="1:29" ht="16.5" customHeight="1">
      <c r="A67" s="326">
        <f t="shared" si="0"/>
        <v>66</v>
      </c>
      <c r="B67" s="525" t="s">
        <v>6325</v>
      </c>
      <c r="C67" s="786" t="s">
        <v>7968</v>
      </c>
      <c r="D67" s="249" t="s">
        <v>7969</v>
      </c>
      <c r="E67" s="525" t="s">
        <v>2683</v>
      </c>
      <c r="F67" s="249" t="s">
        <v>7948</v>
      </c>
      <c r="G67" s="318" t="s">
        <v>4315</v>
      </c>
      <c r="H67" s="1121">
        <v>1</v>
      </c>
      <c r="I67" s="318" t="s">
        <v>6325</v>
      </c>
      <c r="J67" s="314"/>
      <c r="K67" s="1148" t="s">
        <v>8</v>
      </c>
      <c r="L67" s="768" t="s">
        <v>4004</v>
      </c>
      <c r="M67" s="260"/>
      <c r="N67" s="314"/>
      <c r="O67" s="314"/>
      <c r="P67" s="314"/>
      <c r="Q67" s="314"/>
      <c r="R67" s="314"/>
      <c r="S67" s="1343"/>
      <c r="T67" s="314"/>
      <c r="U67" s="249" t="s">
        <v>8649</v>
      </c>
      <c r="V67" s="249" t="s">
        <v>9787</v>
      </c>
      <c r="W67" s="1043"/>
      <c r="X67" s="1120"/>
      <c r="Y67" s="260"/>
      <c r="Z67" s="1508" t="s">
        <v>98</v>
      </c>
      <c r="AA67" s="1120" t="s">
        <v>9601</v>
      </c>
      <c r="AB67" s="249"/>
      <c r="AC67" s="314"/>
    </row>
    <row r="68" spans="1:29" ht="15">
      <c r="A68" s="326">
        <f t="shared" ref="A68:A75" si="3">ROW()-1</f>
        <v>67</v>
      </c>
      <c r="B68" s="525" t="s">
        <v>6325</v>
      </c>
      <c r="C68" s="786" t="s">
        <v>7968</v>
      </c>
      <c r="D68" s="249" t="s">
        <v>7970</v>
      </c>
      <c r="E68" s="525" t="s">
        <v>2683</v>
      </c>
      <c r="F68" s="249" t="s">
        <v>7948</v>
      </c>
      <c r="G68" s="318" t="s">
        <v>4315</v>
      </c>
      <c r="H68" s="1121">
        <v>1</v>
      </c>
      <c r="I68" s="318" t="s">
        <v>6325</v>
      </c>
      <c r="J68" s="314"/>
      <c r="K68" s="1148" t="s">
        <v>8</v>
      </c>
      <c r="L68" s="768" t="s">
        <v>4004</v>
      </c>
      <c r="M68" s="260"/>
      <c r="N68" s="314"/>
      <c r="O68" s="314"/>
      <c r="P68" s="314"/>
      <c r="Q68" s="314"/>
      <c r="R68" s="314"/>
      <c r="S68" s="1343"/>
      <c r="T68" s="314"/>
      <c r="U68" s="249" t="s">
        <v>8649</v>
      </c>
      <c r="V68" s="249" t="s">
        <v>9787</v>
      </c>
      <c r="W68" s="1043"/>
      <c r="X68" s="1120"/>
      <c r="Y68" s="260"/>
      <c r="Z68" s="1508" t="s">
        <v>98</v>
      </c>
      <c r="AA68" s="1120" t="s">
        <v>9601</v>
      </c>
      <c r="AB68" s="249"/>
      <c r="AC68" s="314"/>
    </row>
    <row r="69" spans="1:29" ht="15">
      <c r="A69" s="326">
        <f t="shared" si="3"/>
        <v>68</v>
      </c>
      <c r="B69" s="525" t="s">
        <v>6325</v>
      </c>
      <c r="C69" s="786" t="s">
        <v>7968</v>
      </c>
      <c r="D69" s="249" t="s">
        <v>7971</v>
      </c>
      <c r="E69" s="525" t="s">
        <v>2683</v>
      </c>
      <c r="F69" s="249" t="s">
        <v>7948</v>
      </c>
      <c r="G69" s="318" t="s">
        <v>4315</v>
      </c>
      <c r="H69" s="1121">
        <v>1</v>
      </c>
      <c r="I69" s="318" t="s">
        <v>9452</v>
      </c>
      <c r="J69" s="314"/>
      <c r="K69" s="1148" t="s">
        <v>8</v>
      </c>
      <c r="L69" s="768" t="s">
        <v>4004</v>
      </c>
      <c r="M69" s="260"/>
      <c r="N69" s="314"/>
      <c r="O69" s="314"/>
      <c r="P69" s="314"/>
      <c r="Q69" s="314"/>
      <c r="R69" s="314"/>
      <c r="S69" s="1343"/>
      <c r="T69" s="314"/>
      <c r="U69" s="249" t="s">
        <v>8649</v>
      </c>
      <c r="V69" s="249" t="s">
        <v>9787</v>
      </c>
      <c r="W69" s="1043"/>
      <c r="X69" s="1120"/>
      <c r="Y69" s="260"/>
      <c r="Z69" s="1508" t="s">
        <v>98</v>
      </c>
      <c r="AA69" s="1120" t="s">
        <v>9601</v>
      </c>
      <c r="AB69" s="249"/>
      <c r="AC69" s="314"/>
    </row>
    <row r="70" spans="1:29" ht="15">
      <c r="A70" s="326">
        <f t="shared" si="3"/>
        <v>69</v>
      </c>
      <c r="B70" s="525" t="s">
        <v>6325</v>
      </c>
      <c r="C70" s="786" t="s">
        <v>7968</v>
      </c>
      <c r="D70" s="249" t="s">
        <v>7972</v>
      </c>
      <c r="E70" s="525" t="s">
        <v>2683</v>
      </c>
      <c r="F70" s="249" t="s">
        <v>7948</v>
      </c>
      <c r="G70" s="318" t="s">
        <v>4315</v>
      </c>
      <c r="H70" s="1121">
        <v>1</v>
      </c>
      <c r="I70" s="318" t="s">
        <v>6325</v>
      </c>
      <c r="J70" s="314"/>
      <c r="K70" s="1148" t="s">
        <v>8</v>
      </c>
      <c r="L70" s="768" t="s">
        <v>4004</v>
      </c>
      <c r="M70" s="260"/>
      <c r="N70" s="314"/>
      <c r="O70" s="314"/>
      <c r="P70" s="314"/>
      <c r="Q70" s="314"/>
      <c r="R70" s="314"/>
      <c r="S70" s="1343"/>
      <c r="T70" s="314"/>
      <c r="U70" s="249" t="s">
        <v>9456</v>
      </c>
      <c r="V70" s="249" t="s">
        <v>9787</v>
      </c>
      <c r="W70" s="1043"/>
      <c r="X70" s="1120"/>
      <c r="Y70" s="260"/>
      <c r="Z70" s="1508" t="s">
        <v>98</v>
      </c>
      <c r="AA70" s="1120" t="s">
        <v>9601</v>
      </c>
      <c r="AB70" s="249"/>
      <c r="AC70" s="314"/>
    </row>
    <row r="71" spans="1:29" ht="16.5" customHeight="1">
      <c r="A71" s="326">
        <f t="shared" si="3"/>
        <v>70</v>
      </c>
      <c r="B71" s="525" t="s">
        <v>6325</v>
      </c>
      <c r="C71" s="786" t="s">
        <v>7973</v>
      </c>
      <c r="D71" s="249" t="s">
        <v>7974</v>
      </c>
      <c r="E71" s="525" t="s">
        <v>2683</v>
      </c>
      <c r="F71" s="249" t="s">
        <v>7948</v>
      </c>
      <c r="G71" s="318" t="s">
        <v>7975</v>
      </c>
      <c r="H71" s="1121">
        <v>1</v>
      </c>
      <c r="I71" s="318" t="s">
        <v>6325</v>
      </c>
      <c r="J71" s="314"/>
      <c r="K71" s="1148" t="s">
        <v>8</v>
      </c>
      <c r="L71" s="768" t="s">
        <v>4004</v>
      </c>
      <c r="M71" s="260"/>
      <c r="N71" s="314"/>
      <c r="O71" s="314"/>
      <c r="P71" s="314"/>
      <c r="Q71" s="314"/>
      <c r="R71" s="314"/>
      <c r="S71" s="1343"/>
      <c r="T71" s="314"/>
      <c r="U71" s="249" t="s">
        <v>9456</v>
      </c>
      <c r="V71" s="249" t="s">
        <v>9787</v>
      </c>
      <c r="W71" s="1043"/>
      <c r="X71" s="1120"/>
      <c r="Y71" s="260"/>
      <c r="Z71" s="1508" t="s">
        <v>10438</v>
      </c>
      <c r="AA71" s="1120" t="s">
        <v>9601</v>
      </c>
      <c r="AB71" s="249"/>
      <c r="AC71" s="314"/>
    </row>
    <row r="72" spans="1:29" ht="15">
      <c r="A72" s="326">
        <f t="shared" si="3"/>
        <v>71</v>
      </c>
      <c r="B72" s="525" t="s">
        <v>6325</v>
      </c>
      <c r="C72" s="786" t="s">
        <v>7973</v>
      </c>
      <c r="D72" s="249" t="s">
        <v>7976</v>
      </c>
      <c r="E72" s="525" t="s">
        <v>2683</v>
      </c>
      <c r="F72" s="249" t="s">
        <v>7948</v>
      </c>
      <c r="G72" s="318" t="s">
        <v>7975</v>
      </c>
      <c r="H72" s="1121">
        <v>1</v>
      </c>
      <c r="I72" s="318" t="s">
        <v>6325</v>
      </c>
      <c r="J72" s="314"/>
      <c r="K72" s="1148" t="s">
        <v>8</v>
      </c>
      <c r="L72" s="768" t="s">
        <v>4004</v>
      </c>
      <c r="M72" s="260"/>
      <c r="N72" s="314"/>
      <c r="O72" s="314"/>
      <c r="P72" s="314"/>
      <c r="Q72" s="314"/>
      <c r="R72" s="314"/>
      <c r="S72" s="1343"/>
      <c r="T72" s="314"/>
      <c r="U72" s="249" t="s">
        <v>9457</v>
      </c>
      <c r="V72" s="249" t="s">
        <v>9787</v>
      </c>
      <c r="W72" s="1043"/>
      <c r="X72" s="1120"/>
      <c r="Y72" s="260"/>
      <c r="Z72" s="1508" t="s">
        <v>10438</v>
      </c>
      <c r="AA72" s="1120" t="s">
        <v>9601</v>
      </c>
      <c r="AB72" s="249"/>
      <c r="AC72" s="314"/>
    </row>
    <row r="73" spans="1:29" ht="15">
      <c r="A73" s="326">
        <f t="shared" si="3"/>
        <v>72</v>
      </c>
      <c r="B73" s="525" t="s">
        <v>6325</v>
      </c>
      <c r="C73" s="786" t="s">
        <v>7973</v>
      </c>
      <c r="D73" s="249" t="s">
        <v>7977</v>
      </c>
      <c r="E73" s="525" t="s">
        <v>2683</v>
      </c>
      <c r="F73" s="249" t="s">
        <v>7948</v>
      </c>
      <c r="G73" s="318" t="s">
        <v>7975</v>
      </c>
      <c r="H73" s="1121">
        <v>1</v>
      </c>
      <c r="I73" s="318" t="s">
        <v>6325</v>
      </c>
      <c r="J73" s="314"/>
      <c r="K73" s="1148" t="s">
        <v>8</v>
      </c>
      <c r="L73" s="768" t="s">
        <v>9454</v>
      </c>
      <c r="M73" s="260"/>
      <c r="N73" s="314"/>
      <c r="O73" s="314"/>
      <c r="P73" s="314"/>
      <c r="Q73" s="314"/>
      <c r="R73" s="314"/>
      <c r="S73" s="1343"/>
      <c r="T73" s="314"/>
      <c r="U73" s="249" t="s">
        <v>9456</v>
      </c>
      <c r="V73" s="249" t="s">
        <v>9787</v>
      </c>
      <c r="W73" s="1043"/>
      <c r="X73" s="1120"/>
      <c r="Y73" s="260"/>
      <c r="Z73" s="1508" t="s">
        <v>10438</v>
      </c>
      <c r="AA73" s="1120" t="s">
        <v>9602</v>
      </c>
      <c r="AB73" s="249"/>
      <c r="AC73" s="314"/>
    </row>
    <row r="74" spans="1:29" ht="15">
      <c r="A74" s="326">
        <f t="shared" si="3"/>
        <v>73</v>
      </c>
      <c r="B74" s="525" t="s">
        <v>6325</v>
      </c>
      <c r="C74" s="1419" t="s">
        <v>8604</v>
      </c>
      <c r="D74" s="249" t="s">
        <v>8605</v>
      </c>
      <c r="E74" s="645"/>
      <c r="F74" s="249" t="s">
        <v>7948</v>
      </c>
      <c r="G74" s="318" t="s">
        <v>6521</v>
      </c>
      <c r="H74" s="1420">
        <v>16</v>
      </c>
      <c r="I74" s="318" t="s">
        <v>6325</v>
      </c>
      <c r="J74" s="314"/>
      <c r="K74" s="1148" t="s">
        <v>8</v>
      </c>
      <c r="L74" s="768" t="s">
        <v>4004</v>
      </c>
      <c r="M74" s="260"/>
      <c r="N74" s="314"/>
      <c r="O74" s="314"/>
      <c r="P74" s="314"/>
      <c r="Q74" s="314"/>
      <c r="R74" s="314"/>
      <c r="S74" s="1343"/>
      <c r="T74" s="314"/>
      <c r="U74" s="249" t="s">
        <v>9456</v>
      </c>
      <c r="V74" s="249" t="s">
        <v>9787</v>
      </c>
      <c r="W74" s="1043"/>
      <c r="X74" s="1120"/>
      <c r="Y74" s="260"/>
      <c r="Z74" s="1043" t="s">
        <v>9603</v>
      </c>
      <c r="AA74" s="1120" t="s">
        <v>9918</v>
      </c>
      <c r="AB74" s="249"/>
      <c r="AC74" s="314"/>
    </row>
    <row r="75" spans="1:29" ht="15">
      <c r="A75" s="326">
        <f t="shared" si="3"/>
        <v>74</v>
      </c>
      <c r="B75" s="525" t="s">
        <v>6628</v>
      </c>
      <c r="C75" s="1419" t="s">
        <v>8603</v>
      </c>
      <c r="D75" s="249" t="s">
        <v>8606</v>
      </c>
      <c r="E75" s="645"/>
      <c r="F75" s="249" t="s">
        <v>7948</v>
      </c>
      <c r="G75" s="318" t="s">
        <v>6521</v>
      </c>
      <c r="H75" s="1420">
        <v>1</v>
      </c>
      <c r="I75" s="318" t="s">
        <v>9453</v>
      </c>
      <c r="J75" s="314"/>
      <c r="K75" s="1148" t="s">
        <v>8</v>
      </c>
      <c r="L75" s="768" t="s">
        <v>4004</v>
      </c>
      <c r="M75" s="260"/>
      <c r="N75" s="314"/>
      <c r="O75" s="314"/>
      <c r="P75" s="314"/>
      <c r="Q75" s="314"/>
      <c r="R75" s="314"/>
      <c r="S75" s="1343"/>
      <c r="T75" s="314"/>
      <c r="U75" s="249" t="s">
        <v>9456</v>
      </c>
      <c r="V75" s="249" t="s">
        <v>9787</v>
      </c>
      <c r="W75" s="1043"/>
      <c r="X75" s="1120"/>
      <c r="Y75" s="260"/>
      <c r="Z75" s="1043" t="s">
        <v>9605</v>
      </c>
      <c r="AA75" s="1120" t="s">
        <v>9604</v>
      </c>
      <c r="AB75" s="249"/>
      <c r="AC75" s="314"/>
    </row>
    <row r="76" spans="1:29" ht="112">
      <c r="A76" s="326">
        <f t="shared" ref="A76:A126" si="4">ROW()-1</f>
        <v>75</v>
      </c>
      <c r="B76" s="1331" t="s">
        <v>8831</v>
      </c>
      <c r="C76" s="1332" t="s">
        <v>8832</v>
      </c>
      <c r="D76" s="1333" t="s">
        <v>8833</v>
      </c>
      <c r="E76" s="1334"/>
      <c r="F76" s="1333" t="s">
        <v>8834</v>
      </c>
      <c r="G76" s="744" t="s">
        <v>1392</v>
      </c>
      <c r="H76" s="1335">
        <v>1</v>
      </c>
      <c r="I76" s="1336" t="s">
        <v>6088</v>
      </c>
      <c r="J76" s="1339">
        <v>45240</v>
      </c>
      <c r="K76" s="1148" t="s">
        <v>8</v>
      </c>
      <c r="L76" s="744" t="s">
        <v>102</v>
      </c>
      <c r="M76" s="1339">
        <v>45056</v>
      </c>
      <c r="N76" s="1339"/>
      <c r="O76" s="314"/>
      <c r="P76" s="816">
        <v>45240</v>
      </c>
      <c r="Q76" s="314"/>
      <c r="R76" s="314"/>
      <c r="S76" s="1178" t="s">
        <v>8835</v>
      </c>
      <c r="T76" s="314"/>
      <c r="U76" s="744" t="s">
        <v>8840</v>
      </c>
      <c r="V76" s="744" t="s">
        <v>5509</v>
      </c>
      <c r="W76" s="260"/>
      <c r="X76" s="260"/>
      <c r="Y76" s="260"/>
      <c r="Z76" s="884" t="s">
        <v>10215</v>
      </c>
      <c r="AA76" s="1185" t="s">
        <v>10216</v>
      </c>
      <c r="AB76" s="1185" t="s">
        <v>10217</v>
      </c>
      <c r="AC76" s="314"/>
    </row>
    <row r="77" spans="1:29" ht="112">
      <c r="A77" s="326">
        <f t="shared" si="4"/>
        <v>76</v>
      </c>
      <c r="B77" s="1331" t="s">
        <v>8831</v>
      </c>
      <c r="C77" s="1332" t="s">
        <v>8832</v>
      </c>
      <c r="D77" s="1337" t="s">
        <v>6608</v>
      </c>
      <c r="E77" s="1334"/>
      <c r="F77" s="613" t="s">
        <v>6609</v>
      </c>
      <c r="G77" s="613" t="s">
        <v>5006</v>
      </c>
      <c r="H77" s="1338">
        <v>8</v>
      </c>
      <c r="I77" s="1336" t="s">
        <v>6088</v>
      </c>
      <c r="J77" s="1339">
        <v>45240</v>
      </c>
      <c r="K77" s="1148" t="s">
        <v>8</v>
      </c>
      <c r="L77" s="744" t="s">
        <v>102</v>
      </c>
      <c r="M77" s="1339">
        <v>45056</v>
      </c>
      <c r="N77" s="1339"/>
      <c r="O77" s="314"/>
      <c r="P77" s="816">
        <v>45240</v>
      </c>
      <c r="Q77" s="314"/>
      <c r="R77" s="314"/>
      <c r="S77" s="1178" t="s">
        <v>8835</v>
      </c>
      <c r="T77" s="314"/>
      <c r="U77" s="744" t="s">
        <v>8840</v>
      </c>
      <c r="V77" s="744" t="s">
        <v>5509</v>
      </c>
      <c r="W77" s="260"/>
      <c r="X77" s="260"/>
      <c r="Y77" s="260"/>
      <c r="Z77" s="884" t="s">
        <v>10215</v>
      </c>
      <c r="AA77" s="1185" t="s">
        <v>10216</v>
      </c>
      <c r="AB77" s="1185" t="s">
        <v>10217</v>
      </c>
      <c r="AC77" s="314"/>
    </row>
    <row r="78" spans="1:29" ht="112">
      <c r="A78" s="326">
        <f t="shared" si="4"/>
        <v>77</v>
      </c>
      <c r="B78" s="1331" t="s">
        <v>8831</v>
      </c>
      <c r="C78" s="1332" t="s">
        <v>8836</v>
      </c>
      <c r="D78" s="1337" t="s">
        <v>6610</v>
      </c>
      <c r="E78" s="1334"/>
      <c r="F78" s="1337" t="s">
        <v>6611</v>
      </c>
      <c r="G78" s="613" t="s">
        <v>1392</v>
      </c>
      <c r="H78" s="1338">
        <v>1</v>
      </c>
      <c r="I78" s="1336" t="s">
        <v>6088</v>
      </c>
      <c r="J78" s="1339">
        <v>45240</v>
      </c>
      <c r="K78" s="1148" t="s">
        <v>8</v>
      </c>
      <c r="L78" s="744" t="s">
        <v>102</v>
      </c>
      <c r="M78" s="1339">
        <v>45056</v>
      </c>
      <c r="N78" s="1339"/>
      <c r="O78" s="314"/>
      <c r="P78" s="816">
        <v>45240</v>
      </c>
      <c r="Q78" s="314"/>
      <c r="R78" s="314"/>
      <c r="S78" s="1178" t="s">
        <v>8835</v>
      </c>
      <c r="T78" s="314"/>
      <c r="U78" s="744" t="s">
        <v>8840</v>
      </c>
      <c r="V78" s="744" t="s">
        <v>5509</v>
      </c>
      <c r="W78" s="260"/>
      <c r="X78" s="260"/>
      <c r="Y78" s="260"/>
      <c r="Z78" s="884" t="s">
        <v>10215</v>
      </c>
      <c r="AA78" s="1185" t="s">
        <v>10216</v>
      </c>
      <c r="AB78" s="1185" t="s">
        <v>10217</v>
      </c>
      <c r="AC78" s="314"/>
    </row>
    <row r="79" spans="1:29" ht="112">
      <c r="A79" s="326">
        <f t="shared" si="4"/>
        <v>78</v>
      </c>
      <c r="B79" s="1331" t="s">
        <v>8831</v>
      </c>
      <c r="C79" s="1332" t="s">
        <v>8836</v>
      </c>
      <c r="D79" s="1337" t="s">
        <v>6614</v>
      </c>
      <c r="E79" s="1334"/>
      <c r="F79" s="1337" t="s">
        <v>6615</v>
      </c>
      <c r="G79" s="613" t="s">
        <v>5006</v>
      </c>
      <c r="H79" s="1338">
        <v>8</v>
      </c>
      <c r="I79" s="1336" t="s">
        <v>6088</v>
      </c>
      <c r="J79" s="1339">
        <v>45240</v>
      </c>
      <c r="K79" s="1148" t="s">
        <v>8</v>
      </c>
      <c r="L79" s="744" t="s">
        <v>102</v>
      </c>
      <c r="M79" s="1339">
        <v>45056</v>
      </c>
      <c r="N79" s="1339"/>
      <c r="O79" s="314"/>
      <c r="P79" s="816">
        <v>45240</v>
      </c>
      <c r="Q79" s="314"/>
      <c r="R79" s="314"/>
      <c r="S79" s="1178" t="s">
        <v>8835</v>
      </c>
      <c r="T79" s="314"/>
      <c r="U79" s="744" t="s">
        <v>8840</v>
      </c>
      <c r="V79" s="744" t="s">
        <v>5509</v>
      </c>
      <c r="W79" s="260"/>
      <c r="X79" s="260"/>
      <c r="Y79" s="260"/>
      <c r="Z79" s="884" t="s">
        <v>10215</v>
      </c>
      <c r="AA79" s="1185" t="s">
        <v>10216</v>
      </c>
      <c r="AB79" s="1185" t="s">
        <v>10217</v>
      </c>
      <c r="AC79" s="314"/>
    </row>
    <row r="80" spans="1:29" ht="112">
      <c r="A80" s="326">
        <f t="shared" si="4"/>
        <v>79</v>
      </c>
      <c r="B80" s="1331" t="s">
        <v>8831</v>
      </c>
      <c r="C80" s="1332" t="s">
        <v>8837</v>
      </c>
      <c r="D80" s="1337" t="s">
        <v>6617</v>
      </c>
      <c r="E80" s="1334"/>
      <c r="F80" s="1337" t="s">
        <v>6618</v>
      </c>
      <c r="G80" s="613" t="s">
        <v>1392</v>
      </c>
      <c r="H80" s="1338">
        <v>1</v>
      </c>
      <c r="I80" s="1336" t="s">
        <v>6088</v>
      </c>
      <c r="J80" s="1339">
        <v>45240</v>
      </c>
      <c r="K80" s="1148" t="s">
        <v>8</v>
      </c>
      <c r="L80" s="744" t="s">
        <v>102</v>
      </c>
      <c r="M80" s="1339">
        <v>45056</v>
      </c>
      <c r="N80" s="1339"/>
      <c r="O80" s="314"/>
      <c r="P80" s="816">
        <v>45240</v>
      </c>
      <c r="Q80" s="314"/>
      <c r="R80" s="314"/>
      <c r="S80" s="1178" t="s">
        <v>8838</v>
      </c>
      <c r="T80" s="314"/>
      <c r="U80" s="744" t="s">
        <v>8840</v>
      </c>
      <c r="V80" s="744" t="s">
        <v>5509</v>
      </c>
      <c r="W80" s="260"/>
      <c r="X80" s="260"/>
      <c r="Y80" s="260"/>
      <c r="Z80" s="884" t="s">
        <v>10215</v>
      </c>
      <c r="AA80" s="1185" t="s">
        <v>10216</v>
      </c>
      <c r="AB80" s="1185" t="s">
        <v>10217</v>
      </c>
      <c r="AC80" s="314"/>
    </row>
    <row r="81" spans="1:29" ht="112">
      <c r="A81" s="326">
        <f t="shared" si="4"/>
        <v>80</v>
      </c>
      <c r="B81" s="1331" t="s">
        <v>8831</v>
      </c>
      <c r="C81" s="1332" t="s">
        <v>8837</v>
      </c>
      <c r="D81" s="1337" t="s">
        <v>6621</v>
      </c>
      <c r="E81" s="1334"/>
      <c r="F81" s="1337" t="s">
        <v>6622</v>
      </c>
      <c r="G81" s="613" t="s">
        <v>5006</v>
      </c>
      <c r="H81" s="1338">
        <v>6</v>
      </c>
      <c r="I81" s="1336" t="s">
        <v>6088</v>
      </c>
      <c r="J81" s="1339">
        <v>45240</v>
      </c>
      <c r="K81" s="1148" t="s">
        <v>8</v>
      </c>
      <c r="L81" s="744" t="s">
        <v>102</v>
      </c>
      <c r="M81" s="1339">
        <v>45056</v>
      </c>
      <c r="N81" s="1339"/>
      <c r="O81" s="314"/>
      <c r="P81" s="816">
        <v>45240</v>
      </c>
      <c r="Q81" s="314"/>
      <c r="R81" s="314"/>
      <c r="S81" s="1178" t="s">
        <v>8838</v>
      </c>
      <c r="T81" s="314"/>
      <c r="U81" s="744" t="s">
        <v>8840</v>
      </c>
      <c r="V81" s="744" t="s">
        <v>5509</v>
      </c>
      <c r="W81" s="260"/>
      <c r="X81" s="260"/>
      <c r="Y81" s="260"/>
      <c r="Z81" s="884" t="s">
        <v>10215</v>
      </c>
      <c r="AA81" s="1185" t="s">
        <v>10216</v>
      </c>
      <c r="AB81" s="1185" t="s">
        <v>10217</v>
      </c>
      <c r="AC81" s="314"/>
    </row>
    <row r="82" spans="1:29" ht="112">
      <c r="A82" s="326">
        <f t="shared" si="4"/>
        <v>81</v>
      </c>
      <c r="B82" s="1331" t="s">
        <v>8831</v>
      </c>
      <c r="C82" s="1332" t="s">
        <v>8832</v>
      </c>
      <c r="D82" s="1337" t="s">
        <v>6607</v>
      </c>
      <c r="E82" s="1334"/>
      <c r="F82" s="613" t="s">
        <v>8839</v>
      </c>
      <c r="G82" s="613" t="s">
        <v>377</v>
      </c>
      <c r="H82" s="1338">
        <v>15</v>
      </c>
      <c r="I82" s="1336" t="s">
        <v>6088</v>
      </c>
      <c r="J82" s="1339">
        <v>45240</v>
      </c>
      <c r="K82" s="1148" t="s">
        <v>8</v>
      </c>
      <c r="L82" s="744" t="s">
        <v>102</v>
      </c>
      <c r="M82" s="1339">
        <v>45056</v>
      </c>
      <c r="N82" s="1339"/>
      <c r="O82" s="314"/>
      <c r="P82" s="816">
        <v>45240</v>
      </c>
      <c r="Q82" s="314"/>
      <c r="R82" s="314"/>
      <c r="S82" s="1178" t="s">
        <v>8835</v>
      </c>
      <c r="T82" s="314"/>
      <c r="U82" s="744" t="s">
        <v>8840</v>
      </c>
      <c r="V82" s="744" t="s">
        <v>5509</v>
      </c>
      <c r="W82" s="260"/>
      <c r="X82" s="260"/>
      <c r="Y82" s="260"/>
      <c r="Z82" s="884" t="s">
        <v>10215</v>
      </c>
      <c r="AA82" s="1185" t="s">
        <v>10216</v>
      </c>
      <c r="AB82" s="1185" t="s">
        <v>10217</v>
      </c>
      <c r="AC82" s="314"/>
    </row>
    <row r="83" spans="1:29" ht="35.5" customHeight="1">
      <c r="A83" s="326">
        <f t="shared" si="4"/>
        <v>82</v>
      </c>
      <c r="B83" s="1331" t="s">
        <v>8831</v>
      </c>
      <c r="C83" s="1332" t="s">
        <v>8836</v>
      </c>
      <c r="D83" s="1337" t="s">
        <v>6612</v>
      </c>
      <c r="E83" s="1334"/>
      <c r="F83" s="1337" t="s">
        <v>6613</v>
      </c>
      <c r="G83" s="613" t="s">
        <v>377</v>
      </c>
      <c r="H83" s="1338">
        <v>15</v>
      </c>
      <c r="I83" s="1336" t="s">
        <v>6088</v>
      </c>
      <c r="J83" s="791">
        <v>45241</v>
      </c>
      <c r="K83" s="1148" t="s">
        <v>8</v>
      </c>
      <c r="L83" s="744" t="s">
        <v>102</v>
      </c>
      <c r="M83" s="1339">
        <v>45057</v>
      </c>
      <c r="N83" s="314"/>
      <c r="O83" s="314"/>
      <c r="P83" s="816">
        <v>45241</v>
      </c>
      <c r="Q83" s="314"/>
      <c r="R83" s="314"/>
      <c r="S83" s="1178" t="s">
        <v>8835</v>
      </c>
      <c r="T83" s="314"/>
      <c r="U83" s="744" t="s">
        <v>8840</v>
      </c>
      <c r="V83" s="744" t="s">
        <v>5509</v>
      </c>
      <c r="W83" s="260"/>
      <c r="X83" s="260"/>
      <c r="Y83" s="260"/>
      <c r="Z83" s="1398" t="s">
        <v>10218</v>
      </c>
      <c r="AA83" s="1397" t="s">
        <v>10216</v>
      </c>
      <c r="AB83" s="1397" t="s">
        <v>10217</v>
      </c>
    </row>
    <row r="84" spans="1:29" ht="112">
      <c r="A84" s="326">
        <f t="shared" si="4"/>
        <v>83</v>
      </c>
      <c r="B84" s="525" t="s">
        <v>6604</v>
      </c>
      <c r="C84" s="525" t="s">
        <v>6616</v>
      </c>
      <c r="D84" s="775" t="s">
        <v>6619</v>
      </c>
      <c r="E84" s="525"/>
      <c r="F84" s="525" t="s">
        <v>6620</v>
      </c>
      <c r="G84" s="525" t="s">
        <v>3032</v>
      </c>
      <c r="H84" s="525">
        <v>12</v>
      </c>
      <c r="I84" s="525" t="s">
        <v>6605</v>
      </c>
      <c r="J84" s="791">
        <v>45242</v>
      </c>
      <c r="K84" s="1148" t="s">
        <v>8</v>
      </c>
      <c r="L84" s="1387" t="s">
        <v>102</v>
      </c>
      <c r="M84" s="1339">
        <v>45058</v>
      </c>
      <c r="N84" s="314"/>
      <c r="O84" s="314"/>
      <c r="P84" s="816">
        <v>45242</v>
      </c>
      <c r="Q84" s="314"/>
      <c r="R84" s="314"/>
      <c r="S84" s="1388" t="s">
        <v>8835</v>
      </c>
      <c r="T84" s="314"/>
      <c r="U84" s="1387" t="s">
        <v>8840</v>
      </c>
      <c r="V84" s="1387" t="s">
        <v>5509</v>
      </c>
      <c r="W84" s="260"/>
      <c r="X84" s="260"/>
      <c r="Y84" s="260"/>
      <c r="Z84" s="884" t="s">
        <v>10215</v>
      </c>
      <c r="AA84" s="1185" t="s">
        <v>10216</v>
      </c>
      <c r="AB84" s="1185" t="s">
        <v>10217</v>
      </c>
      <c r="AC84" s="314"/>
    </row>
    <row r="85" spans="1:29" ht="36" customHeight="1">
      <c r="A85" s="326">
        <f t="shared" si="4"/>
        <v>84</v>
      </c>
      <c r="B85" s="775" t="s">
        <v>6083</v>
      </c>
      <c r="C85" s="775" t="s">
        <v>6084</v>
      </c>
      <c r="D85" s="527" t="s">
        <v>6085</v>
      </c>
      <c r="E85" s="775" t="s">
        <v>98</v>
      </c>
      <c r="F85" s="527" t="s">
        <v>6086</v>
      </c>
      <c r="G85" s="821" t="s">
        <v>6087</v>
      </c>
      <c r="H85" s="525">
        <v>1</v>
      </c>
      <c r="I85" s="525" t="s">
        <v>6088</v>
      </c>
      <c r="J85" s="775"/>
      <c r="K85" s="1148" t="s">
        <v>8</v>
      </c>
      <c r="L85" s="1458" t="s">
        <v>102</v>
      </c>
      <c r="M85" s="1339">
        <v>45079</v>
      </c>
      <c r="N85" s="314"/>
      <c r="O85" s="314"/>
      <c r="P85" s="314"/>
      <c r="Q85" s="314"/>
      <c r="R85" s="314"/>
      <c r="S85" s="1585" t="s">
        <v>6089</v>
      </c>
      <c r="U85" s="525" t="s">
        <v>9749</v>
      </c>
      <c r="V85" s="525" t="s">
        <v>5509</v>
      </c>
      <c r="W85" s="260"/>
      <c r="X85" s="260"/>
      <c r="Y85" s="260"/>
      <c r="Z85" s="1591"/>
      <c r="AA85" s="1591" t="s">
        <v>10152</v>
      </c>
      <c r="AB85" s="1591" t="s">
        <v>9909</v>
      </c>
    </row>
    <row r="86" spans="1:29" ht="36" customHeight="1">
      <c r="A86" s="326">
        <f t="shared" si="4"/>
        <v>85</v>
      </c>
      <c r="B86" s="775" t="s">
        <v>6083</v>
      </c>
      <c r="C86" s="775" t="s">
        <v>6084</v>
      </c>
      <c r="D86" s="527" t="s">
        <v>6090</v>
      </c>
      <c r="E86" s="775" t="s">
        <v>98</v>
      </c>
      <c r="F86" s="527" t="s">
        <v>6091</v>
      </c>
      <c r="G86" s="821" t="s">
        <v>6092</v>
      </c>
      <c r="H86" s="525">
        <v>1</v>
      </c>
      <c r="I86" s="525" t="s">
        <v>6088</v>
      </c>
      <c r="J86" s="775"/>
      <c r="K86" s="1458" t="s">
        <v>8</v>
      </c>
      <c r="L86" s="1458" t="s">
        <v>102</v>
      </c>
      <c r="M86" s="1339">
        <v>45092</v>
      </c>
      <c r="N86" s="314"/>
      <c r="O86" s="314"/>
      <c r="P86" s="314"/>
      <c r="Q86" s="314"/>
      <c r="R86" s="314"/>
      <c r="S86" s="1585" t="s">
        <v>6093</v>
      </c>
      <c r="U86" s="525" t="s">
        <v>9749</v>
      </c>
      <c r="V86" s="525" t="s">
        <v>5509</v>
      </c>
      <c r="W86" s="260"/>
      <c r="X86" s="260"/>
      <c r="Y86" s="260"/>
      <c r="Z86" s="1591"/>
      <c r="AA86" s="1591" t="s">
        <v>10152</v>
      </c>
      <c r="AB86" s="1591" t="s">
        <v>9909</v>
      </c>
    </row>
    <row r="87" spans="1:29" ht="36" customHeight="1">
      <c r="A87" s="326">
        <f t="shared" si="4"/>
        <v>86</v>
      </c>
      <c r="B87" s="775" t="s">
        <v>6083</v>
      </c>
      <c r="C87" s="775" t="s">
        <v>6084</v>
      </c>
      <c r="D87" s="527" t="s">
        <v>6094</v>
      </c>
      <c r="E87" s="775" t="s">
        <v>98</v>
      </c>
      <c r="F87" s="527" t="s">
        <v>6095</v>
      </c>
      <c r="G87" s="821" t="s">
        <v>6096</v>
      </c>
      <c r="H87" s="525">
        <v>1</v>
      </c>
      <c r="I87" s="525" t="s">
        <v>6088</v>
      </c>
      <c r="J87" s="775"/>
      <c r="K87" s="1458" t="s">
        <v>8</v>
      </c>
      <c r="L87" s="1458" t="s">
        <v>102</v>
      </c>
      <c r="M87" s="1339"/>
      <c r="N87" s="314"/>
      <c r="O87" s="314"/>
      <c r="P87" s="314"/>
      <c r="Q87" s="314"/>
      <c r="R87" s="314"/>
      <c r="S87" s="1585" t="s">
        <v>1265</v>
      </c>
      <c r="U87" s="525" t="s">
        <v>9749</v>
      </c>
      <c r="V87" s="525" t="s">
        <v>5509</v>
      </c>
      <c r="W87" s="260"/>
      <c r="X87" s="260"/>
      <c r="Y87" s="260"/>
      <c r="Z87" s="1590"/>
      <c r="AA87" s="1591" t="s">
        <v>10152</v>
      </c>
      <c r="AB87" s="1591" t="s">
        <v>9909</v>
      </c>
    </row>
    <row r="88" spans="1:29" ht="36" customHeight="1">
      <c r="A88" s="326">
        <f t="shared" si="4"/>
        <v>87</v>
      </c>
      <c r="B88" s="775" t="s">
        <v>6083</v>
      </c>
      <c r="C88" s="775" t="s">
        <v>6084</v>
      </c>
      <c r="D88" s="527" t="s">
        <v>6097</v>
      </c>
      <c r="E88" s="775" t="s">
        <v>98</v>
      </c>
      <c r="F88" s="527" t="s">
        <v>6098</v>
      </c>
      <c r="G88" s="821" t="s">
        <v>367</v>
      </c>
      <c r="H88" s="525">
        <v>2</v>
      </c>
      <c r="I88" s="525" t="s">
        <v>6088</v>
      </c>
      <c r="J88" s="775"/>
      <c r="K88" s="1458" t="s">
        <v>8</v>
      </c>
      <c r="L88" s="1458" t="s">
        <v>102</v>
      </c>
      <c r="M88" s="1339"/>
      <c r="N88" s="314"/>
      <c r="O88" s="314"/>
      <c r="P88" s="314"/>
      <c r="Q88" s="314"/>
      <c r="R88" s="314"/>
      <c r="S88" s="1585" t="s">
        <v>495</v>
      </c>
      <c r="U88" s="525" t="s">
        <v>9749</v>
      </c>
      <c r="V88" s="525" t="s">
        <v>5509</v>
      </c>
      <c r="W88" s="260"/>
      <c r="X88" s="260"/>
      <c r="Y88" s="260"/>
      <c r="Z88" s="1590"/>
      <c r="AA88" s="1591" t="s">
        <v>10152</v>
      </c>
      <c r="AB88" s="1591" t="s">
        <v>9909</v>
      </c>
    </row>
    <row r="89" spans="1:29" ht="36" customHeight="1">
      <c r="A89" s="326">
        <f t="shared" si="4"/>
        <v>88</v>
      </c>
      <c r="B89" s="775" t="s">
        <v>6083</v>
      </c>
      <c r="C89" s="775" t="s">
        <v>6084</v>
      </c>
      <c r="D89" s="527" t="s">
        <v>6099</v>
      </c>
      <c r="E89" s="775" t="s">
        <v>98</v>
      </c>
      <c r="F89" s="527" t="s">
        <v>6100</v>
      </c>
      <c r="G89" s="821" t="s">
        <v>4413</v>
      </c>
      <c r="H89" s="525">
        <v>1</v>
      </c>
      <c r="I89" s="525" t="s">
        <v>6088</v>
      </c>
      <c r="J89" s="775"/>
      <c r="K89" s="1458" t="s">
        <v>8</v>
      </c>
      <c r="L89" s="1458" t="s">
        <v>102</v>
      </c>
      <c r="M89" s="1339"/>
      <c r="N89" s="314"/>
      <c r="O89" s="314"/>
      <c r="P89" s="314"/>
      <c r="Q89" s="314"/>
      <c r="R89" s="314"/>
      <c r="S89" s="1585" t="s">
        <v>1265</v>
      </c>
      <c r="U89" s="525" t="s">
        <v>9749</v>
      </c>
      <c r="V89" s="525" t="s">
        <v>5509</v>
      </c>
      <c r="W89" s="260"/>
      <c r="X89" s="260"/>
      <c r="Y89" s="260"/>
      <c r="Z89" s="1590"/>
      <c r="AA89" s="1591" t="s">
        <v>10152</v>
      </c>
      <c r="AB89" s="1591" t="s">
        <v>9909</v>
      </c>
    </row>
    <row r="90" spans="1:29" ht="36" customHeight="1">
      <c r="A90" s="326">
        <f t="shared" si="4"/>
        <v>89</v>
      </c>
      <c r="B90" s="775" t="s">
        <v>6083</v>
      </c>
      <c r="C90" s="775" t="s">
        <v>6084</v>
      </c>
      <c r="D90" s="527" t="s">
        <v>6101</v>
      </c>
      <c r="E90" s="775" t="s">
        <v>98</v>
      </c>
      <c r="F90" s="527" t="s">
        <v>6102</v>
      </c>
      <c r="G90" s="821" t="s">
        <v>368</v>
      </c>
      <c r="H90" s="525">
        <v>1</v>
      </c>
      <c r="I90" s="525" t="s">
        <v>6088</v>
      </c>
      <c r="J90" s="775"/>
      <c r="K90" s="1458" t="s">
        <v>8</v>
      </c>
      <c r="L90" s="1458" t="s">
        <v>102</v>
      </c>
      <c r="M90" s="1339"/>
      <c r="N90" s="314"/>
      <c r="O90" s="314"/>
      <c r="P90" s="314"/>
      <c r="Q90" s="314"/>
      <c r="R90" s="314"/>
      <c r="S90" s="1585" t="s">
        <v>1265</v>
      </c>
      <c r="U90" s="525" t="s">
        <v>9749</v>
      </c>
      <c r="V90" s="525" t="s">
        <v>5509</v>
      </c>
      <c r="W90" s="260"/>
      <c r="X90" s="260"/>
      <c r="Y90" s="260"/>
      <c r="Z90" s="1592"/>
      <c r="AA90" s="1591" t="s">
        <v>10152</v>
      </c>
      <c r="AB90" s="1591" t="s">
        <v>9909</v>
      </c>
    </row>
    <row r="91" spans="1:29" ht="36" customHeight="1">
      <c r="A91" s="326">
        <f t="shared" si="4"/>
        <v>90</v>
      </c>
      <c r="B91" s="775" t="s">
        <v>6083</v>
      </c>
      <c r="C91" s="775" t="s">
        <v>6084</v>
      </c>
      <c r="D91" s="527" t="s">
        <v>6103</v>
      </c>
      <c r="E91" s="775" t="s">
        <v>98</v>
      </c>
      <c r="F91" s="527" t="s">
        <v>6104</v>
      </c>
      <c r="G91" s="821" t="s">
        <v>256</v>
      </c>
      <c r="H91" s="525">
        <v>1</v>
      </c>
      <c r="I91" s="525" t="s">
        <v>6088</v>
      </c>
      <c r="J91" s="775"/>
      <c r="K91" s="1458" t="s">
        <v>8</v>
      </c>
      <c r="L91" s="1458" t="s">
        <v>102</v>
      </c>
      <c r="M91" s="1339"/>
      <c r="N91" s="314"/>
      <c r="O91" s="314"/>
      <c r="P91" s="314"/>
      <c r="Q91" s="314"/>
      <c r="R91" s="314"/>
      <c r="S91" s="1585" t="s">
        <v>1265</v>
      </c>
      <c r="U91" s="525" t="s">
        <v>9749</v>
      </c>
      <c r="V91" s="525" t="s">
        <v>5509</v>
      </c>
      <c r="W91" s="260"/>
      <c r="X91" s="260"/>
      <c r="Y91" s="260"/>
      <c r="Z91" s="1590"/>
      <c r="AA91" s="1591" t="s">
        <v>10152</v>
      </c>
      <c r="AB91" s="1591" t="s">
        <v>9909</v>
      </c>
    </row>
    <row r="92" spans="1:29" ht="36" customHeight="1">
      <c r="A92" s="326">
        <f t="shared" si="4"/>
        <v>91</v>
      </c>
      <c r="B92" s="775" t="s">
        <v>6083</v>
      </c>
      <c r="C92" s="775" t="s">
        <v>6084</v>
      </c>
      <c r="D92" s="527" t="s">
        <v>6105</v>
      </c>
      <c r="E92" s="775" t="s">
        <v>98</v>
      </c>
      <c r="F92" s="527" t="s">
        <v>6106</v>
      </c>
      <c r="G92" s="821" t="s">
        <v>278</v>
      </c>
      <c r="H92" s="525">
        <v>1</v>
      </c>
      <c r="I92" s="525" t="s">
        <v>6088</v>
      </c>
      <c r="J92" s="775"/>
      <c r="K92" s="1458" t="s">
        <v>8</v>
      </c>
      <c r="L92" s="1458" t="s">
        <v>102</v>
      </c>
      <c r="M92" s="1339"/>
      <c r="N92" s="314"/>
      <c r="O92" s="314"/>
      <c r="P92" s="314"/>
      <c r="Q92" s="314"/>
      <c r="R92" s="314"/>
      <c r="S92" s="1585" t="s">
        <v>1265</v>
      </c>
      <c r="U92" s="525" t="s">
        <v>9749</v>
      </c>
      <c r="V92" s="525" t="s">
        <v>5509</v>
      </c>
      <c r="W92" s="260"/>
      <c r="X92" s="260"/>
      <c r="Y92" s="260"/>
      <c r="Z92" s="1590"/>
      <c r="AA92" s="1591" t="s">
        <v>10152</v>
      </c>
      <c r="AB92" s="1591" t="s">
        <v>9909</v>
      </c>
    </row>
    <row r="93" spans="1:29">
      <c r="A93" s="326">
        <f t="shared" si="4"/>
        <v>92</v>
      </c>
      <c r="B93" s="775" t="s">
        <v>6083</v>
      </c>
      <c r="C93" s="775" t="s">
        <v>6084</v>
      </c>
      <c r="D93" s="527" t="s">
        <v>6107</v>
      </c>
      <c r="E93" s="775" t="s">
        <v>98</v>
      </c>
      <c r="F93" s="527" t="s">
        <v>6108</v>
      </c>
      <c r="G93" s="821" t="s">
        <v>328</v>
      </c>
      <c r="H93" s="525">
        <v>1</v>
      </c>
      <c r="I93" s="525" t="s">
        <v>6088</v>
      </c>
      <c r="J93" s="775"/>
      <c r="K93" s="1458" t="s">
        <v>8</v>
      </c>
      <c r="L93" s="1458" t="s">
        <v>102</v>
      </c>
      <c r="M93" s="1339"/>
      <c r="N93" s="314"/>
      <c r="O93" s="314"/>
      <c r="P93" s="314"/>
      <c r="Q93" s="314"/>
      <c r="R93" s="314"/>
      <c r="S93" s="1585" t="s">
        <v>6109</v>
      </c>
      <c r="U93" s="525" t="s">
        <v>9749</v>
      </c>
      <c r="V93" s="525" t="s">
        <v>5509</v>
      </c>
      <c r="W93" s="260"/>
      <c r="X93" s="260"/>
      <c r="Y93" s="260"/>
      <c r="Z93" s="1590"/>
      <c r="AA93" s="1590" t="s">
        <v>10152</v>
      </c>
      <c r="AB93" s="1591" t="s">
        <v>9909</v>
      </c>
    </row>
    <row r="94" spans="1:29" ht="37.5" customHeight="1">
      <c r="A94" s="326">
        <f t="shared" si="4"/>
        <v>93</v>
      </c>
      <c r="B94" s="775" t="s">
        <v>6083</v>
      </c>
      <c r="C94" s="775" t="s">
        <v>6084</v>
      </c>
      <c r="D94" s="527" t="s">
        <v>6110</v>
      </c>
      <c r="E94" s="775" t="s">
        <v>98</v>
      </c>
      <c r="F94" s="527" t="s">
        <v>6111</v>
      </c>
      <c r="G94" s="821" t="s">
        <v>319</v>
      </c>
      <c r="H94" s="525">
        <v>1</v>
      </c>
      <c r="I94" s="525" t="s">
        <v>6088</v>
      </c>
      <c r="J94" s="775"/>
      <c r="K94" s="1458" t="s">
        <v>8</v>
      </c>
      <c r="L94" s="1458" t="s">
        <v>102</v>
      </c>
      <c r="M94" s="1339"/>
      <c r="N94" s="314"/>
      <c r="O94" s="314"/>
      <c r="P94" s="314"/>
      <c r="Q94" s="314"/>
      <c r="R94" s="314"/>
      <c r="S94" s="1585" t="s">
        <v>6112</v>
      </c>
      <c r="U94" s="525" t="s">
        <v>9749</v>
      </c>
      <c r="V94" s="525" t="s">
        <v>5509</v>
      </c>
      <c r="W94" s="260"/>
      <c r="X94" s="260"/>
      <c r="Y94" s="260"/>
      <c r="Z94" s="1590"/>
      <c r="AA94" s="1590" t="s">
        <v>10152</v>
      </c>
      <c r="AB94" s="1591" t="s">
        <v>9909</v>
      </c>
    </row>
    <row r="95" spans="1:29" ht="37.5" customHeight="1">
      <c r="A95" s="326">
        <f t="shared" si="4"/>
        <v>94</v>
      </c>
      <c r="B95" s="775" t="s">
        <v>6083</v>
      </c>
      <c r="C95" s="775" t="s">
        <v>6084</v>
      </c>
      <c r="D95" s="527" t="s">
        <v>6113</v>
      </c>
      <c r="E95" s="775" t="s">
        <v>98</v>
      </c>
      <c r="F95" s="527" t="s">
        <v>6114</v>
      </c>
      <c r="G95" s="821" t="s">
        <v>1042</v>
      </c>
      <c r="H95" s="525">
        <v>1</v>
      </c>
      <c r="I95" s="525" t="s">
        <v>6088</v>
      </c>
      <c r="J95" s="775"/>
      <c r="K95" s="1458" t="s">
        <v>8</v>
      </c>
      <c r="L95" s="1458" t="s">
        <v>102</v>
      </c>
      <c r="M95" s="1339"/>
      <c r="N95" s="314"/>
      <c r="O95" s="314"/>
      <c r="P95" s="314"/>
      <c r="Q95" s="314"/>
      <c r="R95" s="314"/>
      <c r="S95" s="1586" t="s">
        <v>6115</v>
      </c>
      <c r="U95" s="525" t="s">
        <v>9749</v>
      </c>
      <c r="V95" s="525" t="s">
        <v>5509</v>
      </c>
      <c r="W95" s="260"/>
      <c r="X95" s="260"/>
      <c r="Y95" s="260"/>
      <c r="Z95" s="1590"/>
      <c r="AA95" s="1590" t="s">
        <v>10152</v>
      </c>
      <c r="AB95" s="1591" t="s">
        <v>9909</v>
      </c>
    </row>
    <row r="96" spans="1:29" ht="37.5" customHeight="1">
      <c r="A96" s="326">
        <f t="shared" si="4"/>
        <v>95</v>
      </c>
      <c r="B96" s="775" t="s">
        <v>6083</v>
      </c>
      <c r="C96" s="775" t="s">
        <v>6116</v>
      </c>
      <c r="D96" s="527" t="s">
        <v>6117</v>
      </c>
      <c r="E96" s="775" t="s">
        <v>98</v>
      </c>
      <c r="F96" s="527" t="s">
        <v>6118</v>
      </c>
      <c r="G96" s="821" t="s">
        <v>6087</v>
      </c>
      <c r="H96" s="525">
        <v>1</v>
      </c>
      <c r="I96" s="525" t="s">
        <v>6088</v>
      </c>
      <c r="J96" s="775"/>
      <c r="K96" s="1458" t="s">
        <v>8</v>
      </c>
      <c r="L96" s="1458" t="s">
        <v>102</v>
      </c>
      <c r="M96" s="1339"/>
      <c r="N96" s="314"/>
      <c r="O96" s="314"/>
      <c r="P96" s="314"/>
      <c r="Q96" s="314"/>
      <c r="R96" s="314"/>
      <c r="S96" s="1585" t="s">
        <v>6089</v>
      </c>
      <c r="U96" s="525" t="s">
        <v>9749</v>
      </c>
      <c r="V96" s="525" t="s">
        <v>5509</v>
      </c>
      <c r="W96" s="260"/>
      <c r="X96" s="260"/>
      <c r="Y96" s="260"/>
      <c r="Z96" s="1591"/>
      <c r="AA96" s="1591" t="s">
        <v>10152</v>
      </c>
      <c r="AB96" s="1591" t="s">
        <v>9909</v>
      </c>
    </row>
    <row r="97" spans="1:28" ht="37.5" customHeight="1">
      <c r="A97" s="326">
        <f t="shared" si="4"/>
        <v>96</v>
      </c>
      <c r="B97" s="775" t="s">
        <v>6083</v>
      </c>
      <c r="C97" s="775" t="s">
        <v>6116</v>
      </c>
      <c r="D97" s="527" t="s">
        <v>6119</v>
      </c>
      <c r="E97" s="775" t="s">
        <v>98</v>
      </c>
      <c r="F97" s="527" t="s">
        <v>6120</v>
      </c>
      <c r="G97" s="821" t="s">
        <v>6092</v>
      </c>
      <c r="H97" s="525">
        <v>1</v>
      </c>
      <c r="I97" s="525" t="s">
        <v>6088</v>
      </c>
      <c r="J97" s="775"/>
      <c r="K97" s="1458" t="s">
        <v>8</v>
      </c>
      <c r="L97" s="1458" t="s">
        <v>102</v>
      </c>
      <c r="M97" s="1339"/>
      <c r="N97" s="314"/>
      <c r="O97" s="314"/>
      <c r="P97" s="314"/>
      <c r="Q97" s="314"/>
      <c r="R97" s="314"/>
      <c r="S97" s="1585" t="s">
        <v>6093</v>
      </c>
      <c r="U97" s="525" t="s">
        <v>9749</v>
      </c>
      <c r="V97" s="525" t="s">
        <v>5509</v>
      </c>
      <c r="W97" s="260"/>
      <c r="X97" s="260"/>
      <c r="Y97" s="260"/>
      <c r="Z97" s="1591"/>
      <c r="AA97" s="1591" t="s">
        <v>10152</v>
      </c>
      <c r="AB97" s="1591" t="s">
        <v>9909</v>
      </c>
    </row>
    <row r="98" spans="1:28" ht="37.5" customHeight="1">
      <c r="A98" s="326">
        <f t="shared" si="4"/>
        <v>97</v>
      </c>
      <c r="B98" s="775" t="s">
        <v>6083</v>
      </c>
      <c r="C98" s="775" t="s">
        <v>6116</v>
      </c>
      <c r="D98" s="527" t="s">
        <v>6121</v>
      </c>
      <c r="E98" s="775" t="s">
        <v>98</v>
      </c>
      <c r="F98" s="527" t="s">
        <v>6122</v>
      </c>
      <c r="G98" s="821" t="s">
        <v>6096</v>
      </c>
      <c r="H98" s="525">
        <v>1</v>
      </c>
      <c r="I98" s="525" t="s">
        <v>6088</v>
      </c>
      <c r="J98" s="775"/>
      <c r="K98" s="1458" t="s">
        <v>8</v>
      </c>
      <c r="L98" s="1458" t="s">
        <v>102</v>
      </c>
      <c r="M98" s="1339"/>
      <c r="N98" s="314"/>
      <c r="O98" s="314"/>
      <c r="P98" s="314"/>
      <c r="Q98" s="314"/>
      <c r="R98" s="314"/>
      <c r="S98" s="1585" t="s">
        <v>1265</v>
      </c>
      <c r="U98" s="525" t="s">
        <v>9749</v>
      </c>
      <c r="V98" s="525" t="s">
        <v>5509</v>
      </c>
      <c r="W98" s="260"/>
      <c r="X98" s="260"/>
      <c r="Y98" s="260"/>
      <c r="Z98" s="1593"/>
      <c r="AA98" s="1594" t="s">
        <v>10152</v>
      </c>
      <c r="AB98" s="1591" t="s">
        <v>9909</v>
      </c>
    </row>
    <row r="99" spans="1:28" ht="37.5" customHeight="1">
      <c r="A99" s="326">
        <f t="shared" si="4"/>
        <v>98</v>
      </c>
      <c r="B99" s="775" t="s">
        <v>6083</v>
      </c>
      <c r="C99" s="775" t="s">
        <v>6116</v>
      </c>
      <c r="D99" s="527" t="s">
        <v>6123</v>
      </c>
      <c r="E99" s="775" t="s">
        <v>98</v>
      </c>
      <c r="F99" s="527" t="s">
        <v>6124</v>
      </c>
      <c r="G99" s="821" t="s">
        <v>367</v>
      </c>
      <c r="H99" s="525">
        <v>2</v>
      </c>
      <c r="I99" s="525" t="s">
        <v>6088</v>
      </c>
      <c r="J99" s="775"/>
      <c r="K99" s="1458" t="s">
        <v>8</v>
      </c>
      <c r="L99" s="1458" t="s">
        <v>102</v>
      </c>
      <c r="M99" s="1339"/>
      <c r="N99" s="314"/>
      <c r="O99" s="314"/>
      <c r="P99" s="314"/>
      <c r="Q99" s="314"/>
      <c r="R99" s="314"/>
      <c r="S99" s="1585" t="s">
        <v>495</v>
      </c>
      <c r="U99" s="525" t="s">
        <v>9749</v>
      </c>
      <c r="V99" s="525" t="s">
        <v>5509</v>
      </c>
      <c r="W99" s="260"/>
      <c r="X99" s="260"/>
      <c r="Y99" s="260"/>
      <c r="Z99" s="1590"/>
      <c r="AA99" s="1590" t="s">
        <v>10152</v>
      </c>
      <c r="AB99" s="1591" t="s">
        <v>9909</v>
      </c>
    </row>
    <row r="100" spans="1:28" ht="37.5" customHeight="1">
      <c r="A100" s="326">
        <f t="shared" si="4"/>
        <v>99</v>
      </c>
      <c r="B100" s="775" t="s">
        <v>6083</v>
      </c>
      <c r="C100" s="775" t="s">
        <v>6116</v>
      </c>
      <c r="D100" s="527" t="s">
        <v>6125</v>
      </c>
      <c r="E100" s="775" t="s">
        <v>98</v>
      </c>
      <c r="F100" s="527" t="s">
        <v>6126</v>
      </c>
      <c r="G100" s="821" t="s">
        <v>4413</v>
      </c>
      <c r="H100" s="525">
        <v>1</v>
      </c>
      <c r="I100" s="525" t="s">
        <v>6088</v>
      </c>
      <c r="J100" s="775"/>
      <c r="K100" s="1458" t="s">
        <v>8</v>
      </c>
      <c r="L100" s="1458" t="s">
        <v>102</v>
      </c>
      <c r="M100" s="1339"/>
      <c r="N100" s="314"/>
      <c r="O100" s="314"/>
      <c r="P100" s="314"/>
      <c r="Q100" s="314"/>
      <c r="R100" s="314"/>
      <c r="S100" s="1585" t="s">
        <v>1265</v>
      </c>
      <c r="U100" s="525" t="s">
        <v>9749</v>
      </c>
      <c r="V100" s="525" t="s">
        <v>5509</v>
      </c>
      <c r="W100" s="260"/>
      <c r="X100" s="260"/>
      <c r="Y100" s="260"/>
      <c r="Z100" s="1590"/>
      <c r="AA100" s="1590" t="s">
        <v>10152</v>
      </c>
      <c r="AB100" s="1591" t="s">
        <v>9909</v>
      </c>
    </row>
    <row r="101" spans="1:28" ht="37.5" customHeight="1">
      <c r="A101" s="326">
        <f t="shared" si="4"/>
        <v>100</v>
      </c>
      <c r="B101" s="775" t="s">
        <v>6083</v>
      </c>
      <c r="C101" s="775" t="s">
        <v>6116</v>
      </c>
      <c r="D101" s="527" t="s">
        <v>6127</v>
      </c>
      <c r="E101" s="775" t="s">
        <v>98</v>
      </c>
      <c r="F101" s="527" t="s">
        <v>6128</v>
      </c>
      <c r="G101" s="821" t="s">
        <v>368</v>
      </c>
      <c r="H101" s="525">
        <v>1</v>
      </c>
      <c r="I101" s="525" t="s">
        <v>6088</v>
      </c>
      <c r="J101" s="775"/>
      <c r="K101" s="1458" t="s">
        <v>8</v>
      </c>
      <c r="L101" s="1458" t="s">
        <v>102</v>
      </c>
      <c r="M101" s="1339"/>
      <c r="N101" s="314"/>
      <c r="O101" s="314"/>
      <c r="P101" s="314"/>
      <c r="Q101" s="314"/>
      <c r="R101" s="314"/>
      <c r="S101" s="1585" t="s">
        <v>1265</v>
      </c>
      <c r="U101" s="525" t="s">
        <v>9749</v>
      </c>
      <c r="V101" s="525" t="s">
        <v>5509</v>
      </c>
      <c r="W101" s="260"/>
      <c r="X101" s="260"/>
      <c r="Y101" s="260"/>
      <c r="Z101" s="1592"/>
      <c r="AA101" s="1592" t="s">
        <v>10152</v>
      </c>
      <c r="AB101" s="1591" t="s">
        <v>9909</v>
      </c>
    </row>
    <row r="102" spans="1:28" ht="37.5" customHeight="1">
      <c r="A102" s="326">
        <f t="shared" si="4"/>
        <v>101</v>
      </c>
      <c r="B102" s="775" t="s">
        <v>6083</v>
      </c>
      <c r="C102" s="775" t="s">
        <v>6116</v>
      </c>
      <c r="D102" s="527" t="s">
        <v>6129</v>
      </c>
      <c r="E102" s="775" t="s">
        <v>98</v>
      </c>
      <c r="F102" s="527" t="s">
        <v>6130</v>
      </c>
      <c r="G102" s="821" t="s">
        <v>256</v>
      </c>
      <c r="H102" s="525">
        <v>1</v>
      </c>
      <c r="I102" s="525" t="s">
        <v>6088</v>
      </c>
      <c r="J102" s="775"/>
      <c r="K102" s="1458" t="s">
        <v>8</v>
      </c>
      <c r="L102" s="1458" t="s">
        <v>102</v>
      </c>
      <c r="M102" s="1339"/>
      <c r="N102" s="314"/>
      <c r="O102" s="314"/>
      <c r="P102" s="314"/>
      <c r="Q102" s="314"/>
      <c r="R102" s="314"/>
      <c r="S102" s="1585" t="s">
        <v>1265</v>
      </c>
      <c r="U102" s="525" t="s">
        <v>9749</v>
      </c>
      <c r="V102" s="525" t="s">
        <v>5509</v>
      </c>
      <c r="W102" s="260"/>
      <c r="X102" s="260"/>
      <c r="Y102" s="260"/>
      <c r="Z102" s="1590"/>
      <c r="AA102" s="1590" t="s">
        <v>10152</v>
      </c>
      <c r="AB102" s="1591" t="s">
        <v>9909</v>
      </c>
    </row>
    <row r="103" spans="1:28" ht="37.5" customHeight="1">
      <c r="A103" s="326">
        <f t="shared" si="4"/>
        <v>102</v>
      </c>
      <c r="B103" s="775" t="s">
        <v>6083</v>
      </c>
      <c r="C103" s="775" t="s">
        <v>6116</v>
      </c>
      <c r="D103" s="527" t="s">
        <v>6131</v>
      </c>
      <c r="E103" s="775" t="s">
        <v>98</v>
      </c>
      <c r="F103" s="527" t="s">
        <v>6132</v>
      </c>
      <c r="G103" s="821" t="s">
        <v>278</v>
      </c>
      <c r="H103" s="525">
        <v>1</v>
      </c>
      <c r="I103" s="525" t="s">
        <v>6088</v>
      </c>
      <c r="J103" s="775"/>
      <c r="K103" s="1458" t="s">
        <v>8</v>
      </c>
      <c r="L103" s="1458" t="s">
        <v>102</v>
      </c>
      <c r="M103" s="1339"/>
      <c r="N103" s="314"/>
      <c r="O103" s="314"/>
      <c r="P103" s="314"/>
      <c r="Q103" s="314"/>
      <c r="R103" s="314"/>
      <c r="S103" s="1585" t="s">
        <v>1265</v>
      </c>
      <c r="U103" s="525" t="s">
        <v>9749</v>
      </c>
      <c r="V103" s="525" t="s">
        <v>5509</v>
      </c>
      <c r="W103" s="260"/>
      <c r="X103" s="260"/>
      <c r="Y103" s="260"/>
      <c r="Z103" s="1590"/>
      <c r="AA103" s="1590" t="s">
        <v>10152</v>
      </c>
      <c r="AB103" s="1591" t="s">
        <v>9909</v>
      </c>
    </row>
    <row r="104" spans="1:28" ht="37.5" customHeight="1">
      <c r="A104" s="326">
        <f t="shared" si="4"/>
        <v>103</v>
      </c>
      <c r="B104" s="775" t="s">
        <v>6083</v>
      </c>
      <c r="C104" s="775" t="s">
        <v>6116</v>
      </c>
      <c r="D104" s="527" t="s">
        <v>7423</v>
      </c>
      <c r="E104" s="775"/>
      <c r="F104" s="527" t="s">
        <v>7424</v>
      </c>
      <c r="G104" s="821" t="s">
        <v>328</v>
      </c>
      <c r="H104" s="525">
        <v>1</v>
      </c>
      <c r="I104" s="525" t="s">
        <v>6088</v>
      </c>
      <c r="J104" s="775"/>
      <c r="K104" s="1458" t="s">
        <v>8</v>
      </c>
      <c r="L104" s="1458" t="s">
        <v>102</v>
      </c>
      <c r="M104" s="1339"/>
      <c r="N104" s="314"/>
      <c r="O104" s="314"/>
      <c r="P104" s="314"/>
      <c r="Q104" s="314"/>
      <c r="R104" s="314"/>
      <c r="S104" s="1585" t="s">
        <v>6109</v>
      </c>
      <c r="U104" s="525" t="s">
        <v>9749</v>
      </c>
      <c r="V104" s="525" t="s">
        <v>5509</v>
      </c>
      <c r="W104" s="260"/>
      <c r="X104" s="260"/>
      <c r="Y104" s="260"/>
      <c r="Z104" s="1590"/>
      <c r="AA104" s="1590" t="s">
        <v>10152</v>
      </c>
      <c r="AB104" s="1591" t="s">
        <v>9909</v>
      </c>
    </row>
    <row r="105" spans="1:28" ht="37.5" customHeight="1">
      <c r="A105" s="326">
        <f t="shared" si="4"/>
        <v>104</v>
      </c>
      <c r="B105" s="775" t="s">
        <v>6083</v>
      </c>
      <c r="C105" s="775" t="s">
        <v>6116</v>
      </c>
      <c r="D105" s="527" t="s">
        <v>6133</v>
      </c>
      <c r="E105" s="775" t="s">
        <v>98</v>
      </c>
      <c r="F105" s="527" t="s">
        <v>6136</v>
      </c>
      <c r="G105" s="821" t="s">
        <v>319</v>
      </c>
      <c r="H105" s="525">
        <v>1</v>
      </c>
      <c r="I105" s="525" t="s">
        <v>6088</v>
      </c>
      <c r="J105" s="775"/>
      <c r="K105" s="1458" t="s">
        <v>8</v>
      </c>
      <c r="L105" s="1458" t="s">
        <v>102</v>
      </c>
      <c r="M105" s="1339"/>
      <c r="N105" s="314"/>
      <c r="O105" s="314"/>
      <c r="P105" s="314"/>
      <c r="Q105" s="314"/>
      <c r="R105" s="314"/>
      <c r="S105" s="1585" t="s">
        <v>6112</v>
      </c>
      <c r="U105" s="525" t="s">
        <v>9749</v>
      </c>
      <c r="V105" s="525" t="s">
        <v>5509</v>
      </c>
      <c r="W105" s="260"/>
      <c r="X105" s="260"/>
      <c r="Y105" s="260"/>
      <c r="Z105" s="1590"/>
      <c r="AA105" s="1590" t="s">
        <v>10152</v>
      </c>
      <c r="AB105" s="1591" t="s">
        <v>9909</v>
      </c>
    </row>
    <row r="106" spans="1:28" ht="37.5" customHeight="1">
      <c r="A106" s="326">
        <f t="shared" si="4"/>
        <v>105</v>
      </c>
      <c r="B106" s="775" t="s">
        <v>6083</v>
      </c>
      <c r="C106" s="775" t="s">
        <v>6116</v>
      </c>
      <c r="D106" s="527" t="s">
        <v>6135</v>
      </c>
      <c r="E106" s="775" t="s">
        <v>98</v>
      </c>
      <c r="F106" s="527" t="s">
        <v>6176</v>
      </c>
      <c r="G106" s="821" t="s">
        <v>1042</v>
      </c>
      <c r="H106" s="525">
        <v>1</v>
      </c>
      <c r="I106" s="525" t="s">
        <v>6088</v>
      </c>
      <c r="J106" s="775"/>
      <c r="K106" s="1458" t="s">
        <v>8</v>
      </c>
      <c r="L106" s="1458" t="s">
        <v>102</v>
      </c>
      <c r="M106" s="1339"/>
      <c r="N106" s="314"/>
      <c r="O106" s="314"/>
      <c r="P106" s="314"/>
      <c r="Q106" s="314"/>
      <c r="R106" s="314"/>
      <c r="S106" s="1586" t="s">
        <v>6115</v>
      </c>
      <c r="U106" s="525" t="s">
        <v>9749</v>
      </c>
      <c r="V106" s="525" t="s">
        <v>5509</v>
      </c>
      <c r="W106" s="260"/>
      <c r="X106" s="260"/>
      <c r="Y106" s="260"/>
      <c r="Z106" s="1590"/>
      <c r="AA106" s="1590" t="s">
        <v>10152</v>
      </c>
      <c r="AB106" s="1591" t="s">
        <v>9909</v>
      </c>
    </row>
    <row r="107" spans="1:28" ht="78">
      <c r="A107" s="326">
        <f t="shared" si="4"/>
        <v>106</v>
      </c>
      <c r="B107" s="775" t="s">
        <v>6083</v>
      </c>
      <c r="C107" s="775" t="s">
        <v>6137</v>
      </c>
      <c r="D107" s="527" t="s">
        <v>6138</v>
      </c>
      <c r="E107" s="775" t="s">
        <v>98</v>
      </c>
      <c r="F107" s="527" t="s">
        <v>6139</v>
      </c>
      <c r="G107" s="821" t="s">
        <v>328</v>
      </c>
      <c r="H107" s="525">
        <v>1</v>
      </c>
      <c r="I107" s="525" t="s">
        <v>6088</v>
      </c>
      <c r="J107" s="775"/>
      <c r="K107" s="1458" t="s">
        <v>8</v>
      </c>
      <c r="L107" s="1458" t="s">
        <v>102</v>
      </c>
      <c r="M107" s="1339"/>
      <c r="N107" s="314"/>
      <c r="O107" s="314"/>
      <c r="P107" s="314"/>
      <c r="Q107" s="314"/>
      <c r="R107" s="314"/>
      <c r="S107" s="1585" t="s">
        <v>6109</v>
      </c>
      <c r="U107" s="525" t="s">
        <v>9749</v>
      </c>
      <c r="V107" s="525" t="s">
        <v>5509</v>
      </c>
      <c r="W107" s="260"/>
      <c r="X107" s="260"/>
      <c r="Y107" s="260"/>
      <c r="Z107" s="1590"/>
      <c r="AA107" s="1590" t="s">
        <v>10153</v>
      </c>
      <c r="AB107" s="1590" t="s">
        <v>10154</v>
      </c>
    </row>
    <row r="108" spans="1:28" ht="30.5" customHeight="1">
      <c r="A108" s="326">
        <f t="shared" si="4"/>
        <v>107</v>
      </c>
      <c r="B108" s="775" t="s">
        <v>6083</v>
      </c>
      <c r="C108" s="775" t="s">
        <v>6137</v>
      </c>
      <c r="D108" s="527" t="s">
        <v>6140</v>
      </c>
      <c r="E108" s="775" t="s">
        <v>98</v>
      </c>
      <c r="F108" s="527" t="s">
        <v>6141</v>
      </c>
      <c r="G108" s="821" t="s">
        <v>6087</v>
      </c>
      <c r="H108" s="525">
        <v>1</v>
      </c>
      <c r="I108" s="525" t="s">
        <v>6088</v>
      </c>
      <c r="J108" s="775"/>
      <c r="K108" s="1458" t="s">
        <v>8</v>
      </c>
      <c r="L108" s="1458" t="s">
        <v>102</v>
      </c>
      <c r="M108" s="1339"/>
      <c r="N108" s="314"/>
      <c r="O108" s="314"/>
      <c r="P108" s="314"/>
      <c r="Q108" s="314"/>
      <c r="R108" s="314"/>
      <c r="S108" s="1585" t="s">
        <v>6089</v>
      </c>
      <c r="U108" s="525" t="s">
        <v>9749</v>
      </c>
      <c r="V108" s="525" t="s">
        <v>5509</v>
      </c>
      <c r="W108" s="260"/>
      <c r="X108" s="260"/>
      <c r="Y108" s="260"/>
      <c r="Z108" s="1591"/>
      <c r="AA108" s="1590" t="s">
        <v>10155</v>
      </c>
      <c r="AB108" s="1590" t="s">
        <v>10154</v>
      </c>
    </row>
    <row r="109" spans="1:28" ht="30.5" customHeight="1">
      <c r="A109" s="326">
        <f t="shared" si="4"/>
        <v>108</v>
      </c>
      <c r="B109" s="775" t="s">
        <v>6083</v>
      </c>
      <c r="C109" s="775" t="s">
        <v>6137</v>
      </c>
      <c r="D109" s="527" t="s">
        <v>6142</v>
      </c>
      <c r="E109" s="775" t="s">
        <v>98</v>
      </c>
      <c r="F109" s="527" t="s">
        <v>6143</v>
      </c>
      <c r="G109" s="821" t="s">
        <v>6092</v>
      </c>
      <c r="H109" s="525">
        <v>1</v>
      </c>
      <c r="I109" s="525" t="s">
        <v>6088</v>
      </c>
      <c r="J109" s="775"/>
      <c r="K109" s="1458" t="s">
        <v>8</v>
      </c>
      <c r="L109" s="1458" t="s">
        <v>102</v>
      </c>
      <c r="M109" s="1339"/>
      <c r="N109" s="314"/>
      <c r="O109" s="314"/>
      <c r="P109" s="314"/>
      <c r="Q109" s="314"/>
      <c r="R109" s="314"/>
      <c r="S109" s="1585" t="s">
        <v>6093</v>
      </c>
      <c r="U109" s="525" t="s">
        <v>9749</v>
      </c>
      <c r="V109" s="525" t="s">
        <v>5509</v>
      </c>
      <c r="W109" s="260"/>
      <c r="X109" s="260"/>
      <c r="Y109" s="260"/>
      <c r="Z109" s="1591"/>
      <c r="AA109" s="1590" t="s">
        <v>10155</v>
      </c>
      <c r="AB109" s="1590" t="s">
        <v>10154</v>
      </c>
    </row>
    <row r="110" spans="1:28" ht="30.5" customHeight="1">
      <c r="A110" s="326">
        <f t="shared" si="4"/>
        <v>109</v>
      </c>
      <c r="B110" s="775" t="s">
        <v>6083</v>
      </c>
      <c r="C110" s="775" t="s">
        <v>6137</v>
      </c>
      <c r="D110" s="527" t="s">
        <v>6144</v>
      </c>
      <c r="E110" s="775" t="s">
        <v>98</v>
      </c>
      <c r="F110" s="527" t="s">
        <v>6145</v>
      </c>
      <c r="G110" s="821" t="s">
        <v>6096</v>
      </c>
      <c r="H110" s="525">
        <v>1</v>
      </c>
      <c r="I110" s="525" t="s">
        <v>6088</v>
      </c>
      <c r="J110" s="775"/>
      <c r="K110" s="1458" t="s">
        <v>8</v>
      </c>
      <c r="L110" s="1458" t="s">
        <v>102</v>
      </c>
      <c r="M110" s="1339"/>
      <c r="N110" s="314"/>
      <c r="O110" s="314"/>
      <c r="P110" s="314"/>
      <c r="Q110" s="314"/>
      <c r="R110" s="314"/>
      <c r="S110" s="1585" t="s">
        <v>1265</v>
      </c>
      <c r="U110" s="525" t="s">
        <v>9749</v>
      </c>
      <c r="V110" s="525" t="s">
        <v>5509</v>
      </c>
      <c r="W110" s="260"/>
      <c r="X110" s="260"/>
      <c r="Y110" s="260"/>
      <c r="Z110" s="1590" t="s">
        <v>10156</v>
      </c>
      <c r="AA110" s="1590" t="s">
        <v>10157</v>
      </c>
      <c r="AB110" s="1590" t="s">
        <v>10158</v>
      </c>
    </row>
    <row r="111" spans="1:28" ht="30.5" customHeight="1">
      <c r="A111" s="326">
        <f t="shared" si="4"/>
        <v>110</v>
      </c>
      <c r="B111" s="775" t="s">
        <v>6083</v>
      </c>
      <c r="C111" s="775" t="s">
        <v>6137</v>
      </c>
      <c r="D111" s="527" t="s">
        <v>6146</v>
      </c>
      <c r="E111" s="775" t="s">
        <v>98</v>
      </c>
      <c r="F111" s="527" t="s">
        <v>6147</v>
      </c>
      <c r="G111" s="821" t="s">
        <v>367</v>
      </c>
      <c r="H111" s="525">
        <v>2</v>
      </c>
      <c r="I111" s="525" t="s">
        <v>6088</v>
      </c>
      <c r="J111" s="775"/>
      <c r="K111" s="1458" t="s">
        <v>8</v>
      </c>
      <c r="L111" s="1458" t="s">
        <v>102</v>
      </c>
      <c r="M111" s="1339"/>
      <c r="N111" s="314"/>
      <c r="O111" s="314"/>
      <c r="P111" s="314"/>
      <c r="Q111" s="314"/>
      <c r="R111" s="314"/>
      <c r="S111" s="1585" t="s">
        <v>495</v>
      </c>
      <c r="U111" s="525" t="s">
        <v>9749</v>
      </c>
      <c r="V111" s="525" t="s">
        <v>5509</v>
      </c>
      <c r="W111" s="260"/>
      <c r="X111" s="260"/>
      <c r="Y111" s="260"/>
      <c r="Z111" s="1590" t="s">
        <v>10159</v>
      </c>
      <c r="AA111" s="1590" t="s">
        <v>10157</v>
      </c>
      <c r="AB111" s="1590" t="s">
        <v>10158</v>
      </c>
    </row>
    <row r="112" spans="1:28" ht="30.5" customHeight="1">
      <c r="A112" s="326">
        <f t="shared" si="4"/>
        <v>111</v>
      </c>
      <c r="B112" s="775" t="s">
        <v>6083</v>
      </c>
      <c r="C112" s="775" t="s">
        <v>6137</v>
      </c>
      <c r="D112" s="527" t="s">
        <v>6148</v>
      </c>
      <c r="E112" s="775" t="s">
        <v>98</v>
      </c>
      <c r="F112" s="527" t="s">
        <v>6149</v>
      </c>
      <c r="G112" s="821" t="s">
        <v>4413</v>
      </c>
      <c r="H112" s="525">
        <v>1</v>
      </c>
      <c r="I112" s="525" t="s">
        <v>6088</v>
      </c>
      <c r="J112" s="775"/>
      <c r="K112" s="1458" t="s">
        <v>8</v>
      </c>
      <c r="L112" s="1458" t="s">
        <v>102</v>
      </c>
      <c r="M112" s="1339"/>
      <c r="N112" s="314"/>
      <c r="O112" s="314"/>
      <c r="P112" s="314"/>
      <c r="Q112" s="314"/>
      <c r="R112" s="314"/>
      <c r="S112" s="1585" t="s">
        <v>1265</v>
      </c>
      <c r="U112" s="525" t="s">
        <v>9749</v>
      </c>
      <c r="V112" s="525" t="s">
        <v>5509</v>
      </c>
      <c r="W112" s="260"/>
      <c r="X112" s="260"/>
      <c r="Y112" s="260"/>
      <c r="Z112" s="1590" t="s">
        <v>10160</v>
      </c>
      <c r="AA112" s="1590" t="s">
        <v>10161</v>
      </c>
      <c r="AB112" s="1590" t="s">
        <v>10158</v>
      </c>
    </row>
    <row r="113" spans="1:28" ht="30.5" customHeight="1">
      <c r="A113" s="326">
        <f t="shared" si="4"/>
        <v>112</v>
      </c>
      <c r="B113" s="775" t="s">
        <v>6083</v>
      </c>
      <c r="C113" s="775" t="s">
        <v>6137</v>
      </c>
      <c r="D113" s="527" t="s">
        <v>6150</v>
      </c>
      <c r="E113" s="775" t="s">
        <v>98</v>
      </c>
      <c r="F113" s="527" t="s">
        <v>6151</v>
      </c>
      <c r="G113" s="821" t="s">
        <v>368</v>
      </c>
      <c r="H113" s="525">
        <v>1</v>
      </c>
      <c r="I113" s="525" t="s">
        <v>6088</v>
      </c>
      <c r="J113" s="775"/>
      <c r="K113" s="1458" t="s">
        <v>8</v>
      </c>
      <c r="L113" s="1458" t="s">
        <v>102</v>
      </c>
      <c r="M113" s="1339"/>
      <c r="N113" s="314"/>
      <c r="O113" s="314"/>
      <c r="P113" s="314"/>
      <c r="Q113" s="314"/>
      <c r="R113" s="314"/>
      <c r="S113" s="1585" t="s">
        <v>1265</v>
      </c>
      <c r="U113" s="525" t="s">
        <v>9749</v>
      </c>
      <c r="V113" s="525" t="s">
        <v>5509</v>
      </c>
      <c r="W113" s="260"/>
      <c r="X113" s="260"/>
      <c r="Y113" s="260"/>
      <c r="Z113" s="1592" t="s">
        <v>10162</v>
      </c>
      <c r="AA113" s="1590" t="s">
        <v>10157</v>
      </c>
      <c r="AB113" s="1590" t="s">
        <v>10158</v>
      </c>
    </row>
    <row r="114" spans="1:28" ht="30.5" customHeight="1">
      <c r="A114" s="326">
        <f t="shared" si="4"/>
        <v>113</v>
      </c>
      <c r="B114" s="775" t="s">
        <v>6083</v>
      </c>
      <c r="C114" s="775" t="s">
        <v>6137</v>
      </c>
      <c r="D114" s="527" t="s">
        <v>6152</v>
      </c>
      <c r="E114" s="775" t="s">
        <v>98</v>
      </c>
      <c r="F114" s="527" t="s">
        <v>6153</v>
      </c>
      <c r="G114" s="821" t="s">
        <v>256</v>
      </c>
      <c r="H114" s="525">
        <v>1</v>
      </c>
      <c r="I114" s="525" t="s">
        <v>6088</v>
      </c>
      <c r="J114" s="775"/>
      <c r="K114" s="1458" t="s">
        <v>8</v>
      </c>
      <c r="L114" s="1458" t="s">
        <v>102</v>
      </c>
      <c r="M114" s="1339"/>
      <c r="N114" s="314"/>
      <c r="O114" s="314"/>
      <c r="P114" s="314"/>
      <c r="Q114" s="314"/>
      <c r="R114" s="314"/>
      <c r="S114" s="1585" t="s">
        <v>1265</v>
      </c>
      <c r="U114" s="525" t="s">
        <v>9749</v>
      </c>
      <c r="V114" s="525" t="s">
        <v>5509</v>
      </c>
      <c r="W114" s="260"/>
      <c r="X114" s="260"/>
      <c r="Y114" s="260"/>
      <c r="Z114" s="1590" t="s">
        <v>10163</v>
      </c>
      <c r="AA114" s="1590" t="s">
        <v>10157</v>
      </c>
      <c r="AB114" s="1590" t="s">
        <v>10158</v>
      </c>
    </row>
    <row r="115" spans="1:28" ht="30.5" customHeight="1">
      <c r="A115" s="326">
        <f t="shared" si="4"/>
        <v>114</v>
      </c>
      <c r="B115" s="775" t="s">
        <v>6083</v>
      </c>
      <c r="C115" s="775" t="s">
        <v>6137</v>
      </c>
      <c r="D115" s="527" t="s">
        <v>6154</v>
      </c>
      <c r="E115" s="775" t="s">
        <v>98</v>
      </c>
      <c r="F115" s="527" t="s">
        <v>6155</v>
      </c>
      <c r="G115" s="821" t="s">
        <v>278</v>
      </c>
      <c r="H115" s="525">
        <v>1</v>
      </c>
      <c r="I115" s="525" t="s">
        <v>6088</v>
      </c>
      <c r="J115" s="775"/>
      <c r="K115" s="1458" t="s">
        <v>8</v>
      </c>
      <c r="L115" s="1458" t="s">
        <v>102</v>
      </c>
      <c r="M115" s="1339"/>
      <c r="N115" s="314"/>
      <c r="O115" s="314"/>
      <c r="P115" s="314"/>
      <c r="Q115" s="314"/>
      <c r="R115" s="314"/>
      <c r="S115" s="1585" t="s">
        <v>1265</v>
      </c>
      <c r="U115" s="525" t="s">
        <v>9749</v>
      </c>
      <c r="V115" s="525" t="s">
        <v>5509</v>
      </c>
      <c r="W115" s="260"/>
      <c r="X115" s="260"/>
      <c r="Y115" s="260"/>
      <c r="Z115" s="1590" t="s">
        <v>10164</v>
      </c>
      <c r="AA115" s="1590" t="s">
        <v>10157</v>
      </c>
      <c r="AB115" s="1590" t="s">
        <v>10158</v>
      </c>
    </row>
    <row r="116" spans="1:28" ht="30.5" customHeight="1">
      <c r="A116" s="326">
        <f t="shared" si="4"/>
        <v>115</v>
      </c>
      <c r="B116" s="775" t="s">
        <v>6083</v>
      </c>
      <c r="C116" s="775" t="s">
        <v>6137</v>
      </c>
      <c r="D116" s="527" t="s">
        <v>6156</v>
      </c>
      <c r="E116" s="775" t="s">
        <v>98</v>
      </c>
      <c r="F116" s="527" t="s">
        <v>6134</v>
      </c>
      <c r="G116" s="821" t="s">
        <v>1042</v>
      </c>
      <c r="H116" s="525">
        <v>1</v>
      </c>
      <c r="I116" s="525" t="s">
        <v>6088</v>
      </c>
      <c r="J116" s="775"/>
      <c r="K116" s="1458" t="s">
        <v>8</v>
      </c>
      <c r="L116" s="1458" t="s">
        <v>102</v>
      </c>
      <c r="M116" s="1339"/>
      <c r="N116" s="314"/>
      <c r="O116" s="314"/>
      <c r="P116" s="314"/>
      <c r="Q116" s="314"/>
      <c r="R116" s="314"/>
      <c r="S116" s="1586" t="s">
        <v>6115</v>
      </c>
      <c r="U116" s="525" t="s">
        <v>9749</v>
      </c>
      <c r="V116" s="525" t="s">
        <v>5509</v>
      </c>
      <c r="W116" s="260"/>
      <c r="X116" s="260"/>
      <c r="Y116" s="260"/>
      <c r="Z116" s="1590" t="s">
        <v>10165</v>
      </c>
      <c r="AA116" s="1590" t="s">
        <v>10166</v>
      </c>
      <c r="AB116" s="1590"/>
    </row>
    <row r="117" spans="1:28" ht="30.5" customHeight="1">
      <c r="A117" s="326">
        <f t="shared" si="4"/>
        <v>116</v>
      </c>
      <c r="B117" s="775" t="s">
        <v>6083</v>
      </c>
      <c r="C117" s="775" t="s">
        <v>6158</v>
      </c>
      <c r="D117" s="527" t="s">
        <v>6159</v>
      </c>
      <c r="E117" s="775" t="s">
        <v>98</v>
      </c>
      <c r="F117" s="527" t="s">
        <v>6160</v>
      </c>
      <c r="G117" s="821" t="s">
        <v>6087</v>
      </c>
      <c r="H117" s="525">
        <v>1</v>
      </c>
      <c r="I117" s="525" t="s">
        <v>6088</v>
      </c>
      <c r="J117" s="775"/>
      <c r="K117" s="1458" t="s">
        <v>8</v>
      </c>
      <c r="L117" s="1458" t="s">
        <v>102</v>
      </c>
      <c r="M117" s="1339"/>
      <c r="N117" s="314"/>
      <c r="O117" s="314"/>
      <c r="P117" s="314"/>
      <c r="Q117" s="314"/>
      <c r="R117" s="314"/>
      <c r="S117" s="1585" t="s">
        <v>6089</v>
      </c>
      <c r="U117" s="525" t="s">
        <v>9749</v>
      </c>
      <c r="V117" s="525" t="s">
        <v>5509</v>
      </c>
      <c r="W117" s="260"/>
      <c r="X117" s="260"/>
      <c r="Y117" s="260"/>
      <c r="Z117" s="1591" t="s">
        <v>213</v>
      </c>
      <c r="AA117" s="1591" t="s">
        <v>10167</v>
      </c>
      <c r="AB117" s="1591"/>
    </row>
    <row r="118" spans="1:28" ht="30.5" customHeight="1">
      <c r="A118" s="326">
        <f t="shared" si="4"/>
        <v>117</v>
      </c>
      <c r="B118" s="775" t="s">
        <v>6083</v>
      </c>
      <c r="C118" s="775" t="s">
        <v>6158</v>
      </c>
      <c r="D118" s="527" t="s">
        <v>6161</v>
      </c>
      <c r="E118" s="775" t="s">
        <v>98</v>
      </c>
      <c r="F118" s="527" t="s">
        <v>6162</v>
      </c>
      <c r="G118" s="821" t="s">
        <v>6092</v>
      </c>
      <c r="H118" s="525">
        <v>1</v>
      </c>
      <c r="I118" s="525" t="s">
        <v>6088</v>
      </c>
      <c r="J118" s="775"/>
      <c r="K118" s="1458" t="s">
        <v>8</v>
      </c>
      <c r="L118" s="1458" t="s">
        <v>102</v>
      </c>
      <c r="M118" s="1339"/>
      <c r="N118" s="314"/>
      <c r="O118" s="314"/>
      <c r="P118" s="314"/>
      <c r="Q118" s="314"/>
      <c r="R118" s="314"/>
      <c r="S118" s="1585" t="s">
        <v>6093</v>
      </c>
      <c r="U118" s="525" t="s">
        <v>9749</v>
      </c>
      <c r="V118" s="525" t="s">
        <v>5509</v>
      </c>
      <c r="W118" s="260"/>
      <c r="X118" s="260"/>
      <c r="Y118" s="260"/>
      <c r="Z118" s="1591" t="s">
        <v>10168</v>
      </c>
      <c r="AA118" s="1591" t="s">
        <v>10169</v>
      </c>
      <c r="AB118" s="1591" t="s">
        <v>10170</v>
      </c>
    </row>
    <row r="119" spans="1:28">
      <c r="A119" s="326">
        <f t="shared" si="4"/>
        <v>118</v>
      </c>
      <c r="B119" s="775" t="s">
        <v>6083</v>
      </c>
      <c r="C119" s="775" t="s">
        <v>6158</v>
      </c>
      <c r="D119" s="527" t="s">
        <v>6163</v>
      </c>
      <c r="E119" s="775" t="s">
        <v>98</v>
      </c>
      <c r="F119" s="527" t="s">
        <v>6164</v>
      </c>
      <c r="G119" s="821" t="s">
        <v>6096</v>
      </c>
      <c r="H119" s="525">
        <v>1</v>
      </c>
      <c r="I119" s="525" t="s">
        <v>6088</v>
      </c>
      <c r="J119" s="775"/>
      <c r="K119" s="1458" t="s">
        <v>8</v>
      </c>
      <c r="L119" s="1458" t="s">
        <v>102</v>
      </c>
      <c r="M119" s="1339"/>
      <c r="N119" s="314"/>
      <c r="O119" s="314"/>
      <c r="P119" s="314"/>
      <c r="Q119" s="314"/>
      <c r="R119" s="314"/>
      <c r="S119" s="1585" t="s">
        <v>1265</v>
      </c>
      <c r="U119" s="525" t="s">
        <v>9749</v>
      </c>
      <c r="V119" s="525" t="s">
        <v>5509</v>
      </c>
      <c r="W119" s="260"/>
      <c r="X119" s="260"/>
      <c r="Y119" s="260"/>
      <c r="Z119" s="1589" t="s">
        <v>10171</v>
      </c>
      <c r="AA119" s="1591" t="s">
        <v>10169</v>
      </c>
      <c r="AB119" s="1590" t="s">
        <v>10170</v>
      </c>
    </row>
    <row r="120" spans="1:28" ht="52">
      <c r="A120" s="326">
        <f t="shared" si="4"/>
        <v>119</v>
      </c>
      <c r="B120" s="775" t="s">
        <v>6083</v>
      </c>
      <c r="C120" s="775" t="s">
        <v>6158</v>
      </c>
      <c r="D120" s="527" t="s">
        <v>6165</v>
      </c>
      <c r="E120" s="775" t="s">
        <v>98</v>
      </c>
      <c r="F120" s="527" t="s">
        <v>6166</v>
      </c>
      <c r="G120" s="821" t="s">
        <v>367</v>
      </c>
      <c r="H120" s="525">
        <v>2</v>
      </c>
      <c r="I120" s="525" t="s">
        <v>6088</v>
      </c>
      <c r="J120" s="775"/>
      <c r="K120" s="1458" t="s">
        <v>8</v>
      </c>
      <c r="L120" s="1458" t="s">
        <v>102</v>
      </c>
      <c r="M120" s="1588"/>
      <c r="N120" s="1100"/>
      <c r="O120" s="1100"/>
      <c r="P120" s="1100"/>
      <c r="Q120" s="1100"/>
      <c r="R120" s="1100"/>
      <c r="S120" s="1586" t="s">
        <v>495</v>
      </c>
      <c r="U120" s="525" t="s">
        <v>9749</v>
      </c>
      <c r="V120" s="1301" t="s">
        <v>5509</v>
      </c>
      <c r="W120" s="1101"/>
      <c r="X120" s="1101"/>
      <c r="Y120" s="1101"/>
      <c r="Z120" s="1590" t="s">
        <v>10172</v>
      </c>
      <c r="AA120" s="1591" t="s">
        <v>10169</v>
      </c>
      <c r="AB120" s="1590" t="s">
        <v>10170</v>
      </c>
    </row>
    <row r="121" spans="1:28" ht="78">
      <c r="A121" s="326">
        <f t="shared" si="4"/>
        <v>120</v>
      </c>
      <c r="B121" s="775" t="s">
        <v>6083</v>
      </c>
      <c r="C121" s="775" t="s">
        <v>6158</v>
      </c>
      <c r="D121" s="527" t="s">
        <v>6167</v>
      </c>
      <c r="E121" s="775" t="s">
        <v>98</v>
      </c>
      <c r="F121" s="527" t="s">
        <v>6168</v>
      </c>
      <c r="G121" s="821" t="s">
        <v>4413</v>
      </c>
      <c r="H121" s="525">
        <v>1</v>
      </c>
      <c r="I121" s="525" t="s">
        <v>6088</v>
      </c>
      <c r="J121" s="775"/>
      <c r="K121" s="1577" t="s">
        <v>8</v>
      </c>
      <c r="L121" s="1577" t="s">
        <v>102</v>
      </c>
      <c r="M121" s="260"/>
      <c r="N121" s="314"/>
      <c r="O121" s="314"/>
      <c r="P121" s="314"/>
      <c r="Q121" s="314"/>
      <c r="R121" s="314"/>
      <c r="S121" s="1587" t="s">
        <v>1265</v>
      </c>
      <c r="T121" s="314"/>
      <c r="U121" s="525" t="s">
        <v>9749</v>
      </c>
      <c r="V121" s="525" t="s">
        <v>5509</v>
      </c>
      <c r="W121" s="260"/>
      <c r="X121" s="260"/>
      <c r="Y121" s="260"/>
      <c r="Z121" s="1590" t="s">
        <v>10173</v>
      </c>
      <c r="AA121" s="1591" t="s">
        <v>10169</v>
      </c>
      <c r="AB121" s="1590" t="s">
        <v>10170</v>
      </c>
    </row>
    <row r="122" spans="1:28" ht="32.5" customHeight="1">
      <c r="A122" s="326">
        <f t="shared" si="4"/>
        <v>121</v>
      </c>
      <c r="B122" s="775" t="s">
        <v>6083</v>
      </c>
      <c r="C122" s="775" t="s">
        <v>6158</v>
      </c>
      <c r="D122" s="527" t="s">
        <v>6169</v>
      </c>
      <c r="E122" s="775" t="s">
        <v>98</v>
      </c>
      <c r="F122" s="527" t="s">
        <v>6170</v>
      </c>
      <c r="G122" s="821" t="s">
        <v>368</v>
      </c>
      <c r="H122" s="525">
        <v>1</v>
      </c>
      <c r="I122" s="525" t="s">
        <v>6088</v>
      </c>
      <c r="J122" s="775"/>
      <c r="K122" s="1577" t="s">
        <v>8</v>
      </c>
      <c r="L122" s="1577" t="s">
        <v>102</v>
      </c>
      <c r="M122" s="260"/>
      <c r="N122" s="314"/>
      <c r="O122" s="314"/>
      <c r="P122" s="314"/>
      <c r="Q122" s="314"/>
      <c r="R122" s="314"/>
      <c r="S122" s="1587" t="s">
        <v>1265</v>
      </c>
      <c r="T122" s="314"/>
      <c r="U122" s="525" t="s">
        <v>9749</v>
      </c>
      <c r="V122" s="1301" t="s">
        <v>5509</v>
      </c>
      <c r="W122" s="260"/>
      <c r="X122" s="260"/>
      <c r="Y122" s="260"/>
      <c r="Z122" s="1592" t="s">
        <v>10174</v>
      </c>
      <c r="AA122" s="1591" t="s">
        <v>10157</v>
      </c>
      <c r="AB122" s="1364" t="s">
        <v>10170</v>
      </c>
    </row>
    <row r="123" spans="1:28" ht="25.5" customHeight="1">
      <c r="A123" s="326">
        <f t="shared" si="4"/>
        <v>122</v>
      </c>
      <c r="B123" s="775" t="s">
        <v>6083</v>
      </c>
      <c r="C123" s="775" t="s">
        <v>6158</v>
      </c>
      <c r="D123" s="527" t="s">
        <v>6171</v>
      </c>
      <c r="E123" s="775" t="s">
        <v>98</v>
      </c>
      <c r="F123" s="527" t="s">
        <v>6172</v>
      </c>
      <c r="G123" s="821" t="s">
        <v>256</v>
      </c>
      <c r="H123" s="525">
        <v>1</v>
      </c>
      <c r="I123" s="525" t="s">
        <v>6088</v>
      </c>
      <c r="J123" s="775"/>
      <c r="K123" s="1577" t="s">
        <v>8</v>
      </c>
      <c r="L123" s="1577" t="s">
        <v>102</v>
      </c>
      <c r="M123" s="260"/>
      <c r="N123" s="314"/>
      <c r="O123" s="314"/>
      <c r="P123" s="314"/>
      <c r="Q123" s="314"/>
      <c r="R123" s="314"/>
      <c r="S123" s="1587" t="s">
        <v>1265</v>
      </c>
      <c r="T123" s="314"/>
      <c r="U123" s="525" t="s">
        <v>9749</v>
      </c>
      <c r="V123" s="525" t="s">
        <v>5509</v>
      </c>
      <c r="W123" s="260"/>
      <c r="X123" s="260"/>
      <c r="Y123" s="260"/>
      <c r="Z123" s="1590" t="s">
        <v>10175</v>
      </c>
      <c r="AA123" s="1591" t="s">
        <v>10169</v>
      </c>
      <c r="AB123" s="1590" t="s">
        <v>10170</v>
      </c>
    </row>
    <row r="124" spans="1:28" ht="26">
      <c r="A124" s="326">
        <f t="shared" si="4"/>
        <v>123</v>
      </c>
      <c r="B124" s="775" t="s">
        <v>6083</v>
      </c>
      <c r="C124" s="775" t="s">
        <v>6158</v>
      </c>
      <c r="D124" s="527" t="s">
        <v>6173</v>
      </c>
      <c r="E124" s="775" t="s">
        <v>98</v>
      </c>
      <c r="F124" s="527" t="s">
        <v>6174</v>
      </c>
      <c r="G124" s="821" t="s">
        <v>278</v>
      </c>
      <c r="H124" s="525">
        <v>1</v>
      </c>
      <c r="I124" s="525" t="s">
        <v>6088</v>
      </c>
      <c r="J124" s="775"/>
      <c r="K124" s="1577" t="s">
        <v>8</v>
      </c>
      <c r="L124" s="1577" t="s">
        <v>102</v>
      </c>
      <c r="M124" s="260"/>
      <c r="N124" s="314"/>
      <c r="O124" s="314"/>
      <c r="P124" s="314"/>
      <c r="Q124" s="314"/>
      <c r="R124" s="314"/>
      <c r="S124" s="1587" t="s">
        <v>1265</v>
      </c>
      <c r="T124" s="314"/>
      <c r="U124" s="525" t="s">
        <v>9749</v>
      </c>
      <c r="V124" s="1301" t="s">
        <v>5509</v>
      </c>
      <c r="W124" s="260"/>
      <c r="X124" s="260"/>
      <c r="Y124" s="260"/>
      <c r="Z124" s="1590" t="s">
        <v>10176</v>
      </c>
      <c r="AA124" s="1591" t="s">
        <v>10169</v>
      </c>
      <c r="AB124" s="1590" t="s">
        <v>10170</v>
      </c>
    </row>
    <row r="125" spans="1:28">
      <c r="A125" s="326">
        <f t="shared" si="4"/>
        <v>124</v>
      </c>
      <c r="B125" s="775" t="s">
        <v>6083</v>
      </c>
      <c r="C125" s="775" t="s">
        <v>6158</v>
      </c>
      <c r="D125" s="527" t="s">
        <v>7421</v>
      </c>
      <c r="E125" s="775"/>
      <c r="F125" s="527" t="s">
        <v>7422</v>
      </c>
      <c r="G125" s="823" t="s">
        <v>328</v>
      </c>
      <c r="H125" s="1301">
        <v>1</v>
      </c>
      <c r="I125" s="1301" t="s">
        <v>6088</v>
      </c>
      <c r="J125" s="1584"/>
      <c r="K125" s="1577" t="s">
        <v>8</v>
      </c>
      <c r="L125" s="1577" t="s">
        <v>102</v>
      </c>
      <c r="M125" s="260"/>
      <c r="N125" s="314"/>
      <c r="O125" s="314"/>
      <c r="P125" s="314"/>
      <c r="Q125" s="314"/>
      <c r="R125" s="314"/>
      <c r="S125" s="1587" t="s">
        <v>6109</v>
      </c>
      <c r="T125" s="314"/>
      <c r="U125" s="525" t="s">
        <v>9749</v>
      </c>
      <c r="V125" s="525" t="s">
        <v>5509</v>
      </c>
      <c r="W125" s="260"/>
      <c r="X125" s="260"/>
      <c r="Y125" s="260"/>
      <c r="Z125" s="1590" t="s">
        <v>10177</v>
      </c>
      <c r="AA125" s="1591" t="s">
        <v>10157</v>
      </c>
      <c r="AB125" s="1590" t="s">
        <v>10170</v>
      </c>
    </row>
    <row r="126" spans="1:28" ht="32.5" customHeight="1">
      <c r="A126" s="326">
        <f t="shared" si="4"/>
        <v>125</v>
      </c>
      <c r="B126" s="775" t="s">
        <v>6083</v>
      </c>
      <c r="C126" s="775" t="s">
        <v>6158</v>
      </c>
      <c r="D126" s="527" t="s">
        <v>6175</v>
      </c>
      <c r="E126" s="775" t="s">
        <v>98</v>
      </c>
      <c r="F126" s="527" t="s">
        <v>6157</v>
      </c>
      <c r="G126" s="1496" t="s">
        <v>1042</v>
      </c>
      <c r="H126" s="525">
        <v>1</v>
      </c>
      <c r="I126" s="525" t="s">
        <v>6088</v>
      </c>
      <c r="J126" s="775"/>
      <c r="K126" s="1577" t="s">
        <v>8</v>
      </c>
      <c r="L126" s="1577" t="s">
        <v>102</v>
      </c>
      <c r="M126" s="260"/>
      <c r="N126" s="314"/>
      <c r="O126" s="314"/>
      <c r="P126" s="314"/>
      <c r="Q126" s="314"/>
      <c r="R126" s="314"/>
      <c r="S126" s="1587" t="s">
        <v>6115</v>
      </c>
      <c r="T126" s="314"/>
      <c r="U126" s="525" t="s">
        <v>9749</v>
      </c>
      <c r="V126" s="1301" t="s">
        <v>5509</v>
      </c>
      <c r="W126" s="260"/>
      <c r="X126" s="260"/>
      <c r="Y126" s="260"/>
      <c r="Z126" s="1590" t="s">
        <v>213</v>
      </c>
      <c r="AA126" s="1591" t="s">
        <v>10158</v>
      </c>
      <c r="AB126" s="1590" t="s">
        <v>10170</v>
      </c>
    </row>
  </sheetData>
  <mergeCells count="10">
    <mergeCell ref="AB21:AB22"/>
    <mergeCell ref="C58:C59"/>
    <mergeCell ref="C60:C61"/>
    <mergeCell ref="AA21:AA22"/>
    <mergeCell ref="C23:C29"/>
    <mergeCell ref="C30:C36"/>
    <mergeCell ref="C37:C43"/>
    <mergeCell ref="C44:C50"/>
    <mergeCell ref="C51:C57"/>
    <mergeCell ref="Z21:Z22"/>
  </mergeCells>
  <phoneticPr fontId="39" type="noConversion"/>
  <conditionalFormatting sqref="K1">
    <cfRule type="cellIs" dxfId="1623" priority="1412" operator="equal">
      <formula>"M1开拓立项"</formula>
    </cfRule>
    <cfRule type="cellIs" dxfId="1622" priority="1413" operator="equal">
      <formula>"M1开拓立项;M2设计验证;M3生产准备;M4装配调试;M5安装验收;M6售后质保"</formula>
    </cfRule>
  </conditionalFormatting>
  <conditionalFormatting sqref="D127:D1048576 D1">
    <cfRule type="duplicateValues" dxfId="1621" priority="1416"/>
  </conditionalFormatting>
  <conditionalFormatting sqref="D127:D1048576 D1">
    <cfRule type="duplicateValues" dxfId="1620" priority="1075"/>
  </conditionalFormatting>
  <conditionalFormatting sqref="D2">
    <cfRule type="duplicateValues" dxfId="1619" priority="347"/>
  </conditionalFormatting>
  <conditionalFormatting sqref="D3:D4">
    <cfRule type="duplicateValues" dxfId="1618" priority="349"/>
  </conditionalFormatting>
  <conditionalFormatting sqref="C5:C6 I5:I6 S5:S6">
    <cfRule type="cellIs" dxfId="1617" priority="239" operator="equal">
      <formula>"延迟"</formula>
    </cfRule>
  </conditionalFormatting>
  <conditionalFormatting sqref="D5:D6">
    <cfRule type="cellIs" dxfId="1616" priority="235" operator="equal">
      <formula>"延迟"</formula>
    </cfRule>
  </conditionalFormatting>
  <conditionalFormatting sqref="H5:H6">
    <cfRule type="cellIs" dxfId="1615" priority="232" operator="equal">
      <formula>"延迟"</formula>
    </cfRule>
  </conditionalFormatting>
  <conditionalFormatting sqref="E5:G6">
    <cfRule type="cellIs" dxfId="1614" priority="233" operator="equal">
      <formula>"延迟"</formula>
    </cfRule>
  </conditionalFormatting>
  <conditionalFormatting sqref="W8">
    <cfRule type="cellIs" dxfId="1613" priority="201" operator="equal">
      <formula>"延迟"</formula>
    </cfRule>
  </conditionalFormatting>
  <conditionalFormatting sqref="D2:D4">
    <cfRule type="duplicateValues" dxfId="1612" priority="15971"/>
  </conditionalFormatting>
  <conditionalFormatting sqref="W19">
    <cfRule type="cellIs" dxfId="1611" priority="182" operator="equal">
      <formula>"延迟"</formula>
    </cfRule>
  </conditionalFormatting>
  <conditionalFormatting sqref="E23:E66">
    <cfRule type="duplicateValues" dxfId="1610" priority="161"/>
    <cfRule type="duplicateValues" dxfId="1609" priority="162"/>
  </conditionalFormatting>
  <conditionalFormatting sqref="E23:E66">
    <cfRule type="duplicateValues" dxfId="1608" priority="163"/>
  </conditionalFormatting>
  <conditionalFormatting sqref="E23:E66">
    <cfRule type="duplicateValues" dxfId="1607" priority="164"/>
  </conditionalFormatting>
  <conditionalFormatting sqref="E23:E66">
    <cfRule type="duplicateValues" dxfId="1606" priority="165"/>
    <cfRule type="duplicateValues" dxfId="1605" priority="166"/>
  </conditionalFormatting>
  <conditionalFormatting sqref="D116">
    <cfRule type="duplicateValues" dxfId="1604" priority="21"/>
    <cfRule type="duplicateValues" dxfId="1603" priority="22"/>
    <cfRule type="duplicateValues" dxfId="1602" priority="23"/>
    <cfRule type="duplicateValues" dxfId="1601" priority="24"/>
  </conditionalFormatting>
  <conditionalFormatting sqref="F116">
    <cfRule type="duplicateValues" dxfId="1600" priority="13"/>
    <cfRule type="duplicateValues" dxfId="1599" priority="14"/>
    <cfRule type="duplicateValues" dxfId="1598" priority="15"/>
    <cfRule type="duplicateValues" dxfId="1597" priority="16"/>
  </conditionalFormatting>
  <conditionalFormatting sqref="D125">
    <cfRule type="duplicateValues" dxfId="1596" priority="5"/>
    <cfRule type="duplicateValues" dxfId="1595" priority="6"/>
    <cfRule type="duplicateValues" dxfId="1594" priority="7"/>
    <cfRule type="duplicateValues" dxfId="1593" priority="8"/>
  </conditionalFormatting>
  <conditionalFormatting sqref="F125">
    <cfRule type="duplicateValues" dxfId="1592" priority="1"/>
    <cfRule type="duplicateValues" dxfId="1591" priority="2"/>
    <cfRule type="duplicateValues" dxfId="1590" priority="3"/>
    <cfRule type="duplicateValues" dxfId="1589" priority="4"/>
  </conditionalFormatting>
  <conditionalFormatting sqref="D126">
    <cfRule type="duplicateValues" dxfId="1588" priority="17"/>
    <cfRule type="duplicateValues" dxfId="1587" priority="18"/>
    <cfRule type="duplicateValues" dxfId="1586" priority="19"/>
    <cfRule type="duplicateValues" dxfId="1585" priority="20"/>
  </conditionalFormatting>
  <conditionalFormatting sqref="F126">
    <cfRule type="duplicateValues" dxfId="1584" priority="9"/>
    <cfRule type="duplicateValues" dxfId="1583" priority="10"/>
    <cfRule type="duplicateValues" dxfId="1582" priority="11"/>
    <cfRule type="duplicateValues" dxfId="1581" priority="12"/>
  </conditionalFormatting>
  <conditionalFormatting sqref="D85:D95">
    <cfRule type="duplicateValues" dxfId="1580" priority="65"/>
    <cfRule type="duplicateValues" dxfId="1579" priority="66"/>
    <cfRule type="duplicateValues" dxfId="1578" priority="67"/>
    <cfRule type="duplicateValues" dxfId="1577" priority="68"/>
  </conditionalFormatting>
  <conditionalFormatting sqref="D96:D104">
    <cfRule type="duplicateValues" dxfId="1576" priority="57"/>
    <cfRule type="duplicateValues" dxfId="1575" priority="58"/>
    <cfRule type="duplicateValues" dxfId="1574" priority="59"/>
    <cfRule type="duplicateValues" dxfId="1573" priority="60"/>
  </conditionalFormatting>
  <conditionalFormatting sqref="D105:D106">
    <cfRule type="duplicateValues" dxfId="1572" priority="29"/>
    <cfRule type="duplicateValues" dxfId="1571" priority="30"/>
    <cfRule type="duplicateValues" dxfId="1570" priority="31"/>
    <cfRule type="duplicateValues" dxfId="1569" priority="32"/>
  </conditionalFormatting>
  <conditionalFormatting sqref="D107:D115">
    <cfRule type="duplicateValues" dxfId="1568" priority="49"/>
    <cfRule type="duplicateValues" dxfId="1567" priority="50"/>
    <cfRule type="duplicateValues" dxfId="1566" priority="51"/>
    <cfRule type="duplicateValues" dxfId="1565" priority="52"/>
  </conditionalFormatting>
  <conditionalFormatting sqref="D117:D124">
    <cfRule type="duplicateValues" dxfId="1564" priority="41"/>
    <cfRule type="duplicateValues" dxfId="1563" priority="42"/>
    <cfRule type="duplicateValues" dxfId="1562" priority="43"/>
    <cfRule type="duplicateValues" dxfId="1561" priority="44"/>
  </conditionalFormatting>
  <conditionalFormatting sqref="F85:F93">
    <cfRule type="duplicateValues" dxfId="1560" priority="61"/>
    <cfRule type="duplicateValues" dxfId="1559" priority="62"/>
    <cfRule type="duplicateValues" dxfId="1558" priority="63"/>
    <cfRule type="duplicateValues" dxfId="1557" priority="64"/>
  </conditionalFormatting>
  <conditionalFormatting sqref="F94:F95">
    <cfRule type="duplicateValues" dxfId="1556" priority="33"/>
    <cfRule type="duplicateValues" dxfId="1555" priority="34"/>
    <cfRule type="duplicateValues" dxfId="1554" priority="35"/>
    <cfRule type="duplicateValues" dxfId="1553" priority="36"/>
  </conditionalFormatting>
  <conditionalFormatting sqref="F96:F104">
    <cfRule type="duplicateValues" dxfId="1552" priority="53"/>
    <cfRule type="duplicateValues" dxfId="1551" priority="54"/>
    <cfRule type="duplicateValues" dxfId="1550" priority="55"/>
    <cfRule type="duplicateValues" dxfId="1549" priority="56"/>
  </conditionalFormatting>
  <conditionalFormatting sqref="F105:F106">
    <cfRule type="duplicateValues" dxfId="1548" priority="25"/>
    <cfRule type="duplicateValues" dxfId="1547" priority="26"/>
    <cfRule type="duplicateValues" dxfId="1546" priority="27"/>
    <cfRule type="duplicateValues" dxfId="1545" priority="28"/>
  </conditionalFormatting>
  <conditionalFormatting sqref="F107:F115">
    <cfRule type="duplicateValues" dxfId="1544" priority="45"/>
    <cfRule type="duplicateValues" dxfId="1543" priority="46"/>
    <cfRule type="duplicateValues" dxfId="1542" priority="47"/>
    <cfRule type="duplicateValues" dxfId="1541" priority="48"/>
  </conditionalFormatting>
  <conditionalFormatting sqref="F117:F124">
    <cfRule type="duplicateValues" dxfId="1540" priority="37"/>
    <cfRule type="duplicateValues" dxfId="1539" priority="38"/>
    <cfRule type="duplicateValues" dxfId="1538" priority="39"/>
    <cfRule type="duplicateValues" dxfId="1537" priority="40"/>
  </conditionalFormatting>
  <dataValidations disablePrompts="1" count="1">
    <dataValidation type="list" allowBlank="1" showInputMessage="1" showErrorMessage="1" sqref="J8 J19">
      <formula1>"M1,M2,M3,M4,M5,M6"</formula1>
    </dataValidation>
  </dataValidation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D74"/>
  <sheetViews>
    <sheetView tabSelected="1" topLeftCell="U1" zoomScale="70" zoomScaleNormal="70" workbookViewId="0">
      <selection activeCell="AA38" sqref="AA38"/>
    </sheetView>
  </sheetViews>
  <sheetFormatPr defaultRowHeight="14"/>
  <cols>
    <col min="2" max="2" width="12.90625" customWidth="1"/>
    <col min="3" max="3" width="23.90625" customWidth="1"/>
    <col min="4" max="4" width="21.1796875" customWidth="1"/>
    <col min="5" max="5" width="13.36328125" customWidth="1"/>
    <col min="6" max="6" width="16.36328125" customWidth="1"/>
    <col min="7" max="7" width="15.54296875" customWidth="1"/>
    <col min="8" max="8" width="7.453125" hidden="1" customWidth="1"/>
    <col min="9" max="9" width="14.1796875" hidden="1" customWidth="1"/>
    <col min="10" max="10" width="12.54296875" hidden="1" customWidth="1"/>
    <col min="11" max="11" width="11" hidden="1" customWidth="1"/>
    <col min="12" max="12" width="13.54296875" hidden="1" customWidth="1"/>
    <col min="13" max="13" width="14.26953125" hidden="1" customWidth="1"/>
    <col min="14" max="14" width="14.90625" hidden="1" customWidth="1"/>
    <col min="15" max="15" width="19.08984375" hidden="1" customWidth="1"/>
    <col min="16" max="16" width="14.7265625" hidden="1" customWidth="1"/>
    <col min="17" max="17" width="10.81640625" hidden="1" customWidth="1"/>
    <col min="18" max="18" width="10.54296875" hidden="1" customWidth="1"/>
    <col min="19" max="19" width="14.36328125" hidden="1" customWidth="1"/>
    <col min="20" max="20" width="8.90625" hidden="1" customWidth="1"/>
    <col min="21" max="21" width="16.36328125" customWidth="1"/>
    <col min="22" max="22" width="13" customWidth="1"/>
    <col min="23" max="23" width="12.7265625" customWidth="1"/>
    <col min="24" max="24" width="13.453125" customWidth="1"/>
    <col min="25" max="25" width="10.36328125" style="1355" customWidth="1"/>
    <col min="26" max="26" width="11.90625" customWidth="1"/>
    <col min="27" max="27" width="27.6328125" customWidth="1"/>
    <col min="28" max="28" width="41.1796875" customWidth="1"/>
    <col min="29" max="29" width="24.90625" customWidth="1"/>
    <col min="30" max="30" width="18.7265625" customWidth="1"/>
  </cols>
  <sheetData>
    <row r="1" spans="1:30" s="109" customFormat="1" ht="47.5" customHeight="1">
      <c r="A1" s="706" t="s">
        <v>80</v>
      </c>
      <c r="B1" s="707" t="s">
        <v>3</v>
      </c>
      <c r="C1" s="707" t="s">
        <v>4</v>
      </c>
      <c r="D1" s="707" t="s">
        <v>81</v>
      </c>
      <c r="E1" s="706" t="s">
        <v>82</v>
      </c>
      <c r="F1" s="706" t="s">
        <v>83</v>
      </c>
      <c r="G1" s="708" t="s">
        <v>84</v>
      </c>
      <c r="H1" s="709" t="s">
        <v>85</v>
      </c>
      <c r="I1" s="708" t="s">
        <v>86</v>
      </c>
      <c r="J1" s="708" t="s">
        <v>1</v>
      </c>
      <c r="K1" s="708" t="s">
        <v>0</v>
      </c>
      <c r="L1" s="710" t="s">
        <v>88</v>
      </c>
      <c r="M1" s="708" t="s">
        <v>1969</v>
      </c>
      <c r="N1" s="708" t="s">
        <v>89</v>
      </c>
      <c r="O1" s="708" t="s">
        <v>4649</v>
      </c>
      <c r="P1" s="711" t="s">
        <v>1965</v>
      </c>
      <c r="Q1" s="711" t="s">
        <v>1966</v>
      </c>
      <c r="R1" s="711" t="s">
        <v>4941</v>
      </c>
      <c r="S1" s="711" t="s">
        <v>486</v>
      </c>
      <c r="T1" s="711" t="s">
        <v>4944</v>
      </c>
      <c r="U1" s="708" t="s">
        <v>87</v>
      </c>
      <c r="V1" s="708" t="s">
        <v>91</v>
      </c>
      <c r="W1" s="708" t="s">
        <v>92</v>
      </c>
      <c r="X1" s="99" t="s">
        <v>8915</v>
      </c>
      <c r="Y1" s="1354" t="s">
        <v>483</v>
      </c>
      <c r="Z1" s="99" t="s">
        <v>484</v>
      </c>
      <c r="AA1" s="708" t="s">
        <v>93</v>
      </c>
      <c r="AB1" s="708" t="s">
        <v>94</v>
      </c>
      <c r="AC1" s="101" t="s">
        <v>95</v>
      </c>
      <c r="AD1" s="101" t="s">
        <v>96</v>
      </c>
    </row>
    <row r="2" spans="1:30" s="484" customFormat="1" ht="26.5" customHeight="1">
      <c r="A2" s="483">
        <f>ROW()-1</f>
        <v>1</v>
      </c>
      <c r="B2" s="730" t="s">
        <v>5593</v>
      </c>
      <c r="C2" s="730" t="s">
        <v>5594</v>
      </c>
      <c r="D2" s="736" t="s">
        <v>5595</v>
      </c>
      <c r="E2" s="730" t="s">
        <v>98</v>
      </c>
      <c r="F2" s="730" t="s">
        <v>98</v>
      </c>
      <c r="G2" s="730" t="s">
        <v>303</v>
      </c>
      <c r="H2" s="373">
        <v>1</v>
      </c>
      <c r="I2" s="730" t="s">
        <v>5596</v>
      </c>
      <c r="J2" s="730" t="s">
        <v>8</v>
      </c>
      <c r="K2" s="548" t="s">
        <v>102</v>
      </c>
      <c r="L2" s="252">
        <v>44625</v>
      </c>
      <c r="M2" s="252">
        <v>44760</v>
      </c>
      <c r="N2" s="725">
        <v>44821</v>
      </c>
      <c r="O2" s="769">
        <v>44823</v>
      </c>
      <c r="P2" s="770">
        <v>44875</v>
      </c>
      <c r="Q2" s="525"/>
      <c r="R2" s="771">
        <v>45199</v>
      </c>
      <c r="S2" s="737"/>
      <c r="T2" s="737"/>
      <c r="U2" s="730" t="s">
        <v>5597</v>
      </c>
      <c r="V2" s="730" t="s">
        <v>7046</v>
      </c>
      <c r="W2" s="730" t="s">
        <v>5598</v>
      </c>
      <c r="X2" s="1325"/>
      <c r="Y2" s="1352">
        <v>0.995</v>
      </c>
      <c r="Z2" s="1325"/>
      <c r="AA2" s="737"/>
      <c r="AB2" s="1756" t="s">
        <v>9746</v>
      </c>
      <c r="AC2" s="1575" t="s">
        <v>6908</v>
      </c>
      <c r="AD2" s="346"/>
    </row>
    <row r="3" spans="1:30" s="484" customFormat="1" ht="26.5" customHeight="1">
      <c r="A3" s="483">
        <f t="shared" ref="A3:A74" si="0">ROW()-1</f>
        <v>2</v>
      </c>
      <c r="B3" s="730" t="s">
        <v>5593</v>
      </c>
      <c r="C3" s="730" t="s">
        <v>5594</v>
      </c>
      <c r="D3" s="736" t="s">
        <v>2928</v>
      </c>
      <c r="E3" s="730" t="s">
        <v>98</v>
      </c>
      <c r="F3" s="730" t="s">
        <v>98</v>
      </c>
      <c r="G3" s="730" t="s">
        <v>5599</v>
      </c>
      <c r="H3" s="373">
        <v>1</v>
      </c>
      <c r="I3" s="730" t="s">
        <v>5596</v>
      </c>
      <c r="J3" s="730" t="s">
        <v>8</v>
      </c>
      <c r="K3" s="548" t="s">
        <v>102</v>
      </c>
      <c r="L3" s="252">
        <v>44625</v>
      </c>
      <c r="M3" s="252">
        <v>44760</v>
      </c>
      <c r="N3" s="725">
        <v>44821</v>
      </c>
      <c r="O3" s="769">
        <v>44823</v>
      </c>
      <c r="P3" s="770">
        <v>44875</v>
      </c>
      <c r="Q3" s="525"/>
      <c r="R3" s="771">
        <v>45199</v>
      </c>
      <c r="S3" s="737"/>
      <c r="T3" s="737"/>
      <c r="U3" s="730" t="s">
        <v>5600</v>
      </c>
      <c r="V3" s="970" t="s">
        <v>7046</v>
      </c>
      <c r="W3" s="730" t="s">
        <v>5598</v>
      </c>
      <c r="X3" s="1325"/>
      <c r="Y3" s="1352">
        <v>0.995</v>
      </c>
      <c r="Z3" s="1325"/>
      <c r="AA3" s="737"/>
      <c r="AB3" s="1757"/>
      <c r="AC3" s="1575" t="s">
        <v>6908</v>
      </c>
      <c r="AD3" s="346"/>
    </row>
    <row r="4" spans="1:30" s="484" customFormat="1" ht="26.5" customHeight="1">
      <c r="A4" s="483">
        <f t="shared" si="0"/>
        <v>3</v>
      </c>
      <c r="B4" s="730" t="s">
        <v>5593</v>
      </c>
      <c r="C4" s="730" t="s">
        <v>5594</v>
      </c>
      <c r="D4" s="736" t="s">
        <v>2929</v>
      </c>
      <c r="E4" s="730" t="s">
        <v>98</v>
      </c>
      <c r="F4" s="730" t="s">
        <v>98</v>
      </c>
      <c r="G4" s="730" t="s">
        <v>367</v>
      </c>
      <c r="H4" s="373">
        <v>1</v>
      </c>
      <c r="I4" s="730" t="s">
        <v>5596</v>
      </c>
      <c r="J4" s="730" t="s">
        <v>8</v>
      </c>
      <c r="K4" s="548" t="s">
        <v>102</v>
      </c>
      <c r="L4" s="252">
        <v>44625</v>
      </c>
      <c r="M4" s="252">
        <v>44760</v>
      </c>
      <c r="N4" s="725">
        <v>44821</v>
      </c>
      <c r="O4" s="769">
        <v>44823</v>
      </c>
      <c r="P4" s="770">
        <v>44875</v>
      </c>
      <c r="Q4" s="525"/>
      <c r="R4" s="771">
        <v>45199</v>
      </c>
      <c r="S4" s="737"/>
      <c r="T4" s="737"/>
      <c r="U4" s="730" t="s">
        <v>5600</v>
      </c>
      <c r="V4" s="970" t="s">
        <v>7046</v>
      </c>
      <c r="W4" s="730" t="s">
        <v>5598</v>
      </c>
      <c r="X4" s="1325"/>
      <c r="Y4" s="1352">
        <v>0.995</v>
      </c>
      <c r="Z4" s="1325"/>
      <c r="AA4" s="737"/>
      <c r="AB4" s="1757"/>
      <c r="AC4" s="1575" t="s">
        <v>6908</v>
      </c>
      <c r="AD4" s="346"/>
    </row>
    <row r="5" spans="1:30" s="484" customFormat="1" ht="26.5" customHeight="1">
      <c r="A5" s="483">
        <f t="shared" si="0"/>
        <v>4</v>
      </c>
      <c r="B5" s="730" t="s">
        <v>5593</v>
      </c>
      <c r="C5" s="730" t="s">
        <v>5594</v>
      </c>
      <c r="D5" s="736" t="s">
        <v>2930</v>
      </c>
      <c r="E5" s="730" t="s">
        <v>98</v>
      </c>
      <c r="F5" s="730" t="s">
        <v>98</v>
      </c>
      <c r="G5" s="730" t="s">
        <v>5601</v>
      </c>
      <c r="H5" s="373">
        <v>1</v>
      </c>
      <c r="I5" s="730" t="s">
        <v>5596</v>
      </c>
      <c r="J5" s="730" t="s">
        <v>8</v>
      </c>
      <c r="K5" s="548" t="s">
        <v>102</v>
      </c>
      <c r="L5" s="252">
        <v>44625</v>
      </c>
      <c r="M5" s="252">
        <v>44760</v>
      </c>
      <c r="N5" s="725">
        <v>44821</v>
      </c>
      <c r="O5" s="769">
        <v>44822</v>
      </c>
      <c r="P5" s="770">
        <v>44875</v>
      </c>
      <c r="Q5" s="525"/>
      <c r="R5" s="771">
        <v>45199</v>
      </c>
      <c r="S5" s="737"/>
      <c r="T5" s="737"/>
      <c r="U5" s="730" t="s">
        <v>5600</v>
      </c>
      <c r="V5" s="970" t="s">
        <v>7046</v>
      </c>
      <c r="W5" s="730" t="s">
        <v>5598</v>
      </c>
      <c r="X5" s="1325"/>
      <c r="Y5" s="1352">
        <v>0.995</v>
      </c>
      <c r="Z5" s="1325"/>
      <c r="AA5" s="737"/>
      <c r="AB5" s="1757"/>
      <c r="AC5" s="1575" t="s">
        <v>6908</v>
      </c>
      <c r="AD5" s="346"/>
    </row>
    <row r="6" spans="1:30" s="484" customFormat="1" ht="26.5" customHeight="1">
      <c r="A6" s="483">
        <f t="shared" si="0"/>
        <v>5</v>
      </c>
      <c r="B6" s="730" t="s">
        <v>5593</v>
      </c>
      <c r="C6" s="730" t="s">
        <v>5594</v>
      </c>
      <c r="D6" s="736" t="s">
        <v>2931</v>
      </c>
      <c r="E6" s="730" t="s">
        <v>98</v>
      </c>
      <c r="F6" s="730" t="s">
        <v>98</v>
      </c>
      <c r="G6" s="730" t="s">
        <v>368</v>
      </c>
      <c r="H6" s="373">
        <v>1</v>
      </c>
      <c r="I6" s="730" t="s">
        <v>5596</v>
      </c>
      <c r="J6" s="730" t="s">
        <v>8</v>
      </c>
      <c r="K6" s="548" t="s">
        <v>102</v>
      </c>
      <c r="L6" s="252">
        <v>44625</v>
      </c>
      <c r="M6" s="252">
        <v>44760</v>
      </c>
      <c r="N6" s="725">
        <v>44821</v>
      </c>
      <c r="O6" s="769">
        <v>44823</v>
      </c>
      <c r="P6" s="770">
        <v>44875</v>
      </c>
      <c r="Q6" s="525"/>
      <c r="R6" s="771">
        <v>45199</v>
      </c>
      <c r="S6" s="737"/>
      <c r="T6" s="737"/>
      <c r="U6" s="730" t="s">
        <v>5600</v>
      </c>
      <c r="V6" s="970" t="s">
        <v>7046</v>
      </c>
      <c r="W6" s="730" t="s">
        <v>5598</v>
      </c>
      <c r="X6" s="1325"/>
      <c r="Y6" s="1352">
        <v>0.995</v>
      </c>
      <c r="Z6" s="1325"/>
      <c r="AA6" s="737"/>
      <c r="AB6" s="1757"/>
      <c r="AC6" s="1575" t="s">
        <v>6908</v>
      </c>
      <c r="AD6" s="346"/>
    </row>
    <row r="7" spans="1:30" s="484" customFormat="1" ht="26.5" customHeight="1">
      <c r="A7" s="483">
        <f t="shared" si="0"/>
        <v>6</v>
      </c>
      <c r="B7" s="730" t="s">
        <v>5593</v>
      </c>
      <c r="C7" s="730" t="s">
        <v>5594</v>
      </c>
      <c r="D7" s="736" t="s">
        <v>5602</v>
      </c>
      <c r="E7" s="730" t="s">
        <v>98</v>
      </c>
      <c r="F7" s="730" t="s">
        <v>98</v>
      </c>
      <c r="G7" s="730" t="s">
        <v>256</v>
      </c>
      <c r="H7" s="373">
        <v>1</v>
      </c>
      <c r="I7" s="730" t="s">
        <v>5596</v>
      </c>
      <c r="J7" s="755" t="s">
        <v>8</v>
      </c>
      <c r="K7" s="548" t="s">
        <v>102</v>
      </c>
      <c r="L7" s="252">
        <v>44625</v>
      </c>
      <c r="M7" s="252">
        <v>44760</v>
      </c>
      <c r="N7" s="725">
        <v>44821</v>
      </c>
      <c r="O7" s="769">
        <v>44823</v>
      </c>
      <c r="P7" s="770">
        <v>44875</v>
      </c>
      <c r="Q7" s="525"/>
      <c r="R7" s="771">
        <v>45199</v>
      </c>
      <c r="S7" s="737"/>
      <c r="T7" s="737"/>
      <c r="U7" s="730" t="s">
        <v>5600</v>
      </c>
      <c r="V7" s="970" t="s">
        <v>7046</v>
      </c>
      <c r="W7" s="730" t="s">
        <v>5598</v>
      </c>
      <c r="X7" s="1325"/>
      <c r="Y7" s="1352">
        <v>0.995</v>
      </c>
      <c r="Z7" s="1325"/>
      <c r="AA7" s="737"/>
      <c r="AB7" s="1757"/>
      <c r="AC7" s="1575" t="s">
        <v>6908</v>
      </c>
      <c r="AD7" s="346"/>
    </row>
    <row r="8" spans="1:30" s="484" customFormat="1" ht="63.5" customHeight="1">
      <c r="A8" s="483">
        <f t="shared" si="0"/>
        <v>7</v>
      </c>
      <c r="B8" s="730" t="s">
        <v>5593</v>
      </c>
      <c r="C8" s="730" t="s">
        <v>5594</v>
      </c>
      <c r="D8" s="736" t="s">
        <v>2932</v>
      </c>
      <c r="E8" s="730" t="s">
        <v>98</v>
      </c>
      <c r="F8" s="730" t="s">
        <v>98</v>
      </c>
      <c r="G8" s="730" t="s">
        <v>278</v>
      </c>
      <c r="H8" s="373">
        <v>1</v>
      </c>
      <c r="I8" s="730" t="s">
        <v>5596</v>
      </c>
      <c r="J8" s="755" t="s">
        <v>8</v>
      </c>
      <c r="K8" s="548" t="s">
        <v>102</v>
      </c>
      <c r="L8" s="252">
        <v>44625</v>
      </c>
      <c r="M8" s="252">
        <v>44760</v>
      </c>
      <c r="N8" s="725">
        <v>44821</v>
      </c>
      <c r="O8" s="769">
        <v>44822</v>
      </c>
      <c r="P8" s="770">
        <v>44875</v>
      </c>
      <c r="Q8" s="525"/>
      <c r="R8" s="771">
        <v>45199</v>
      </c>
      <c r="S8" s="737"/>
      <c r="T8" s="737"/>
      <c r="U8" s="730" t="s">
        <v>5600</v>
      </c>
      <c r="V8" s="970" t="s">
        <v>7046</v>
      </c>
      <c r="W8" s="730" t="s">
        <v>5598</v>
      </c>
      <c r="X8" s="1325"/>
      <c r="Y8" s="1352">
        <v>0.995</v>
      </c>
      <c r="Z8" s="1325"/>
      <c r="AA8" s="1450"/>
      <c r="AB8" s="1757"/>
      <c r="AC8" s="1575" t="s">
        <v>6908</v>
      </c>
      <c r="AD8" s="346"/>
    </row>
    <row r="9" spans="1:30" s="484" customFormat="1" ht="26.5" customHeight="1">
      <c r="A9" s="483">
        <f t="shared" si="0"/>
        <v>8</v>
      </c>
      <c r="B9" s="730" t="s">
        <v>5593</v>
      </c>
      <c r="C9" s="730" t="s">
        <v>5594</v>
      </c>
      <c r="D9" s="736" t="s">
        <v>5603</v>
      </c>
      <c r="E9" s="730" t="s">
        <v>98</v>
      </c>
      <c r="F9" s="730" t="s">
        <v>98</v>
      </c>
      <c r="G9" s="730" t="s">
        <v>321</v>
      </c>
      <c r="H9" s="373">
        <v>1</v>
      </c>
      <c r="I9" s="730" t="s">
        <v>5596</v>
      </c>
      <c r="J9" s="755" t="s">
        <v>8</v>
      </c>
      <c r="K9" s="548" t="s">
        <v>102</v>
      </c>
      <c r="L9" s="252">
        <v>44625</v>
      </c>
      <c r="M9" s="673">
        <v>44760</v>
      </c>
      <c r="N9" s="772">
        <v>44834</v>
      </c>
      <c r="O9" s="773">
        <v>44844</v>
      </c>
      <c r="P9" s="774"/>
      <c r="Q9" s="775"/>
      <c r="R9" s="776"/>
      <c r="S9" s="737"/>
      <c r="T9" s="737"/>
      <c r="U9" s="730" t="s">
        <v>5600</v>
      </c>
      <c r="V9" s="970" t="s">
        <v>7046</v>
      </c>
      <c r="W9" s="730" t="s">
        <v>5598</v>
      </c>
      <c r="X9" s="1325"/>
      <c r="Y9" s="1352">
        <v>0.995</v>
      </c>
      <c r="Z9" s="1325"/>
      <c r="AA9" s="737"/>
      <c r="AB9" s="1786"/>
      <c r="AC9" s="1575" t="s">
        <v>6908</v>
      </c>
      <c r="AD9" s="737"/>
    </row>
    <row r="10" spans="1:30" s="484" customFormat="1" ht="26.5" customHeight="1">
      <c r="A10" s="483">
        <f t="shared" si="0"/>
        <v>9</v>
      </c>
      <c r="B10" s="755" t="s">
        <v>5593</v>
      </c>
      <c r="C10" s="755" t="s">
        <v>5604</v>
      </c>
      <c r="D10" s="736" t="s">
        <v>2933</v>
      </c>
      <c r="E10" s="755" t="s">
        <v>98</v>
      </c>
      <c r="F10" s="755" t="s">
        <v>98</v>
      </c>
      <c r="G10" s="755" t="s">
        <v>303</v>
      </c>
      <c r="H10" s="373">
        <v>1</v>
      </c>
      <c r="I10" s="755" t="s">
        <v>5596</v>
      </c>
      <c r="J10" s="755" t="s">
        <v>8</v>
      </c>
      <c r="K10" s="548" t="s">
        <v>102</v>
      </c>
      <c r="L10" s="252">
        <v>44625</v>
      </c>
      <c r="M10" s="673">
        <v>44778</v>
      </c>
      <c r="N10" s="772">
        <v>44834</v>
      </c>
      <c r="O10" s="773">
        <v>44846</v>
      </c>
      <c r="P10" s="296"/>
      <c r="Q10" s="296"/>
      <c r="R10" s="296"/>
      <c r="S10" s="737"/>
      <c r="T10" s="737"/>
      <c r="U10" s="755" t="s">
        <v>5597</v>
      </c>
      <c r="V10" s="970" t="s">
        <v>7046</v>
      </c>
      <c r="W10" s="755" t="s">
        <v>5598</v>
      </c>
      <c r="X10" s="1325" t="s">
        <v>8931</v>
      </c>
      <c r="Y10" s="1352">
        <v>0.995</v>
      </c>
      <c r="Z10" s="1325"/>
      <c r="AA10" s="737"/>
      <c r="AB10" s="1756" t="s">
        <v>10149</v>
      </c>
      <c r="AC10" s="1182" t="s">
        <v>9266</v>
      </c>
      <c r="AD10" s="737"/>
    </row>
    <row r="11" spans="1:30" s="484" customFormat="1" ht="26.5" customHeight="1">
      <c r="A11" s="483">
        <f t="shared" si="0"/>
        <v>10</v>
      </c>
      <c r="B11" s="755" t="s">
        <v>5593</v>
      </c>
      <c r="C11" s="755" t="s">
        <v>5604</v>
      </c>
      <c r="D11" s="736" t="s">
        <v>2934</v>
      </c>
      <c r="E11" s="755" t="s">
        <v>98</v>
      </c>
      <c r="F11" s="755" t="s">
        <v>98</v>
      </c>
      <c r="G11" s="755" t="s">
        <v>5599</v>
      </c>
      <c r="H11" s="373">
        <v>1</v>
      </c>
      <c r="I11" s="755" t="s">
        <v>5596</v>
      </c>
      <c r="J11" s="755" t="s">
        <v>8</v>
      </c>
      <c r="K11" s="548" t="s">
        <v>102</v>
      </c>
      <c r="L11" s="252">
        <v>44625</v>
      </c>
      <c r="M11" s="673">
        <v>44778</v>
      </c>
      <c r="N11" s="772">
        <v>44834</v>
      </c>
      <c r="O11" s="773">
        <v>44846</v>
      </c>
      <c r="P11" s="296"/>
      <c r="Q11" s="296"/>
      <c r="R11" s="296"/>
      <c r="S11" s="737"/>
      <c r="T11" s="737"/>
      <c r="U11" s="755" t="s">
        <v>5600</v>
      </c>
      <c r="V11" s="970" t="s">
        <v>7046</v>
      </c>
      <c r="W11" s="755" t="s">
        <v>5598</v>
      </c>
      <c r="X11" s="1353" t="s">
        <v>8931</v>
      </c>
      <c r="Y11" s="1352">
        <v>0.995</v>
      </c>
      <c r="Z11" s="1325"/>
      <c r="AA11" s="737"/>
      <c r="AB11" s="1757"/>
      <c r="AC11" s="1182" t="s">
        <v>9266</v>
      </c>
      <c r="AD11" s="737"/>
    </row>
    <row r="12" spans="1:30" s="484" customFormat="1" ht="26.5" customHeight="1">
      <c r="A12" s="483">
        <f t="shared" si="0"/>
        <v>11</v>
      </c>
      <c r="B12" s="755" t="s">
        <v>5593</v>
      </c>
      <c r="C12" s="755" t="s">
        <v>5604</v>
      </c>
      <c r="D12" s="736" t="s">
        <v>2935</v>
      </c>
      <c r="E12" s="755" t="s">
        <v>98</v>
      </c>
      <c r="F12" s="755" t="s">
        <v>98</v>
      </c>
      <c r="G12" s="755" t="s">
        <v>367</v>
      </c>
      <c r="H12" s="373">
        <v>1</v>
      </c>
      <c r="I12" s="755" t="s">
        <v>5596</v>
      </c>
      <c r="J12" s="755" t="s">
        <v>8</v>
      </c>
      <c r="K12" s="548" t="s">
        <v>102</v>
      </c>
      <c r="L12" s="252">
        <v>44625</v>
      </c>
      <c r="M12" s="673">
        <v>44778</v>
      </c>
      <c r="N12" s="772">
        <v>44834</v>
      </c>
      <c r="O12" s="773">
        <v>44845</v>
      </c>
      <c r="P12" s="296"/>
      <c r="Q12" s="296"/>
      <c r="R12" s="296"/>
      <c r="S12" s="737"/>
      <c r="T12" s="737"/>
      <c r="U12" s="755" t="s">
        <v>5600</v>
      </c>
      <c r="V12" s="970" t="s">
        <v>7046</v>
      </c>
      <c r="W12" s="755" t="s">
        <v>5598</v>
      </c>
      <c r="X12" s="1353" t="s">
        <v>8931</v>
      </c>
      <c r="Y12" s="1352">
        <v>0.995</v>
      </c>
      <c r="Z12" s="1325"/>
      <c r="AA12" s="737"/>
      <c r="AB12" s="1757"/>
      <c r="AC12" s="1182" t="s">
        <v>9266</v>
      </c>
      <c r="AD12" s="737"/>
    </row>
    <row r="13" spans="1:30" s="484" customFormat="1" ht="26.5" customHeight="1">
      <c r="A13" s="483">
        <f t="shared" si="0"/>
        <v>12</v>
      </c>
      <c r="B13" s="755" t="s">
        <v>5593</v>
      </c>
      <c r="C13" s="755" t="s">
        <v>5604</v>
      </c>
      <c r="D13" s="736" t="s">
        <v>2936</v>
      </c>
      <c r="E13" s="755" t="s">
        <v>98</v>
      </c>
      <c r="F13" s="755" t="s">
        <v>98</v>
      </c>
      <c r="G13" s="755" t="s">
        <v>5601</v>
      </c>
      <c r="H13" s="373">
        <v>1</v>
      </c>
      <c r="I13" s="755" t="s">
        <v>5596</v>
      </c>
      <c r="J13" s="755" t="s">
        <v>8</v>
      </c>
      <c r="K13" s="548" t="s">
        <v>102</v>
      </c>
      <c r="L13" s="252">
        <v>44625</v>
      </c>
      <c r="M13" s="673">
        <v>44778</v>
      </c>
      <c r="N13" s="772">
        <v>44834</v>
      </c>
      <c r="O13" s="773">
        <v>44845</v>
      </c>
      <c r="P13" s="296"/>
      <c r="Q13" s="296"/>
      <c r="R13" s="296"/>
      <c r="S13" s="737"/>
      <c r="T13" s="737"/>
      <c r="U13" s="755" t="s">
        <v>5600</v>
      </c>
      <c r="V13" s="970" t="s">
        <v>7046</v>
      </c>
      <c r="W13" s="755" t="s">
        <v>5598</v>
      </c>
      <c r="X13" s="1353" t="s">
        <v>8931</v>
      </c>
      <c r="Y13" s="1352">
        <v>0.995</v>
      </c>
      <c r="Z13" s="1325"/>
      <c r="AA13" s="737"/>
      <c r="AB13" s="1757"/>
      <c r="AC13" s="1182" t="s">
        <v>9266</v>
      </c>
      <c r="AD13" s="737"/>
    </row>
    <row r="14" spans="1:30" s="484" customFormat="1" ht="26.5" customHeight="1">
      <c r="A14" s="483">
        <f t="shared" si="0"/>
        <v>13</v>
      </c>
      <c r="B14" s="755" t="s">
        <v>5593</v>
      </c>
      <c r="C14" s="755" t="s">
        <v>5604</v>
      </c>
      <c r="D14" s="736" t="s">
        <v>2937</v>
      </c>
      <c r="E14" s="755" t="s">
        <v>98</v>
      </c>
      <c r="F14" s="755" t="s">
        <v>98</v>
      </c>
      <c r="G14" s="755" t="s">
        <v>368</v>
      </c>
      <c r="H14" s="373">
        <v>1</v>
      </c>
      <c r="I14" s="755" t="s">
        <v>5596</v>
      </c>
      <c r="J14" s="755" t="s">
        <v>8</v>
      </c>
      <c r="K14" s="548" t="s">
        <v>102</v>
      </c>
      <c r="L14" s="252">
        <v>44625</v>
      </c>
      <c r="M14" s="673">
        <v>44778</v>
      </c>
      <c r="N14" s="772">
        <v>44834</v>
      </c>
      <c r="O14" s="773">
        <v>44845</v>
      </c>
      <c r="P14" s="296"/>
      <c r="Q14" s="296"/>
      <c r="R14" s="296"/>
      <c r="S14" s="737"/>
      <c r="T14" s="737"/>
      <c r="U14" s="755" t="s">
        <v>5600</v>
      </c>
      <c r="V14" s="970" t="s">
        <v>7046</v>
      </c>
      <c r="W14" s="755" t="s">
        <v>5598</v>
      </c>
      <c r="X14" s="1353" t="s">
        <v>8931</v>
      </c>
      <c r="Y14" s="1352">
        <v>0.995</v>
      </c>
      <c r="Z14" s="1325"/>
      <c r="AA14" s="737"/>
      <c r="AB14" s="1757"/>
      <c r="AC14" s="1182" t="s">
        <v>9266</v>
      </c>
      <c r="AD14" s="737"/>
    </row>
    <row r="15" spans="1:30" s="484" customFormat="1" ht="26.5" customHeight="1">
      <c r="A15" s="483">
        <f t="shared" si="0"/>
        <v>14</v>
      </c>
      <c r="B15" s="755" t="s">
        <v>5593</v>
      </c>
      <c r="C15" s="755" t="s">
        <v>5604</v>
      </c>
      <c r="D15" s="736" t="s">
        <v>2938</v>
      </c>
      <c r="E15" s="755" t="s">
        <v>98</v>
      </c>
      <c r="F15" s="755" t="s">
        <v>98</v>
      </c>
      <c r="G15" s="755" t="s">
        <v>256</v>
      </c>
      <c r="H15" s="373">
        <v>1</v>
      </c>
      <c r="I15" s="755" t="s">
        <v>5596</v>
      </c>
      <c r="J15" s="755" t="s">
        <v>8</v>
      </c>
      <c r="K15" s="548" t="s">
        <v>102</v>
      </c>
      <c r="L15" s="252">
        <v>44625</v>
      </c>
      <c r="M15" s="673">
        <v>44778</v>
      </c>
      <c r="N15" s="772">
        <v>44834</v>
      </c>
      <c r="O15" s="773">
        <v>44844</v>
      </c>
      <c r="P15" s="296"/>
      <c r="Q15" s="296"/>
      <c r="R15" s="296"/>
      <c r="S15" s="737"/>
      <c r="T15" s="737"/>
      <c r="U15" s="755" t="s">
        <v>5600</v>
      </c>
      <c r="V15" s="970" t="s">
        <v>7046</v>
      </c>
      <c r="W15" s="755" t="s">
        <v>5598</v>
      </c>
      <c r="X15" s="1353" t="s">
        <v>8931</v>
      </c>
      <c r="Y15" s="1352">
        <v>0.995</v>
      </c>
      <c r="Z15" s="1325"/>
      <c r="AA15" s="737"/>
      <c r="AB15" s="1757"/>
      <c r="AC15" s="1182" t="s">
        <v>9266</v>
      </c>
      <c r="AD15" s="737"/>
    </row>
    <row r="16" spans="1:30" s="484" customFormat="1" ht="26.5" customHeight="1">
      <c r="A16" s="483">
        <f t="shared" si="0"/>
        <v>15</v>
      </c>
      <c r="B16" s="755" t="s">
        <v>5593</v>
      </c>
      <c r="C16" s="755" t="s">
        <v>5604</v>
      </c>
      <c r="D16" s="736" t="s">
        <v>2939</v>
      </c>
      <c r="E16" s="755" t="s">
        <v>98</v>
      </c>
      <c r="F16" s="755" t="s">
        <v>98</v>
      </c>
      <c r="G16" s="755" t="s">
        <v>278</v>
      </c>
      <c r="H16" s="373">
        <v>1</v>
      </c>
      <c r="I16" s="755" t="s">
        <v>5596</v>
      </c>
      <c r="J16" s="755" t="s">
        <v>8</v>
      </c>
      <c r="K16" s="548" t="s">
        <v>102</v>
      </c>
      <c r="L16" s="252">
        <v>44625</v>
      </c>
      <c r="M16" s="673">
        <v>44778</v>
      </c>
      <c r="N16" s="772">
        <v>44834</v>
      </c>
      <c r="O16" s="773">
        <v>44844</v>
      </c>
      <c r="P16" s="296"/>
      <c r="Q16" s="296"/>
      <c r="R16" s="296"/>
      <c r="S16" s="737"/>
      <c r="T16" s="737"/>
      <c r="U16" s="755" t="s">
        <v>5600</v>
      </c>
      <c r="V16" s="970" t="s">
        <v>7046</v>
      </c>
      <c r="W16" s="755" t="s">
        <v>5598</v>
      </c>
      <c r="X16" s="1353" t="s">
        <v>8931</v>
      </c>
      <c r="Y16" s="1352">
        <v>0.995</v>
      </c>
      <c r="Z16" s="1325"/>
      <c r="AA16" s="737"/>
      <c r="AB16" s="1757"/>
      <c r="AC16" s="1182" t="s">
        <v>9266</v>
      </c>
      <c r="AD16" s="737"/>
    </row>
    <row r="17" spans="1:30" s="484" customFormat="1" ht="26.5" customHeight="1">
      <c r="A17" s="483">
        <f t="shared" si="0"/>
        <v>16</v>
      </c>
      <c r="B17" s="755" t="s">
        <v>5593</v>
      </c>
      <c r="C17" s="755" t="s">
        <v>5604</v>
      </c>
      <c r="D17" s="736" t="s">
        <v>5605</v>
      </c>
      <c r="E17" s="755" t="s">
        <v>98</v>
      </c>
      <c r="F17" s="755" t="s">
        <v>98</v>
      </c>
      <c r="G17" s="755" t="s">
        <v>321</v>
      </c>
      <c r="H17" s="373">
        <v>1</v>
      </c>
      <c r="I17" s="755" t="s">
        <v>5596</v>
      </c>
      <c r="J17" s="783" t="s">
        <v>8</v>
      </c>
      <c r="K17" s="548" t="s">
        <v>102</v>
      </c>
      <c r="L17" s="252">
        <v>44625</v>
      </c>
      <c r="M17" s="673">
        <v>44778</v>
      </c>
      <c r="N17" s="772">
        <v>44834</v>
      </c>
      <c r="O17" s="773">
        <v>44848</v>
      </c>
      <c r="P17" s="296"/>
      <c r="Q17" s="296"/>
      <c r="R17" s="296"/>
      <c r="S17" s="737"/>
      <c r="T17" s="737"/>
      <c r="U17" s="755" t="s">
        <v>5600</v>
      </c>
      <c r="V17" s="970" t="s">
        <v>7046</v>
      </c>
      <c r="W17" s="755" t="s">
        <v>5598</v>
      </c>
      <c r="X17" s="1353" t="s">
        <v>8931</v>
      </c>
      <c r="Y17" s="1352">
        <v>0.995</v>
      </c>
      <c r="Z17" s="1325"/>
      <c r="AA17" s="737"/>
      <c r="AB17" s="1786"/>
      <c r="AC17" s="1182" t="s">
        <v>9266</v>
      </c>
      <c r="AD17" s="737"/>
    </row>
    <row r="18" spans="1:30" s="484" customFormat="1" ht="26.5" customHeight="1">
      <c r="A18" s="483">
        <f t="shared" si="0"/>
        <v>17</v>
      </c>
      <c r="B18" s="525" t="s">
        <v>3268</v>
      </c>
      <c r="C18" s="525" t="s">
        <v>3275</v>
      </c>
      <c r="D18" s="526" t="s">
        <v>2940</v>
      </c>
      <c r="E18" s="525" t="s">
        <v>98</v>
      </c>
      <c r="F18" s="525" t="s">
        <v>98</v>
      </c>
      <c r="G18" s="525" t="s">
        <v>3295</v>
      </c>
      <c r="H18" s="529">
        <v>1</v>
      </c>
      <c r="I18" s="525" t="s">
        <v>3269</v>
      </c>
      <c r="J18" s="783" t="s">
        <v>8</v>
      </c>
      <c r="K18" s="530" t="s">
        <v>102</v>
      </c>
      <c r="L18" s="252">
        <v>44625</v>
      </c>
      <c r="M18" s="314"/>
      <c r="N18" s="314"/>
      <c r="O18" s="773"/>
      <c r="P18" s="314"/>
      <c r="Q18" s="314"/>
      <c r="R18" s="314"/>
      <c r="S18" s="737"/>
      <c r="T18" s="737"/>
      <c r="U18" s="525" t="s">
        <v>3270</v>
      </c>
      <c r="V18" s="970" t="s">
        <v>7046</v>
      </c>
      <c r="W18" s="767" t="s">
        <v>5598</v>
      </c>
      <c r="X18" s="1429" t="s">
        <v>1904</v>
      </c>
      <c r="Y18" s="1326">
        <v>0.995</v>
      </c>
      <c r="Z18" s="525"/>
      <c r="AA18" s="655"/>
      <c r="AB18" s="1787" t="s">
        <v>10150</v>
      </c>
      <c r="AC18" s="1182" t="s">
        <v>8452</v>
      </c>
      <c r="AD18" s="737"/>
    </row>
    <row r="19" spans="1:30" s="484" customFormat="1" ht="26.5" customHeight="1">
      <c r="A19" s="483">
        <f t="shared" si="0"/>
        <v>18</v>
      </c>
      <c r="B19" s="525" t="s">
        <v>3268</v>
      </c>
      <c r="C19" s="525" t="s">
        <v>3275</v>
      </c>
      <c r="D19" s="526" t="s">
        <v>2941</v>
      </c>
      <c r="E19" s="525" t="s">
        <v>98</v>
      </c>
      <c r="F19" s="525" t="s">
        <v>98</v>
      </c>
      <c r="G19" s="525" t="s">
        <v>2964</v>
      </c>
      <c r="H19" s="529">
        <v>1</v>
      </c>
      <c r="I19" s="525" t="s">
        <v>3269</v>
      </c>
      <c r="J19" s="783" t="s">
        <v>8</v>
      </c>
      <c r="K19" s="530" t="s">
        <v>102</v>
      </c>
      <c r="L19" s="252">
        <v>44625</v>
      </c>
      <c r="M19" s="314"/>
      <c r="N19" s="314"/>
      <c r="O19" s="773"/>
      <c r="P19" s="314"/>
      <c r="Q19" s="314"/>
      <c r="R19" s="314"/>
      <c r="S19" s="737"/>
      <c r="T19" s="737"/>
      <c r="U19" s="525" t="s">
        <v>3271</v>
      </c>
      <c r="V19" s="970" t="s">
        <v>7046</v>
      </c>
      <c r="W19" s="767" t="s">
        <v>5598</v>
      </c>
      <c r="X19" s="1429" t="s">
        <v>1904</v>
      </c>
      <c r="Y19" s="1326">
        <v>0.995</v>
      </c>
      <c r="Z19" s="525"/>
      <c r="AA19" s="655"/>
      <c r="AB19" s="1787"/>
      <c r="AC19" s="1182" t="s">
        <v>8452</v>
      </c>
      <c r="AD19" s="737"/>
    </row>
    <row r="20" spans="1:30" s="484" customFormat="1" ht="26.5" customHeight="1">
      <c r="A20" s="483">
        <f t="shared" si="0"/>
        <v>19</v>
      </c>
      <c r="B20" s="525" t="s">
        <v>3268</v>
      </c>
      <c r="C20" s="525" t="s">
        <v>3275</v>
      </c>
      <c r="D20" s="526" t="s">
        <v>2942</v>
      </c>
      <c r="E20" s="525" t="s">
        <v>98</v>
      </c>
      <c r="F20" s="525" t="s">
        <v>98</v>
      </c>
      <c r="G20" s="525" t="s">
        <v>3272</v>
      </c>
      <c r="H20" s="529">
        <v>1</v>
      </c>
      <c r="I20" s="525" t="s">
        <v>3269</v>
      </c>
      <c r="J20" s="783" t="s">
        <v>8</v>
      </c>
      <c r="K20" s="530" t="s">
        <v>102</v>
      </c>
      <c r="L20" s="252">
        <v>44625</v>
      </c>
      <c r="M20" s="314"/>
      <c r="N20" s="314"/>
      <c r="O20" s="314"/>
      <c r="P20" s="314"/>
      <c r="Q20" s="314"/>
      <c r="R20" s="314"/>
      <c r="S20" s="737"/>
      <c r="T20" s="737"/>
      <c r="U20" s="525" t="s">
        <v>3271</v>
      </c>
      <c r="V20" s="970" t="s">
        <v>7046</v>
      </c>
      <c r="W20" s="767" t="s">
        <v>5598</v>
      </c>
      <c r="X20" s="1429" t="s">
        <v>1904</v>
      </c>
      <c r="Y20" s="1326">
        <v>0.995</v>
      </c>
      <c r="Z20" s="525"/>
      <c r="AA20" s="655"/>
      <c r="AB20" s="1787"/>
      <c r="AC20" s="1182" t="s">
        <v>8452</v>
      </c>
      <c r="AD20" s="737"/>
    </row>
    <row r="21" spans="1:30" s="484" customFormat="1" ht="26.5" customHeight="1">
      <c r="A21" s="483">
        <f t="shared" si="0"/>
        <v>20</v>
      </c>
      <c r="B21" s="525" t="s">
        <v>3268</v>
      </c>
      <c r="C21" s="525" t="s">
        <v>3275</v>
      </c>
      <c r="D21" s="526" t="s">
        <v>2943</v>
      </c>
      <c r="E21" s="525" t="s">
        <v>98</v>
      </c>
      <c r="F21" s="525" t="s">
        <v>98</v>
      </c>
      <c r="G21" s="525" t="s">
        <v>3274</v>
      </c>
      <c r="H21" s="529">
        <v>1</v>
      </c>
      <c r="I21" s="525" t="s">
        <v>3269</v>
      </c>
      <c r="J21" s="783" t="s">
        <v>8</v>
      </c>
      <c r="K21" s="530" t="s">
        <v>102</v>
      </c>
      <c r="L21" s="252">
        <v>44625</v>
      </c>
      <c r="M21" s="314"/>
      <c r="N21" s="314"/>
      <c r="O21" s="314"/>
      <c r="P21" s="314"/>
      <c r="Q21" s="314"/>
      <c r="R21" s="314"/>
      <c r="S21" s="737"/>
      <c r="T21" s="737"/>
      <c r="U21" s="525" t="s">
        <v>3271</v>
      </c>
      <c r="V21" s="970" t="s">
        <v>7046</v>
      </c>
      <c r="W21" s="767" t="s">
        <v>5598</v>
      </c>
      <c r="X21" s="1429" t="s">
        <v>1904</v>
      </c>
      <c r="Y21" s="1326">
        <v>0.995</v>
      </c>
      <c r="Z21" s="525"/>
      <c r="AA21" s="655"/>
      <c r="AB21" s="1787"/>
      <c r="AC21" s="1182" t="s">
        <v>8452</v>
      </c>
      <c r="AD21" s="737"/>
    </row>
    <row r="22" spans="1:30" s="484" customFormat="1" ht="26.5" customHeight="1">
      <c r="A22" s="483">
        <f t="shared" si="0"/>
        <v>21</v>
      </c>
      <c r="B22" s="525" t="s">
        <v>3268</v>
      </c>
      <c r="C22" s="525" t="s">
        <v>3275</v>
      </c>
      <c r="D22" s="526" t="s">
        <v>2944</v>
      </c>
      <c r="E22" s="525" t="s">
        <v>98</v>
      </c>
      <c r="F22" s="525" t="s">
        <v>98</v>
      </c>
      <c r="G22" s="525" t="s">
        <v>2522</v>
      </c>
      <c r="H22" s="529">
        <v>1</v>
      </c>
      <c r="I22" s="525" t="s">
        <v>3269</v>
      </c>
      <c r="J22" s="783" t="s">
        <v>8</v>
      </c>
      <c r="K22" s="530" t="s">
        <v>102</v>
      </c>
      <c r="L22" s="252">
        <v>44625</v>
      </c>
      <c r="M22" s="314"/>
      <c r="N22" s="314"/>
      <c r="O22" s="314"/>
      <c r="P22" s="314"/>
      <c r="Q22" s="314"/>
      <c r="R22" s="314"/>
      <c r="S22" s="737"/>
      <c r="T22" s="737"/>
      <c r="U22" s="525" t="s">
        <v>3271</v>
      </c>
      <c r="V22" s="970" t="s">
        <v>7046</v>
      </c>
      <c r="W22" s="767" t="s">
        <v>5598</v>
      </c>
      <c r="X22" s="1429" t="s">
        <v>1904</v>
      </c>
      <c r="Y22" s="1326">
        <v>0.995</v>
      </c>
      <c r="Z22" s="525"/>
      <c r="AA22" s="655"/>
      <c r="AB22" s="1787"/>
      <c r="AC22" s="1182" t="s">
        <v>8452</v>
      </c>
      <c r="AD22" s="737"/>
    </row>
    <row r="23" spans="1:30" s="484" customFormat="1" ht="26.5" customHeight="1">
      <c r="A23" s="483">
        <f t="shared" si="0"/>
        <v>22</v>
      </c>
      <c r="B23" s="525" t="s">
        <v>3268</v>
      </c>
      <c r="C23" s="525" t="s">
        <v>3275</v>
      </c>
      <c r="D23" s="526" t="s">
        <v>2945</v>
      </c>
      <c r="E23" s="525" t="s">
        <v>98</v>
      </c>
      <c r="F23" s="525" t="s">
        <v>98</v>
      </c>
      <c r="G23" s="525" t="s">
        <v>2525</v>
      </c>
      <c r="H23" s="529">
        <v>1</v>
      </c>
      <c r="I23" s="525" t="s">
        <v>3269</v>
      </c>
      <c r="J23" s="783" t="s">
        <v>8</v>
      </c>
      <c r="K23" s="530" t="s">
        <v>102</v>
      </c>
      <c r="L23" s="252">
        <v>44625</v>
      </c>
      <c r="M23" s="314"/>
      <c r="N23" s="314"/>
      <c r="O23" s="314"/>
      <c r="P23" s="314"/>
      <c r="Q23" s="314"/>
      <c r="R23" s="314"/>
      <c r="S23" s="737"/>
      <c r="T23" s="737"/>
      <c r="U23" s="525" t="s">
        <v>3271</v>
      </c>
      <c r="V23" s="970" t="s">
        <v>7046</v>
      </c>
      <c r="W23" s="767" t="s">
        <v>5598</v>
      </c>
      <c r="X23" s="1429" t="s">
        <v>1904</v>
      </c>
      <c r="Y23" s="1326">
        <v>0.995</v>
      </c>
      <c r="Z23" s="525"/>
      <c r="AA23" s="655"/>
      <c r="AB23" s="1787"/>
      <c r="AC23" s="1182" t="s">
        <v>8452</v>
      </c>
      <c r="AD23" s="737"/>
    </row>
    <row r="24" spans="1:30" s="484" customFormat="1" ht="26.5" customHeight="1">
      <c r="A24" s="483">
        <f t="shared" si="0"/>
        <v>23</v>
      </c>
      <c r="B24" s="525" t="s">
        <v>3268</v>
      </c>
      <c r="C24" s="525" t="s">
        <v>3275</v>
      </c>
      <c r="D24" s="526" t="s">
        <v>2946</v>
      </c>
      <c r="E24" s="525" t="s">
        <v>98</v>
      </c>
      <c r="F24" s="525" t="s">
        <v>98</v>
      </c>
      <c r="G24" s="525" t="s">
        <v>3273</v>
      </c>
      <c r="H24" s="529">
        <v>1</v>
      </c>
      <c r="I24" s="525" t="s">
        <v>3269</v>
      </c>
      <c r="J24" s="783" t="s">
        <v>8</v>
      </c>
      <c r="K24" s="530" t="s">
        <v>102</v>
      </c>
      <c r="L24" s="252">
        <v>44625</v>
      </c>
      <c r="M24" s="314"/>
      <c r="N24" s="314"/>
      <c r="O24" s="314"/>
      <c r="P24" s="314"/>
      <c r="Q24" s="314"/>
      <c r="R24" s="314"/>
      <c r="S24" s="737"/>
      <c r="T24" s="737"/>
      <c r="U24" s="525" t="s">
        <v>3271</v>
      </c>
      <c r="V24" s="970" t="s">
        <v>7046</v>
      </c>
      <c r="W24" s="767" t="s">
        <v>5598</v>
      </c>
      <c r="X24" s="1429" t="s">
        <v>1904</v>
      </c>
      <c r="Y24" s="1326">
        <v>0.998</v>
      </c>
      <c r="Z24" s="1326"/>
      <c r="AA24" s="655"/>
      <c r="AB24" s="1787"/>
      <c r="AC24" s="1182" t="s">
        <v>8452</v>
      </c>
      <c r="AD24" s="737"/>
    </row>
    <row r="25" spans="1:30" s="484" customFormat="1" ht="26.5" customHeight="1">
      <c r="A25" s="483">
        <f t="shared" si="0"/>
        <v>24</v>
      </c>
      <c r="B25" s="525" t="s">
        <v>3268</v>
      </c>
      <c r="C25" s="525" t="s">
        <v>3275</v>
      </c>
      <c r="D25" s="526" t="s">
        <v>3276</v>
      </c>
      <c r="E25" s="525" t="s">
        <v>98</v>
      </c>
      <c r="F25" s="525" t="s">
        <v>98</v>
      </c>
      <c r="G25" s="525" t="s">
        <v>1609</v>
      </c>
      <c r="H25" s="529">
        <v>1</v>
      </c>
      <c r="I25" s="525" t="s">
        <v>3269</v>
      </c>
      <c r="J25" s="783" t="s">
        <v>8</v>
      </c>
      <c r="K25" s="530" t="s">
        <v>102</v>
      </c>
      <c r="L25" s="252">
        <v>44625</v>
      </c>
      <c r="M25" s="314"/>
      <c r="N25" s="314"/>
      <c r="O25" s="314"/>
      <c r="P25" s="314"/>
      <c r="Q25" s="314"/>
      <c r="R25" s="314"/>
      <c r="S25" s="737"/>
      <c r="T25" s="737"/>
      <c r="U25" s="525" t="s">
        <v>3271</v>
      </c>
      <c r="V25" s="970" t="s">
        <v>7046</v>
      </c>
      <c r="W25" s="767" t="s">
        <v>5598</v>
      </c>
      <c r="X25" s="1429" t="s">
        <v>1904</v>
      </c>
      <c r="Y25" s="1326">
        <v>0.998</v>
      </c>
      <c r="Z25" s="1436"/>
      <c r="AA25" s="655"/>
      <c r="AB25" s="1787"/>
      <c r="AC25" s="1182" t="s">
        <v>8452</v>
      </c>
      <c r="AD25" s="737"/>
    </row>
    <row r="26" spans="1:30" s="484" customFormat="1" ht="26.5" customHeight="1">
      <c r="A26" s="483">
        <f t="shared" si="0"/>
        <v>25</v>
      </c>
      <c r="B26" s="1448" t="s">
        <v>5593</v>
      </c>
      <c r="C26" s="525" t="s">
        <v>9260</v>
      </c>
      <c r="D26" s="525" t="s">
        <v>9261</v>
      </c>
      <c r="E26" s="1448" t="s">
        <v>98</v>
      </c>
      <c r="F26" s="1448" t="s">
        <v>98</v>
      </c>
      <c r="G26" s="1448" t="s">
        <v>328</v>
      </c>
      <c r="H26" s="373">
        <v>1</v>
      </c>
      <c r="I26" s="1448" t="s">
        <v>5596</v>
      </c>
      <c r="J26" s="1448" t="s">
        <v>8</v>
      </c>
      <c r="K26" s="1306" t="s">
        <v>102</v>
      </c>
      <c r="L26" s="252">
        <v>44625</v>
      </c>
      <c r="M26" s="252">
        <v>44760</v>
      </c>
      <c r="N26" s="725">
        <v>44821</v>
      </c>
      <c r="O26" s="769">
        <v>44823</v>
      </c>
      <c r="P26" s="770">
        <v>44875</v>
      </c>
      <c r="Q26" s="525"/>
      <c r="R26" s="771">
        <v>45199</v>
      </c>
      <c r="S26" s="737"/>
      <c r="T26" s="737"/>
      <c r="U26" s="1448" t="s">
        <v>5600</v>
      </c>
      <c r="V26" s="1448" t="s">
        <v>7046</v>
      </c>
      <c r="W26" s="1448" t="s">
        <v>5598</v>
      </c>
      <c r="X26" s="1448" t="s">
        <v>205</v>
      </c>
      <c r="Y26" s="1352">
        <v>0.998</v>
      </c>
      <c r="Z26" s="1352">
        <v>2.7E-2</v>
      </c>
      <c r="AA26" s="262"/>
      <c r="AB26" s="1756" t="s">
        <v>10151</v>
      </c>
      <c r="AC26" s="1182" t="s">
        <v>9614</v>
      </c>
      <c r="AD26" s="737"/>
    </row>
    <row r="27" spans="1:30" s="484" customFormat="1" ht="26.5" customHeight="1">
      <c r="A27" s="483">
        <f t="shared" si="0"/>
        <v>26</v>
      </c>
      <c r="B27" s="1448" t="s">
        <v>5593</v>
      </c>
      <c r="C27" s="525" t="s">
        <v>9262</v>
      </c>
      <c r="D27" s="525" t="s">
        <v>9263</v>
      </c>
      <c r="E27" s="1448" t="s">
        <v>98</v>
      </c>
      <c r="F27" s="1448" t="s">
        <v>98</v>
      </c>
      <c r="G27" s="1448" t="s">
        <v>328</v>
      </c>
      <c r="H27" s="373">
        <v>1</v>
      </c>
      <c r="I27" s="1448" t="s">
        <v>5596</v>
      </c>
      <c r="J27" s="1448" t="s">
        <v>8</v>
      </c>
      <c r="K27" s="1306" t="s">
        <v>102</v>
      </c>
      <c r="L27" s="252">
        <v>44625</v>
      </c>
      <c r="M27" s="1446">
        <v>44778</v>
      </c>
      <c r="N27" s="777">
        <v>44834</v>
      </c>
      <c r="O27" s="778">
        <v>44847</v>
      </c>
      <c r="P27" s="779"/>
      <c r="Q27" s="779"/>
      <c r="R27" s="779"/>
      <c r="S27" s="737"/>
      <c r="T27" s="737"/>
      <c r="U27" s="1448" t="s">
        <v>5600</v>
      </c>
      <c r="V27" s="1448" t="s">
        <v>7046</v>
      </c>
      <c r="W27" s="1448" t="s">
        <v>5598</v>
      </c>
      <c r="X27" s="1448" t="s">
        <v>205</v>
      </c>
      <c r="Y27" s="1352">
        <v>0.998</v>
      </c>
      <c r="Z27" s="1352">
        <v>2.7E-2</v>
      </c>
      <c r="AA27" s="262"/>
      <c r="AB27" s="1757"/>
      <c r="AC27" s="1182" t="s">
        <v>9614</v>
      </c>
      <c r="AD27" s="737"/>
    </row>
    <row r="28" spans="1:30" s="484" customFormat="1" ht="26.5" customHeight="1">
      <c r="A28" s="483">
        <f t="shared" si="0"/>
        <v>27</v>
      </c>
      <c r="B28" s="525" t="s">
        <v>3268</v>
      </c>
      <c r="C28" s="525" t="s">
        <v>9264</v>
      </c>
      <c r="D28" s="525" t="s">
        <v>9265</v>
      </c>
      <c r="E28" s="525" t="s">
        <v>98</v>
      </c>
      <c r="F28" s="525" t="s">
        <v>98</v>
      </c>
      <c r="G28" s="525" t="s">
        <v>2537</v>
      </c>
      <c r="H28" s="529">
        <v>1</v>
      </c>
      <c r="I28" s="525" t="s">
        <v>3269</v>
      </c>
      <c r="J28" s="1448" t="s">
        <v>8</v>
      </c>
      <c r="K28" s="530" t="s">
        <v>102</v>
      </c>
      <c r="L28" s="252">
        <v>44625</v>
      </c>
      <c r="M28" s="314"/>
      <c r="N28" s="314"/>
      <c r="O28" s="314"/>
      <c r="P28" s="314"/>
      <c r="Q28" s="314"/>
      <c r="R28" s="314"/>
      <c r="S28" s="737"/>
      <c r="T28" s="737"/>
      <c r="U28" s="525" t="s">
        <v>3271</v>
      </c>
      <c r="V28" s="1448" t="s">
        <v>7046</v>
      </c>
      <c r="W28" s="1448" t="s">
        <v>5598</v>
      </c>
      <c r="X28" s="1448" t="s">
        <v>205</v>
      </c>
      <c r="Y28" s="1326">
        <v>0.998</v>
      </c>
      <c r="Z28" s="1352">
        <v>2.7E-2</v>
      </c>
      <c r="AA28" s="1676"/>
      <c r="AB28" s="1786"/>
      <c r="AC28" s="1182" t="s">
        <v>9614</v>
      </c>
      <c r="AD28" s="737"/>
    </row>
    <row r="29" spans="1:30" s="345" customFormat="1" ht="35.5" customHeight="1">
      <c r="A29" s="483">
        <f t="shared" si="0"/>
        <v>28</v>
      </c>
      <c r="B29" s="730" t="s">
        <v>3277</v>
      </c>
      <c r="C29" s="730" t="s">
        <v>6261</v>
      </c>
      <c r="D29" s="489" t="s">
        <v>6263</v>
      </c>
      <c r="E29" s="730" t="s">
        <v>98</v>
      </c>
      <c r="F29" s="730" t="s">
        <v>98</v>
      </c>
      <c r="G29" s="730" t="s">
        <v>698</v>
      </c>
      <c r="H29" s="373">
        <v>1</v>
      </c>
      <c r="I29" s="730" t="s">
        <v>3281</v>
      </c>
      <c r="J29" s="783" t="s">
        <v>8</v>
      </c>
      <c r="K29" s="548" t="s">
        <v>102</v>
      </c>
      <c r="L29" s="252">
        <v>44635</v>
      </c>
      <c r="M29" s="252">
        <v>44819</v>
      </c>
      <c r="N29" s="349">
        <v>44830</v>
      </c>
      <c r="O29" s="735"/>
      <c r="P29" s="730"/>
      <c r="Q29" s="730"/>
      <c r="R29" s="728"/>
      <c r="S29" s="329"/>
      <c r="T29" s="728"/>
      <c r="U29" s="1351" t="s">
        <v>8927</v>
      </c>
      <c r="V29" s="730" t="s">
        <v>4289</v>
      </c>
      <c r="W29" s="730" t="s">
        <v>2563</v>
      </c>
      <c r="X29" s="1681" t="s">
        <v>205</v>
      </c>
      <c r="Y29" s="1352">
        <v>0.99960000000000004</v>
      </c>
      <c r="Z29" s="1352">
        <v>1.6199999999999999E-2</v>
      </c>
      <c r="AA29" s="838" t="s">
        <v>10182</v>
      </c>
      <c r="AB29" s="728" t="s">
        <v>8619</v>
      </c>
      <c r="AC29" s="728" t="s">
        <v>8673</v>
      </c>
      <c r="AD29" s="346"/>
    </row>
    <row r="30" spans="1:30" s="345" customFormat="1" ht="25" customHeight="1">
      <c r="A30" s="483">
        <f t="shared" si="0"/>
        <v>29</v>
      </c>
      <c r="B30" s="730" t="s">
        <v>3277</v>
      </c>
      <c r="C30" s="730" t="s">
        <v>6262</v>
      </c>
      <c r="D30" s="489" t="s">
        <v>6264</v>
      </c>
      <c r="E30" s="730" t="s">
        <v>98</v>
      </c>
      <c r="F30" s="730" t="s">
        <v>98</v>
      </c>
      <c r="G30" s="730" t="s">
        <v>695</v>
      </c>
      <c r="H30" s="373">
        <v>1</v>
      </c>
      <c r="I30" s="730" t="s">
        <v>3281</v>
      </c>
      <c r="J30" s="783" t="s">
        <v>8</v>
      </c>
      <c r="K30" s="548" t="s">
        <v>102</v>
      </c>
      <c r="L30" s="252">
        <v>44635</v>
      </c>
      <c r="M30" s="252">
        <v>44819</v>
      </c>
      <c r="N30" s="349">
        <v>44830</v>
      </c>
      <c r="O30" s="735"/>
      <c r="P30" s="730"/>
      <c r="Q30" s="730"/>
      <c r="R30" s="728"/>
      <c r="S30" s="329"/>
      <c r="T30" s="728"/>
      <c r="U30" s="730" t="s">
        <v>8925</v>
      </c>
      <c r="V30" s="730" t="s">
        <v>4289</v>
      </c>
      <c r="W30" s="730" t="s">
        <v>2563</v>
      </c>
      <c r="X30" s="1681" t="s">
        <v>205</v>
      </c>
      <c r="Y30" s="1352">
        <v>0.99960000000000004</v>
      </c>
      <c r="Z30" s="1352">
        <v>1.6199999999999999E-2</v>
      </c>
      <c r="AA30" s="838" t="s">
        <v>10178</v>
      </c>
      <c r="AB30" s="728" t="s">
        <v>8619</v>
      </c>
      <c r="AC30" s="728" t="s">
        <v>8673</v>
      </c>
      <c r="AD30" s="346"/>
    </row>
    <row r="31" spans="1:30" s="345" customFormat="1" ht="31.5" customHeight="1">
      <c r="A31" s="483">
        <f t="shared" si="0"/>
        <v>30</v>
      </c>
      <c r="B31" s="730" t="s">
        <v>3277</v>
      </c>
      <c r="C31" s="730" t="s">
        <v>6261</v>
      </c>
      <c r="D31" s="489" t="s">
        <v>6265</v>
      </c>
      <c r="E31" s="730" t="s">
        <v>98</v>
      </c>
      <c r="F31" s="730" t="s">
        <v>98</v>
      </c>
      <c r="G31" s="730" t="s">
        <v>6277</v>
      </c>
      <c r="H31" s="373">
        <v>1</v>
      </c>
      <c r="I31" s="730" t="s">
        <v>3281</v>
      </c>
      <c r="J31" s="783" t="s">
        <v>8</v>
      </c>
      <c r="K31" s="548" t="s">
        <v>102</v>
      </c>
      <c r="L31" s="252">
        <v>44635</v>
      </c>
      <c r="M31" s="252">
        <v>44819</v>
      </c>
      <c r="N31" s="349">
        <v>44829</v>
      </c>
      <c r="O31" s="735"/>
      <c r="P31" s="730"/>
      <c r="Q31" s="730"/>
      <c r="R31" s="728"/>
      <c r="S31" s="329"/>
      <c r="T31" s="728"/>
      <c r="U31" s="730" t="s">
        <v>8928</v>
      </c>
      <c r="V31" s="730" t="s">
        <v>4289</v>
      </c>
      <c r="W31" s="730" t="s">
        <v>2563</v>
      </c>
      <c r="X31" s="1681" t="s">
        <v>205</v>
      </c>
      <c r="Y31" s="1352">
        <v>0.99980000000000002</v>
      </c>
      <c r="Z31" s="1352">
        <v>2.86E-2</v>
      </c>
      <c r="AA31" s="838" t="s">
        <v>10179</v>
      </c>
      <c r="AB31" s="728" t="s">
        <v>8619</v>
      </c>
      <c r="AC31" s="728" t="s">
        <v>8673</v>
      </c>
      <c r="AD31" s="346"/>
    </row>
    <row r="32" spans="1:30" s="345" customFormat="1" ht="25" customHeight="1">
      <c r="A32" s="483">
        <f t="shared" si="0"/>
        <v>31</v>
      </c>
      <c r="B32" s="730" t="s">
        <v>3277</v>
      </c>
      <c r="C32" s="730" t="s">
        <v>6262</v>
      </c>
      <c r="D32" s="489" t="s">
        <v>6266</v>
      </c>
      <c r="E32" s="730" t="s">
        <v>98</v>
      </c>
      <c r="F32" s="730" t="s">
        <v>98</v>
      </c>
      <c r="G32" s="730" t="s">
        <v>6278</v>
      </c>
      <c r="H32" s="373">
        <v>1</v>
      </c>
      <c r="I32" s="730" t="s">
        <v>3281</v>
      </c>
      <c r="J32" s="783" t="s">
        <v>8</v>
      </c>
      <c r="K32" s="548" t="s">
        <v>102</v>
      </c>
      <c r="L32" s="252">
        <v>44635</v>
      </c>
      <c r="M32" s="252">
        <v>44819</v>
      </c>
      <c r="N32" s="349">
        <v>44829</v>
      </c>
      <c r="O32" s="735"/>
      <c r="P32" s="730"/>
      <c r="Q32" s="730"/>
      <c r="R32" s="728"/>
      <c r="S32" s="329"/>
      <c r="T32" s="728"/>
      <c r="U32" s="730" t="s">
        <v>8929</v>
      </c>
      <c r="V32" s="730" t="s">
        <v>4289</v>
      </c>
      <c r="W32" s="730" t="s">
        <v>2563</v>
      </c>
      <c r="X32" s="1681" t="s">
        <v>205</v>
      </c>
      <c r="Y32" s="1352">
        <v>0.99980000000000002</v>
      </c>
      <c r="Z32" s="1352">
        <v>2.86E-2</v>
      </c>
      <c r="AA32" s="838" t="s">
        <v>10179</v>
      </c>
      <c r="AB32" s="728" t="s">
        <v>8619</v>
      </c>
      <c r="AC32" s="728" t="s">
        <v>8673</v>
      </c>
      <c r="AD32" s="741"/>
    </row>
    <row r="33" spans="1:30" s="345" customFormat="1" ht="42" customHeight="1">
      <c r="A33" s="483">
        <f t="shared" si="0"/>
        <v>32</v>
      </c>
      <c r="B33" s="730" t="s">
        <v>3277</v>
      </c>
      <c r="C33" s="730" t="s">
        <v>6261</v>
      </c>
      <c r="D33" s="489" t="s">
        <v>6267</v>
      </c>
      <c r="E33" s="730" t="s">
        <v>98</v>
      </c>
      <c r="F33" s="730" t="s">
        <v>98</v>
      </c>
      <c r="G33" s="730" t="s">
        <v>6279</v>
      </c>
      <c r="H33" s="373">
        <v>1</v>
      </c>
      <c r="I33" s="730" t="s">
        <v>3281</v>
      </c>
      <c r="J33" s="783" t="s">
        <v>8</v>
      </c>
      <c r="K33" s="548" t="s">
        <v>102</v>
      </c>
      <c r="L33" s="252">
        <v>44635</v>
      </c>
      <c r="M33" s="252">
        <v>44819</v>
      </c>
      <c r="N33" s="349">
        <v>44829</v>
      </c>
      <c r="O33" s="735"/>
      <c r="P33" s="730"/>
      <c r="Q33" s="730"/>
      <c r="R33" s="728"/>
      <c r="S33" s="329"/>
      <c r="T33" s="728"/>
      <c r="U33" s="730" t="s">
        <v>8928</v>
      </c>
      <c r="V33" s="730" t="s">
        <v>4289</v>
      </c>
      <c r="W33" s="730" t="s">
        <v>2563</v>
      </c>
      <c r="X33" s="1681" t="s">
        <v>205</v>
      </c>
      <c r="Y33" s="1352">
        <v>0.99909999999999999</v>
      </c>
      <c r="Z33" s="1352">
        <v>1.47E-2</v>
      </c>
      <c r="AA33" s="838" t="s">
        <v>1591</v>
      </c>
      <c r="AB33" s="728" t="s">
        <v>8619</v>
      </c>
      <c r="AC33" s="728" t="s">
        <v>8673</v>
      </c>
      <c r="AD33" s="741"/>
    </row>
    <row r="34" spans="1:30" s="345" customFormat="1" ht="50" customHeight="1">
      <c r="A34" s="483">
        <f t="shared" si="0"/>
        <v>33</v>
      </c>
      <c r="B34" s="730" t="s">
        <v>3277</v>
      </c>
      <c r="C34" s="730" t="s">
        <v>6262</v>
      </c>
      <c r="D34" s="489" t="s">
        <v>6268</v>
      </c>
      <c r="E34" s="730" t="s">
        <v>98</v>
      </c>
      <c r="F34" s="730" t="s">
        <v>98</v>
      </c>
      <c r="G34" s="730" t="s">
        <v>6280</v>
      </c>
      <c r="H34" s="373">
        <v>1</v>
      </c>
      <c r="I34" s="730" t="s">
        <v>3281</v>
      </c>
      <c r="J34" s="783" t="s">
        <v>8</v>
      </c>
      <c r="K34" s="548" t="s">
        <v>102</v>
      </c>
      <c r="L34" s="252">
        <v>44635</v>
      </c>
      <c r="M34" s="252">
        <v>44819</v>
      </c>
      <c r="N34" s="349">
        <v>44829</v>
      </c>
      <c r="O34" s="735"/>
      <c r="P34" s="730"/>
      <c r="Q34" s="730"/>
      <c r="R34" s="728"/>
      <c r="S34" s="329"/>
      <c r="T34" s="728"/>
      <c r="U34" s="730" t="s">
        <v>8928</v>
      </c>
      <c r="V34" s="730" t="s">
        <v>4289</v>
      </c>
      <c r="W34" s="730" t="s">
        <v>2563</v>
      </c>
      <c r="X34" s="1681" t="s">
        <v>205</v>
      </c>
      <c r="Y34" s="1352">
        <v>0.99909999999999999</v>
      </c>
      <c r="Z34" s="1352">
        <v>1.47E-2</v>
      </c>
      <c r="AA34" s="838" t="s">
        <v>1591</v>
      </c>
      <c r="AB34" s="728" t="s">
        <v>8619</v>
      </c>
      <c r="AC34" s="728" t="s">
        <v>8673</v>
      </c>
      <c r="AD34" s="346"/>
    </row>
    <row r="35" spans="1:30" s="345" customFormat="1" ht="47" customHeight="1">
      <c r="A35" s="483">
        <f t="shared" si="0"/>
        <v>34</v>
      </c>
      <c r="B35" s="730" t="s">
        <v>3277</v>
      </c>
      <c r="C35" s="730" t="s">
        <v>6261</v>
      </c>
      <c r="D35" s="489" t="s">
        <v>6269</v>
      </c>
      <c r="E35" s="730" t="s">
        <v>98</v>
      </c>
      <c r="F35" s="730" t="s">
        <v>98</v>
      </c>
      <c r="G35" s="730" t="s">
        <v>6281</v>
      </c>
      <c r="H35" s="373">
        <v>1</v>
      </c>
      <c r="I35" s="730" t="s">
        <v>3281</v>
      </c>
      <c r="J35" s="783" t="s">
        <v>8</v>
      </c>
      <c r="K35" s="548" t="s">
        <v>102</v>
      </c>
      <c r="L35" s="252">
        <v>44635</v>
      </c>
      <c r="M35" s="252">
        <v>44819</v>
      </c>
      <c r="N35" s="349">
        <v>44828</v>
      </c>
      <c r="O35" s="735"/>
      <c r="P35" s="730"/>
      <c r="Q35" s="730"/>
      <c r="R35" s="728"/>
      <c r="S35" s="329"/>
      <c r="T35" s="728"/>
      <c r="U35" s="730" t="s">
        <v>8928</v>
      </c>
      <c r="V35" s="730" t="s">
        <v>4289</v>
      </c>
      <c r="W35" s="730" t="s">
        <v>2563</v>
      </c>
      <c r="X35" s="1681" t="s">
        <v>205</v>
      </c>
      <c r="Y35" s="1352">
        <v>0.99860000000000004</v>
      </c>
      <c r="Z35" s="1352">
        <v>1.6500000000000001E-2</v>
      </c>
      <c r="AA35" s="838" t="s">
        <v>10183</v>
      </c>
      <c r="AB35" s="728" t="s">
        <v>8619</v>
      </c>
      <c r="AC35" s="728" t="s">
        <v>8673</v>
      </c>
      <c r="AD35" s="346"/>
    </row>
    <row r="36" spans="1:30" s="345" customFormat="1" ht="25" customHeight="1">
      <c r="A36" s="483">
        <f t="shared" si="0"/>
        <v>35</v>
      </c>
      <c r="B36" s="730" t="s">
        <v>3277</v>
      </c>
      <c r="C36" s="730" t="s">
        <v>6262</v>
      </c>
      <c r="D36" s="489" t="s">
        <v>6270</v>
      </c>
      <c r="E36" s="730" t="s">
        <v>98</v>
      </c>
      <c r="F36" s="730" t="s">
        <v>98</v>
      </c>
      <c r="G36" s="730" t="s">
        <v>6282</v>
      </c>
      <c r="H36" s="373">
        <v>1</v>
      </c>
      <c r="I36" s="730" t="s">
        <v>3281</v>
      </c>
      <c r="J36" s="783" t="s">
        <v>8</v>
      </c>
      <c r="K36" s="548" t="s">
        <v>102</v>
      </c>
      <c r="L36" s="252">
        <v>44635</v>
      </c>
      <c r="M36" s="252">
        <v>44819</v>
      </c>
      <c r="N36" s="349">
        <v>44828</v>
      </c>
      <c r="O36" s="735"/>
      <c r="P36" s="730"/>
      <c r="Q36" s="730"/>
      <c r="R36" s="728"/>
      <c r="S36" s="329"/>
      <c r="T36" s="728"/>
      <c r="U36" s="730" t="s">
        <v>8930</v>
      </c>
      <c r="V36" s="730" t="s">
        <v>4289</v>
      </c>
      <c r="W36" s="730" t="s">
        <v>2563</v>
      </c>
      <c r="X36" s="1681" t="s">
        <v>205</v>
      </c>
      <c r="Y36" s="1352">
        <v>0.99860000000000004</v>
      </c>
      <c r="Z36" s="1352">
        <v>1.6500000000000001E-2</v>
      </c>
      <c r="AA36" s="838" t="s">
        <v>1591</v>
      </c>
      <c r="AB36" s="728" t="s">
        <v>8619</v>
      </c>
      <c r="AC36" s="728" t="s">
        <v>8673</v>
      </c>
      <c r="AD36" s="346"/>
    </row>
    <row r="37" spans="1:30" s="345" customFormat="1" ht="32" customHeight="1">
      <c r="A37" s="483">
        <f t="shared" si="0"/>
        <v>36</v>
      </c>
      <c r="B37" s="730" t="s">
        <v>3277</v>
      </c>
      <c r="C37" s="730" t="s">
        <v>6261</v>
      </c>
      <c r="D37" s="489" t="s">
        <v>6271</v>
      </c>
      <c r="E37" s="730" t="s">
        <v>98</v>
      </c>
      <c r="F37" s="730" t="s">
        <v>98</v>
      </c>
      <c r="G37" s="730" t="s">
        <v>6283</v>
      </c>
      <c r="H37" s="373">
        <v>1</v>
      </c>
      <c r="I37" s="730" t="s">
        <v>3281</v>
      </c>
      <c r="J37" s="783" t="s">
        <v>8</v>
      </c>
      <c r="K37" s="548" t="s">
        <v>102</v>
      </c>
      <c r="L37" s="252">
        <v>44635</v>
      </c>
      <c r="M37" s="252">
        <v>44819</v>
      </c>
      <c r="N37" s="349">
        <v>44828</v>
      </c>
      <c r="O37" s="735"/>
      <c r="P37" s="730"/>
      <c r="Q37" s="730"/>
      <c r="R37" s="728"/>
      <c r="S37" s="329"/>
      <c r="T37" s="728"/>
      <c r="U37" s="730" t="s">
        <v>8928</v>
      </c>
      <c r="V37" s="730" t="s">
        <v>4289</v>
      </c>
      <c r="W37" s="730" t="s">
        <v>2563</v>
      </c>
      <c r="X37" s="1681" t="s">
        <v>205</v>
      </c>
      <c r="Y37" s="1352">
        <v>0.99519999999999997</v>
      </c>
      <c r="Z37" s="1352">
        <v>1.0699999999999999E-2</v>
      </c>
      <c r="AA37" s="838" t="s">
        <v>1591</v>
      </c>
      <c r="AB37" s="728" t="s">
        <v>8619</v>
      </c>
      <c r="AC37" s="728" t="s">
        <v>8673</v>
      </c>
      <c r="AD37" s="346"/>
    </row>
    <row r="38" spans="1:30" s="345" customFormat="1" ht="25" customHeight="1">
      <c r="A38" s="483">
        <f t="shared" si="0"/>
        <v>37</v>
      </c>
      <c r="B38" s="730" t="s">
        <v>3277</v>
      </c>
      <c r="C38" s="730" t="s">
        <v>6262</v>
      </c>
      <c r="D38" s="489" t="s">
        <v>6272</v>
      </c>
      <c r="E38" s="730" t="s">
        <v>98</v>
      </c>
      <c r="F38" s="730" t="s">
        <v>98</v>
      </c>
      <c r="G38" s="730" t="s">
        <v>6284</v>
      </c>
      <c r="H38" s="373">
        <v>1</v>
      </c>
      <c r="I38" s="730" t="s">
        <v>3281</v>
      </c>
      <c r="J38" s="783" t="s">
        <v>8</v>
      </c>
      <c r="K38" s="548" t="s">
        <v>102</v>
      </c>
      <c r="L38" s="252">
        <v>44635</v>
      </c>
      <c r="M38" s="252">
        <v>44819</v>
      </c>
      <c r="N38" s="349">
        <v>44828</v>
      </c>
      <c r="O38" s="735"/>
      <c r="P38" s="730"/>
      <c r="Q38" s="730"/>
      <c r="R38" s="728"/>
      <c r="S38" s="329"/>
      <c r="T38" s="728"/>
      <c r="U38" s="730" t="s">
        <v>8929</v>
      </c>
      <c r="V38" s="730" t="s">
        <v>4289</v>
      </c>
      <c r="W38" s="730" t="s">
        <v>2563</v>
      </c>
      <c r="X38" s="1681" t="s">
        <v>205</v>
      </c>
      <c r="Y38" s="1352">
        <v>0.99519999999999997</v>
      </c>
      <c r="Z38" s="1352">
        <v>1.0699999999999999E-2</v>
      </c>
      <c r="AA38" s="838" t="s">
        <v>10181</v>
      </c>
      <c r="AB38" s="728" t="s">
        <v>8619</v>
      </c>
      <c r="AC38" s="728" t="s">
        <v>8673</v>
      </c>
      <c r="AD38" s="346"/>
    </row>
    <row r="39" spans="1:30" s="345" customFormat="1" ht="37.5" customHeight="1">
      <c r="A39" s="483">
        <f t="shared" si="0"/>
        <v>38</v>
      </c>
      <c r="B39" s="730" t="s">
        <v>3277</v>
      </c>
      <c r="C39" s="730" t="s">
        <v>6261</v>
      </c>
      <c r="D39" s="489" t="s">
        <v>6273</v>
      </c>
      <c r="E39" s="730" t="s">
        <v>98</v>
      </c>
      <c r="F39" s="730" t="s">
        <v>98</v>
      </c>
      <c r="G39" s="730" t="s">
        <v>6285</v>
      </c>
      <c r="H39" s="373">
        <v>1</v>
      </c>
      <c r="I39" s="730" t="s">
        <v>3281</v>
      </c>
      <c r="J39" s="783" t="s">
        <v>8</v>
      </c>
      <c r="K39" s="548" t="s">
        <v>102</v>
      </c>
      <c r="L39" s="252">
        <v>44635</v>
      </c>
      <c r="M39" s="252">
        <v>44819</v>
      </c>
      <c r="N39" s="349">
        <v>44835</v>
      </c>
      <c r="O39" s="735"/>
      <c r="P39" s="730"/>
      <c r="Q39" s="730"/>
      <c r="R39" s="728"/>
      <c r="S39" s="329"/>
      <c r="T39" s="728"/>
      <c r="U39" s="730" t="s">
        <v>8925</v>
      </c>
      <c r="V39" s="730" t="s">
        <v>4289</v>
      </c>
      <c r="W39" s="730" t="s">
        <v>2563</v>
      </c>
      <c r="X39" s="1681" t="s">
        <v>205</v>
      </c>
      <c r="Y39" s="1352">
        <v>0.99990000000000001</v>
      </c>
      <c r="Z39" s="1352">
        <v>1.5100000000000001E-2</v>
      </c>
      <c r="AA39" s="838" t="s">
        <v>10181</v>
      </c>
      <c r="AB39" s="728" t="s">
        <v>8619</v>
      </c>
      <c r="AC39" s="728" t="s">
        <v>8673</v>
      </c>
      <c r="AD39" s="346"/>
    </row>
    <row r="40" spans="1:30" s="345" customFormat="1" ht="25" customHeight="1">
      <c r="A40" s="483">
        <f t="shared" si="0"/>
        <v>39</v>
      </c>
      <c r="B40" s="730" t="s">
        <v>3277</v>
      </c>
      <c r="C40" s="730" t="s">
        <v>6262</v>
      </c>
      <c r="D40" s="489" t="s">
        <v>6274</v>
      </c>
      <c r="E40" s="730" t="s">
        <v>98</v>
      </c>
      <c r="F40" s="730" t="s">
        <v>98</v>
      </c>
      <c r="G40" s="730" t="s">
        <v>6286</v>
      </c>
      <c r="H40" s="373">
        <v>1</v>
      </c>
      <c r="I40" s="730" t="s">
        <v>3281</v>
      </c>
      <c r="J40" s="783" t="s">
        <v>8</v>
      </c>
      <c r="K40" s="548" t="s">
        <v>102</v>
      </c>
      <c r="L40" s="252">
        <v>44635</v>
      </c>
      <c r="M40" s="252">
        <v>44819</v>
      </c>
      <c r="N40" s="349">
        <v>44835</v>
      </c>
      <c r="O40" s="735"/>
      <c r="P40" s="730"/>
      <c r="Q40" s="730"/>
      <c r="R40" s="728"/>
      <c r="S40" s="329"/>
      <c r="T40" s="728"/>
      <c r="U40" s="730" t="s">
        <v>8925</v>
      </c>
      <c r="V40" s="730" t="s">
        <v>4289</v>
      </c>
      <c r="W40" s="730" t="s">
        <v>2563</v>
      </c>
      <c r="X40" s="1681" t="s">
        <v>205</v>
      </c>
      <c r="Y40" s="1352">
        <v>0.99990000000000001</v>
      </c>
      <c r="Z40" s="1352">
        <v>1.5100000000000001E-2</v>
      </c>
      <c r="AA40" s="838" t="s">
        <v>1591</v>
      </c>
      <c r="AB40" s="728" t="s">
        <v>8619</v>
      </c>
      <c r="AC40" s="728" t="s">
        <v>8673</v>
      </c>
      <c r="AD40" s="346"/>
    </row>
    <row r="41" spans="1:30" s="345" customFormat="1" ht="25" customHeight="1">
      <c r="A41" s="483">
        <f t="shared" si="0"/>
        <v>40</v>
      </c>
      <c r="B41" s="730" t="s">
        <v>3277</v>
      </c>
      <c r="C41" s="730" t="s">
        <v>6261</v>
      </c>
      <c r="D41" s="489" t="s">
        <v>6275</v>
      </c>
      <c r="E41" s="730" t="s">
        <v>98</v>
      </c>
      <c r="F41" s="730" t="s">
        <v>98</v>
      </c>
      <c r="G41" s="730" t="s">
        <v>6287</v>
      </c>
      <c r="H41" s="373">
        <v>1</v>
      </c>
      <c r="I41" s="730" t="s">
        <v>3281</v>
      </c>
      <c r="J41" s="783" t="s">
        <v>8</v>
      </c>
      <c r="K41" s="548" t="s">
        <v>102</v>
      </c>
      <c r="L41" s="252">
        <v>44635</v>
      </c>
      <c r="M41" s="252">
        <v>44819</v>
      </c>
      <c r="N41" s="349">
        <v>44829</v>
      </c>
      <c r="O41" s="735"/>
      <c r="P41" s="730"/>
      <c r="Q41" s="730"/>
      <c r="R41" s="728"/>
      <c r="S41" s="329"/>
      <c r="T41" s="728"/>
      <c r="U41" s="730" t="s">
        <v>8926</v>
      </c>
      <c r="V41" s="730" t="s">
        <v>4289</v>
      </c>
      <c r="W41" s="730" t="s">
        <v>2563</v>
      </c>
      <c r="X41" s="1681" t="s">
        <v>205</v>
      </c>
      <c r="Y41" s="1681"/>
      <c r="Z41" s="1681"/>
      <c r="AA41" s="838" t="s">
        <v>10181</v>
      </c>
      <c r="AB41" s="728" t="s">
        <v>8619</v>
      </c>
      <c r="AC41" s="728" t="s">
        <v>8673</v>
      </c>
      <c r="AD41" s="346"/>
    </row>
    <row r="42" spans="1:30" s="345" customFormat="1" ht="25" customHeight="1">
      <c r="A42" s="483">
        <f t="shared" si="0"/>
        <v>41</v>
      </c>
      <c r="B42" s="730" t="s">
        <v>3277</v>
      </c>
      <c r="C42" s="730" t="s">
        <v>6262</v>
      </c>
      <c r="D42" s="489" t="s">
        <v>6276</v>
      </c>
      <c r="E42" s="730" t="s">
        <v>98</v>
      </c>
      <c r="F42" s="730" t="s">
        <v>98</v>
      </c>
      <c r="G42" s="730" t="s">
        <v>6288</v>
      </c>
      <c r="H42" s="373">
        <v>1</v>
      </c>
      <c r="I42" s="730" t="s">
        <v>3281</v>
      </c>
      <c r="J42" s="783" t="s">
        <v>8</v>
      </c>
      <c r="K42" s="548" t="s">
        <v>102</v>
      </c>
      <c r="L42" s="252">
        <v>44635</v>
      </c>
      <c r="M42" s="252">
        <v>44819</v>
      </c>
      <c r="N42" s="349">
        <v>44829</v>
      </c>
      <c r="O42" s="735"/>
      <c r="P42" s="730"/>
      <c r="Q42" s="730"/>
      <c r="R42" s="728"/>
      <c r="S42" s="329"/>
      <c r="T42" s="728"/>
      <c r="U42" s="730" t="s">
        <v>3291</v>
      </c>
      <c r="V42" s="730" t="s">
        <v>4289</v>
      </c>
      <c r="W42" s="730" t="s">
        <v>2563</v>
      </c>
      <c r="X42" s="1681"/>
      <c r="Y42" s="1681"/>
      <c r="Z42" s="1681"/>
      <c r="AA42" s="838" t="s">
        <v>10181</v>
      </c>
      <c r="AB42" s="728" t="s">
        <v>8619</v>
      </c>
      <c r="AC42" s="728" t="s">
        <v>8673</v>
      </c>
      <c r="AD42" s="346"/>
    </row>
    <row r="43" spans="1:30" s="484" customFormat="1" ht="23">
      <c r="A43" s="483">
        <f t="shared" si="0"/>
        <v>42</v>
      </c>
      <c r="B43" s="730" t="s">
        <v>3819</v>
      </c>
      <c r="C43" s="730" t="s">
        <v>3820</v>
      </c>
      <c r="D43" s="489" t="s">
        <v>3821</v>
      </c>
      <c r="E43" s="730" t="s">
        <v>98</v>
      </c>
      <c r="F43" s="730" t="s">
        <v>98</v>
      </c>
      <c r="G43" s="730" t="s">
        <v>3822</v>
      </c>
      <c r="H43" s="373">
        <v>1</v>
      </c>
      <c r="I43" s="730" t="s">
        <v>3655</v>
      </c>
      <c r="J43" s="783" t="s">
        <v>8</v>
      </c>
      <c r="K43" s="548" t="s">
        <v>102</v>
      </c>
      <c r="L43" s="252">
        <v>44652</v>
      </c>
      <c r="M43" s="252">
        <v>44757</v>
      </c>
      <c r="N43" s="349">
        <v>44829</v>
      </c>
      <c r="O43" s="735"/>
      <c r="P43" s="730"/>
      <c r="Q43" s="730"/>
      <c r="R43" s="734"/>
      <c r="S43" s="734"/>
      <c r="T43" s="734"/>
      <c r="U43" s="730" t="s">
        <v>3823</v>
      </c>
      <c r="V43" s="730" t="s">
        <v>4290</v>
      </c>
      <c r="W43" s="730" t="s">
        <v>3987</v>
      </c>
      <c r="X43" s="1325"/>
      <c r="Y43" s="1352"/>
      <c r="Z43" s="1325"/>
      <c r="AA43" s="838" t="s">
        <v>213</v>
      </c>
      <c r="AB43" s="728" t="s">
        <v>213</v>
      </c>
      <c r="AC43" s="728" t="s">
        <v>8673</v>
      </c>
      <c r="AD43" s="268"/>
    </row>
    <row r="44" spans="1:30" s="484" customFormat="1" ht="23">
      <c r="A44" s="483">
        <f t="shared" si="0"/>
        <v>43</v>
      </c>
      <c r="B44" s="730" t="s">
        <v>3819</v>
      </c>
      <c r="C44" s="730" t="s">
        <v>3820</v>
      </c>
      <c r="D44" s="489" t="s">
        <v>3824</v>
      </c>
      <c r="E44" s="730" t="s">
        <v>98</v>
      </c>
      <c r="F44" s="730" t="s">
        <v>98</v>
      </c>
      <c r="G44" s="730" t="s">
        <v>3825</v>
      </c>
      <c r="H44" s="373">
        <v>1</v>
      </c>
      <c r="I44" s="730" t="s">
        <v>3655</v>
      </c>
      <c r="J44" s="730" t="s">
        <v>5167</v>
      </c>
      <c r="K44" s="548" t="s">
        <v>102</v>
      </c>
      <c r="L44" s="252">
        <v>44652</v>
      </c>
      <c r="M44" s="252">
        <v>44757</v>
      </c>
      <c r="N44" s="349">
        <v>44829</v>
      </c>
      <c r="O44" s="735"/>
      <c r="P44" s="730"/>
      <c r="Q44" s="730"/>
      <c r="R44" s="734"/>
      <c r="S44" s="734"/>
      <c r="T44" s="734"/>
      <c r="U44" s="730" t="s">
        <v>3823</v>
      </c>
      <c r="V44" s="730" t="s">
        <v>4290</v>
      </c>
      <c r="W44" s="730" t="s">
        <v>3987</v>
      </c>
      <c r="X44" s="1325"/>
      <c r="Y44" s="1352"/>
      <c r="Z44" s="1325"/>
      <c r="AA44" s="838" t="s">
        <v>213</v>
      </c>
      <c r="AB44" s="728" t="s">
        <v>213</v>
      </c>
      <c r="AC44" s="728" t="s">
        <v>8673</v>
      </c>
      <c r="AD44" s="268"/>
    </row>
    <row r="45" spans="1:30" s="484" customFormat="1" ht="21.5" customHeight="1">
      <c r="A45" s="483">
        <f t="shared" si="0"/>
        <v>44</v>
      </c>
      <c r="B45" s="904" t="s">
        <v>6705</v>
      </c>
      <c r="C45" s="525" t="s">
        <v>6706</v>
      </c>
      <c r="D45" s="527" t="s">
        <v>6707</v>
      </c>
      <c r="E45" s="904" t="s">
        <v>6708</v>
      </c>
      <c r="F45" s="904" t="s">
        <v>6709</v>
      </c>
      <c r="G45" s="525" t="s">
        <v>6710</v>
      </c>
      <c r="H45" s="525">
        <v>1</v>
      </c>
      <c r="I45" s="904" t="s">
        <v>6711</v>
      </c>
      <c r="J45" s="904" t="s">
        <v>8</v>
      </c>
      <c r="K45" s="795" t="s">
        <v>102</v>
      </c>
      <c r="L45" s="252">
        <v>44635</v>
      </c>
      <c r="M45" s="252">
        <v>44887</v>
      </c>
      <c r="N45" s="349"/>
      <c r="O45" s="735"/>
      <c r="P45" s="904"/>
      <c r="Q45" s="904"/>
      <c r="R45" s="734"/>
      <c r="S45" s="734"/>
      <c r="T45" s="734"/>
      <c r="U45" s="525" t="s">
        <v>4184</v>
      </c>
      <c r="V45" s="904" t="s">
        <v>6913</v>
      </c>
      <c r="W45" s="904" t="s">
        <v>5598</v>
      </c>
      <c r="X45" s="525"/>
      <c r="Y45" s="1326"/>
      <c r="Z45" s="525"/>
      <c r="AA45" s="573"/>
      <c r="AB45" s="573" t="s">
        <v>9716</v>
      </c>
      <c r="AC45" s="573" t="s">
        <v>9713</v>
      </c>
      <c r="AD45" s="582"/>
    </row>
    <row r="46" spans="1:30" s="484" customFormat="1" ht="21.5" customHeight="1">
      <c r="A46" s="483">
        <f t="shared" si="0"/>
        <v>45</v>
      </c>
      <c r="B46" s="904" t="s">
        <v>6705</v>
      </c>
      <c r="C46" s="525" t="s">
        <v>6706</v>
      </c>
      <c r="D46" s="527" t="s">
        <v>6712</v>
      </c>
      <c r="E46" s="904" t="s">
        <v>6708</v>
      </c>
      <c r="F46" s="904" t="s">
        <v>6713</v>
      </c>
      <c r="G46" s="525" t="s">
        <v>6714</v>
      </c>
      <c r="H46" s="525">
        <v>1</v>
      </c>
      <c r="I46" s="904" t="s">
        <v>6711</v>
      </c>
      <c r="J46" s="904" t="s">
        <v>8</v>
      </c>
      <c r="K46" s="795" t="s">
        <v>102</v>
      </c>
      <c r="L46" s="252">
        <v>44635</v>
      </c>
      <c r="M46" s="252">
        <v>44887</v>
      </c>
      <c r="N46" s="349"/>
      <c r="O46" s="735"/>
      <c r="P46" s="904"/>
      <c r="Q46" s="904"/>
      <c r="R46" s="734"/>
      <c r="S46" s="734"/>
      <c r="T46" s="734"/>
      <c r="U46" s="525" t="s">
        <v>4184</v>
      </c>
      <c r="V46" s="925" t="s">
        <v>6913</v>
      </c>
      <c r="W46" s="904" t="s">
        <v>5598</v>
      </c>
      <c r="X46" s="525"/>
      <c r="Y46" s="1326"/>
      <c r="Z46" s="525"/>
      <c r="AA46" s="573"/>
      <c r="AB46" s="573" t="s">
        <v>9716</v>
      </c>
      <c r="AC46" s="573" t="s">
        <v>9713</v>
      </c>
      <c r="AD46" s="582"/>
    </row>
    <row r="47" spans="1:30" s="484" customFormat="1" ht="21.5" customHeight="1">
      <c r="A47" s="483">
        <f t="shared" si="0"/>
        <v>46</v>
      </c>
      <c r="B47" s="904" t="s">
        <v>6705</v>
      </c>
      <c r="C47" s="525" t="s">
        <v>6706</v>
      </c>
      <c r="D47" s="527" t="s">
        <v>6715</v>
      </c>
      <c r="E47" s="904" t="s">
        <v>6708</v>
      </c>
      <c r="F47" s="904" t="s">
        <v>6716</v>
      </c>
      <c r="G47" s="525" t="s">
        <v>6717</v>
      </c>
      <c r="H47" s="525">
        <v>2</v>
      </c>
      <c r="I47" s="904" t="s">
        <v>6711</v>
      </c>
      <c r="J47" s="904" t="s">
        <v>8</v>
      </c>
      <c r="K47" s="795" t="s">
        <v>102</v>
      </c>
      <c r="L47" s="252">
        <v>44635</v>
      </c>
      <c r="M47" s="252">
        <v>44887</v>
      </c>
      <c r="N47" s="349"/>
      <c r="O47" s="735"/>
      <c r="P47" s="904"/>
      <c r="Q47" s="904"/>
      <c r="R47" s="734"/>
      <c r="S47" s="734"/>
      <c r="T47" s="734"/>
      <c r="U47" s="525" t="s">
        <v>3342</v>
      </c>
      <c r="V47" s="925" t="s">
        <v>6913</v>
      </c>
      <c r="W47" s="904" t="s">
        <v>5598</v>
      </c>
      <c r="X47" s="525"/>
      <c r="Y47" s="1326"/>
      <c r="Z47" s="525"/>
      <c r="AA47" s="573"/>
      <c r="AB47" s="573" t="s">
        <v>9716</v>
      </c>
      <c r="AC47" s="573" t="s">
        <v>9713</v>
      </c>
      <c r="AD47" s="582"/>
    </row>
    <row r="48" spans="1:30" s="484" customFormat="1" ht="21.5" customHeight="1">
      <c r="A48" s="483">
        <f t="shared" si="0"/>
        <v>47</v>
      </c>
      <c r="B48" s="904" t="s">
        <v>6705</v>
      </c>
      <c r="C48" s="525" t="s">
        <v>6706</v>
      </c>
      <c r="D48" s="527" t="s">
        <v>6718</v>
      </c>
      <c r="E48" s="904" t="s">
        <v>6708</v>
      </c>
      <c r="F48" s="904" t="s">
        <v>6719</v>
      </c>
      <c r="G48" s="525" t="s">
        <v>368</v>
      </c>
      <c r="H48" s="525">
        <v>1</v>
      </c>
      <c r="I48" s="904" t="s">
        <v>6711</v>
      </c>
      <c r="J48" s="904" t="s">
        <v>8</v>
      </c>
      <c r="K48" s="795" t="s">
        <v>102</v>
      </c>
      <c r="L48" s="252">
        <v>44635</v>
      </c>
      <c r="M48" s="252">
        <v>44887</v>
      </c>
      <c r="N48" s="349"/>
      <c r="O48" s="735"/>
      <c r="P48" s="904"/>
      <c r="Q48" s="904"/>
      <c r="R48" s="734"/>
      <c r="S48" s="734"/>
      <c r="T48" s="734"/>
      <c r="U48" s="525" t="s">
        <v>3342</v>
      </c>
      <c r="V48" s="925" t="s">
        <v>6913</v>
      </c>
      <c r="W48" s="904" t="s">
        <v>5598</v>
      </c>
      <c r="X48" s="525"/>
      <c r="Y48" s="1326"/>
      <c r="Z48" s="525"/>
      <c r="AA48" s="573"/>
      <c r="AB48" s="573" t="s">
        <v>9716</v>
      </c>
      <c r="AC48" s="573" t="s">
        <v>9713</v>
      </c>
      <c r="AD48" s="582"/>
    </row>
    <row r="49" spans="1:30" s="484" customFormat="1" ht="21.5" customHeight="1">
      <c r="A49" s="483">
        <f t="shared" si="0"/>
        <v>48</v>
      </c>
      <c r="B49" s="904" t="s">
        <v>6705</v>
      </c>
      <c r="C49" s="525" t="s">
        <v>6706</v>
      </c>
      <c r="D49" s="527" t="s">
        <v>6720</v>
      </c>
      <c r="E49" s="904" t="s">
        <v>6708</v>
      </c>
      <c r="F49" s="904" t="s">
        <v>6721</v>
      </c>
      <c r="G49" s="525" t="s">
        <v>321</v>
      </c>
      <c r="H49" s="525">
        <v>1</v>
      </c>
      <c r="I49" s="904" t="s">
        <v>6711</v>
      </c>
      <c r="J49" s="904" t="s">
        <v>8</v>
      </c>
      <c r="K49" s="795" t="s">
        <v>102</v>
      </c>
      <c r="L49" s="252">
        <v>44635</v>
      </c>
      <c r="M49" s="252">
        <v>44887</v>
      </c>
      <c r="N49" s="349"/>
      <c r="O49" s="735"/>
      <c r="P49" s="904"/>
      <c r="Q49" s="904"/>
      <c r="R49" s="734"/>
      <c r="S49" s="734"/>
      <c r="T49" s="734"/>
      <c r="U49" s="525" t="s">
        <v>3342</v>
      </c>
      <c r="V49" s="925" t="s">
        <v>6913</v>
      </c>
      <c r="W49" s="904" t="s">
        <v>5598</v>
      </c>
      <c r="X49" s="525"/>
      <c r="Y49" s="1326"/>
      <c r="Z49" s="525"/>
      <c r="AA49" s="573"/>
      <c r="AB49" s="606" t="s">
        <v>8301</v>
      </c>
      <c r="AC49" s="573" t="s">
        <v>9713</v>
      </c>
      <c r="AD49" s="582"/>
    </row>
    <row r="50" spans="1:30" s="484" customFormat="1" ht="23.5" customHeight="1">
      <c r="A50" s="483">
        <f t="shared" si="0"/>
        <v>49</v>
      </c>
      <c r="B50" s="942" t="s">
        <v>6705</v>
      </c>
      <c r="C50" s="525" t="s">
        <v>6932</v>
      </c>
      <c r="D50" s="527" t="s">
        <v>6933</v>
      </c>
      <c r="E50" s="775" t="s">
        <v>6944</v>
      </c>
      <c r="F50" s="775" t="s">
        <v>6945</v>
      </c>
      <c r="G50" s="525" t="s">
        <v>6710</v>
      </c>
      <c r="H50" s="525">
        <v>1</v>
      </c>
      <c r="I50" s="942" t="s">
        <v>6711</v>
      </c>
      <c r="J50" s="942" t="s">
        <v>8</v>
      </c>
      <c r="K50" s="941" t="s">
        <v>102</v>
      </c>
      <c r="L50" s="252">
        <v>44635</v>
      </c>
      <c r="M50" s="252">
        <v>44887</v>
      </c>
      <c r="N50" s="349"/>
      <c r="O50" s="735"/>
      <c r="P50" s="942"/>
      <c r="Q50" s="942"/>
      <c r="R50" s="734"/>
      <c r="S50" s="734"/>
      <c r="T50" s="734"/>
      <c r="U50" s="525" t="s">
        <v>4184</v>
      </c>
      <c r="V50" s="942" t="s">
        <v>6913</v>
      </c>
      <c r="W50" s="942" t="s">
        <v>5598</v>
      </c>
      <c r="X50" s="525"/>
      <c r="Y50" s="1326"/>
      <c r="Z50" s="525"/>
      <c r="AA50" s="573"/>
      <c r="AB50" s="573" t="s">
        <v>9714</v>
      </c>
      <c r="AC50" s="573" t="s">
        <v>9715</v>
      </c>
      <c r="AD50" s="582"/>
    </row>
    <row r="51" spans="1:30" s="484" customFormat="1" ht="23.5" customHeight="1">
      <c r="A51" s="483">
        <f t="shared" si="0"/>
        <v>50</v>
      </c>
      <c r="B51" s="942" t="s">
        <v>6705</v>
      </c>
      <c r="C51" s="525" t="s">
        <v>6932</v>
      </c>
      <c r="D51" s="527" t="s">
        <v>6934</v>
      </c>
      <c r="E51" s="775" t="s">
        <v>6944</v>
      </c>
      <c r="F51" s="775" t="s">
        <v>6946</v>
      </c>
      <c r="G51" s="525" t="s">
        <v>6714</v>
      </c>
      <c r="H51" s="525">
        <v>1</v>
      </c>
      <c r="I51" s="942" t="s">
        <v>6711</v>
      </c>
      <c r="J51" s="942" t="s">
        <v>8</v>
      </c>
      <c r="K51" s="941" t="s">
        <v>102</v>
      </c>
      <c r="L51" s="252">
        <v>44635</v>
      </c>
      <c r="M51" s="252">
        <v>44887</v>
      </c>
      <c r="N51" s="349"/>
      <c r="O51" s="735"/>
      <c r="P51" s="942"/>
      <c r="Q51" s="942"/>
      <c r="R51" s="734"/>
      <c r="S51" s="734"/>
      <c r="T51" s="734"/>
      <c r="U51" s="525" t="s">
        <v>4184</v>
      </c>
      <c r="V51" s="942" t="s">
        <v>6913</v>
      </c>
      <c r="W51" s="942" t="s">
        <v>5598</v>
      </c>
      <c r="X51" s="525"/>
      <c r="Y51" s="1326"/>
      <c r="Z51" s="525"/>
      <c r="AA51" s="573"/>
      <c r="AB51" s="573" t="s">
        <v>9714</v>
      </c>
      <c r="AC51" s="573" t="s">
        <v>9715</v>
      </c>
      <c r="AD51" s="582"/>
    </row>
    <row r="52" spans="1:30" s="484" customFormat="1" ht="23.5" customHeight="1">
      <c r="A52" s="483">
        <f t="shared" si="0"/>
        <v>51</v>
      </c>
      <c r="B52" s="942" t="s">
        <v>6705</v>
      </c>
      <c r="C52" s="525" t="s">
        <v>6932</v>
      </c>
      <c r="D52" s="527" t="s">
        <v>6935</v>
      </c>
      <c r="E52" s="775" t="s">
        <v>6947</v>
      </c>
      <c r="F52" s="775" t="s">
        <v>6948</v>
      </c>
      <c r="G52" s="525" t="s">
        <v>6717</v>
      </c>
      <c r="H52" s="525">
        <v>2</v>
      </c>
      <c r="I52" s="942" t="s">
        <v>6711</v>
      </c>
      <c r="J52" s="942" t="s">
        <v>8</v>
      </c>
      <c r="K52" s="941" t="s">
        <v>102</v>
      </c>
      <c r="L52" s="252">
        <v>44635</v>
      </c>
      <c r="M52" s="252">
        <v>44887</v>
      </c>
      <c r="N52" s="349"/>
      <c r="O52" s="735"/>
      <c r="P52" s="942"/>
      <c r="Q52" s="942"/>
      <c r="R52" s="734"/>
      <c r="S52" s="734"/>
      <c r="T52" s="734"/>
      <c r="U52" s="525" t="s">
        <v>3342</v>
      </c>
      <c r="V52" s="942" t="s">
        <v>6913</v>
      </c>
      <c r="W52" s="942" t="s">
        <v>5598</v>
      </c>
      <c r="X52" s="525"/>
      <c r="Y52" s="1326"/>
      <c r="Z52" s="525"/>
      <c r="AA52" s="573"/>
      <c r="AB52" s="573" t="s">
        <v>9714</v>
      </c>
      <c r="AC52" s="573" t="s">
        <v>9715</v>
      </c>
      <c r="AD52" s="582"/>
    </row>
    <row r="53" spans="1:30" s="484" customFormat="1" ht="23.5" customHeight="1">
      <c r="A53" s="483">
        <f t="shared" si="0"/>
        <v>52</v>
      </c>
      <c r="B53" s="942" t="s">
        <v>6705</v>
      </c>
      <c r="C53" s="525" t="s">
        <v>6932</v>
      </c>
      <c r="D53" s="527" t="s">
        <v>6936</v>
      </c>
      <c r="E53" s="775" t="s">
        <v>6944</v>
      </c>
      <c r="F53" s="775" t="s">
        <v>6949</v>
      </c>
      <c r="G53" s="525" t="s">
        <v>368</v>
      </c>
      <c r="H53" s="525">
        <v>1</v>
      </c>
      <c r="I53" s="942" t="s">
        <v>6711</v>
      </c>
      <c r="J53" s="942" t="s">
        <v>8</v>
      </c>
      <c r="K53" s="941" t="s">
        <v>102</v>
      </c>
      <c r="L53" s="252">
        <v>44635</v>
      </c>
      <c r="M53" s="252">
        <v>44887</v>
      </c>
      <c r="N53" s="349"/>
      <c r="O53" s="735"/>
      <c r="P53" s="942"/>
      <c r="Q53" s="942"/>
      <c r="R53" s="734"/>
      <c r="S53" s="734"/>
      <c r="T53" s="734"/>
      <c r="U53" s="525" t="s">
        <v>3342</v>
      </c>
      <c r="V53" s="942" t="s">
        <v>6913</v>
      </c>
      <c r="W53" s="942" t="s">
        <v>5598</v>
      </c>
      <c r="X53" s="525"/>
      <c r="Y53" s="1326"/>
      <c r="Z53" s="525"/>
      <c r="AA53" s="573"/>
      <c r="AB53" s="573" t="s">
        <v>9714</v>
      </c>
      <c r="AC53" s="573" t="s">
        <v>9715</v>
      </c>
      <c r="AD53" s="582"/>
    </row>
    <row r="54" spans="1:30" s="484" customFormat="1" ht="23.5" customHeight="1">
      <c r="A54" s="483">
        <f t="shared" si="0"/>
        <v>53</v>
      </c>
      <c r="B54" s="942" t="s">
        <v>6705</v>
      </c>
      <c r="C54" s="525" t="s">
        <v>6932</v>
      </c>
      <c r="D54" s="527" t="s">
        <v>6937</v>
      </c>
      <c r="E54" s="775" t="s">
        <v>6944</v>
      </c>
      <c r="F54" s="775" t="s">
        <v>6950</v>
      </c>
      <c r="G54" s="525" t="s">
        <v>321</v>
      </c>
      <c r="H54" s="525">
        <v>1</v>
      </c>
      <c r="I54" s="942" t="s">
        <v>6711</v>
      </c>
      <c r="J54" s="942" t="s">
        <v>8</v>
      </c>
      <c r="K54" s="941" t="s">
        <v>102</v>
      </c>
      <c r="L54" s="252">
        <v>44635</v>
      </c>
      <c r="M54" s="252">
        <v>44887</v>
      </c>
      <c r="N54" s="349"/>
      <c r="O54" s="735"/>
      <c r="P54" s="942"/>
      <c r="Q54" s="942"/>
      <c r="R54" s="734"/>
      <c r="S54" s="734"/>
      <c r="T54" s="734"/>
      <c r="U54" s="525" t="s">
        <v>3342</v>
      </c>
      <c r="V54" s="942" t="s">
        <v>6913</v>
      </c>
      <c r="W54" s="942" t="s">
        <v>5598</v>
      </c>
      <c r="X54" s="525"/>
      <c r="Y54" s="1326"/>
      <c r="Z54" s="525"/>
      <c r="AA54" s="573"/>
      <c r="AB54" s="573" t="s">
        <v>9714</v>
      </c>
      <c r="AC54" s="573" t="s">
        <v>9715</v>
      </c>
      <c r="AD54" s="582"/>
    </row>
    <row r="55" spans="1:30" s="484" customFormat="1" ht="23.5" customHeight="1">
      <c r="A55" s="483">
        <f t="shared" si="0"/>
        <v>54</v>
      </c>
      <c r="B55" s="942" t="s">
        <v>6705</v>
      </c>
      <c r="C55" s="525" t="s">
        <v>6938</v>
      </c>
      <c r="D55" s="527" t="s">
        <v>6939</v>
      </c>
      <c r="E55" s="775" t="s">
        <v>6947</v>
      </c>
      <c r="F55" s="775" t="s">
        <v>6951</v>
      </c>
      <c r="G55" s="525" t="s">
        <v>6710</v>
      </c>
      <c r="H55" s="525">
        <v>1</v>
      </c>
      <c r="I55" s="942" t="s">
        <v>6711</v>
      </c>
      <c r="J55" s="942" t="s">
        <v>8</v>
      </c>
      <c r="K55" s="941" t="s">
        <v>102</v>
      </c>
      <c r="L55" s="252">
        <v>44635</v>
      </c>
      <c r="M55" s="252">
        <v>44887</v>
      </c>
      <c r="N55" s="349"/>
      <c r="O55" s="735"/>
      <c r="P55" s="942"/>
      <c r="Q55" s="942"/>
      <c r="R55" s="734"/>
      <c r="S55" s="734"/>
      <c r="T55" s="734"/>
      <c r="U55" s="525" t="s">
        <v>4184</v>
      </c>
      <c r="V55" s="942" t="s">
        <v>6913</v>
      </c>
      <c r="W55" s="942" t="s">
        <v>5598</v>
      </c>
      <c r="X55" s="525"/>
      <c r="Y55" s="1326"/>
      <c r="Z55" s="525"/>
      <c r="AA55" s="573"/>
      <c r="AB55" s="573" t="s">
        <v>9716</v>
      </c>
      <c r="AC55" s="573" t="s">
        <v>9715</v>
      </c>
      <c r="AD55" s="582"/>
    </row>
    <row r="56" spans="1:30" s="484" customFormat="1" ht="23.5" customHeight="1">
      <c r="A56" s="483">
        <f t="shared" si="0"/>
        <v>55</v>
      </c>
      <c r="B56" s="942" t="s">
        <v>6705</v>
      </c>
      <c r="C56" s="525" t="s">
        <v>6938</v>
      </c>
      <c r="D56" s="527" t="s">
        <v>6940</v>
      </c>
      <c r="E56" s="775" t="s">
        <v>6947</v>
      </c>
      <c r="F56" s="775" t="s">
        <v>6952</v>
      </c>
      <c r="G56" s="525" t="s">
        <v>6714</v>
      </c>
      <c r="H56" s="525">
        <v>1</v>
      </c>
      <c r="I56" s="942" t="s">
        <v>6711</v>
      </c>
      <c r="J56" s="942" t="s">
        <v>8</v>
      </c>
      <c r="K56" s="941" t="s">
        <v>102</v>
      </c>
      <c r="L56" s="252">
        <v>44635</v>
      </c>
      <c r="M56" s="252">
        <v>44887</v>
      </c>
      <c r="N56" s="349"/>
      <c r="O56" s="735"/>
      <c r="P56" s="942"/>
      <c r="Q56" s="942"/>
      <c r="R56" s="734"/>
      <c r="S56" s="734"/>
      <c r="T56" s="734"/>
      <c r="U56" s="525" t="s">
        <v>4184</v>
      </c>
      <c r="V56" s="942" t="s">
        <v>6913</v>
      </c>
      <c r="W56" s="942" t="s">
        <v>5598</v>
      </c>
      <c r="X56" s="525"/>
      <c r="Y56" s="1326"/>
      <c r="Z56" s="525"/>
      <c r="AA56" s="573"/>
      <c r="AB56" s="573" t="s">
        <v>9716</v>
      </c>
      <c r="AC56" s="573" t="s">
        <v>9715</v>
      </c>
      <c r="AD56" s="582"/>
    </row>
    <row r="57" spans="1:30" s="484" customFormat="1" ht="23.5" customHeight="1">
      <c r="A57" s="483">
        <f t="shared" si="0"/>
        <v>56</v>
      </c>
      <c r="B57" s="942" t="s">
        <v>6705</v>
      </c>
      <c r="C57" s="525" t="s">
        <v>6938</v>
      </c>
      <c r="D57" s="527" t="s">
        <v>6941</v>
      </c>
      <c r="E57" s="775" t="s">
        <v>6944</v>
      </c>
      <c r="F57" s="775" t="s">
        <v>6953</v>
      </c>
      <c r="G57" s="525" t="s">
        <v>6717</v>
      </c>
      <c r="H57" s="525">
        <v>2</v>
      </c>
      <c r="I57" s="942" t="s">
        <v>6711</v>
      </c>
      <c r="J57" s="942" t="s">
        <v>8</v>
      </c>
      <c r="K57" s="941" t="s">
        <v>102</v>
      </c>
      <c r="L57" s="252">
        <v>44635</v>
      </c>
      <c r="M57" s="252">
        <v>44887</v>
      </c>
      <c r="N57" s="349"/>
      <c r="O57" s="735"/>
      <c r="P57" s="942"/>
      <c r="Q57" s="942"/>
      <c r="R57" s="734"/>
      <c r="S57" s="734"/>
      <c r="T57" s="734"/>
      <c r="U57" s="525" t="s">
        <v>3342</v>
      </c>
      <c r="V57" s="942" t="s">
        <v>6913</v>
      </c>
      <c r="W57" s="942" t="s">
        <v>5598</v>
      </c>
      <c r="X57" s="525"/>
      <c r="Y57" s="1326"/>
      <c r="Z57" s="525"/>
      <c r="AA57" s="573"/>
      <c r="AB57" s="573" t="s">
        <v>9716</v>
      </c>
      <c r="AC57" s="573" t="s">
        <v>9715</v>
      </c>
      <c r="AD57" s="582"/>
    </row>
    <row r="58" spans="1:30" s="484" customFormat="1" ht="23.5" customHeight="1">
      <c r="A58" s="483">
        <f t="shared" si="0"/>
        <v>57</v>
      </c>
      <c r="B58" s="942" t="s">
        <v>6705</v>
      </c>
      <c r="C58" s="525" t="s">
        <v>6938</v>
      </c>
      <c r="D58" s="527" t="s">
        <v>6942</v>
      </c>
      <c r="E58" s="775" t="s">
        <v>6944</v>
      </c>
      <c r="F58" s="775" t="s">
        <v>6954</v>
      </c>
      <c r="G58" s="525" t="s">
        <v>368</v>
      </c>
      <c r="H58" s="525">
        <v>1</v>
      </c>
      <c r="I58" s="942" t="s">
        <v>6711</v>
      </c>
      <c r="J58" s="942" t="s">
        <v>8</v>
      </c>
      <c r="K58" s="941" t="s">
        <v>102</v>
      </c>
      <c r="L58" s="252">
        <v>44635</v>
      </c>
      <c r="M58" s="252">
        <v>44887</v>
      </c>
      <c r="N58" s="349"/>
      <c r="O58" s="735"/>
      <c r="P58" s="942"/>
      <c r="Q58" s="942"/>
      <c r="R58" s="734"/>
      <c r="S58" s="734"/>
      <c r="T58" s="734"/>
      <c r="U58" s="525" t="s">
        <v>3342</v>
      </c>
      <c r="V58" s="942" t="s">
        <v>6913</v>
      </c>
      <c r="W58" s="942" t="s">
        <v>5598</v>
      </c>
      <c r="X58" s="525"/>
      <c r="Y58" s="1326"/>
      <c r="Z58" s="525"/>
      <c r="AA58" s="573"/>
      <c r="AB58" s="573" t="s">
        <v>9716</v>
      </c>
      <c r="AC58" s="573" t="s">
        <v>9715</v>
      </c>
      <c r="AD58" s="582"/>
    </row>
    <row r="59" spans="1:30" s="484" customFormat="1" ht="23.5" customHeight="1">
      <c r="A59" s="483">
        <f t="shared" si="0"/>
        <v>58</v>
      </c>
      <c r="B59" s="942" t="s">
        <v>6705</v>
      </c>
      <c r="C59" s="525" t="s">
        <v>6938</v>
      </c>
      <c r="D59" s="527" t="s">
        <v>6943</v>
      </c>
      <c r="E59" s="775" t="s">
        <v>6947</v>
      </c>
      <c r="F59" s="775" t="s">
        <v>6955</v>
      </c>
      <c r="G59" s="525" t="s">
        <v>321</v>
      </c>
      <c r="H59" s="525">
        <v>1</v>
      </c>
      <c r="I59" s="942" t="s">
        <v>6711</v>
      </c>
      <c r="J59" s="942" t="s">
        <v>8</v>
      </c>
      <c r="K59" s="941" t="s">
        <v>102</v>
      </c>
      <c r="L59" s="252">
        <v>44635</v>
      </c>
      <c r="M59" s="252">
        <v>44887</v>
      </c>
      <c r="N59" s="349"/>
      <c r="O59" s="735"/>
      <c r="P59" s="942"/>
      <c r="Q59" s="942"/>
      <c r="R59" s="734"/>
      <c r="S59" s="734"/>
      <c r="T59" s="734"/>
      <c r="U59" s="525" t="s">
        <v>3342</v>
      </c>
      <c r="V59" s="942" t="s">
        <v>6913</v>
      </c>
      <c r="W59" s="942" t="s">
        <v>5598</v>
      </c>
      <c r="X59" s="525"/>
      <c r="Y59" s="1326"/>
      <c r="Z59" s="525"/>
      <c r="AA59" s="573"/>
      <c r="AB59" s="606" t="s">
        <v>8301</v>
      </c>
      <c r="AC59" s="573" t="s">
        <v>9715</v>
      </c>
      <c r="AD59" s="582"/>
    </row>
    <row r="60" spans="1:30" ht="23.5" customHeight="1">
      <c r="A60" s="483">
        <f t="shared" si="0"/>
        <v>59</v>
      </c>
      <c r="B60" s="525" t="s">
        <v>3277</v>
      </c>
      <c r="C60" s="525" t="s">
        <v>3298</v>
      </c>
      <c r="D60" s="527" t="s">
        <v>3282</v>
      </c>
      <c r="E60" s="525" t="s">
        <v>6708</v>
      </c>
      <c r="F60" s="525" t="s">
        <v>6722</v>
      </c>
      <c r="G60" s="525" t="s">
        <v>3278</v>
      </c>
      <c r="H60" s="525">
        <v>1</v>
      </c>
      <c r="I60" s="525" t="s">
        <v>3281</v>
      </c>
      <c r="J60" s="904" t="s">
        <v>8</v>
      </c>
      <c r="K60" s="530" t="s">
        <v>102</v>
      </c>
      <c r="L60" s="252">
        <v>44635</v>
      </c>
      <c r="M60" s="252">
        <v>44869</v>
      </c>
      <c r="N60" s="252"/>
      <c r="O60" s="725"/>
      <c r="P60" s="525"/>
      <c r="Q60" s="525"/>
      <c r="R60" s="573"/>
      <c r="S60" s="606"/>
      <c r="T60" s="582"/>
      <c r="U60" s="525" t="s">
        <v>3296</v>
      </c>
      <c r="V60" s="925" t="s">
        <v>6913</v>
      </c>
      <c r="W60" s="882" t="s">
        <v>5598</v>
      </c>
      <c r="X60" s="1327" t="s">
        <v>336</v>
      </c>
      <c r="Y60" s="1326">
        <v>0.995</v>
      </c>
      <c r="Z60" s="1326">
        <v>3.0000000000000001E-3</v>
      </c>
      <c r="AA60" s="573"/>
      <c r="AB60" s="606" t="s">
        <v>9717</v>
      </c>
      <c r="AC60" s="573" t="s">
        <v>9718</v>
      </c>
      <c r="AD60" s="1462" t="s">
        <v>8616</v>
      </c>
    </row>
    <row r="61" spans="1:30" ht="23.5" customHeight="1">
      <c r="A61" s="483">
        <f t="shared" si="0"/>
        <v>60</v>
      </c>
      <c r="B61" s="525" t="s">
        <v>3277</v>
      </c>
      <c r="C61" s="525" t="s">
        <v>3298</v>
      </c>
      <c r="D61" s="527" t="s">
        <v>3299</v>
      </c>
      <c r="E61" s="525" t="s">
        <v>6708</v>
      </c>
      <c r="F61" s="525" t="s">
        <v>6723</v>
      </c>
      <c r="G61" s="525" t="s">
        <v>3279</v>
      </c>
      <c r="H61" s="525">
        <v>1</v>
      </c>
      <c r="I61" s="525" t="s">
        <v>3281</v>
      </c>
      <c r="J61" s="904" t="s">
        <v>8</v>
      </c>
      <c r="K61" s="530" t="s">
        <v>102</v>
      </c>
      <c r="L61" s="252">
        <v>44635</v>
      </c>
      <c r="M61" s="252">
        <v>44869</v>
      </c>
      <c r="N61" s="252"/>
      <c r="O61" s="725"/>
      <c r="P61" s="525"/>
      <c r="Q61" s="525"/>
      <c r="R61" s="573"/>
      <c r="S61" s="606"/>
      <c r="T61" s="582"/>
      <c r="U61" s="525" t="s">
        <v>3296</v>
      </c>
      <c r="V61" s="925" t="s">
        <v>6913</v>
      </c>
      <c r="W61" s="882" t="s">
        <v>5598</v>
      </c>
      <c r="X61" s="1327" t="s">
        <v>336</v>
      </c>
      <c r="Y61" s="1326">
        <v>0.98499999999999999</v>
      </c>
      <c r="Z61" s="1326">
        <v>2E-3</v>
      </c>
      <c r="AA61" s="573"/>
      <c r="AB61" s="606" t="s">
        <v>9719</v>
      </c>
      <c r="AC61" s="573" t="s">
        <v>9718</v>
      </c>
      <c r="AD61" s="1462" t="s">
        <v>8616</v>
      </c>
    </row>
    <row r="62" spans="1:30" ht="23.5" customHeight="1">
      <c r="A62" s="483">
        <f t="shared" si="0"/>
        <v>61</v>
      </c>
      <c r="B62" s="525" t="s">
        <v>3277</v>
      </c>
      <c r="C62" s="525" t="s">
        <v>3298</v>
      </c>
      <c r="D62" s="527" t="s">
        <v>3300</v>
      </c>
      <c r="E62" s="525" t="s">
        <v>6708</v>
      </c>
      <c r="F62" s="525" t="s">
        <v>6724</v>
      </c>
      <c r="G62" s="525" t="s">
        <v>3297</v>
      </c>
      <c r="H62" s="525">
        <v>2</v>
      </c>
      <c r="I62" s="525" t="s">
        <v>3281</v>
      </c>
      <c r="J62" s="904" t="s">
        <v>8</v>
      </c>
      <c r="K62" s="530" t="s">
        <v>102</v>
      </c>
      <c r="L62" s="252">
        <v>44635</v>
      </c>
      <c r="M62" s="252">
        <v>44869</v>
      </c>
      <c r="N62" s="252"/>
      <c r="O62" s="725"/>
      <c r="P62" s="525"/>
      <c r="Q62" s="525"/>
      <c r="R62" s="573"/>
      <c r="S62" s="606"/>
      <c r="T62" s="582"/>
      <c r="U62" s="525" t="s">
        <v>3283</v>
      </c>
      <c r="V62" s="925" t="s">
        <v>6913</v>
      </c>
      <c r="W62" s="882" t="s">
        <v>5598</v>
      </c>
      <c r="X62" s="1327" t="s">
        <v>336</v>
      </c>
      <c r="Y62" s="1326">
        <v>0.995</v>
      </c>
      <c r="Z62" s="1326">
        <v>1.2999999999999999E-2</v>
      </c>
      <c r="AA62" s="573"/>
      <c r="AB62" s="606" t="s">
        <v>9720</v>
      </c>
      <c r="AC62" s="573" t="s">
        <v>9718</v>
      </c>
      <c r="AD62" s="1462" t="s">
        <v>8617</v>
      </c>
    </row>
    <row r="63" spans="1:30" ht="23.5" customHeight="1">
      <c r="A63" s="483">
        <f t="shared" si="0"/>
        <v>62</v>
      </c>
      <c r="B63" s="525" t="s">
        <v>3277</v>
      </c>
      <c r="C63" s="525" t="s">
        <v>3298</v>
      </c>
      <c r="D63" s="527" t="s">
        <v>3284</v>
      </c>
      <c r="E63" s="525" t="s">
        <v>6708</v>
      </c>
      <c r="F63" s="525" t="s">
        <v>6725</v>
      </c>
      <c r="G63" s="525" t="s">
        <v>2522</v>
      </c>
      <c r="H63" s="525">
        <v>1</v>
      </c>
      <c r="I63" s="525" t="s">
        <v>3281</v>
      </c>
      <c r="J63" s="862" t="s">
        <v>8</v>
      </c>
      <c r="K63" s="530" t="s">
        <v>102</v>
      </c>
      <c r="L63" s="252">
        <v>44635</v>
      </c>
      <c r="M63" s="252">
        <v>44869</v>
      </c>
      <c r="N63" s="252"/>
      <c r="O63" s="725"/>
      <c r="P63" s="525"/>
      <c r="Q63" s="525"/>
      <c r="R63" s="573"/>
      <c r="S63" s="606"/>
      <c r="T63" s="582"/>
      <c r="U63" s="525" t="s">
        <v>3283</v>
      </c>
      <c r="V63" s="925" t="s">
        <v>6913</v>
      </c>
      <c r="W63" s="882" t="s">
        <v>5598</v>
      </c>
      <c r="X63" s="1327" t="s">
        <v>336</v>
      </c>
      <c r="Y63" s="1326">
        <v>0.99850000000000005</v>
      </c>
      <c r="Z63" s="1326">
        <v>2.8000000000000001E-2</v>
      </c>
      <c r="AA63" s="573"/>
      <c r="AB63" s="606" t="s">
        <v>9721</v>
      </c>
      <c r="AC63" s="573" t="s">
        <v>9718</v>
      </c>
      <c r="AD63" s="1462" t="s">
        <v>8618</v>
      </c>
    </row>
    <row r="64" spans="1:30" ht="23.5" customHeight="1">
      <c r="A64" s="483">
        <f t="shared" si="0"/>
        <v>63</v>
      </c>
      <c r="B64" s="525" t="s">
        <v>3277</v>
      </c>
      <c r="C64" s="525" t="s">
        <v>3298</v>
      </c>
      <c r="D64" s="527" t="s">
        <v>3301</v>
      </c>
      <c r="E64" s="525" t="s">
        <v>6708</v>
      </c>
      <c r="F64" s="525" t="s">
        <v>6726</v>
      </c>
      <c r="G64" s="525" t="s">
        <v>2965</v>
      </c>
      <c r="H64" s="525">
        <v>1</v>
      </c>
      <c r="I64" s="525" t="s">
        <v>3281</v>
      </c>
      <c r="J64" s="862" t="s">
        <v>8</v>
      </c>
      <c r="K64" s="530" t="s">
        <v>102</v>
      </c>
      <c r="L64" s="252">
        <v>44635</v>
      </c>
      <c r="M64" s="252">
        <v>44869</v>
      </c>
      <c r="N64" s="252"/>
      <c r="O64" s="725"/>
      <c r="P64" s="525"/>
      <c r="Q64" s="525"/>
      <c r="R64" s="573"/>
      <c r="S64" s="583"/>
      <c r="T64" s="582"/>
      <c r="U64" s="525" t="s">
        <v>3283</v>
      </c>
      <c r="V64" s="925" t="s">
        <v>6913</v>
      </c>
      <c r="W64" s="882" t="s">
        <v>5598</v>
      </c>
      <c r="X64" s="1327" t="s">
        <v>336</v>
      </c>
      <c r="Y64" s="1326"/>
      <c r="Z64" s="525"/>
      <c r="AA64" s="573"/>
      <c r="AB64" s="606" t="s">
        <v>8301</v>
      </c>
      <c r="AC64" s="573" t="s">
        <v>9718</v>
      </c>
      <c r="AD64" s="1462"/>
    </row>
    <row r="65" spans="1:30" ht="23.5" customHeight="1">
      <c r="A65" s="483">
        <f t="shared" si="0"/>
        <v>64</v>
      </c>
      <c r="B65" s="525" t="s">
        <v>3277</v>
      </c>
      <c r="C65" s="525" t="s">
        <v>3302</v>
      </c>
      <c r="D65" s="527" t="s">
        <v>3285</v>
      </c>
      <c r="E65" s="525" t="s">
        <v>6708</v>
      </c>
      <c r="F65" s="525" t="s">
        <v>6727</v>
      </c>
      <c r="G65" s="525" t="s">
        <v>3278</v>
      </c>
      <c r="H65" s="525">
        <v>1</v>
      </c>
      <c r="I65" s="525" t="s">
        <v>3281</v>
      </c>
      <c r="J65" s="876" t="s">
        <v>8</v>
      </c>
      <c r="K65" s="530" t="s">
        <v>102</v>
      </c>
      <c r="L65" s="252">
        <v>44635</v>
      </c>
      <c r="M65" s="252">
        <v>44869</v>
      </c>
      <c r="N65" s="252"/>
      <c r="O65" s="314"/>
      <c r="P65" s="314"/>
      <c r="Q65" s="314"/>
      <c r="R65" s="314"/>
      <c r="S65" s="314"/>
      <c r="T65" s="314"/>
      <c r="U65" s="525" t="s">
        <v>3296</v>
      </c>
      <c r="V65" s="925" t="s">
        <v>6913</v>
      </c>
      <c r="W65" s="882" t="s">
        <v>5598</v>
      </c>
      <c r="X65" s="1327" t="s">
        <v>336</v>
      </c>
      <c r="Y65" s="1326">
        <v>0.99199999999999999</v>
      </c>
      <c r="Z65" s="1326">
        <v>6.0000000000000001E-3</v>
      </c>
      <c r="AA65" s="573"/>
      <c r="AB65" s="606" t="s">
        <v>9722</v>
      </c>
      <c r="AC65" s="573" t="s">
        <v>9718</v>
      </c>
      <c r="AD65" s="1462" t="s">
        <v>8616</v>
      </c>
    </row>
    <row r="66" spans="1:30" ht="23.5" customHeight="1">
      <c r="A66" s="483">
        <f t="shared" si="0"/>
        <v>65</v>
      </c>
      <c r="B66" s="525" t="s">
        <v>3277</v>
      </c>
      <c r="C66" s="525" t="s">
        <v>3302</v>
      </c>
      <c r="D66" s="527" t="s">
        <v>3303</v>
      </c>
      <c r="E66" s="525" t="s">
        <v>6708</v>
      </c>
      <c r="F66" s="525" t="s">
        <v>6728</v>
      </c>
      <c r="G66" s="525" t="s">
        <v>3279</v>
      </c>
      <c r="H66" s="525">
        <v>1</v>
      </c>
      <c r="I66" s="525" t="s">
        <v>3281</v>
      </c>
      <c r="J66" s="876" t="s">
        <v>8</v>
      </c>
      <c r="K66" s="530" t="s">
        <v>102</v>
      </c>
      <c r="L66" s="252">
        <v>44635</v>
      </c>
      <c r="M66" s="252">
        <v>44869</v>
      </c>
      <c r="N66" s="252"/>
      <c r="O66" s="314"/>
      <c r="P66" s="314"/>
      <c r="Q66" s="314"/>
      <c r="R66" s="314"/>
      <c r="S66" s="314"/>
      <c r="T66" s="314"/>
      <c r="U66" s="525" t="s">
        <v>3296</v>
      </c>
      <c r="V66" s="925" t="s">
        <v>6913</v>
      </c>
      <c r="W66" s="882" t="s">
        <v>5598</v>
      </c>
      <c r="X66" s="1327" t="s">
        <v>336</v>
      </c>
      <c r="Y66" s="1326">
        <v>0.99199999999999999</v>
      </c>
      <c r="Z66" s="1326">
        <v>8.0000000000000002E-3</v>
      </c>
      <c r="AA66" s="573"/>
      <c r="AB66" s="606" t="s">
        <v>9723</v>
      </c>
      <c r="AC66" s="573" t="s">
        <v>9718</v>
      </c>
      <c r="AD66" s="1462" t="s">
        <v>8616</v>
      </c>
    </row>
    <row r="67" spans="1:30" ht="23.5" customHeight="1">
      <c r="A67" s="483">
        <f t="shared" si="0"/>
        <v>66</v>
      </c>
      <c r="B67" s="525" t="s">
        <v>3277</v>
      </c>
      <c r="C67" s="525" t="s">
        <v>3302</v>
      </c>
      <c r="D67" s="527" t="s">
        <v>3286</v>
      </c>
      <c r="E67" s="525" t="s">
        <v>6708</v>
      </c>
      <c r="F67" s="525" t="s">
        <v>6729</v>
      </c>
      <c r="G67" s="525" t="s">
        <v>3297</v>
      </c>
      <c r="H67" s="525">
        <v>2</v>
      </c>
      <c r="I67" s="525" t="s">
        <v>3281</v>
      </c>
      <c r="J67" s="876" t="s">
        <v>8</v>
      </c>
      <c r="K67" s="530" t="s">
        <v>102</v>
      </c>
      <c r="L67" s="252">
        <v>44635</v>
      </c>
      <c r="M67" s="252">
        <v>44869</v>
      </c>
      <c r="N67" s="252"/>
      <c r="O67" s="314"/>
      <c r="P67" s="314"/>
      <c r="Q67" s="314"/>
      <c r="R67" s="314"/>
      <c r="S67" s="314"/>
      <c r="T67" s="314"/>
      <c r="U67" s="525" t="s">
        <v>3283</v>
      </c>
      <c r="V67" s="925" t="s">
        <v>6913</v>
      </c>
      <c r="W67" s="882" t="s">
        <v>5598</v>
      </c>
      <c r="X67" s="1327" t="s">
        <v>336</v>
      </c>
      <c r="Y67" s="1326">
        <v>0.99299999999999999</v>
      </c>
      <c r="Z67" s="1326">
        <v>1.2E-2</v>
      </c>
      <c r="AA67" s="573"/>
      <c r="AB67" s="606" t="s">
        <v>9724</v>
      </c>
      <c r="AC67" s="573" t="s">
        <v>9718</v>
      </c>
      <c r="AD67" s="1462" t="s">
        <v>8617</v>
      </c>
    </row>
    <row r="68" spans="1:30" ht="23.5" customHeight="1">
      <c r="A68" s="483">
        <f t="shared" si="0"/>
        <v>67</v>
      </c>
      <c r="B68" s="525" t="s">
        <v>3277</v>
      </c>
      <c r="C68" s="525" t="s">
        <v>3302</v>
      </c>
      <c r="D68" s="527" t="s">
        <v>3304</v>
      </c>
      <c r="E68" s="525" t="s">
        <v>6708</v>
      </c>
      <c r="F68" s="525" t="s">
        <v>6730</v>
      </c>
      <c r="G68" s="525" t="s">
        <v>2522</v>
      </c>
      <c r="H68" s="525">
        <v>1</v>
      </c>
      <c r="I68" s="525" t="s">
        <v>3281</v>
      </c>
      <c r="J68" s="876" t="s">
        <v>8</v>
      </c>
      <c r="K68" s="530" t="s">
        <v>102</v>
      </c>
      <c r="L68" s="252">
        <v>44635</v>
      </c>
      <c r="M68" s="252">
        <v>44869</v>
      </c>
      <c r="N68" s="252"/>
      <c r="O68" s="314"/>
      <c r="P68" s="314"/>
      <c r="Q68" s="314"/>
      <c r="R68" s="314"/>
      <c r="S68" s="314"/>
      <c r="T68" s="314"/>
      <c r="U68" s="525" t="s">
        <v>3283</v>
      </c>
      <c r="V68" s="925" t="s">
        <v>6913</v>
      </c>
      <c r="W68" s="882" t="s">
        <v>5598</v>
      </c>
      <c r="X68" s="1327" t="s">
        <v>336</v>
      </c>
      <c r="Y68" s="1326">
        <v>0.99850000000000005</v>
      </c>
      <c r="Z68" s="1326">
        <v>2.4E-2</v>
      </c>
      <c r="AA68" s="573"/>
      <c r="AB68" s="606" t="s">
        <v>9725</v>
      </c>
      <c r="AC68" s="573" t="s">
        <v>9718</v>
      </c>
      <c r="AD68" s="1462" t="s">
        <v>8618</v>
      </c>
    </row>
    <row r="69" spans="1:30" ht="23.5" customHeight="1">
      <c r="A69" s="483">
        <f t="shared" si="0"/>
        <v>68</v>
      </c>
      <c r="B69" s="525" t="s">
        <v>3277</v>
      </c>
      <c r="C69" s="525" t="s">
        <v>3302</v>
      </c>
      <c r="D69" s="527" t="s">
        <v>3287</v>
      </c>
      <c r="E69" s="525" t="s">
        <v>6708</v>
      </c>
      <c r="F69" s="525" t="s">
        <v>6731</v>
      </c>
      <c r="G69" s="525" t="s">
        <v>3280</v>
      </c>
      <c r="H69" s="525">
        <v>1</v>
      </c>
      <c r="I69" s="525" t="s">
        <v>3281</v>
      </c>
      <c r="J69" s="876" t="s">
        <v>8</v>
      </c>
      <c r="K69" s="530" t="s">
        <v>102</v>
      </c>
      <c r="L69" s="252">
        <v>44635</v>
      </c>
      <c r="M69" s="252">
        <v>44869</v>
      </c>
      <c r="N69" s="252"/>
      <c r="O69" s="314"/>
      <c r="P69" s="314"/>
      <c r="Q69" s="314"/>
      <c r="R69" s="314"/>
      <c r="S69" s="314"/>
      <c r="T69" s="314"/>
      <c r="U69" s="525" t="s">
        <v>3283</v>
      </c>
      <c r="V69" s="925" t="s">
        <v>6913</v>
      </c>
      <c r="W69" s="882" t="s">
        <v>5598</v>
      </c>
      <c r="X69" s="1327" t="s">
        <v>336</v>
      </c>
      <c r="Y69" s="1326"/>
      <c r="Z69" s="525"/>
      <c r="AA69" s="573"/>
      <c r="AB69" s="606" t="s">
        <v>8301</v>
      </c>
      <c r="AC69" s="573" t="s">
        <v>9718</v>
      </c>
      <c r="AD69" s="1462"/>
    </row>
    <row r="70" spans="1:30" ht="23.5" customHeight="1">
      <c r="A70" s="483">
        <f t="shared" si="0"/>
        <v>69</v>
      </c>
      <c r="B70" s="525" t="s">
        <v>3277</v>
      </c>
      <c r="C70" s="525" t="s">
        <v>3025</v>
      </c>
      <c r="D70" s="527" t="s">
        <v>3288</v>
      </c>
      <c r="E70" s="525" t="s">
        <v>6708</v>
      </c>
      <c r="F70" s="525" t="s">
        <v>6732</v>
      </c>
      <c r="G70" s="525" t="s">
        <v>3278</v>
      </c>
      <c r="H70" s="525">
        <v>1</v>
      </c>
      <c r="I70" s="525" t="s">
        <v>3281</v>
      </c>
      <c r="J70" s="876" t="s">
        <v>8</v>
      </c>
      <c r="K70" s="530" t="s">
        <v>102</v>
      </c>
      <c r="L70" s="252">
        <v>44635</v>
      </c>
      <c r="M70" s="252">
        <v>44869</v>
      </c>
      <c r="N70" s="314"/>
      <c r="O70" s="314"/>
      <c r="P70" s="314"/>
      <c r="Q70" s="314"/>
      <c r="R70" s="314"/>
      <c r="S70" s="314"/>
      <c r="T70" s="314"/>
      <c r="U70" s="525" t="s">
        <v>3296</v>
      </c>
      <c r="V70" s="925" t="s">
        <v>6913</v>
      </c>
      <c r="W70" s="882" t="s">
        <v>5598</v>
      </c>
      <c r="X70" s="1327" t="s">
        <v>336</v>
      </c>
      <c r="Y70" s="1326">
        <v>0.98199999999999998</v>
      </c>
      <c r="Z70" s="1326">
        <v>6.0000000000000001E-3</v>
      </c>
      <c r="AA70" s="573"/>
      <c r="AB70" s="606" t="s">
        <v>9726</v>
      </c>
      <c r="AC70" s="573" t="s">
        <v>9713</v>
      </c>
      <c r="AD70" s="1462" t="s">
        <v>8618</v>
      </c>
    </row>
    <row r="71" spans="1:30" ht="23.5" customHeight="1">
      <c r="A71" s="483">
        <f t="shared" si="0"/>
        <v>70</v>
      </c>
      <c r="B71" s="525" t="s">
        <v>3277</v>
      </c>
      <c r="C71" s="525" t="s">
        <v>3025</v>
      </c>
      <c r="D71" s="527" t="s">
        <v>3305</v>
      </c>
      <c r="E71" s="525" t="s">
        <v>6708</v>
      </c>
      <c r="F71" s="525" t="s">
        <v>6733</v>
      </c>
      <c r="G71" s="525" t="s">
        <v>3279</v>
      </c>
      <c r="H71" s="525">
        <v>1</v>
      </c>
      <c r="I71" s="525" t="s">
        <v>3281</v>
      </c>
      <c r="J71" s="876" t="s">
        <v>8</v>
      </c>
      <c r="K71" s="530" t="s">
        <v>102</v>
      </c>
      <c r="L71" s="252">
        <v>44635</v>
      </c>
      <c r="M71" s="252">
        <v>44869</v>
      </c>
      <c r="N71" s="314"/>
      <c r="O71" s="314"/>
      <c r="P71" s="314"/>
      <c r="Q71" s="314"/>
      <c r="R71" s="314"/>
      <c r="S71" s="314"/>
      <c r="T71" s="314"/>
      <c r="U71" s="525" t="s">
        <v>3296</v>
      </c>
      <c r="V71" s="925" t="s">
        <v>6913</v>
      </c>
      <c r="W71" s="882" t="s">
        <v>5598</v>
      </c>
      <c r="X71" s="1327" t="s">
        <v>336</v>
      </c>
      <c r="Y71" s="1326">
        <v>0.98519999999999996</v>
      </c>
      <c r="Z71" s="1326">
        <v>8.0000000000000002E-3</v>
      </c>
      <c r="AA71" s="573"/>
      <c r="AB71" s="606" t="s">
        <v>9727</v>
      </c>
      <c r="AC71" s="573" t="s">
        <v>9713</v>
      </c>
      <c r="AD71" s="1462" t="s">
        <v>8618</v>
      </c>
    </row>
    <row r="72" spans="1:30" ht="23.5" customHeight="1">
      <c r="A72" s="483">
        <f t="shared" si="0"/>
        <v>71</v>
      </c>
      <c r="B72" s="525" t="s">
        <v>3277</v>
      </c>
      <c r="C72" s="525" t="s">
        <v>3025</v>
      </c>
      <c r="D72" s="527" t="s">
        <v>3306</v>
      </c>
      <c r="E72" s="525" t="s">
        <v>6708</v>
      </c>
      <c r="F72" s="525" t="s">
        <v>6734</v>
      </c>
      <c r="G72" s="525" t="s">
        <v>3297</v>
      </c>
      <c r="H72" s="525">
        <v>2</v>
      </c>
      <c r="I72" s="525" t="s">
        <v>3281</v>
      </c>
      <c r="J72" s="876" t="s">
        <v>8</v>
      </c>
      <c r="K72" s="530" t="s">
        <v>102</v>
      </c>
      <c r="L72" s="252">
        <v>44635</v>
      </c>
      <c r="M72" s="252">
        <v>44869</v>
      </c>
      <c r="N72" s="314"/>
      <c r="O72" s="314"/>
      <c r="P72" s="314"/>
      <c r="Q72" s="314"/>
      <c r="R72" s="314"/>
      <c r="S72" s="314"/>
      <c r="T72" s="314"/>
      <c r="U72" s="525" t="s">
        <v>3283</v>
      </c>
      <c r="V72" s="925" t="s">
        <v>6913</v>
      </c>
      <c r="W72" s="882" t="s">
        <v>5598</v>
      </c>
      <c r="X72" s="1327" t="s">
        <v>336</v>
      </c>
      <c r="Y72" s="1326">
        <v>0.99399999999999999</v>
      </c>
      <c r="Z72" s="1326">
        <v>1.2E-2</v>
      </c>
      <c r="AA72" s="573"/>
      <c r="AB72" s="606" t="s">
        <v>9728</v>
      </c>
      <c r="AC72" s="573" t="s">
        <v>9713</v>
      </c>
      <c r="AD72" s="1462" t="s">
        <v>8618</v>
      </c>
    </row>
    <row r="73" spans="1:30" ht="23.5" customHeight="1">
      <c r="A73" s="483">
        <f t="shared" si="0"/>
        <v>72</v>
      </c>
      <c r="B73" s="525" t="s">
        <v>3277</v>
      </c>
      <c r="C73" s="525" t="s">
        <v>3025</v>
      </c>
      <c r="D73" s="527" t="s">
        <v>3289</v>
      </c>
      <c r="E73" s="525" t="s">
        <v>6708</v>
      </c>
      <c r="F73" s="525" t="s">
        <v>6735</v>
      </c>
      <c r="G73" s="525" t="s">
        <v>2522</v>
      </c>
      <c r="H73" s="525">
        <v>1</v>
      </c>
      <c r="I73" s="525" t="s">
        <v>3281</v>
      </c>
      <c r="J73" s="876" t="s">
        <v>8</v>
      </c>
      <c r="K73" s="530" t="s">
        <v>102</v>
      </c>
      <c r="L73" s="252">
        <v>44635</v>
      </c>
      <c r="M73" s="252">
        <v>44869</v>
      </c>
      <c r="N73" s="314"/>
      <c r="O73" s="314"/>
      <c r="P73" s="314"/>
      <c r="Q73" s="314"/>
      <c r="R73" s="314"/>
      <c r="S73" s="314"/>
      <c r="T73" s="314"/>
      <c r="U73" s="525" t="s">
        <v>3283</v>
      </c>
      <c r="V73" s="925" t="s">
        <v>6913</v>
      </c>
      <c r="W73" s="882" t="s">
        <v>5598</v>
      </c>
      <c r="X73" s="1327" t="s">
        <v>336</v>
      </c>
      <c r="Y73" s="1326">
        <v>0.99350000000000005</v>
      </c>
      <c r="Z73" s="1326">
        <v>4.5999999999999999E-2</v>
      </c>
      <c r="AA73" s="573"/>
      <c r="AB73" s="606" t="s">
        <v>9729</v>
      </c>
      <c r="AC73" s="573" t="s">
        <v>9713</v>
      </c>
      <c r="AD73" s="1462" t="s">
        <v>8618</v>
      </c>
    </row>
    <row r="74" spans="1:30" ht="23.5" customHeight="1">
      <c r="A74" s="483">
        <f t="shared" si="0"/>
        <v>73</v>
      </c>
      <c r="B74" s="525" t="s">
        <v>3277</v>
      </c>
      <c r="C74" s="525" t="s">
        <v>3025</v>
      </c>
      <c r="D74" s="527" t="s">
        <v>3290</v>
      </c>
      <c r="E74" s="525" t="s">
        <v>6708</v>
      </c>
      <c r="F74" s="525" t="s">
        <v>6736</v>
      </c>
      <c r="G74" s="525" t="s">
        <v>3280</v>
      </c>
      <c r="H74" s="525">
        <v>1</v>
      </c>
      <c r="I74" s="525" t="s">
        <v>3281</v>
      </c>
      <c r="J74" s="876" t="s">
        <v>8</v>
      </c>
      <c r="K74" s="530" t="s">
        <v>102</v>
      </c>
      <c r="L74" s="252">
        <v>44635</v>
      </c>
      <c r="M74" s="252">
        <v>44869</v>
      </c>
      <c r="N74" s="314"/>
      <c r="O74" s="314"/>
      <c r="P74" s="314"/>
      <c r="Q74" s="314"/>
      <c r="R74" s="314"/>
      <c r="S74" s="314"/>
      <c r="T74" s="314"/>
      <c r="U74" s="525" t="s">
        <v>3283</v>
      </c>
      <c r="V74" s="925" t="s">
        <v>6913</v>
      </c>
      <c r="W74" s="882" t="s">
        <v>5598</v>
      </c>
      <c r="X74" s="525"/>
      <c r="Y74" s="1326"/>
      <c r="Z74" s="525"/>
      <c r="AA74" s="573"/>
      <c r="AB74" s="606" t="s">
        <v>8301</v>
      </c>
      <c r="AC74" s="573" t="s">
        <v>9713</v>
      </c>
      <c r="AD74" s="1462"/>
    </row>
  </sheetData>
  <mergeCells count="4">
    <mergeCell ref="AB2:AB9"/>
    <mergeCell ref="AB10:AB17"/>
    <mergeCell ref="AB18:AB25"/>
    <mergeCell ref="AB26:AB28"/>
  </mergeCells>
  <phoneticPr fontId="39" type="noConversion"/>
  <conditionalFormatting sqref="J1">
    <cfRule type="cellIs" dxfId="1536" priority="178" operator="equal">
      <formula>"M1开拓立项"</formula>
    </cfRule>
    <cfRule type="cellIs" dxfId="1535" priority="179" operator="equal">
      <formula>"M1开拓立项;M2设计验证;M3生产准备;M4装配调试;M5安装验收;M6售后质保"</formula>
    </cfRule>
  </conditionalFormatting>
  <conditionalFormatting sqref="D1">
    <cfRule type="duplicateValues" dxfId="1534" priority="176"/>
    <cfRule type="duplicateValues" dxfId="1533" priority="177"/>
  </conditionalFormatting>
  <conditionalFormatting sqref="D1">
    <cfRule type="duplicateValues" dxfId="1532" priority="180"/>
  </conditionalFormatting>
  <conditionalFormatting sqref="D1">
    <cfRule type="duplicateValues" dxfId="1531" priority="175"/>
  </conditionalFormatting>
  <conditionalFormatting sqref="D1">
    <cfRule type="duplicateValues" dxfId="1530" priority="173"/>
    <cfRule type="duplicateValues" dxfId="1529" priority="174"/>
  </conditionalFormatting>
  <conditionalFormatting sqref="K2:K25">
    <cfRule type="cellIs" dxfId="1528" priority="155" operator="equal">
      <formula>"延迟"</formula>
    </cfRule>
  </conditionalFormatting>
  <conditionalFormatting sqref="D2:D8">
    <cfRule type="duplicateValues" dxfId="1527" priority="151"/>
    <cfRule type="duplicateValues" dxfId="1526" priority="152"/>
    <cfRule type="duplicateValues" dxfId="1525" priority="153"/>
    <cfRule type="duplicateValues" dxfId="1524" priority="154"/>
  </conditionalFormatting>
  <conditionalFormatting sqref="J64:J65 J67 J72 J69:J70 J74 J45 J47 J61 J49:J50 J52:J53 J55:J56 J58:J59 J29:J43 J2:J25">
    <cfRule type="cellIs" priority="134" operator="equal">
      <formula>"M6售后质保"</formula>
    </cfRule>
    <cfRule type="cellIs" priority="135" operator="equal">
      <formula>"M5安装验收"</formula>
    </cfRule>
    <cfRule type="cellIs" priority="136" operator="equal">
      <formula>"M4装配调试"</formula>
    </cfRule>
    <cfRule type="cellIs" priority="137" operator="equal">
      <formula>"M3生产准备"</formula>
    </cfRule>
    <cfRule type="cellIs" dxfId="1523" priority="138" operator="equal">
      <formula>"M2设计验证"</formula>
    </cfRule>
    <cfRule type="cellIs" dxfId="1522" priority="139" operator="equal">
      <formula>"M1开拓立项"</formula>
    </cfRule>
  </conditionalFormatting>
  <conditionalFormatting sqref="K29:K35">
    <cfRule type="cellIs" dxfId="1521" priority="129" operator="equal">
      <formula>"延迟"</formula>
    </cfRule>
  </conditionalFormatting>
  <conditionalFormatting sqref="D29:D35">
    <cfRule type="duplicateValues" dxfId="1520" priority="130"/>
    <cfRule type="duplicateValues" dxfId="1519" priority="131"/>
    <cfRule type="duplicateValues" dxfId="1518" priority="132"/>
    <cfRule type="duplicateValues" dxfId="1517" priority="133"/>
  </conditionalFormatting>
  <conditionalFormatting sqref="K36:K42">
    <cfRule type="cellIs" dxfId="1516" priority="128" operator="equal">
      <formula>"延迟"</formula>
    </cfRule>
  </conditionalFormatting>
  <conditionalFormatting sqref="D36:D42">
    <cfRule type="duplicateValues" dxfId="1515" priority="124"/>
    <cfRule type="duplicateValues" dxfId="1514" priority="125"/>
    <cfRule type="duplicateValues" dxfId="1513" priority="126"/>
    <cfRule type="duplicateValues" dxfId="1512" priority="127"/>
  </conditionalFormatting>
  <conditionalFormatting sqref="J44 J66 J71 J68 J73 J46 J48 J60 J62:J63 J51 J54 J57">
    <cfRule type="cellIs" priority="108" operator="equal">
      <formula>"M6售后质保"</formula>
    </cfRule>
    <cfRule type="cellIs" priority="109" operator="equal">
      <formula>"M5安装验收"</formula>
    </cfRule>
    <cfRule type="cellIs" priority="110" operator="equal">
      <formula>"M4装配调试"</formula>
    </cfRule>
    <cfRule type="cellIs" priority="111" operator="equal">
      <formula>"M3生产准备"</formula>
    </cfRule>
    <cfRule type="cellIs" dxfId="1511" priority="112" operator="equal">
      <formula>"M2设计验证"</formula>
    </cfRule>
    <cfRule type="cellIs" dxfId="1510" priority="113" operator="equal">
      <formula>"M1开拓立项"</formula>
    </cfRule>
  </conditionalFormatting>
  <conditionalFormatting sqref="K43:K59">
    <cfRule type="cellIs" dxfId="1509" priority="107" operator="equal">
      <formula>"延迟"</formula>
    </cfRule>
  </conditionalFormatting>
  <conditionalFormatting sqref="D25">
    <cfRule type="duplicateValues" dxfId="1508" priority="92"/>
    <cfRule type="duplicateValues" dxfId="1507" priority="93"/>
    <cfRule type="duplicateValues" dxfId="1506" priority="94"/>
    <cfRule type="duplicateValues" dxfId="1505" priority="95"/>
  </conditionalFormatting>
  <conditionalFormatting sqref="D60 D62:D64">
    <cfRule type="duplicateValues" dxfId="1504" priority="88"/>
    <cfRule type="duplicateValues" dxfId="1503" priority="89"/>
    <cfRule type="duplicateValues" dxfId="1502" priority="90"/>
    <cfRule type="duplicateValues" dxfId="1501" priority="91"/>
  </conditionalFormatting>
  <conditionalFormatting sqref="D61">
    <cfRule type="duplicateValues" dxfId="1500" priority="76"/>
    <cfRule type="duplicateValues" dxfId="1499" priority="77"/>
    <cfRule type="duplicateValues" dxfId="1498" priority="78"/>
    <cfRule type="duplicateValues" dxfId="1497" priority="79"/>
  </conditionalFormatting>
  <conditionalFormatting sqref="D67:D70 D65 D72:D74">
    <cfRule type="duplicateValues" dxfId="1496" priority="72"/>
    <cfRule type="duplicateValues" dxfId="1495" priority="73"/>
    <cfRule type="duplicateValues" dxfId="1494" priority="74"/>
    <cfRule type="duplicateValues" dxfId="1493" priority="75"/>
  </conditionalFormatting>
  <conditionalFormatting sqref="D66">
    <cfRule type="duplicateValues" dxfId="1492" priority="68"/>
    <cfRule type="duplicateValues" dxfId="1491" priority="69"/>
    <cfRule type="duplicateValues" dxfId="1490" priority="70"/>
    <cfRule type="duplicateValues" dxfId="1489" priority="71"/>
  </conditionalFormatting>
  <conditionalFormatting sqref="D71">
    <cfRule type="duplicateValues" dxfId="1488" priority="64"/>
    <cfRule type="duplicateValues" dxfId="1487" priority="65"/>
    <cfRule type="duplicateValues" dxfId="1486" priority="66"/>
    <cfRule type="duplicateValues" dxfId="1485" priority="67"/>
  </conditionalFormatting>
  <conditionalFormatting sqref="K67:K70 K72:K74 K65">
    <cfRule type="cellIs" dxfId="1484" priority="58" operator="equal">
      <formula>"延迟"</formula>
    </cfRule>
  </conditionalFormatting>
  <conditionalFormatting sqref="K71">
    <cfRule type="cellIs" dxfId="1483" priority="56" operator="equal">
      <formula>"延迟"</formula>
    </cfRule>
  </conditionalFormatting>
  <conditionalFormatting sqref="K66">
    <cfRule type="cellIs" dxfId="1482" priority="57" operator="equal">
      <formula>"延迟"</formula>
    </cfRule>
  </conditionalFormatting>
  <conditionalFormatting sqref="K60 K62:K64">
    <cfRule type="cellIs" dxfId="1481" priority="60" operator="equal">
      <formula>"延迟"</formula>
    </cfRule>
  </conditionalFormatting>
  <conditionalFormatting sqref="K61">
    <cfRule type="cellIs" dxfId="1480" priority="59" operator="equal">
      <formula>"延迟"</formula>
    </cfRule>
  </conditionalFormatting>
  <conditionalFormatting sqref="D46">
    <cfRule type="duplicateValues" dxfId="1479" priority="42"/>
    <cfRule type="duplicateValues" dxfId="1478" priority="43"/>
    <cfRule type="duplicateValues" dxfId="1477" priority="44"/>
    <cfRule type="duplicateValues" dxfId="1476" priority="45"/>
  </conditionalFormatting>
  <conditionalFormatting sqref="D51">
    <cfRule type="duplicateValues" dxfId="1475" priority="38"/>
    <cfRule type="duplicateValues" dxfId="1474" priority="39"/>
    <cfRule type="duplicateValues" dxfId="1473" priority="40"/>
    <cfRule type="duplicateValues" dxfId="1472" priority="41"/>
  </conditionalFormatting>
  <conditionalFormatting sqref="D56">
    <cfRule type="duplicateValues" dxfId="1471" priority="34"/>
    <cfRule type="duplicateValues" dxfId="1470" priority="35"/>
    <cfRule type="duplicateValues" dxfId="1469" priority="36"/>
    <cfRule type="duplicateValues" dxfId="1468" priority="37"/>
  </conditionalFormatting>
  <conditionalFormatting sqref="D45 D52:D55 D47:D50 D57:D59">
    <cfRule type="duplicateValues" dxfId="1467" priority="46"/>
    <cfRule type="duplicateValues" dxfId="1466" priority="47"/>
    <cfRule type="duplicateValues" dxfId="1465" priority="48"/>
    <cfRule type="duplicateValues" dxfId="1464" priority="49"/>
  </conditionalFormatting>
  <conditionalFormatting sqref="D43:D44">
    <cfRule type="duplicateValues" dxfId="1463" priority="15433"/>
    <cfRule type="duplicateValues" dxfId="1462" priority="15434"/>
    <cfRule type="duplicateValues" dxfId="1461" priority="15435"/>
    <cfRule type="duplicateValues" dxfId="1460" priority="15436"/>
  </conditionalFormatting>
  <conditionalFormatting sqref="J28">
    <cfRule type="cellIs" priority="28" operator="equal">
      <formula>"M6售后质保"</formula>
    </cfRule>
    <cfRule type="cellIs" priority="29" operator="equal">
      <formula>"M5安装验收"</formula>
    </cfRule>
    <cfRule type="cellIs" priority="30" operator="equal">
      <formula>"M4装配调试"</formula>
    </cfRule>
    <cfRule type="cellIs" priority="31" operator="equal">
      <formula>"M3生产准备"</formula>
    </cfRule>
    <cfRule type="cellIs" dxfId="1459" priority="32" operator="equal">
      <formula>"M2设计验证"</formula>
    </cfRule>
    <cfRule type="cellIs" dxfId="1458" priority="33" operator="equal">
      <formula>"M1开拓立项"</formula>
    </cfRule>
  </conditionalFormatting>
  <conditionalFormatting sqref="K28">
    <cfRule type="cellIs" dxfId="1457" priority="27" operator="equal">
      <formula>"延迟"</formula>
    </cfRule>
  </conditionalFormatting>
  <conditionalFormatting sqref="D18:D24">
    <cfRule type="duplicateValues" dxfId="1456" priority="17328"/>
    <cfRule type="duplicateValues" dxfId="1455" priority="17329"/>
    <cfRule type="duplicateValues" dxfId="1454" priority="17330"/>
    <cfRule type="duplicateValues" dxfId="1453" priority="17331"/>
  </conditionalFormatting>
  <conditionalFormatting sqref="K27">
    <cfRule type="cellIs" dxfId="1452" priority="18" operator="equal">
      <formula>"延迟"</formula>
    </cfRule>
  </conditionalFormatting>
  <conditionalFormatting sqref="J27">
    <cfRule type="cellIs" priority="12" operator="equal">
      <formula>"M6售后质保"</formula>
    </cfRule>
    <cfRule type="cellIs" priority="13" operator="equal">
      <formula>"M5安装验收"</formula>
    </cfRule>
    <cfRule type="cellIs" priority="14" operator="equal">
      <formula>"M4装配调试"</formula>
    </cfRule>
    <cfRule type="cellIs" priority="15" operator="equal">
      <formula>"M3生产准备"</formula>
    </cfRule>
    <cfRule type="cellIs" dxfId="1451" priority="16" operator="equal">
      <formula>"M2设计验证"</formula>
    </cfRule>
    <cfRule type="cellIs" dxfId="1450" priority="17" operator="equal">
      <formula>"M1开拓立项"</formula>
    </cfRule>
  </conditionalFormatting>
  <conditionalFormatting sqref="K26">
    <cfRule type="cellIs" dxfId="1449" priority="7" operator="equal">
      <formula>"延迟"</formula>
    </cfRule>
  </conditionalFormatting>
  <conditionalFormatting sqref="J26">
    <cfRule type="cellIs" priority="1" operator="equal">
      <formula>"M6售后质保"</formula>
    </cfRule>
    <cfRule type="cellIs" priority="2" operator="equal">
      <formula>"M5安装验收"</formula>
    </cfRule>
    <cfRule type="cellIs" priority="3" operator="equal">
      <formula>"M4装配调试"</formula>
    </cfRule>
    <cfRule type="cellIs" priority="4" operator="equal">
      <formula>"M3生产准备"</formula>
    </cfRule>
    <cfRule type="cellIs" dxfId="1448" priority="5" operator="equal">
      <formula>"M2设计验证"</formula>
    </cfRule>
    <cfRule type="cellIs" dxfId="1447" priority="6" operator="equal">
      <formula>"M1开拓立项"</formula>
    </cfRule>
  </conditionalFormatting>
  <conditionalFormatting sqref="D9:D17">
    <cfRule type="duplicateValues" dxfId="1446" priority="17388"/>
    <cfRule type="duplicateValues" dxfId="1445" priority="17389"/>
    <cfRule type="duplicateValues" dxfId="1444" priority="17390"/>
    <cfRule type="duplicateValues" dxfId="1443" priority="17391"/>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C9"/>
  <sheetViews>
    <sheetView zoomScale="89" zoomScaleNormal="89" workbookViewId="0">
      <selection activeCell="C5" sqref="C5"/>
    </sheetView>
  </sheetViews>
  <sheetFormatPr defaultColWidth="8.7265625" defaultRowHeight="14"/>
  <cols>
    <col min="1" max="1" width="5" customWidth="1"/>
    <col min="2" max="2" width="13.08984375" customWidth="1"/>
    <col min="3" max="3" width="26.08984375" customWidth="1"/>
    <col min="4" max="4" width="22.453125" customWidth="1"/>
    <col min="5" max="5" width="26.453125" customWidth="1"/>
    <col min="6" max="6" width="14.08984375" customWidth="1"/>
    <col min="7" max="7" width="25.453125" customWidth="1"/>
    <col min="8" max="8" width="7.453125" customWidth="1"/>
    <col min="9" max="9" width="11.6328125" customWidth="1"/>
    <col min="10" max="10" width="26.36328125" customWidth="1"/>
    <col min="11" max="11" width="21.1796875" customWidth="1"/>
    <col min="12" max="12" width="11.7265625" style="38" customWidth="1"/>
    <col min="13" max="13" width="14.6328125" style="38" customWidth="1"/>
    <col min="14" max="14" width="13.08984375" style="38" customWidth="1"/>
    <col min="15" max="15" width="9.7265625" customWidth="1"/>
    <col min="16" max="16" width="10.90625" customWidth="1"/>
    <col min="17" max="19" width="15.453125" customWidth="1"/>
    <col min="20" max="20" width="18.08984375" customWidth="1"/>
    <col min="21" max="21" width="16.08984375" customWidth="1"/>
    <col min="22" max="22" width="16.1796875" customWidth="1"/>
    <col min="23" max="23" width="8.7265625" customWidth="1"/>
    <col min="26" max="26" width="40.453125" customWidth="1"/>
    <col min="27" max="27" width="44" customWidth="1"/>
    <col min="28" max="28" width="33.36328125" style="39" customWidth="1"/>
    <col min="29" max="29" width="22.90625" customWidth="1"/>
  </cols>
  <sheetData>
    <row r="1" spans="1:29" s="109" customFormat="1" ht="24">
      <c r="A1" s="100" t="s">
        <v>80</v>
      </c>
      <c r="B1" s="100" t="s">
        <v>3</v>
      </c>
      <c r="C1" s="100" t="s">
        <v>9</v>
      </c>
      <c r="D1" s="100" t="s">
        <v>81</v>
      </c>
      <c r="E1" s="100" t="s">
        <v>1482</v>
      </c>
      <c r="F1" s="100" t="s">
        <v>83</v>
      </c>
      <c r="G1" s="100" t="s">
        <v>84</v>
      </c>
      <c r="H1" s="100" t="s">
        <v>85</v>
      </c>
      <c r="I1" s="100" t="s">
        <v>86</v>
      </c>
      <c r="J1" s="100" t="s">
        <v>87</v>
      </c>
      <c r="K1" s="99" t="s">
        <v>482</v>
      </c>
      <c r="L1" s="99" t="s">
        <v>1977</v>
      </c>
      <c r="M1" s="99" t="s">
        <v>483</v>
      </c>
      <c r="N1" s="99" t="s">
        <v>484</v>
      </c>
      <c r="O1" s="100" t="s">
        <v>2</v>
      </c>
      <c r="P1" s="100" t="s">
        <v>0</v>
      </c>
      <c r="Q1" s="108" t="s">
        <v>485</v>
      </c>
      <c r="R1" s="108" t="s">
        <v>1965</v>
      </c>
      <c r="S1" s="108" t="s">
        <v>1966</v>
      </c>
      <c r="T1" s="108" t="s">
        <v>1967</v>
      </c>
      <c r="U1" s="108" t="s">
        <v>486</v>
      </c>
      <c r="V1" s="108" t="s">
        <v>1968</v>
      </c>
      <c r="W1" s="100" t="s">
        <v>90</v>
      </c>
      <c r="X1" s="101" t="s">
        <v>91</v>
      </c>
      <c r="Y1" s="100" t="s">
        <v>92</v>
      </c>
      <c r="Z1" s="102" t="s">
        <v>93</v>
      </c>
      <c r="AA1" s="102" t="s">
        <v>94</v>
      </c>
      <c r="AB1" s="103" t="s">
        <v>95</v>
      </c>
      <c r="AC1" s="102"/>
    </row>
    <row r="2" spans="1:29" s="38" customFormat="1" ht="41.15" customHeight="1">
      <c r="A2" s="124">
        <v>19</v>
      </c>
      <c r="B2" s="43" t="s">
        <v>48</v>
      </c>
      <c r="C2" s="8" t="s">
        <v>60</v>
      </c>
      <c r="D2" s="134" t="s">
        <v>651</v>
      </c>
      <c r="E2" s="11" t="s">
        <v>213</v>
      </c>
      <c r="F2" s="11" t="s">
        <v>652</v>
      </c>
      <c r="G2" s="8" t="s">
        <v>653</v>
      </c>
      <c r="H2" s="11">
        <v>1</v>
      </c>
      <c r="I2" s="8" t="s">
        <v>654</v>
      </c>
      <c r="J2" s="57" t="s">
        <v>655</v>
      </c>
      <c r="K2" s="74" t="s">
        <v>656</v>
      </c>
      <c r="L2" s="74" t="s">
        <v>657</v>
      </c>
      <c r="M2" s="74" t="s">
        <v>213</v>
      </c>
      <c r="N2" s="74" t="s">
        <v>213</v>
      </c>
      <c r="O2" s="8" t="s">
        <v>8</v>
      </c>
      <c r="P2" s="43" t="s">
        <v>243</v>
      </c>
      <c r="Q2" s="63">
        <v>43770</v>
      </c>
      <c r="R2" s="63"/>
      <c r="S2" s="63"/>
      <c r="T2" s="63">
        <v>44316</v>
      </c>
      <c r="U2" s="63">
        <v>44530</v>
      </c>
      <c r="V2" s="63"/>
      <c r="W2" s="43" t="s">
        <v>103</v>
      </c>
      <c r="X2" s="135" t="s">
        <v>214</v>
      </c>
      <c r="Y2" s="40" t="s">
        <v>215</v>
      </c>
      <c r="Z2" s="69" t="s">
        <v>213</v>
      </c>
      <c r="AA2" s="69" t="s">
        <v>213</v>
      </c>
      <c r="AB2" s="69" t="s">
        <v>1375</v>
      </c>
      <c r="AC2" s="18"/>
    </row>
    <row r="3" spans="1:29" s="38" customFormat="1" ht="41.15" customHeight="1">
      <c r="A3" s="124">
        <v>20</v>
      </c>
      <c r="B3" s="43" t="s">
        <v>48</v>
      </c>
      <c r="C3" s="8" t="s">
        <v>62</v>
      </c>
      <c r="D3" s="134" t="s">
        <v>660</v>
      </c>
      <c r="E3" s="11" t="s">
        <v>213</v>
      </c>
      <c r="F3" s="11" t="s">
        <v>661</v>
      </c>
      <c r="G3" s="8" t="s">
        <v>662</v>
      </c>
      <c r="H3" s="11">
        <v>1</v>
      </c>
      <c r="I3" s="8" t="s">
        <v>654</v>
      </c>
      <c r="J3" s="57" t="s">
        <v>663</v>
      </c>
      <c r="K3" s="74" t="s">
        <v>664</v>
      </c>
      <c r="L3" s="74" t="s">
        <v>665</v>
      </c>
      <c r="M3" s="74" t="s">
        <v>213</v>
      </c>
      <c r="N3" s="74" t="s">
        <v>213</v>
      </c>
      <c r="O3" s="8" t="s">
        <v>8</v>
      </c>
      <c r="P3" s="43" t="s">
        <v>243</v>
      </c>
      <c r="Q3" s="63">
        <v>43831</v>
      </c>
      <c r="R3" s="63"/>
      <c r="S3" s="63"/>
      <c r="T3" s="63">
        <v>44316</v>
      </c>
      <c r="U3" s="63">
        <v>44530</v>
      </c>
      <c r="V3" s="14"/>
      <c r="W3" s="43" t="s">
        <v>103</v>
      </c>
      <c r="X3" s="135" t="s">
        <v>214</v>
      </c>
      <c r="Y3" s="40" t="s">
        <v>215</v>
      </c>
      <c r="Z3" s="49" t="s">
        <v>658</v>
      </c>
      <c r="AA3" s="50" t="s">
        <v>659</v>
      </c>
      <c r="AB3" s="69" t="s">
        <v>1375</v>
      </c>
      <c r="AC3" s="18"/>
    </row>
    <row r="4" spans="1:29" s="38" customFormat="1" ht="30" customHeight="1">
      <c r="A4" s="124">
        <v>23</v>
      </c>
      <c r="B4" s="43" t="s">
        <v>48</v>
      </c>
      <c r="C4" s="11" t="s">
        <v>63</v>
      </c>
      <c r="D4" s="66" t="s">
        <v>676</v>
      </c>
      <c r="E4" s="11" t="s">
        <v>213</v>
      </c>
      <c r="F4" s="11" t="s">
        <v>213</v>
      </c>
      <c r="G4" s="11" t="s">
        <v>677</v>
      </c>
      <c r="H4" s="11">
        <v>2</v>
      </c>
      <c r="I4" s="8" t="s">
        <v>654</v>
      </c>
      <c r="J4" s="11" t="s">
        <v>213</v>
      </c>
      <c r="K4" s="11" t="s">
        <v>213</v>
      </c>
      <c r="L4" s="11" t="s">
        <v>213</v>
      </c>
      <c r="M4" s="11" t="s">
        <v>213</v>
      </c>
      <c r="N4" s="11" t="s">
        <v>213</v>
      </c>
      <c r="O4" s="11" t="s">
        <v>8</v>
      </c>
      <c r="P4" s="63" t="s">
        <v>102</v>
      </c>
      <c r="Q4" s="14">
        <v>43819</v>
      </c>
      <c r="R4" s="14"/>
      <c r="S4" s="14"/>
      <c r="T4" s="14" t="s">
        <v>213</v>
      </c>
      <c r="U4" s="14" t="s">
        <v>213</v>
      </c>
      <c r="V4" s="14"/>
      <c r="W4" s="43" t="s">
        <v>103</v>
      </c>
      <c r="X4" s="16" t="s">
        <v>214</v>
      </c>
      <c r="Y4" s="8" t="s">
        <v>215</v>
      </c>
      <c r="Z4" s="88" t="s">
        <v>670</v>
      </c>
      <c r="AA4" s="89" t="s">
        <v>675</v>
      </c>
      <c r="AB4" s="69" t="s">
        <v>1375</v>
      </c>
      <c r="AC4" s="18"/>
    </row>
    <row r="5" spans="1:29" s="38" customFormat="1" ht="43" customHeight="1">
      <c r="A5" s="124">
        <v>26</v>
      </c>
      <c r="B5" s="43" t="s">
        <v>48</v>
      </c>
      <c r="C5" s="43" t="s">
        <v>679</v>
      </c>
      <c r="D5" s="67" t="s">
        <v>330</v>
      </c>
      <c r="E5" s="11" t="s">
        <v>213</v>
      </c>
      <c r="F5" s="11" t="s">
        <v>213</v>
      </c>
      <c r="G5" s="11" t="s">
        <v>368</v>
      </c>
      <c r="H5" s="11">
        <v>1</v>
      </c>
      <c r="I5" s="8" t="s">
        <v>654</v>
      </c>
      <c r="J5" s="6" t="s">
        <v>680</v>
      </c>
      <c r="K5" s="6" t="s">
        <v>213</v>
      </c>
      <c r="L5" s="11" t="s">
        <v>213</v>
      </c>
      <c r="M5" s="11" t="s">
        <v>213</v>
      </c>
      <c r="N5" s="11" t="s">
        <v>213</v>
      </c>
      <c r="O5" s="11" t="s">
        <v>8</v>
      </c>
      <c r="P5" s="43" t="s">
        <v>102</v>
      </c>
      <c r="Q5" s="14">
        <v>44436</v>
      </c>
      <c r="R5" s="14"/>
      <c r="S5" s="14"/>
      <c r="T5" s="132">
        <v>44530</v>
      </c>
      <c r="U5" s="133" t="s">
        <v>213</v>
      </c>
      <c r="V5" s="14"/>
      <c r="W5" s="43" t="s">
        <v>103</v>
      </c>
      <c r="X5" s="16" t="s">
        <v>214</v>
      </c>
      <c r="Y5" s="8" t="s">
        <v>215</v>
      </c>
      <c r="Z5" s="49" t="s">
        <v>213</v>
      </c>
      <c r="AA5" s="49" t="s">
        <v>678</v>
      </c>
      <c r="AB5" s="69" t="s">
        <v>1870</v>
      </c>
      <c r="AC5" s="65"/>
    </row>
    <row r="6" spans="1:29" s="38" customFormat="1" ht="23.15" customHeight="1">
      <c r="A6" s="124">
        <v>27</v>
      </c>
      <c r="B6" s="43" t="s">
        <v>48</v>
      </c>
      <c r="C6" s="43" t="s">
        <v>682</v>
      </c>
      <c r="D6" s="67" t="s">
        <v>683</v>
      </c>
      <c r="E6" s="11" t="s">
        <v>213</v>
      </c>
      <c r="F6" s="11" t="s">
        <v>213</v>
      </c>
      <c r="G6" s="11" t="s">
        <v>684</v>
      </c>
      <c r="H6" s="11">
        <v>1</v>
      </c>
      <c r="I6" s="8" t="s">
        <v>654</v>
      </c>
      <c r="J6" s="11" t="s">
        <v>213</v>
      </c>
      <c r="K6" s="6" t="s">
        <v>213</v>
      </c>
      <c r="L6" s="11" t="s">
        <v>213</v>
      </c>
      <c r="M6" s="11" t="s">
        <v>213</v>
      </c>
      <c r="N6" s="11" t="s">
        <v>213</v>
      </c>
      <c r="O6" s="11" t="s">
        <v>8</v>
      </c>
      <c r="P6" s="43" t="s">
        <v>102</v>
      </c>
      <c r="Q6" s="14">
        <v>44437</v>
      </c>
      <c r="R6" s="14"/>
      <c r="S6" s="14"/>
      <c r="T6" s="132">
        <v>44471</v>
      </c>
      <c r="U6" s="132">
        <v>44530</v>
      </c>
      <c r="V6" s="14"/>
      <c r="W6" s="43" t="s">
        <v>103</v>
      </c>
      <c r="X6" s="16" t="s">
        <v>214</v>
      </c>
      <c r="Y6" s="8" t="s">
        <v>215</v>
      </c>
      <c r="Z6" s="49" t="s">
        <v>213</v>
      </c>
      <c r="AA6" s="49" t="s">
        <v>681</v>
      </c>
      <c r="AB6" s="69" t="s">
        <v>1375</v>
      </c>
      <c r="AC6" s="18"/>
    </row>
    <row r="9" spans="1:29">
      <c r="Y9" s="51"/>
    </row>
  </sheetData>
  <phoneticPr fontId="39" type="noConversion"/>
  <conditionalFormatting sqref="D5:D6">
    <cfRule type="duplicateValues" dxfId="1442" priority="261"/>
  </conditionalFormatting>
  <conditionalFormatting sqref="O1">
    <cfRule type="cellIs" dxfId="1441" priority="575" operator="equal">
      <formula>"M1开拓立项"</formula>
    </cfRule>
    <cfRule type="cellIs" dxfId="1440" priority="576" operator="equal">
      <formula>"M1开拓立项;M2设计验证;M3生产准备;M4装配调试;M5安装验收;M6售后质保"</formula>
    </cfRule>
  </conditionalFormatting>
  <conditionalFormatting sqref="O2:O3">
    <cfRule type="cellIs" dxfId="1439" priority="157" operator="equal">
      <formula>"M1开拓立项"</formula>
    </cfRule>
    <cfRule type="cellIs" dxfId="1438" priority="158" operator="equal">
      <formula>"M1开拓立项;M2设计验证;M3生产准备;M4装配调试;M5安装验收;M6售后质保"</formula>
    </cfRule>
  </conditionalFormatting>
  <conditionalFormatting sqref="D7:D1048576 D1:D4">
    <cfRule type="duplicateValues" dxfId="1437" priority="10499"/>
  </conditionalFormatting>
  <conditionalFormatting sqref="D1:D1048576">
    <cfRule type="duplicateValues" dxfId="1436" priority="10508"/>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C16"/>
  <sheetViews>
    <sheetView zoomScale="89" zoomScaleNormal="89" workbookViewId="0">
      <selection activeCell="E14" sqref="E14"/>
    </sheetView>
  </sheetViews>
  <sheetFormatPr defaultColWidth="8.7265625" defaultRowHeight="14"/>
  <cols>
    <col min="1" max="1" width="5" customWidth="1"/>
    <col min="2" max="2" width="13.08984375" customWidth="1"/>
    <col min="3" max="3" width="26.08984375" customWidth="1"/>
    <col min="4" max="4" width="22.453125" customWidth="1"/>
    <col min="5" max="5" width="26.453125" customWidth="1"/>
    <col min="6" max="6" width="14.08984375" customWidth="1"/>
    <col min="7" max="7" width="25.453125" customWidth="1"/>
    <col min="8" max="8" width="7.453125" customWidth="1"/>
    <col min="9" max="9" width="11.6328125" customWidth="1"/>
    <col min="10" max="10" width="26.36328125" customWidth="1"/>
    <col min="11" max="11" width="21.1796875" customWidth="1"/>
    <col min="12" max="12" width="11.7265625" style="38" customWidth="1"/>
    <col min="13" max="13" width="14.6328125" style="38" customWidth="1"/>
    <col min="14" max="14" width="13.08984375" style="38" customWidth="1"/>
    <col min="15" max="15" width="9.7265625" customWidth="1"/>
    <col min="16" max="16" width="10.90625" customWidth="1"/>
    <col min="17" max="19" width="15.453125" customWidth="1"/>
    <col min="20" max="20" width="18.08984375" customWidth="1"/>
    <col min="21" max="21" width="16.08984375" customWidth="1"/>
    <col min="22" max="22" width="16.1796875" customWidth="1"/>
    <col min="23" max="23" width="8.7265625" customWidth="1"/>
    <col min="26" max="26" width="40.453125" customWidth="1"/>
    <col min="27" max="27" width="44" customWidth="1"/>
    <col min="28" max="28" width="33.36328125" style="39" customWidth="1"/>
    <col min="29" max="29" width="22.90625" customWidth="1"/>
  </cols>
  <sheetData>
    <row r="1" spans="1:29" s="109" customFormat="1" ht="24">
      <c r="A1" s="100" t="s">
        <v>80</v>
      </c>
      <c r="B1" s="100" t="s">
        <v>3</v>
      </c>
      <c r="C1" s="100" t="s">
        <v>9</v>
      </c>
      <c r="D1" s="100" t="s">
        <v>81</v>
      </c>
      <c r="E1" s="100" t="s">
        <v>1482</v>
      </c>
      <c r="F1" s="100" t="s">
        <v>83</v>
      </c>
      <c r="G1" s="100" t="s">
        <v>84</v>
      </c>
      <c r="H1" s="100" t="s">
        <v>85</v>
      </c>
      <c r="I1" s="100" t="s">
        <v>86</v>
      </c>
      <c r="J1" s="100" t="s">
        <v>87</v>
      </c>
      <c r="K1" s="99" t="s">
        <v>482</v>
      </c>
      <c r="L1" s="99" t="s">
        <v>1977</v>
      </c>
      <c r="M1" s="99" t="s">
        <v>483</v>
      </c>
      <c r="N1" s="99" t="s">
        <v>484</v>
      </c>
      <c r="O1" s="100" t="s">
        <v>2</v>
      </c>
      <c r="P1" s="100" t="s">
        <v>0</v>
      </c>
      <c r="Q1" s="108" t="s">
        <v>485</v>
      </c>
      <c r="R1" s="108" t="s">
        <v>1965</v>
      </c>
      <c r="S1" s="108" t="s">
        <v>1966</v>
      </c>
      <c r="T1" s="108" t="s">
        <v>1967</v>
      </c>
      <c r="U1" s="108" t="s">
        <v>486</v>
      </c>
      <c r="V1" s="108" t="s">
        <v>1968</v>
      </c>
      <c r="W1" s="100" t="s">
        <v>90</v>
      </c>
      <c r="X1" s="101" t="s">
        <v>91</v>
      </c>
      <c r="Y1" s="100" t="s">
        <v>92</v>
      </c>
      <c r="Z1" s="102" t="s">
        <v>93</v>
      </c>
      <c r="AA1" s="102" t="s">
        <v>94</v>
      </c>
      <c r="AB1" s="103" t="s">
        <v>95</v>
      </c>
      <c r="AC1" s="102" t="s">
        <v>96</v>
      </c>
    </row>
    <row r="2" spans="1:29" ht="26.5" customHeight="1">
      <c r="A2" s="23">
        <v>1</v>
      </c>
      <c r="B2" s="119" t="s">
        <v>10</v>
      </c>
      <c r="C2" s="21" t="s">
        <v>14</v>
      </c>
      <c r="D2" s="110" t="s">
        <v>589</v>
      </c>
      <c r="E2" s="3">
        <v>4300368192</v>
      </c>
      <c r="F2" s="4" t="s">
        <v>590</v>
      </c>
      <c r="G2" s="21" t="s">
        <v>1611</v>
      </c>
      <c r="H2" s="17">
        <v>1</v>
      </c>
      <c r="I2" s="21" t="s">
        <v>585</v>
      </c>
      <c r="J2" s="44" t="s">
        <v>586</v>
      </c>
      <c r="K2" s="113"/>
      <c r="L2" s="113" t="s">
        <v>205</v>
      </c>
      <c r="M2" s="117"/>
      <c r="N2" s="117">
        <v>0.01</v>
      </c>
      <c r="O2" s="26" t="s">
        <v>8</v>
      </c>
      <c r="P2" s="110" t="s">
        <v>102</v>
      </c>
      <c r="Q2" s="45">
        <v>44046</v>
      </c>
      <c r="R2" s="14" t="s">
        <v>1973</v>
      </c>
      <c r="S2" s="14" t="s">
        <v>1973</v>
      </c>
      <c r="T2" s="29">
        <v>44285</v>
      </c>
      <c r="U2" s="37">
        <v>44560</v>
      </c>
      <c r="V2" s="45"/>
      <c r="W2" s="20" t="s">
        <v>103</v>
      </c>
      <c r="X2" s="43" t="s">
        <v>587</v>
      </c>
      <c r="Y2" s="52" t="s">
        <v>1622</v>
      </c>
      <c r="Z2" s="92" t="s">
        <v>1612</v>
      </c>
      <c r="AA2" s="92" t="s">
        <v>1955</v>
      </c>
      <c r="AB2" s="92" t="s">
        <v>1954</v>
      </c>
      <c r="AC2" s="48" t="s">
        <v>633</v>
      </c>
    </row>
    <row r="3" spans="1:29" ht="26.5" customHeight="1">
      <c r="A3" s="23">
        <v>2</v>
      </c>
      <c r="B3" s="119" t="s">
        <v>10</v>
      </c>
      <c r="C3" s="21" t="s">
        <v>16</v>
      </c>
      <c r="D3" s="110" t="s">
        <v>589</v>
      </c>
      <c r="E3" s="3">
        <v>4300368192</v>
      </c>
      <c r="F3" s="4" t="s">
        <v>1481</v>
      </c>
      <c r="G3" s="21" t="s">
        <v>591</v>
      </c>
      <c r="H3" s="3">
        <v>1</v>
      </c>
      <c r="I3" s="21" t="s">
        <v>585</v>
      </c>
      <c r="J3" s="44" t="s">
        <v>586</v>
      </c>
      <c r="K3" s="113"/>
      <c r="L3" s="113" t="s">
        <v>205</v>
      </c>
      <c r="M3" s="117">
        <v>0.999</v>
      </c>
      <c r="N3" s="117">
        <v>0.01</v>
      </c>
      <c r="O3" s="26" t="s">
        <v>8</v>
      </c>
      <c r="P3" s="110" t="s">
        <v>102</v>
      </c>
      <c r="Q3" s="45">
        <v>44066</v>
      </c>
      <c r="R3" s="14" t="s">
        <v>1973</v>
      </c>
      <c r="S3" s="14" t="s">
        <v>1973</v>
      </c>
      <c r="T3" s="29">
        <v>44285</v>
      </c>
      <c r="U3" s="37">
        <v>44560</v>
      </c>
      <c r="V3" s="45"/>
      <c r="W3" s="20" t="s">
        <v>103</v>
      </c>
      <c r="X3" s="43" t="s">
        <v>587</v>
      </c>
      <c r="Y3" s="52" t="s">
        <v>1622</v>
      </c>
      <c r="Z3" s="93" t="s">
        <v>1956</v>
      </c>
      <c r="AA3" s="92" t="s">
        <v>1970</v>
      </c>
      <c r="AB3" s="92" t="s">
        <v>1954</v>
      </c>
      <c r="AC3" s="97" t="s">
        <v>1971</v>
      </c>
    </row>
    <row r="4" spans="1:29" ht="26.5" customHeight="1">
      <c r="A4" s="23">
        <v>3</v>
      </c>
      <c r="B4" s="119" t="s">
        <v>10</v>
      </c>
      <c r="C4" s="21" t="s">
        <v>20</v>
      </c>
      <c r="D4" s="110" t="s">
        <v>583</v>
      </c>
      <c r="E4" s="3">
        <v>4300368191</v>
      </c>
      <c r="F4" s="4" t="s">
        <v>584</v>
      </c>
      <c r="G4" s="21" t="s">
        <v>593</v>
      </c>
      <c r="H4" s="3">
        <v>1</v>
      </c>
      <c r="I4" s="21" t="s">
        <v>585</v>
      </c>
      <c r="J4" s="44" t="s">
        <v>586</v>
      </c>
      <c r="K4" s="112" t="s">
        <v>1972</v>
      </c>
      <c r="L4" s="112" t="s">
        <v>205</v>
      </c>
      <c r="M4" s="116">
        <v>0.999</v>
      </c>
      <c r="N4" s="116">
        <v>0.01</v>
      </c>
      <c r="O4" s="26" t="s">
        <v>8</v>
      </c>
      <c r="P4" s="110" t="s">
        <v>102</v>
      </c>
      <c r="Q4" s="45">
        <v>44093</v>
      </c>
      <c r="R4" s="14" t="s">
        <v>1973</v>
      </c>
      <c r="S4" s="14" t="s">
        <v>1973</v>
      </c>
      <c r="T4" s="29">
        <v>44285</v>
      </c>
      <c r="U4" s="37">
        <v>44560</v>
      </c>
      <c r="V4" s="45"/>
      <c r="W4" s="20" t="s">
        <v>103</v>
      </c>
      <c r="X4" s="43" t="s">
        <v>587</v>
      </c>
      <c r="Y4" s="52" t="s">
        <v>1622</v>
      </c>
      <c r="Z4" s="92" t="s">
        <v>1612</v>
      </c>
      <c r="AA4" s="92" t="s">
        <v>1957</v>
      </c>
      <c r="AB4" s="92" t="s">
        <v>1954</v>
      </c>
      <c r="AC4" s="48" t="s">
        <v>1958</v>
      </c>
    </row>
    <row r="5" spans="1:29" ht="26.5" customHeight="1">
      <c r="A5" s="23">
        <v>4</v>
      </c>
      <c r="B5" s="119" t="s">
        <v>10</v>
      </c>
      <c r="C5" s="21" t="s">
        <v>625</v>
      </c>
      <c r="D5" s="21" t="s">
        <v>626</v>
      </c>
      <c r="E5" s="3">
        <v>4300340857</v>
      </c>
      <c r="F5" s="118" t="s">
        <v>627</v>
      </c>
      <c r="G5" s="21" t="s">
        <v>628</v>
      </c>
      <c r="H5" s="3">
        <v>5</v>
      </c>
      <c r="I5" s="21" t="s">
        <v>629</v>
      </c>
      <c r="J5" s="44" t="s">
        <v>630</v>
      </c>
      <c r="K5" s="27" t="s">
        <v>588</v>
      </c>
      <c r="L5" s="27" t="s">
        <v>213</v>
      </c>
      <c r="M5" s="28" t="s">
        <v>213</v>
      </c>
      <c r="N5" s="28" t="s">
        <v>213</v>
      </c>
      <c r="O5" s="110" t="s">
        <v>540</v>
      </c>
      <c r="P5" s="110" t="s">
        <v>102</v>
      </c>
      <c r="Q5" s="15">
        <v>44350</v>
      </c>
      <c r="R5" s="14" t="s">
        <v>1973</v>
      </c>
      <c r="S5" s="14" t="s">
        <v>1973</v>
      </c>
      <c r="T5" s="46">
        <v>44377</v>
      </c>
      <c r="U5" s="45" t="s">
        <v>1973</v>
      </c>
      <c r="V5" s="46">
        <v>44377</v>
      </c>
      <c r="W5" s="20" t="s">
        <v>103</v>
      </c>
      <c r="X5" s="43" t="s">
        <v>587</v>
      </c>
      <c r="Y5" s="21" t="s">
        <v>206</v>
      </c>
      <c r="Z5" s="54" t="s">
        <v>588</v>
      </c>
      <c r="AA5" s="54" t="s">
        <v>631</v>
      </c>
      <c r="AB5" s="54" t="s">
        <v>632</v>
      </c>
      <c r="AC5" s="54" t="s">
        <v>633</v>
      </c>
    </row>
    <row r="6" spans="1:29" ht="26.5" customHeight="1">
      <c r="A6" s="23">
        <v>5</v>
      </c>
      <c r="B6" s="119" t="s">
        <v>10</v>
      </c>
      <c r="C6" s="24" t="s">
        <v>634</v>
      </c>
      <c r="D6" s="21" t="s">
        <v>635</v>
      </c>
      <c r="E6" s="3">
        <v>4300340857</v>
      </c>
      <c r="F6" s="118" t="s">
        <v>627</v>
      </c>
      <c r="G6" s="21" t="s">
        <v>628</v>
      </c>
      <c r="H6" s="3">
        <v>1</v>
      </c>
      <c r="I6" s="21" t="s">
        <v>629</v>
      </c>
      <c r="J6" s="44" t="s">
        <v>630</v>
      </c>
      <c r="K6" s="27" t="s">
        <v>588</v>
      </c>
      <c r="L6" s="27" t="s">
        <v>636</v>
      </c>
      <c r="M6" s="28">
        <v>0.98199999999999998</v>
      </c>
      <c r="N6" s="28">
        <v>1.7999999999999999E-2</v>
      </c>
      <c r="O6" s="110" t="s">
        <v>540</v>
      </c>
      <c r="P6" s="110" t="s">
        <v>102</v>
      </c>
      <c r="Q6" s="15">
        <v>44150</v>
      </c>
      <c r="R6" s="14" t="s">
        <v>1973</v>
      </c>
      <c r="S6" s="14" t="s">
        <v>1973</v>
      </c>
      <c r="T6" s="46">
        <v>44560</v>
      </c>
      <c r="U6" s="45" t="s">
        <v>1973</v>
      </c>
      <c r="V6" s="46">
        <v>44326</v>
      </c>
      <c r="W6" s="20" t="s">
        <v>103</v>
      </c>
      <c r="X6" s="43" t="s">
        <v>587</v>
      </c>
      <c r="Y6" s="21" t="s">
        <v>206</v>
      </c>
      <c r="Z6" s="54" t="s">
        <v>588</v>
      </c>
      <c r="AA6" s="54" t="s">
        <v>637</v>
      </c>
      <c r="AB6" s="54" t="s">
        <v>632</v>
      </c>
      <c r="AC6" s="54" t="s">
        <v>633</v>
      </c>
    </row>
    <row r="7" spans="1:29" ht="26.5" customHeight="1">
      <c r="A7" s="23">
        <v>6</v>
      </c>
      <c r="B7" s="119" t="s">
        <v>10</v>
      </c>
      <c r="C7" s="21" t="s">
        <v>638</v>
      </c>
      <c r="D7" s="21" t="s">
        <v>639</v>
      </c>
      <c r="E7" s="3">
        <v>4300341272</v>
      </c>
      <c r="F7" s="118" t="s">
        <v>640</v>
      </c>
      <c r="G7" s="21" t="s">
        <v>641</v>
      </c>
      <c r="H7" s="3">
        <v>2</v>
      </c>
      <c r="I7" s="21" t="s">
        <v>597</v>
      </c>
      <c r="J7" s="44" t="s">
        <v>642</v>
      </c>
      <c r="K7" s="27" t="s">
        <v>588</v>
      </c>
      <c r="L7" s="27" t="s">
        <v>205</v>
      </c>
      <c r="M7" s="28">
        <v>0.995</v>
      </c>
      <c r="N7" s="28">
        <v>0.01</v>
      </c>
      <c r="O7" s="110" t="s">
        <v>540</v>
      </c>
      <c r="P7" s="110" t="s">
        <v>102</v>
      </c>
      <c r="Q7" s="15">
        <v>43930</v>
      </c>
      <c r="R7" s="14" t="s">
        <v>1973</v>
      </c>
      <c r="S7" s="14" t="s">
        <v>1973</v>
      </c>
      <c r="T7" s="46">
        <v>44438</v>
      </c>
      <c r="U7" s="45" t="s">
        <v>1973</v>
      </c>
      <c r="V7" s="46">
        <v>44423</v>
      </c>
      <c r="W7" s="20" t="s">
        <v>103</v>
      </c>
      <c r="X7" s="43" t="s">
        <v>587</v>
      </c>
      <c r="Y7" s="21" t="s">
        <v>206</v>
      </c>
      <c r="Z7" s="54" t="s">
        <v>588</v>
      </c>
      <c r="AA7" s="54" t="s">
        <v>643</v>
      </c>
      <c r="AB7" s="54" t="s">
        <v>632</v>
      </c>
      <c r="AC7" s="54" t="s">
        <v>633</v>
      </c>
    </row>
    <row r="8" spans="1:29" ht="26.5" customHeight="1">
      <c r="A8" s="23">
        <v>7</v>
      </c>
      <c r="B8" s="119" t="s">
        <v>10</v>
      </c>
      <c r="C8" s="21" t="s">
        <v>30</v>
      </c>
      <c r="D8" s="21" t="s">
        <v>644</v>
      </c>
      <c r="E8" s="3">
        <v>4300406523</v>
      </c>
      <c r="F8" s="118" t="s">
        <v>645</v>
      </c>
      <c r="G8" s="21" t="s">
        <v>646</v>
      </c>
      <c r="H8" s="3">
        <v>3</v>
      </c>
      <c r="I8" s="21" t="s">
        <v>647</v>
      </c>
      <c r="J8" s="44" t="s">
        <v>648</v>
      </c>
      <c r="K8" s="44" t="s">
        <v>1972</v>
      </c>
      <c r="L8" s="27" t="s">
        <v>617</v>
      </c>
      <c r="M8" s="27" t="s">
        <v>617</v>
      </c>
      <c r="N8" s="27" t="s">
        <v>617</v>
      </c>
      <c r="O8" s="110" t="s">
        <v>540</v>
      </c>
      <c r="P8" s="110" t="s">
        <v>102</v>
      </c>
      <c r="Q8" s="15" t="s">
        <v>649</v>
      </c>
      <c r="R8" s="14" t="s">
        <v>1973</v>
      </c>
      <c r="S8" s="14" t="s">
        <v>1973</v>
      </c>
      <c r="T8" s="46">
        <v>44346</v>
      </c>
      <c r="U8" s="46">
        <v>44530</v>
      </c>
      <c r="V8" s="46">
        <v>44454</v>
      </c>
      <c r="W8" s="20" t="s">
        <v>103</v>
      </c>
      <c r="X8" s="43" t="s">
        <v>587</v>
      </c>
      <c r="Y8" s="21" t="s">
        <v>206</v>
      </c>
      <c r="Z8" s="73" t="s">
        <v>588</v>
      </c>
      <c r="AA8" s="73" t="s">
        <v>1959</v>
      </c>
      <c r="AB8" s="73" t="s">
        <v>650</v>
      </c>
      <c r="AC8" s="73"/>
    </row>
    <row r="9" spans="1:29" ht="26.5" customHeight="1">
      <c r="A9" s="23">
        <v>8</v>
      </c>
      <c r="B9" s="119" t="s">
        <v>10</v>
      </c>
      <c r="C9" s="21" t="s">
        <v>27</v>
      </c>
      <c r="D9" s="21" t="s">
        <v>601</v>
      </c>
      <c r="E9" s="3">
        <v>4300378461</v>
      </c>
      <c r="F9" s="118" t="s">
        <v>602</v>
      </c>
      <c r="G9" s="21" t="s">
        <v>603</v>
      </c>
      <c r="H9" s="3">
        <v>1</v>
      </c>
      <c r="I9" s="21" t="s">
        <v>604</v>
      </c>
      <c r="J9" s="44" t="s">
        <v>586</v>
      </c>
      <c r="K9" s="44" t="s">
        <v>1972</v>
      </c>
      <c r="L9" s="1790" t="s">
        <v>205</v>
      </c>
      <c r="M9" s="1792">
        <v>0.999</v>
      </c>
      <c r="N9" s="1792">
        <v>0.01</v>
      </c>
      <c r="O9" s="110" t="s">
        <v>1472</v>
      </c>
      <c r="P9" s="1798" t="s">
        <v>102</v>
      </c>
      <c r="Q9" s="1800">
        <v>44085</v>
      </c>
      <c r="R9" s="14" t="s">
        <v>1973</v>
      </c>
      <c r="S9" s="14" t="s">
        <v>1973</v>
      </c>
      <c r="T9" s="29">
        <v>44285</v>
      </c>
      <c r="U9" s="46">
        <v>44530</v>
      </c>
      <c r="V9" s="46">
        <v>44510</v>
      </c>
      <c r="W9" s="20" t="s">
        <v>103</v>
      </c>
      <c r="X9" s="43" t="s">
        <v>587</v>
      </c>
      <c r="Y9" s="34" t="s">
        <v>1433</v>
      </c>
      <c r="Z9" s="73" t="s">
        <v>588</v>
      </c>
      <c r="AA9" s="1788" t="s">
        <v>1742</v>
      </c>
      <c r="AB9" s="1788" t="s">
        <v>1432</v>
      </c>
      <c r="AC9" s="1788" t="s">
        <v>1958</v>
      </c>
    </row>
    <row r="10" spans="1:29" ht="26.5" customHeight="1">
      <c r="A10" s="23">
        <v>9</v>
      </c>
      <c r="B10" s="119" t="s">
        <v>10</v>
      </c>
      <c r="C10" s="21" t="s">
        <v>27</v>
      </c>
      <c r="D10" s="21" t="s">
        <v>605</v>
      </c>
      <c r="E10" s="3">
        <v>4300378461</v>
      </c>
      <c r="F10" s="118" t="s">
        <v>606</v>
      </c>
      <c r="G10" s="21" t="s">
        <v>603</v>
      </c>
      <c r="H10" s="3">
        <v>1</v>
      </c>
      <c r="I10" s="21" t="s">
        <v>604</v>
      </c>
      <c r="J10" s="44" t="s">
        <v>586</v>
      </c>
      <c r="K10" s="44" t="s">
        <v>1972</v>
      </c>
      <c r="L10" s="1791"/>
      <c r="M10" s="1793"/>
      <c r="N10" s="1793"/>
      <c r="O10" s="110" t="s">
        <v>1472</v>
      </c>
      <c r="P10" s="1799"/>
      <c r="Q10" s="1801"/>
      <c r="R10" s="14" t="s">
        <v>1973</v>
      </c>
      <c r="S10" s="14" t="s">
        <v>1973</v>
      </c>
      <c r="T10" s="29">
        <v>44285</v>
      </c>
      <c r="U10" s="46">
        <v>44530</v>
      </c>
      <c r="V10" s="46">
        <v>44510</v>
      </c>
      <c r="W10" s="20" t="s">
        <v>103</v>
      </c>
      <c r="X10" s="43" t="s">
        <v>587</v>
      </c>
      <c r="Y10" s="34" t="s">
        <v>1433</v>
      </c>
      <c r="Z10" s="73" t="s">
        <v>588</v>
      </c>
      <c r="AA10" s="1789" t="s">
        <v>607</v>
      </c>
      <c r="AB10" s="1789" t="s">
        <v>608</v>
      </c>
      <c r="AC10" s="1789"/>
    </row>
    <row r="11" spans="1:29" ht="26.5" customHeight="1">
      <c r="A11" s="23">
        <v>10</v>
      </c>
      <c r="B11" s="119" t="s">
        <v>10</v>
      </c>
      <c r="C11" s="21" t="s">
        <v>29</v>
      </c>
      <c r="D11" s="21" t="s">
        <v>609</v>
      </c>
      <c r="E11" s="3">
        <v>4300379071</v>
      </c>
      <c r="F11" s="118" t="s">
        <v>610</v>
      </c>
      <c r="G11" s="21" t="s">
        <v>611</v>
      </c>
      <c r="H11" s="3">
        <v>1</v>
      </c>
      <c r="I11" s="21" t="s">
        <v>604</v>
      </c>
      <c r="J11" s="44" t="s">
        <v>586</v>
      </c>
      <c r="K11" s="44" t="s">
        <v>1972</v>
      </c>
      <c r="L11" s="1790" t="s">
        <v>205</v>
      </c>
      <c r="M11" s="1792">
        <v>0.995</v>
      </c>
      <c r="N11" s="1792">
        <v>0.01</v>
      </c>
      <c r="O11" s="110" t="s">
        <v>1472</v>
      </c>
      <c r="P11" s="1794" t="s">
        <v>102</v>
      </c>
      <c r="Q11" s="1796">
        <v>44093</v>
      </c>
      <c r="R11" s="14" t="s">
        <v>1973</v>
      </c>
      <c r="S11" s="14" t="s">
        <v>1973</v>
      </c>
      <c r="T11" s="29">
        <v>44285</v>
      </c>
      <c r="U11" s="46">
        <v>44530</v>
      </c>
      <c r="V11" s="46">
        <v>44510</v>
      </c>
      <c r="W11" s="20" t="s">
        <v>103</v>
      </c>
      <c r="X11" s="43" t="s">
        <v>587</v>
      </c>
      <c r="Y11" s="34" t="s">
        <v>1433</v>
      </c>
      <c r="Z11" s="73" t="s">
        <v>588</v>
      </c>
      <c r="AA11" s="1788" t="s">
        <v>1742</v>
      </c>
      <c r="AB11" s="114" t="s">
        <v>1432</v>
      </c>
      <c r="AC11" s="1788" t="s">
        <v>1958</v>
      </c>
    </row>
    <row r="12" spans="1:29" ht="26.5" customHeight="1">
      <c r="A12" s="23">
        <v>11</v>
      </c>
      <c r="B12" s="119" t="s">
        <v>10</v>
      </c>
      <c r="C12" s="21" t="s">
        <v>29</v>
      </c>
      <c r="D12" s="21" t="s">
        <v>612</v>
      </c>
      <c r="E12" s="3">
        <v>4300379071</v>
      </c>
      <c r="F12" s="118" t="s">
        <v>613</v>
      </c>
      <c r="G12" s="21" t="s">
        <v>611</v>
      </c>
      <c r="H12" s="3">
        <v>1</v>
      </c>
      <c r="I12" s="21" t="s">
        <v>604</v>
      </c>
      <c r="J12" s="44" t="s">
        <v>586</v>
      </c>
      <c r="K12" s="44" t="s">
        <v>1972</v>
      </c>
      <c r="L12" s="1791"/>
      <c r="M12" s="1793"/>
      <c r="N12" s="1793"/>
      <c r="O12" s="110" t="s">
        <v>1472</v>
      </c>
      <c r="P12" s="1795"/>
      <c r="Q12" s="1797">
        <v>44093</v>
      </c>
      <c r="R12" s="14" t="s">
        <v>1973</v>
      </c>
      <c r="S12" s="14" t="s">
        <v>1973</v>
      </c>
      <c r="T12" s="29">
        <v>44285</v>
      </c>
      <c r="U12" s="46">
        <v>44530</v>
      </c>
      <c r="V12" s="46">
        <v>44510</v>
      </c>
      <c r="W12" s="20" t="s">
        <v>103</v>
      </c>
      <c r="X12" s="43" t="s">
        <v>587</v>
      </c>
      <c r="Y12" s="34" t="s">
        <v>1433</v>
      </c>
      <c r="Z12" s="73" t="s">
        <v>588</v>
      </c>
      <c r="AA12" s="1789" t="s">
        <v>607</v>
      </c>
      <c r="AB12" s="115" t="s">
        <v>1432</v>
      </c>
      <c r="AC12" s="1789"/>
    </row>
    <row r="13" spans="1:29" s="38" customFormat="1" ht="26.5" customHeight="1">
      <c r="A13" s="124">
        <v>12</v>
      </c>
      <c r="B13" s="76" t="s">
        <v>10</v>
      </c>
      <c r="C13" s="76" t="s">
        <v>11</v>
      </c>
      <c r="D13" s="76" t="s">
        <v>576</v>
      </c>
      <c r="E13" s="82">
        <v>4300362084</v>
      </c>
      <c r="F13" s="76" t="s">
        <v>577</v>
      </c>
      <c r="G13" s="76" t="s">
        <v>578</v>
      </c>
      <c r="H13" s="65">
        <v>2</v>
      </c>
      <c r="I13" s="76" t="s">
        <v>264</v>
      </c>
      <c r="J13" s="76" t="s">
        <v>579</v>
      </c>
      <c r="K13" s="64">
        <v>44331</v>
      </c>
      <c r="L13" s="76" t="s">
        <v>336</v>
      </c>
      <c r="M13" s="131">
        <v>0.995</v>
      </c>
      <c r="N13" s="131">
        <v>1.2E-2</v>
      </c>
      <c r="O13" s="76" t="s">
        <v>540</v>
      </c>
      <c r="P13" s="76" t="s">
        <v>102</v>
      </c>
      <c r="Q13" s="14">
        <v>44013</v>
      </c>
      <c r="R13" s="14" t="s">
        <v>1973</v>
      </c>
      <c r="S13" s="14" t="s">
        <v>1973</v>
      </c>
      <c r="T13" s="14">
        <v>44331</v>
      </c>
      <c r="U13" s="76" t="s">
        <v>2158</v>
      </c>
      <c r="V13" s="14">
        <v>44418</v>
      </c>
      <c r="W13" s="76" t="s">
        <v>103</v>
      </c>
      <c r="X13" s="76" t="s">
        <v>265</v>
      </c>
      <c r="Y13" s="34" t="s">
        <v>1433</v>
      </c>
      <c r="Z13" s="73" t="s">
        <v>588</v>
      </c>
      <c r="AA13" s="143" t="s">
        <v>1951</v>
      </c>
      <c r="AB13" s="78" t="s">
        <v>1952</v>
      </c>
      <c r="AC13" s="152" t="s">
        <v>1958</v>
      </c>
    </row>
    <row r="14" spans="1:29" s="38" customFormat="1" ht="26.5" customHeight="1">
      <c r="A14" s="124">
        <v>13</v>
      </c>
      <c r="B14" s="76" t="s">
        <v>10</v>
      </c>
      <c r="C14" s="76" t="s">
        <v>11</v>
      </c>
      <c r="D14" s="76" t="s">
        <v>580</v>
      </c>
      <c r="E14" s="82">
        <v>4300368504</v>
      </c>
      <c r="F14" s="76" t="s">
        <v>581</v>
      </c>
      <c r="G14" s="76" t="s">
        <v>582</v>
      </c>
      <c r="H14" s="65">
        <v>2</v>
      </c>
      <c r="I14" s="76" t="s">
        <v>264</v>
      </c>
      <c r="J14" s="76" t="s">
        <v>579</v>
      </c>
      <c r="K14" s="64">
        <v>44392</v>
      </c>
      <c r="L14" s="76" t="s">
        <v>336</v>
      </c>
      <c r="M14" s="131">
        <v>0.995</v>
      </c>
      <c r="N14" s="131">
        <v>1.2E-2</v>
      </c>
      <c r="O14" s="76" t="s">
        <v>540</v>
      </c>
      <c r="P14" s="76" t="s">
        <v>102</v>
      </c>
      <c r="Q14" s="14">
        <v>44013</v>
      </c>
      <c r="R14" s="14" t="s">
        <v>1973</v>
      </c>
      <c r="S14" s="14" t="s">
        <v>1973</v>
      </c>
      <c r="T14" s="14">
        <v>44392</v>
      </c>
      <c r="U14" s="76" t="s">
        <v>2158</v>
      </c>
      <c r="V14" s="76"/>
      <c r="W14" s="76" t="s">
        <v>103</v>
      </c>
      <c r="X14" s="76" t="s">
        <v>265</v>
      </c>
      <c r="Y14" s="34" t="s">
        <v>1433</v>
      </c>
      <c r="Z14" s="73" t="s">
        <v>588</v>
      </c>
      <c r="AA14" s="143" t="s">
        <v>1951</v>
      </c>
      <c r="AB14" s="78" t="s">
        <v>1952</v>
      </c>
      <c r="AC14" s="152" t="s">
        <v>1958</v>
      </c>
    </row>
    <row r="15" spans="1:29" s="38" customFormat="1" ht="26.5" customHeight="1">
      <c r="A15" s="124">
        <v>14</v>
      </c>
      <c r="B15" s="76" t="s">
        <v>10</v>
      </c>
      <c r="C15" s="76" t="s">
        <v>12</v>
      </c>
      <c r="D15" s="76" t="s">
        <v>568</v>
      </c>
      <c r="E15" s="82">
        <v>4300465168</v>
      </c>
      <c r="F15" s="76" t="s">
        <v>569</v>
      </c>
      <c r="G15" s="76" t="s">
        <v>570</v>
      </c>
      <c r="H15" s="65">
        <v>1</v>
      </c>
      <c r="I15" s="76" t="s">
        <v>264</v>
      </c>
      <c r="J15" s="76" t="s">
        <v>571</v>
      </c>
      <c r="K15" s="64">
        <v>44560</v>
      </c>
      <c r="L15" s="76" t="s">
        <v>213</v>
      </c>
      <c r="M15" s="76" t="s">
        <v>213</v>
      </c>
      <c r="N15" s="76" t="s">
        <v>213</v>
      </c>
      <c r="O15" s="76" t="s">
        <v>8</v>
      </c>
      <c r="P15" s="76" t="s">
        <v>102</v>
      </c>
      <c r="Q15" s="14">
        <v>44335</v>
      </c>
      <c r="R15" s="14" t="s">
        <v>1973</v>
      </c>
      <c r="S15" s="14" t="s">
        <v>1973</v>
      </c>
      <c r="T15" s="14">
        <v>44560</v>
      </c>
      <c r="U15" s="76" t="s">
        <v>2158</v>
      </c>
      <c r="V15" s="76"/>
      <c r="W15" s="76" t="s">
        <v>103</v>
      </c>
      <c r="X15" s="76" t="s">
        <v>265</v>
      </c>
      <c r="Y15" s="34" t="s">
        <v>1433</v>
      </c>
      <c r="Z15" s="73" t="s">
        <v>588</v>
      </c>
      <c r="AA15" s="143" t="s">
        <v>1951</v>
      </c>
      <c r="AB15" s="78" t="s">
        <v>1952</v>
      </c>
      <c r="AC15" s="152" t="s">
        <v>1958</v>
      </c>
    </row>
    <row r="16" spans="1:29" s="38" customFormat="1" ht="26.5" customHeight="1">
      <c r="A16" s="124">
        <v>15</v>
      </c>
      <c r="B16" s="76" t="s">
        <v>10</v>
      </c>
      <c r="C16" s="76" t="s">
        <v>13</v>
      </c>
      <c r="D16" s="76" t="s">
        <v>572</v>
      </c>
      <c r="E16" s="82">
        <v>4300482624</v>
      </c>
      <c r="F16" s="76" t="s">
        <v>573</v>
      </c>
      <c r="G16" s="76" t="s">
        <v>574</v>
      </c>
      <c r="H16" s="65">
        <v>1</v>
      </c>
      <c r="I16" s="76" t="s">
        <v>264</v>
      </c>
      <c r="J16" s="76" t="s">
        <v>575</v>
      </c>
      <c r="K16" s="64">
        <v>44560</v>
      </c>
      <c r="L16" s="76" t="s">
        <v>213</v>
      </c>
      <c r="M16" s="76" t="s">
        <v>213</v>
      </c>
      <c r="N16" s="76" t="s">
        <v>213</v>
      </c>
      <c r="O16" s="76" t="s">
        <v>8</v>
      </c>
      <c r="P16" s="76" t="s">
        <v>102</v>
      </c>
      <c r="Q16" s="14">
        <v>44339</v>
      </c>
      <c r="R16" s="14" t="s">
        <v>1973</v>
      </c>
      <c r="S16" s="14" t="s">
        <v>1973</v>
      </c>
      <c r="T16" s="14">
        <v>44560</v>
      </c>
      <c r="U16" s="76" t="s">
        <v>2158</v>
      </c>
      <c r="V16" s="76"/>
      <c r="W16" s="76" t="s">
        <v>103</v>
      </c>
      <c r="X16" s="76" t="s">
        <v>265</v>
      </c>
      <c r="Y16" s="34" t="s">
        <v>1433</v>
      </c>
      <c r="Z16" s="73" t="s">
        <v>588</v>
      </c>
      <c r="AA16" s="143" t="s">
        <v>1951</v>
      </c>
      <c r="AB16" s="78" t="s">
        <v>1952</v>
      </c>
      <c r="AC16" s="152" t="s">
        <v>1958</v>
      </c>
    </row>
  </sheetData>
  <autoFilter ref="A1:AC16"/>
  <mergeCells count="15">
    <mergeCell ref="AB9:AB10"/>
    <mergeCell ref="AC9:AC10"/>
    <mergeCell ref="L11:L12"/>
    <mergeCell ref="M11:M12"/>
    <mergeCell ref="N11:N12"/>
    <mergeCell ref="P11:P12"/>
    <mergeCell ref="Q11:Q12"/>
    <mergeCell ref="AA11:AA12"/>
    <mergeCell ref="AC11:AC12"/>
    <mergeCell ref="L9:L10"/>
    <mergeCell ref="M9:M10"/>
    <mergeCell ref="N9:N10"/>
    <mergeCell ref="P9:P10"/>
    <mergeCell ref="Q9:Q10"/>
    <mergeCell ref="AA9:AA10"/>
  </mergeCells>
  <phoneticPr fontId="39" type="noConversion"/>
  <conditionalFormatting sqref="D5">
    <cfRule type="duplicateValues" dxfId="1435" priority="341"/>
  </conditionalFormatting>
  <conditionalFormatting sqref="D6">
    <cfRule type="duplicateValues" dxfId="1434" priority="343"/>
  </conditionalFormatting>
  <conditionalFormatting sqref="D7">
    <cfRule type="duplicateValues" dxfId="1433" priority="342"/>
  </conditionalFormatting>
  <conditionalFormatting sqref="O1">
    <cfRule type="cellIs" dxfId="1432" priority="575" operator="equal">
      <formula>"M1开拓立项"</formula>
    </cfRule>
    <cfRule type="cellIs" dxfId="1431" priority="576" operator="equal">
      <formula>"M1开拓立项;M2设计验证;M3生产准备;M4装配调试;M5安装验收;M6售后质保"</formula>
    </cfRule>
  </conditionalFormatting>
  <conditionalFormatting sqref="D17:D1048576 D1 D8:D12">
    <cfRule type="duplicateValues" dxfId="1430" priority="10494"/>
  </conditionalFormatting>
  <conditionalFormatting sqref="D17:D1048576 D5:D12 D1">
    <cfRule type="duplicateValues" dxfId="1429" priority="10498"/>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C16"/>
  <sheetViews>
    <sheetView zoomScale="89" zoomScaleNormal="89" workbookViewId="0">
      <selection activeCell="E10" sqref="E10"/>
    </sheetView>
  </sheetViews>
  <sheetFormatPr defaultColWidth="8.7265625" defaultRowHeight="14"/>
  <cols>
    <col min="1" max="1" width="5" customWidth="1"/>
    <col min="2" max="2" width="13.08984375" customWidth="1"/>
    <col min="3" max="3" width="26.08984375" customWidth="1"/>
    <col min="4" max="4" width="22.453125" customWidth="1"/>
    <col min="5" max="5" width="26.453125" customWidth="1"/>
    <col min="6" max="6" width="14.08984375" customWidth="1"/>
    <col min="7" max="7" width="25.453125" customWidth="1"/>
    <col min="8" max="8" width="7.453125" customWidth="1"/>
    <col min="9" max="9" width="11.6328125" customWidth="1"/>
    <col min="10" max="10" width="26.36328125" customWidth="1"/>
    <col min="11" max="11" width="21.1796875" customWidth="1"/>
    <col min="12" max="12" width="11.7265625" style="38" customWidth="1"/>
    <col min="13" max="13" width="14.6328125" style="38" customWidth="1"/>
    <col min="14" max="14" width="13.08984375" style="38" customWidth="1"/>
    <col min="15" max="15" width="9.7265625" customWidth="1"/>
    <col min="16" max="16" width="10.90625" customWidth="1"/>
    <col min="17" max="19" width="15.453125" customWidth="1"/>
    <col min="20" max="20" width="18.08984375" customWidth="1"/>
    <col min="21" max="21" width="16.08984375" customWidth="1"/>
    <col min="22" max="22" width="16.1796875" customWidth="1"/>
    <col min="23" max="23" width="8.7265625" customWidth="1"/>
    <col min="26" max="26" width="40.453125" customWidth="1"/>
    <col min="27" max="27" width="44" customWidth="1"/>
    <col min="28" max="28" width="33.36328125" style="39" customWidth="1"/>
    <col min="29" max="29" width="22.90625" customWidth="1"/>
  </cols>
  <sheetData>
    <row r="1" spans="1:29" s="109" customFormat="1" ht="24">
      <c r="A1" s="100" t="s">
        <v>80</v>
      </c>
      <c r="B1" s="100" t="s">
        <v>3</v>
      </c>
      <c r="C1" s="100" t="s">
        <v>9</v>
      </c>
      <c r="D1" s="100" t="s">
        <v>81</v>
      </c>
      <c r="E1" s="100" t="s">
        <v>1482</v>
      </c>
      <c r="F1" s="100" t="s">
        <v>83</v>
      </c>
      <c r="G1" s="100" t="s">
        <v>84</v>
      </c>
      <c r="H1" s="100" t="s">
        <v>85</v>
      </c>
      <c r="I1" s="100" t="s">
        <v>86</v>
      </c>
      <c r="J1" s="100" t="s">
        <v>87</v>
      </c>
      <c r="K1" s="99" t="s">
        <v>482</v>
      </c>
      <c r="L1" s="99" t="s">
        <v>1977</v>
      </c>
      <c r="M1" s="99" t="s">
        <v>483</v>
      </c>
      <c r="N1" s="99" t="s">
        <v>484</v>
      </c>
      <c r="O1" s="100" t="s">
        <v>2</v>
      </c>
      <c r="P1" s="100" t="s">
        <v>0</v>
      </c>
      <c r="Q1" s="108" t="s">
        <v>485</v>
      </c>
      <c r="R1" s="108" t="s">
        <v>1965</v>
      </c>
      <c r="S1" s="108" t="s">
        <v>1966</v>
      </c>
      <c r="T1" s="108" t="s">
        <v>1967</v>
      </c>
      <c r="U1" s="108" t="s">
        <v>486</v>
      </c>
      <c r="V1" s="108" t="s">
        <v>1968</v>
      </c>
      <c r="W1" s="100" t="s">
        <v>90</v>
      </c>
      <c r="X1" s="101" t="s">
        <v>91</v>
      </c>
      <c r="Y1" s="100" t="s">
        <v>92</v>
      </c>
      <c r="Z1" s="102" t="s">
        <v>93</v>
      </c>
      <c r="AA1" s="102" t="s">
        <v>94</v>
      </c>
      <c r="AB1" s="103" t="s">
        <v>95</v>
      </c>
      <c r="AC1" s="102" t="s">
        <v>96</v>
      </c>
    </row>
    <row r="2" spans="1:29" s="38" customFormat="1" ht="36.5" customHeight="1">
      <c r="A2" s="124">
        <v>1</v>
      </c>
      <c r="B2" s="43" t="s">
        <v>32</v>
      </c>
      <c r="C2" s="43" t="s">
        <v>34</v>
      </c>
      <c r="D2" s="57" t="s">
        <v>534</v>
      </c>
      <c r="E2" s="43" t="s">
        <v>213</v>
      </c>
      <c r="F2" s="11" t="s">
        <v>535</v>
      </c>
      <c r="G2" s="58" t="s">
        <v>536</v>
      </c>
      <c r="H2" s="41">
        <v>1</v>
      </c>
      <c r="I2" s="43" t="s">
        <v>537</v>
      </c>
      <c r="J2" s="1804" t="s">
        <v>538</v>
      </c>
      <c r="K2" s="1806">
        <v>44316</v>
      </c>
      <c r="L2" s="1808" t="s">
        <v>539</v>
      </c>
      <c r="M2" s="1808" t="s">
        <v>539</v>
      </c>
      <c r="N2" s="1808" t="s">
        <v>539</v>
      </c>
      <c r="O2" s="140" t="s">
        <v>540</v>
      </c>
      <c r="P2" s="1802" t="s">
        <v>102</v>
      </c>
      <c r="Q2" s="1812">
        <v>44167</v>
      </c>
      <c r="R2" s="11" t="s">
        <v>213</v>
      </c>
      <c r="S2" s="11" t="s">
        <v>213</v>
      </c>
      <c r="T2" s="1812">
        <v>44316</v>
      </c>
      <c r="U2" s="1806">
        <v>44413</v>
      </c>
      <c r="V2" s="1806">
        <v>44419</v>
      </c>
      <c r="W2" s="43" t="s">
        <v>103</v>
      </c>
      <c r="X2" s="43" t="s">
        <v>244</v>
      </c>
      <c r="Y2" s="43" t="s">
        <v>258</v>
      </c>
      <c r="Z2" s="1756" t="s">
        <v>204</v>
      </c>
      <c r="AA2" s="1756" t="s">
        <v>541</v>
      </c>
      <c r="AB2" s="1810" t="s">
        <v>1978</v>
      </c>
      <c r="AC2" s="8"/>
    </row>
    <row r="3" spans="1:29" s="38" customFormat="1" ht="36.5" customHeight="1">
      <c r="A3" s="124">
        <v>2</v>
      </c>
      <c r="B3" s="43" t="s">
        <v>32</v>
      </c>
      <c r="C3" s="144" t="s">
        <v>33</v>
      </c>
      <c r="D3" s="145" t="s">
        <v>542</v>
      </c>
      <c r="E3" s="144" t="s">
        <v>213</v>
      </c>
      <c r="F3" s="146" t="s">
        <v>543</v>
      </c>
      <c r="G3" s="147" t="s">
        <v>544</v>
      </c>
      <c r="H3" s="148">
        <v>1</v>
      </c>
      <c r="I3" s="43" t="s">
        <v>537</v>
      </c>
      <c r="J3" s="1805"/>
      <c r="K3" s="1807"/>
      <c r="L3" s="1809"/>
      <c r="M3" s="1809"/>
      <c r="N3" s="1809"/>
      <c r="O3" s="140" t="s">
        <v>540</v>
      </c>
      <c r="P3" s="1803"/>
      <c r="Q3" s="1813"/>
      <c r="R3" s="11" t="s">
        <v>213</v>
      </c>
      <c r="S3" s="11" t="s">
        <v>213</v>
      </c>
      <c r="T3" s="1813"/>
      <c r="U3" s="1807"/>
      <c r="V3" s="1807"/>
      <c r="W3" s="43" t="s">
        <v>103</v>
      </c>
      <c r="X3" s="43" t="s">
        <v>244</v>
      </c>
      <c r="Y3" s="43" t="s">
        <v>258</v>
      </c>
      <c r="Z3" s="1786"/>
      <c r="AA3" s="1786"/>
      <c r="AB3" s="1811"/>
      <c r="AC3" s="8"/>
    </row>
    <row r="4" spans="1:29" s="38" customFormat="1" ht="36.5" customHeight="1">
      <c r="A4" s="124">
        <v>3</v>
      </c>
      <c r="B4" s="43" t="s">
        <v>52</v>
      </c>
      <c r="C4" s="57" t="s">
        <v>556</v>
      </c>
      <c r="D4" s="57" t="s">
        <v>557</v>
      </c>
      <c r="E4" s="43"/>
      <c r="F4" s="11" t="s">
        <v>558</v>
      </c>
      <c r="G4" s="57" t="s">
        <v>559</v>
      </c>
      <c r="H4" s="41">
        <v>1</v>
      </c>
      <c r="I4" s="57" t="s">
        <v>560</v>
      </c>
      <c r="J4" s="57" t="s">
        <v>561</v>
      </c>
      <c r="K4" s="149">
        <v>44316</v>
      </c>
      <c r="L4" s="137" t="s">
        <v>562</v>
      </c>
      <c r="M4" s="137" t="s">
        <v>539</v>
      </c>
      <c r="N4" s="137" t="s">
        <v>539</v>
      </c>
      <c r="O4" s="52" t="s">
        <v>540</v>
      </c>
      <c r="P4" s="52" t="s">
        <v>102</v>
      </c>
      <c r="Q4" s="37">
        <v>44136</v>
      </c>
      <c r="R4" s="11" t="s">
        <v>213</v>
      </c>
      <c r="S4" s="11" t="s">
        <v>213</v>
      </c>
      <c r="T4" s="37">
        <v>44316</v>
      </c>
      <c r="U4" s="37"/>
      <c r="V4" s="37">
        <v>44406</v>
      </c>
      <c r="W4" s="136" t="s">
        <v>103</v>
      </c>
      <c r="X4" s="43" t="s">
        <v>244</v>
      </c>
      <c r="Y4" s="43" t="s">
        <v>258</v>
      </c>
      <c r="Z4" s="69" t="s">
        <v>1434</v>
      </c>
      <c r="AA4" s="69" t="s">
        <v>1648</v>
      </c>
      <c r="AB4" s="69"/>
      <c r="AC4" s="50"/>
    </row>
    <row r="5" spans="1:29" s="38" customFormat="1" ht="36.5" customHeight="1">
      <c r="A5" s="124">
        <v>368</v>
      </c>
      <c r="B5" s="57" t="s">
        <v>35</v>
      </c>
      <c r="C5" s="76" t="s">
        <v>544</v>
      </c>
      <c r="D5" s="8" t="s">
        <v>1280</v>
      </c>
      <c r="E5" s="82"/>
      <c r="F5" s="8" t="s">
        <v>1281</v>
      </c>
      <c r="G5" s="76" t="s">
        <v>544</v>
      </c>
      <c r="H5" s="65">
        <v>1</v>
      </c>
      <c r="I5" s="8"/>
      <c r="J5" s="74"/>
      <c r="K5" s="150"/>
      <c r="L5" s="151"/>
      <c r="M5" s="151"/>
      <c r="N5" s="131"/>
      <c r="O5" s="8"/>
      <c r="P5" s="8"/>
      <c r="Q5" s="14">
        <v>44224</v>
      </c>
      <c r="R5" s="14"/>
      <c r="S5" s="14"/>
      <c r="T5" s="64"/>
      <c r="U5" s="30"/>
      <c r="V5" s="84"/>
      <c r="W5" s="43" t="s">
        <v>103</v>
      </c>
      <c r="X5" s="30"/>
      <c r="Y5" s="8"/>
      <c r="Z5" s="54" t="s">
        <v>1434</v>
      </c>
      <c r="AA5" s="77" t="s">
        <v>1777</v>
      </c>
      <c r="AB5" s="77" t="s">
        <v>1869</v>
      </c>
      <c r="AC5" s="55"/>
    </row>
    <row r="6" spans="1:29" s="38" customFormat="1" ht="36.5" customHeight="1">
      <c r="A6" s="124">
        <v>369</v>
      </c>
      <c r="B6" s="57" t="s">
        <v>35</v>
      </c>
      <c r="C6" s="76" t="s">
        <v>321</v>
      </c>
      <c r="D6" s="8" t="s">
        <v>1282</v>
      </c>
      <c r="E6" s="82"/>
      <c r="F6" s="8" t="s">
        <v>1283</v>
      </c>
      <c r="G6" s="76" t="s">
        <v>321</v>
      </c>
      <c r="H6" s="65">
        <v>1</v>
      </c>
      <c r="I6" s="8"/>
      <c r="J6" s="74"/>
      <c r="K6" s="150"/>
      <c r="L6" s="151"/>
      <c r="M6" s="151"/>
      <c r="N6" s="131"/>
      <c r="O6" s="8"/>
      <c r="P6" s="8"/>
      <c r="Q6" s="14">
        <v>44224</v>
      </c>
      <c r="R6" s="14"/>
      <c r="S6" s="14"/>
      <c r="T6" s="64"/>
      <c r="U6" s="30"/>
      <c r="V6" s="84"/>
      <c r="W6" s="43" t="s">
        <v>103</v>
      </c>
      <c r="X6" s="30"/>
      <c r="Y6" s="8"/>
      <c r="Z6" s="54" t="s">
        <v>1434</v>
      </c>
      <c r="AA6" s="77" t="s">
        <v>1777</v>
      </c>
      <c r="AB6" s="77" t="s">
        <v>1869</v>
      </c>
      <c r="AC6" s="55"/>
    </row>
    <row r="7" spans="1:29" s="38" customFormat="1" ht="36.5" customHeight="1">
      <c r="A7" s="124">
        <v>370</v>
      </c>
      <c r="B7" s="57" t="s">
        <v>35</v>
      </c>
      <c r="C7" s="76" t="s">
        <v>1284</v>
      </c>
      <c r="D7" s="8" t="s">
        <v>1285</v>
      </c>
      <c r="E7" s="82"/>
      <c r="F7" s="8" t="s">
        <v>1286</v>
      </c>
      <c r="G7" s="76" t="s">
        <v>1284</v>
      </c>
      <c r="H7" s="65">
        <v>1</v>
      </c>
      <c r="I7" s="8"/>
      <c r="J7" s="74"/>
      <c r="K7" s="150"/>
      <c r="L7" s="151"/>
      <c r="M7" s="151"/>
      <c r="N7" s="131"/>
      <c r="O7" s="8"/>
      <c r="P7" s="8"/>
      <c r="Q7" s="14">
        <v>44224</v>
      </c>
      <c r="R7" s="14"/>
      <c r="S7" s="14"/>
      <c r="T7" s="64"/>
      <c r="U7" s="30"/>
      <c r="V7" s="84"/>
      <c r="W7" s="43" t="s">
        <v>103</v>
      </c>
      <c r="X7" s="30"/>
      <c r="Y7" s="8"/>
      <c r="Z7" s="54" t="s">
        <v>1434</v>
      </c>
      <c r="AA7" s="77" t="s">
        <v>1777</v>
      </c>
      <c r="AB7" s="77" t="s">
        <v>1869</v>
      </c>
      <c r="AC7" s="55"/>
    </row>
    <row r="8" spans="1:29" s="38" customFormat="1" ht="36.5" customHeight="1">
      <c r="A8" s="124">
        <v>371</v>
      </c>
      <c r="B8" s="57" t="s">
        <v>35</v>
      </c>
      <c r="C8" s="76" t="s">
        <v>328</v>
      </c>
      <c r="D8" s="8" t="s">
        <v>1287</v>
      </c>
      <c r="E8" s="82"/>
      <c r="F8" s="8" t="s">
        <v>1288</v>
      </c>
      <c r="G8" s="76" t="s">
        <v>328</v>
      </c>
      <c r="H8" s="65">
        <v>1</v>
      </c>
      <c r="I8" s="8"/>
      <c r="J8" s="74"/>
      <c r="K8" s="150"/>
      <c r="L8" s="151"/>
      <c r="M8" s="151"/>
      <c r="N8" s="131"/>
      <c r="O8" s="8"/>
      <c r="P8" s="8"/>
      <c r="Q8" s="14"/>
      <c r="R8" s="14"/>
      <c r="S8" s="14"/>
      <c r="T8" s="64"/>
      <c r="U8" s="30"/>
      <c r="V8" s="84"/>
      <c r="W8" s="43" t="s">
        <v>103</v>
      </c>
      <c r="X8" s="30"/>
      <c r="Y8" s="8"/>
      <c r="Z8" s="77" t="s">
        <v>1434</v>
      </c>
      <c r="AA8" s="77" t="s">
        <v>1777</v>
      </c>
      <c r="AB8" s="77" t="s">
        <v>1869</v>
      </c>
      <c r="AC8" s="55"/>
    </row>
    <row r="9" spans="1:29" s="38" customFormat="1" ht="36.5" customHeight="1">
      <c r="A9" s="124">
        <v>372</v>
      </c>
      <c r="B9" s="57" t="s">
        <v>52</v>
      </c>
      <c r="C9" s="76" t="s">
        <v>1289</v>
      </c>
      <c r="D9" s="8" t="s">
        <v>1290</v>
      </c>
      <c r="E9" s="82" t="s">
        <v>1291</v>
      </c>
      <c r="F9" s="8" t="s">
        <v>1292</v>
      </c>
      <c r="G9" s="76" t="s">
        <v>1289</v>
      </c>
      <c r="H9" s="65">
        <v>1</v>
      </c>
      <c r="I9" s="8"/>
      <c r="J9" s="74"/>
      <c r="K9" s="150"/>
      <c r="L9" s="151"/>
      <c r="M9" s="151"/>
      <c r="N9" s="131"/>
      <c r="O9" s="8"/>
      <c r="P9" s="8"/>
      <c r="Q9" s="14"/>
      <c r="R9" s="14"/>
      <c r="S9" s="14"/>
      <c r="T9" s="64"/>
      <c r="U9" s="30"/>
      <c r="V9" s="84"/>
      <c r="W9" s="43" t="s">
        <v>103</v>
      </c>
      <c r="X9" s="30"/>
      <c r="Y9" s="8"/>
      <c r="Z9" s="142" t="s">
        <v>98</v>
      </c>
      <c r="AA9" s="143" t="s">
        <v>1951</v>
      </c>
      <c r="AB9" s="78" t="s">
        <v>1952</v>
      </c>
      <c r="AC9" s="152"/>
    </row>
    <row r="10" spans="1:29" s="38" customFormat="1" ht="36.5" customHeight="1">
      <c r="A10" s="124">
        <v>373</v>
      </c>
      <c r="B10" s="57" t="s">
        <v>1293</v>
      </c>
      <c r="C10" s="76" t="s">
        <v>1294</v>
      </c>
      <c r="D10" s="8" t="s">
        <v>1295</v>
      </c>
      <c r="E10" s="82" t="s">
        <v>1296</v>
      </c>
      <c r="F10" s="8"/>
      <c r="G10" s="76" t="s">
        <v>1294</v>
      </c>
      <c r="H10" s="65">
        <v>1</v>
      </c>
      <c r="I10" s="8"/>
      <c r="J10" s="74"/>
      <c r="K10" s="150"/>
      <c r="L10" s="151"/>
      <c r="M10" s="151"/>
      <c r="N10" s="131"/>
      <c r="O10" s="8"/>
      <c r="P10" s="8"/>
      <c r="Q10" s="14"/>
      <c r="R10" s="14"/>
      <c r="S10" s="14"/>
      <c r="T10" s="64"/>
      <c r="U10" s="30"/>
      <c r="V10" s="84"/>
      <c r="W10" s="43"/>
      <c r="X10" s="30"/>
      <c r="Y10" s="8"/>
      <c r="Z10" s="143" t="s">
        <v>1953</v>
      </c>
      <c r="AA10" s="143" t="s">
        <v>1951</v>
      </c>
      <c r="AB10" s="78" t="s">
        <v>1952</v>
      </c>
      <c r="AC10" s="152"/>
    </row>
    <row r="11" spans="1:29" s="38" customFormat="1" ht="36.5" customHeight="1">
      <c r="A11" s="124">
        <v>402</v>
      </c>
      <c r="B11" s="43" t="s">
        <v>52</v>
      </c>
      <c r="C11" s="43" t="s">
        <v>58</v>
      </c>
      <c r="D11" s="43" t="s">
        <v>545</v>
      </c>
      <c r="E11" s="43"/>
      <c r="F11" s="11" t="s">
        <v>546</v>
      </c>
      <c r="G11" s="43" t="s">
        <v>311</v>
      </c>
      <c r="H11" s="41">
        <v>1</v>
      </c>
      <c r="I11" s="43" t="s">
        <v>58</v>
      </c>
      <c r="J11" s="57" t="s">
        <v>547</v>
      </c>
      <c r="K11" s="12">
        <v>44377</v>
      </c>
      <c r="L11" s="137" t="s">
        <v>1470</v>
      </c>
      <c r="M11" s="138">
        <v>0.98</v>
      </c>
      <c r="N11" s="137" t="s">
        <v>1471</v>
      </c>
      <c r="O11" s="52" t="s">
        <v>8</v>
      </c>
      <c r="P11" s="52" t="s">
        <v>102</v>
      </c>
      <c r="Q11" s="37">
        <v>44145</v>
      </c>
      <c r="R11" s="37"/>
      <c r="S11" s="37"/>
      <c r="T11" s="37">
        <v>44377</v>
      </c>
      <c r="U11" s="139">
        <v>44438</v>
      </c>
      <c r="V11" s="63"/>
      <c r="W11" s="136" t="s">
        <v>103</v>
      </c>
      <c r="X11" s="63" t="s">
        <v>1620</v>
      </c>
      <c r="Y11" s="63" t="s">
        <v>258</v>
      </c>
      <c r="Z11" s="54" t="s">
        <v>1434</v>
      </c>
      <c r="AA11" s="36" t="s">
        <v>1650</v>
      </c>
      <c r="AB11" s="106" t="s">
        <v>2159</v>
      </c>
      <c r="AC11" s="77"/>
    </row>
    <row r="12" spans="1:29" s="38" customFormat="1" ht="36.5" customHeight="1">
      <c r="A12" s="124">
        <v>403</v>
      </c>
      <c r="B12" s="43" t="s">
        <v>52</v>
      </c>
      <c r="C12" s="43" t="s">
        <v>58</v>
      </c>
      <c r="D12" s="43" t="s">
        <v>548</v>
      </c>
      <c r="E12" s="43"/>
      <c r="F12" s="11" t="s">
        <v>549</v>
      </c>
      <c r="G12" s="43" t="s">
        <v>550</v>
      </c>
      <c r="H12" s="41">
        <v>1</v>
      </c>
      <c r="I12" s="43" t="s">
        <v>58</v>
      </c>
      <c r="J12" s="57" t="s">
        <v>551</v>
      </c>
      <c r="K12" s="12">
        <v>44377</v>
      </c>
      <c r="L12" s="137" t="s">
        <v>1470</v>
      </c>
      <c r="M12" s="138">
        <v>0.98</v>
      </c>
      <c r="N12" s="137" t="s">
        <v>1471</v>
      </c>
      <c r="O12" s="52" t="s">
        <v>8</v>
      </c>
      <c r="P12" s="52" t="s">
        <v>102</v>
      </c>
      <c r="Q12" s="37">
        <v>44145</v>
      </c>
      <c r="R12" s="37"/>
      <c r="S12" s="37"/>
      <c r="T12" s="37">
        <v>44377</v>
      </c>
      <c r="U12" s="139">
        <v>44438</v>
      </c>
      <c r="V12" s="63">
        <v>44532</v>
      </c>
      <c r="W12" s="136" t="s">
        <v>103</v>
      </c>
      <c r="X12" s="63" t="s">
        <v>1620</v>
      </c>
      <c r="Y12" s="63" t="s">
        <v>258</v>
      </c>
      <c r="Z12" s="54" t="s">
        <v>1434</v>
      </c>
      <c r="AA12" s="36" t="s">
        <v>1650</v>
      </c>
      <c r="AB12" s="106" t="s">
        <v>2159</v>
      </c>
      <c r="AC12" s="77"/>
    </row>
    <row r="13" spans="1:29" s="38" customFormat="1" ht="36.5" customHeight="1">
      <c r="A13" s="124">
        <v>404</v>
      </c>
      <c r="B13" s="43" t="s">
        <v>52</v>
      </c>
      <c r="C13" s="43" t="s">
        <v>58</v>
      </c>
      <c r="D13" s="43" t="s">
        <v>552</v>
      </c>
      <c r="E13" s="43"/>
      <c r="F13" s="11" t="s">
        <v>553</v>
      </c>
      <c r="G13" s="43" t="s">
        <v>554</v>
      </c>
      <c r="H13" s="41">
        <v>1</v>
      </c>
      <c r="I13" s="43" t="s">
        <v>58</v>
      </c>
      <c r="J13" s="57" t="s">
        <v>555</v>
      </c>
      <c r="K13" s="149">
        <v>44407</v>
      </c>
      <c r="L13" s="137" t="s">
        <v>1470</v>
      </c>
      <c r="M13" s="138">
        <v>0.98</v>
      </c>
      <c r="N13" s="137" t="s">
        <v>1471</v>
      </c>
      <c r="O13" s="52" t="s">
        <v>8</v>
      </c>
      <c r="P13" s="52" t="s">
        <v>102</v>
      </c>
      <c r="Q13" s="37">
        <v>44190</v>
      </c>
      <c r="R13" s="37"/>
      <c r="S13" s="37"/>
      <c r="T13" s="37">
        <v>44407</v>
      </c>
      <c r="U13" s="139" t="s">
        <v>98</v>
      </c>
      <c r="V13" s="63">
        <v>44532</v>
      </c>
      <c r="W13" s="136" t="s">
        <v>103</v>
      </c>
      <c r="X13" s="63" t="s">
        <v>1620</v>
      </c>
      <c r="Y13" s="63" t="s">
        <v>258</v>
      </c>
      <c r="Z13" s="54" t="s">
        <v>1434</v>
      </c>
      <c r="AA13" s="36" t="s">
        <v>1650</v>
      </c>
      <c r="AB13" s="106" t="s">
        <v>2159</v>
      </c>
      <c r="AC13" s="77"/>
    </row>
    <row r="16" spans="1:29">
      <c r="Y16" s="51"/>
    </row>
  </sheetData>
  <autoFilter ref="A1:AC13"/>
  <mergeCells count="13">
    <mergeCell ref="AB2:AB3"/>
    <mergeCell ref="Q2:Q3"/>
    <mergeCell ref="T2:T3"/>
    <mergeCell ref="U2:U3"/>
    <mergeCell ref="V2:V3"/>
    <mergeCell ref="Z2:Z3"/>
    <mergeCell ref="AA2:AA3"/>
    <mergeCell ref="P2:P3"/>
    <mergeCell ref="J2:J3"/>
    <mergeCell ref="K2:K3"/>
    <mergeCell ref="L2:L3"/>
    <mergeCell ref="M2:M3"/>
    <mergeCell ref="N2:N3"/>
  </mergeCells>
  <phoneticPr fontId="39" type="noConversion"/>
  <conditionalFormatting sqref="D7">
    <cfRule type="duplicateValues" dxfId="1428" priority="307"/>
  </conditionalFormatting>
  <conditionalFormatting sqref="O7">
    <cfRule type="cellIs" priority="310" operator="equal">
      <formula>"M6售后质保"</formula>
    </cfRule>
    <cfRule type="cellIs" priority="311" operator="equal">
      <formula>"M5安装验收"</formula>
    </cfRule>
    <cfRule type="cellIs" priority="312" operator="equal">
      <formula>"M4装配调试"</formula>
    </cfRule>
    <cfRule type="cellIs" priority="313" operator="equal">
      <formula>"M3生产准备"</formula>
    </cfRule>
    <cfRule type="cellIs" dxfId="1427" priority="314" operator="equal">
      <formula>"M2设计验证"</formula>
    </cfRule>
    <cfRule type="cellIs" dxfId="1426" priority="315" operator="equal">
      <formula>"M1开拓立项"</formula>
    </cfRule>
    <cfRule type="cellIs" priority="316" operator="equal">
      <formula>"M6售后质保"</formula>
    </cfRule>
    <cfRule type="cellIs" priority="317" operator="equal">
      <formula>"M5安装验收"</formula>
    </cfRule>
    <cfRule type="cellIs" priority="318" operator="equal">
      <formula>"M4装配调试"</formula>
    </cfRule>
    <cfRule type="cellIs" priority="319" operator="equal">
      <formula>"M3生产准备"</formula>
    </cfRule>
    <cfRule type="cellIs" dxfId="1425" priority="320" operator="equal">
      <formula>"M2设计验证"</formula>
    </cfRule>
    <cfRule type="cellIs" dxfId="1424" priority="321" operator="equal">
      <formula>"M1开拓立项"</formula>
    </cfRule>
  </conditionalFormatting>
  <conditionalFormatting sqref="P7">
    <cfRule type="cellIs" dxfId="1423" priority="308" operator="equal">
      <formula>"延迟"</formula>
    </cfRule>
    <cfRule type="cellIs" dxfId="1422" priority="309" operator="equal">
      <formula>"延迟"</formula>
    </cfRule>
  </conditionalFormatting>
  <conditionalFormatting sqref="D8">
    <cfRule type="duplicateValues" dxfId="1421" priority="292"/>
  </conditionalFormatting>
  <conditionalFormatting sqref="O8">
    <cfRule type="cellIs" priority="295" operator="equal">
      <formula>"M6售后质保"</formula>
    </cfRule>
    <cfRule type="cellIs" priority="296" operator="equal">
      <formula>"M5安装验收"</formula>
    </cfRule>
    <cfRule type="cellIs" priority="297" operator="equal">
      <formula>"M4装配调试"</formula>
    </cfRule>
    <cfRule type="cellIs" priority="298" operator="equal">
      <formula>"M3生产准备"</formula>
    </cfRule>
    <cfRule type="cellIs" dxfId="1420" priority="299" operator="equal">
      <formula>"M2设计验证"</formula>
    </cfRule>
    <cfRule type="cellIs" dxfId="1419" priority="300" operator="equal">
      <formula>"M1开拓立项"</formula>
    </cfRule>
    <cfRule type="cellIs" priority="301" operator="equal">
      <formula>"M6售后质保"</formula>
    </cfRule>
    <cfRule type="cellIs" priority="302" operator="equal">
      <formula>"M5安装验收"</formula>
    </cfRule>
    <cfRule type="cellIs" priority="303" operator="equal">
      <formula>"M4装配调试"</formula>
    </cfRule>
    <cfRule type="cellIs" priority="304" operator="equal">
      <formula>"M3生产准备"</formula>
    </cfRule>
    <cfRule type="cellIs" dxfId="1418" priority="305" operator="equal">
      <formula>"M2设计验证"</formula>
    </cfRule>
    <cfRule type="cellIs" dxfId="1417" priority="306" operator="equal">
      <formula>"M1开拓立项"</formula>
    </cfRule>
  </conditionalFormatting>
  <conditionalFormatting sqref="P8">
    <cfRule type="cellIs" dxfId="1416" priority="293" operator="equal">
      <formula>"延迟"</formula>
    </cfRule>
    <cfRule type="cellIs" dxfId="1415" priority="294" operator="equal">
      <formula>"延迟"</formula>
    </cfRule>
  </conditionalFormatting>
  <conditionalFormatting sqref="D9">
    <cfRule type="duplicateValues" dxfId="1414" priority="277"/>
  </conditionalFormatting>
  <conditionalFormatting sqref="O9">
    <cfRule type="cellIs" priority="280" operator="equal">
      <formula>"M6售后质保"</formula>
    </cfRule>
    <cfRule type="cellIs" priority="281" operator="equal">
      <formula>"M5安装验收"</formula>
    </cfRule>
    <cfRule type="cellIs" priority="282" operator="equal">
      <formula>"M4装配调试"</formula>
    </cfRule>
    <cfRule type="cellIs" priority="283" operator="equal">
      <formula>"M3生产准备"</formula>
    </cfRule>
    <cfRule type="cellIs" dxfId="1413" priority="284" operator="equal">
      <formula>"M2设计验证"</formula>
    </cfRule>
    <cfRule type="cellIs" dxfId="1412" priority="285" operator="equal">
      <formula>"M1开拓立项"</formula>
    </cfRule>
    <cfRule type="cellIs" priority="286" operator="equal">
      <formula>"M6售后质保"</formula>
    </cfRule>
    <cfRule type="cellIs" priority="287" operator="equal">
      <formula>"M5安装验收"</formula>
    </cfRule>
    <cfRule type="cellIs" priority="288" operator="equal">
      <formula>"M4装配调试"</formula>
    </cfRule>
    <cfRule type="cellIs" priority="289" operator="equal">
      <formula>"M3生产准备"</formula>
    </cfRule>
    <cfRule type="cellIs" dxfId="1411" priority="290" operator="equal">
      <formula>"M2设计验证"</formula>
    </cfRule>
    <cfRule type="cellIs" dxfId="1410" priority="291" operator="equal">
      <formula>"M1开拓立项"</formula>
    </cfRule>
  </conditionalFormatting>
  <conditionalFormatting sqref="P9">
    <cfRule type="cellIs" dxfId="1409" priority="278" operator="equal">
      <formula>"延迟"</formula>
    </cfRule>
    <cfRule type="cellIs" dxfId="1408" priority="279" operator="equal">
      <formula>"延迟"</formula>
    </cfRule>
  </conditionalFormatting>
  <conditionalFormatting sqref="D10">
    <cfRule type="duplicateValues" dxfId="1407" priority="262"/>
  </conditionalFormatting>
  <conditionalFormatting sqref="O10">
    <cfRule type="cellIs" priority="265" operator="equal">
      <formula>"M6售后质保"</formula>
    </cfRule>
    <cfRule type="cellIs" priority="266" operator="equal">
      <formula>"M5安装验收"</formula>
    </cfRule>
    <cfRule type="cellIs" priority="267" operator="equal">
      <formula>"M4装配调试"</formula>
    </cfRule>
    <cfRule type="cellIs" priority="268" operator="equal">
      <formula>"M3生产准备"</formula>
    </cfRule>
    <cfRule type="cellIs" dxfId="1406" priority="269" operator="equal">
      <formula>"M2设计验证"</formula>
    </cfRule>
    <cfRule type="cellIs" dxfId="1405" priority="270" operator="equal">
      <formula>"M1开拓立项"</formula>
    </cfRule>
    <cfRule type="cellIs" priority="271" operator="equal">
      <formula>"M6售后质保"</formula>
    </cfRule>
    <cfRule type="cellIs" priority="272" operator="equal">
      <formula>"M5安装验收"</formula>
    </cfRule>
    <cfRule type="cellIs" priority="273" operator="equal">
      <formula>"M4装配调试"</formula>
    </cfRule>
    <cfRule type="cellIs" priority="274" operator="equal">
      <formula>"M3生产准备"</formula>
    </cfRule>
    <cfRule type="cellIs" dxfId="1404" priority="275" operator="equal">
      <formula>"M2设计验证"</formula>
    </cfRule>
    <cfRule type="cellIs" dxfId="1403" priority="276" operator="equal">
      <formula>"M1开拓立项"</formula>
    </cfRule>
  </conditionalFormatting>
  <conditionalFormatting sqref="P10">
    <cfRule type="cellIs" dxfId="1402" priority="263" operator="equal">
      <formula>"延迟"</formula>
    </cfRule>
    <cfRule type="cellIs" dxfId="1401" priority="264" operator="equal">
      <formula>"延迟"</formula>
    </cfRule>
  </conditionalFormatting>
  <conditionalFormatting sqref="D5:D6">
    <cfRule type="duplicateValues" dxfId="1400" priority="322"/>
  </conditionalFormatting>
  <conditionalFormatting sqref="O5:O6">
    <cfRule type="cellIs" priority="480" operator="equal">
      <formula>"M6售后质保"</formula>
    </cfRule>
    <cfRule type="cellIs" priority="481" operator="equal">
      <formula>"M5安装验收"</formula>
    </cfRule>
    <cfRule type="cellIs" priority="482" operator="equal">
      <formula>"M4装配调试"</formula>
    </cfRule>
    <cfRule type="cellIs" priority="483" operator="equal">
      <formula>"M3生产准备"</formula>
    </cfRule>
    <cfRule type="cellIs" dxfId="1399" priority="484" operator="equal">
      <formula>"M2设计验证"</formula>
    </cfRule>
    <cfRule type="cellIs" dxfId="1398" priority="485" operator="equal">
      <formula>"M1开拓立项"</formula>
    </cfRule>
  </conditionalFormatting>
  <conditionalFormatting sqref="P5:P6">
    <cfRule type="cellIs" dxfId="1397" priority="323" operator="equal">
      <formula>"延迟"</formula>
    </cfRule>
    <cfRule type="cellIs" dxfId="1396" priority="324" operator="equal">
      <formula>"延迟"</formula>
    </cfRule>
  </conditionalFormatting>
  <conditionalFormatting sqref="O1">
    <cfRule type="cellIs" dxfId="1395" priority="575" operator="equal">
      <formula>"M1开拓立项"</formula>
    </cfRule>
    <cfRule type="cellIs" dxfId="1394" priority="576" operator="equal">
      <formula>"M1开拓立项;M2设计验证;M3生产准备;M4装配调试;M5安装验收;M6售后质保"</formula>
    </cfRule>
  </conditionalFormatting>
  <conditionalFormatting sqref="O5:O6">
    <cfRule type="cellIs" priority="538" operator="equal">
      <formula>"M6售后质保"</formula>
    </cfRule>
    <cfRule type="cellIs" priority="544" operator="equal">
      <formula>"M5安装验收"</formula>
    </cfRule>
    <cfRule type="cellIs" priority="550" operator="equal">
      <formula>"M4装配调试"</formula>
    </cfRule>
    <cfRule type="cellIs" priority="556" operator="equal">
      <formula>"M3生产准备"</formula>
    </cfRule>
    <cfRule type="cellIs" dxfId="1393" priority="562" operator="equal">
      <formula>"M2设计验证"</formula>
    </cfRule>
    <cfRule type="cellIs" dxfId="1392" priority="568" operator="equal">
      <formula>"M1开拓立项"</formula>
    </cfRule>
  </conditionalFormatting>
  <conditionalFormatting sqref="D14:D1048576 D1">
    <cfRule type="duplicateValues" dxfId="1391" priority="579"/>
  </conditionalFormatting>
  <conditionalFormatting sqref="D14:D1048576 D1:D10">
    <cfRule type="duplicateValues" dxfId="1390" priority="238"/>
  </conditionalFormatting>
  <conditionalFormatting sqref="D11:D13">
    <cfRule type="duplicateValues" dxfId="1389" priority="200"/>
  </conditionalFormatting>
  <conditionalFormatting sqref="D11:D13">
    <cfRule type="duplicateValues" dxfId="1388" priority="199"/>
  </conditionalFormatting>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D264"/>
  <sheetViews>
    <sheetView topLeftCell="P1" zoomScale="55" zoomScaleNormal="55" workbookViewId="0">
      <pane ySplit="1" topLeftCell="A2" activePane="bottomLeft" state="frozen"/>
      <selection activeCell="F1" sqref="F1"/>
      <selection pane="bottomLeft" activeCell="AB10" sqref="AB10"/>
    </sheetView>
  </sheetViews>
  <sheetFormatPr defaultColWidth="8.7265625" defaultRowHeight="14"/>
  <cols>
    <col min="1" max="1" width="5" customWidth="1"/>
    <col min="2" max="2" width="13.08984375" customWidth="1"/>
    <col min="3" max="3" width="28.08984375" customWidth="1"/>
    <col min="4" max="5" width="22.453125" customWidth="1"/>
    <col min="6" max="6" width="20.54296875" customWidth="1"/>
    <col min="7" max="7" width="25.453125" customWidth="1"/>
    <col min="8" max="8" width="7.453125" customWidth="1"/>
    <col min="9" max="9" width="11.6328125" customWidth="1"/>
    <col min="10" max="10" width="14.26953125" customWidth="1"/>
    <col min="11" max="11" width="9.7265625" style="580" customWidth="1"/>
    <col min="12" max="13" width="10.90625" customWidth="1"/>
    <col min="14" max="14" width="20.6328125" style="38" customWidth="1"/>
    <col min="15" max="15" width="18.7265625" style="1557" customWidth="1"/>
    <col min="16" max="16" width="15.453125" customWidth="1"/>
    <col min="17" max="17" width="18.08984375" customWidth="1"/>
    <col min="18" max="18" width="16.08984375" customWidth="1"/>
    <col min="19" max="19" width="16.1796875" customWidth="1"/>
    <col min="20" max="20" width="20" customWidth="1"/>
    <col min="21" max="21" width="14.7265625" style="1278" hidden="1" customWidth="1"/>
    <col min="22" max="22" width="13.453125" style="580" customWidth="1"/>
    <col min="23" max="23" width="11.1796875" style="580" customWidth="1"/>
    <col min="24" max="24" width="11.7265625" style="38" customWidth="1"/>
    <col min="25" max="25" width="14.6328125" style="1533" customWidth="1"/>
    <col min="26" max="26" width="13.08984375" style="1533" customWidth="1"/>
    <col min="27" max="27" width="44.08984375" customWidth="1"/>
    <col min="28" max="28" width="44" customWidth="1"/>
    <col min="29" max="29" width="33.36328125" style="39" customWidth="1"/>
    <col min="30" max="30" width="22.90625" customWidth="1"/>
  </cols>
  <sheetData>
    <row r="1" spans="1:30" s="109" customFormat="1" ht="25.5" customHeight="1">
      <c r="A1" s="100" t="s">
        <v>80</v>
      </c>
      <c r="B1" s="100" t="s">
        <v>3</v>
      </c>
      <c r="C1" s="100" t="s">
        <v>9</v>
      </c>
      <c r="D1" s="100" t="s">
        <v>81</v>
      </c>
      <c r="E1" s="100" t="s">
        <v>1482</v>
      </c>
      <c r="F1" s="100" t="s">
        <v>83</v>
      </c>
      <c r="G1" s="100" t="s">
        <v>84</v>
      </c>
      <c r="H1" s="100" t="s">
        <v>85</v>
      </c>
      <c r="I1" s="100" t="s">
        <v>86</v>
      </c>
      <c r="J1" s="99" t="s">
        <v>482</v>
      </c>
      <c r="K1" s="100" t="s">
        <v>8920</v>
      </c>
      <c r="L1" s="100" t="s">
        <v>0</v>
      </c>
      <c r="M1" s="100" t="s">
        <v>1969</v>
      </c>
      <c r="N1" s="100" t="s">
        <v>4660</v>
      </c>
      <c r="O1" s="108" t="s">
        <v>1965</v>
      </c>
      <c r="P1" s="108" t="s">
        <v>1966</v>
      </c>
      <c r="Q1" s="108" t="s">
        <v>1967</v>
      </c>
      <c r="R1" s="108" t="s">
        <v>486</v>
      </c>
      <c r="S1" s="108" t="s">
        <v>1968</v>
      </c>
      <c r="T1" s="100" t="s">
        <v>87</v>
      </c>
      <c r="U1" s="1277"/>
      <c r="V1" s="101" t="s">
        <v>91</v>
      </c>
      <c r="W1" s="100" t="s">
        <v>92</v>
      </c>
      <c r="X1" s="99" t="s">
        <v>8919</v>
      </c>
      <c r="Y1" s="1354" t="s">
        <v>483</v>
      </c>
      <c r="Z1" s="1354" t="s">
        <v>484</v>
      </c>
      <c r="AA1" s="102" t="s">
        <v>93</v>
      </c>
      <c r="AB1" s="102" t="s">
        <v>94</v>
      </c>
      <c r="AC1" s="102" t="s">
        <v>95</v>
      </c>
      <c r="AD1" s="102" t="s">
        <v>96</v>
      </c>
    </row>
    <row r="2" spans="1:30" s="38" customFormat="1" ht="31" customHeight="1">
      <c r="A2" s="254">
        <f>ROW()-1</f>
        <v>1</v>
      </c>
      <c r="B2" s="266" t="s">
        <v>25</v>
      </c>
      <c r="C2" s="267" t="s">
        <v>3204</v>
      </c>
      <c r="D2" s="267" t="s">
        <v>4026</v>
      </c>
      <c r="E2" s="268" t="s">
        <v>248</v>
      </c>
      <c r="F2" s="267" t="s">
        <v>249</v>
      </c>
      <c r="G2" s="257" t="s">
        <v>250</v>
      </c>
      <c r="H2" s="258">
        <v>1</v>
      </c>
      <c r="I2" s="266" t="s">
        <v>251</v>
      </c>
      <c r="J2" s="513">
        <v>44804</v>
      </c>
      <c r="K2" s="514" t="s">
        <v>8</v>
      </c>
      <c r="L2" s="514" t="s">
        <v>102</v>
      </c>
      <c r="M2" s="266"/>
      <c r="N2" s="513">
        <v>44621</v>
      </c>
      <c r="O2" s="513">
        <v>44660</v>
      </c>
      <c r="P2" s="513">
        <v>44660</v>
      </c>
      <c r="Q2" s="513">
        <f>P2+120</f>
        <v>44780</v>
      </c>
      <c r="R2" s="513">
        <v>44834</v>
      </c>
      <c r="S2" s="260"/>
      <c r="T2" s="1814" t="s">
        <v>252</v>
      </c>
      <c r="U2" s="1673" t="str">
        <f>C2&amp;D2&amp;G2</f>
        <v>海辰L1干燥线调度系统JMLEDHC21A114L1干燥线调度系统</v>
      </c>
      <c r="V2" s="266" t="s">
        <v>5834</v>
      </c>
      <c r="W2" s="266" t="s">
        <v>253</v>
      </c>
      <c r="X2" s="550" t="s">
        <v>539</v>
      </c>
      <c r="Y2" s="1521" t="s">
        <v>539</v>
      </c>
      <c r="Z2" s="1521" t="s">
        <v>539</v>
      </c>
      <c r="AA2" s="515" t="s">
        <v>98</v>
      </c>
      <c r="AB2" s="731" t="s">
        <v>8644</v>
      </c>
      <c r="AC2" s="515" t="s">
        <v>8645</v>
      </c>
      <c r="AD2" s="437"/>
    </row>
    <row r="3" spans="1:30" s="38" customFormat="1" ht="26" customHeight="1">
      <c r="A3" s="254">
        <f t="shared" ref="A3:A66" si="0">ROW()-1</f>
        <v>2</v>
      </c>
      <c r="B3" s="266" t="s">
        <v>25</v>
      </c>
      <c r="C3" s="267" t="s">
        <v>26</v>
      </c>
      <c r="D3" s="267" t="s">
        <v>4027</v>
      </c>
      <c r="E3" s="268" t="s">
        <v>248</v>
      </c>
      <c r="F3" s="267" t="s">
        <v>254</v>
      </c>
      <c r="G3" s="257" t="s">
        <v>255</v>
      </c>
      <c r="H3" s="258">
        <v>1</v>
      </c>
      <c r="I3" s="266" t="s">
        <v>251</v>
      </c>
      <c r="J3" s="513">
        <v>44804</v>
      </c>
      <c r="K3" s="514" t="s">
        <v>8</v>
      </c>
      <c r="L3" s="514" t="s">
        <v>102</v>
      </c>
      <c r="M3" s="266"/>
      <c r="N3" s="513">
        <v>44621</v>
      </c>
      <c r="O3" s="513">
        <v>44660</v>
      </c>
      <c r="P3" s="513">
        <v>44689</v>
      </c>
      <c r="Q3" s="513">
        <v>44780</v>
      </c>
      <c r="R3" s="513">
        <v>44834</v>
      </c>
      <c r="S3" s="260"/>
      <c r="T3" s="1815"/>
      <c r="U3" s="1673" t="str">
        <f t="shared" ref="U3:U66" si="1">C3&amp;D3&amp;G3</f>
        <v>海辰L2干燥线调度系统JMLEDHC21A115L2干燥线调度系统</v>
      </c>
      <c r="V3" s="266" t="s">
        <v>5834</v>
      </c>
      <c r="W3" s="266" t="s">
        <v>253</v>
      </c>
      <c r="X3" s="550" t="s">
        <v>539</v>
      </c>
      <c r="Y3" s="1521" t="s">
        <v>539</v>
      </c>
      <c r="Z3" s="1521" t="s">
        <v>539</v>
      </c>
      <c r="AA3" s="515" t="s">
        <v>98</v>
      </c>
      <c r="AB3" s="731" t="s">
        <v>8644</v>
      </c>
      <c r="AC3" s="515" t="s">
        <v>8645</v>
      </c>
      <c r="AD3" s="437"/>
    </row>
    <row r="4" spans="1:30" ht="26">
      <c r="A4" s="254">
        <f t="shared" si="0"/>
        <v>3</v>
      </c>
      <c r="B4" s="192" t="s">
        <v>2167</v>
      </c>
      <c r="C4" s="193" t="s">
        <v>2168</v>
      </c>
      <c r="D4" s="192" t="s">
        <v>1207</v>
      </c>
      <c r="E4" s="19" t="s">
        <v>98</v>
      </c>
      <c r="F4" s="1"/>
      <c r="G4" s="193" t="s">
        <v>2168</v>
      </c>
      <c r="H4" s="197">
        <v>1</v>
      </c>
      <c r="I4" s="192" t="s">
        <v>2492</v>
      </c>
      <c r="J4" s="192"/>
      <c r="K4" s="249" t="s">
        <v>8</v>
      </c>
      <c r="L4" s="9" t="s">
        <v>243</v>
      </c>
      <c r="M4" s="194">
        <v>43424</v>
      </c>
      <c r="N4" s="633">
        <v>43698</v>
      </c>
      <c r="O4" s="1553"/>
      <c r="P4" s="195"/>
      <c r="Q4" s="196"/>
      <c r="R4" s="196"/>
      <c r="S4" s="196"/>
      <c r="T4" s="1"/>
      <c r="U4" s="1673" t="str">
        <f t="shared" si="1"/>
        <v>系统测试生产线-自动化物流系统设备JMLEMK18033系统测试生产线-自动化物流系统设备</v>
      </c>
      <c r="V4" s="29" t="s">
        <v>2204</v>
      </c>
      <c r="W4" s="121" t="s">
        <v>258</v>
      </c>
      <c r="X4" s="550" t="s">
        <v>539</v>
      </c>
      <c r="Y4" s="1521" t="s">
        <v>539</v>
      </c>
      <c r="Z4" s="1521" t="s">
        <v>539</v>
      </c>
      <c r="AA4" s="379" t="s">
        <v>2205</v>
      </c>
      <c r="AB4" s="379" t="s">
        <v>2206</v>
      </c>
      <c r="AC4" s="198"/>
      <c r="AD4" s="380" t="s">
        <v>2493</v>
      </c>
    </row>
    <row r="5" spans="1:30" ht="34.5">
      <c r="A5" s="254">
        <f t="shared" si="0"/>
        <v>4</v>
      </c>
      <c r="B5" s="271" t="s">
        <v>4652</v>
      </c>
      <c r="C5" s="271" t="s">
        <v>319</v>
      </c>
      <c r="D5" s="271" t="s">
        <v>4824</v>
      </c>
      <c r="E5" s="271" t="s">
        <v>213</v>
      </c>
      <c r="F5" s="271" t="s">
        <v>4825</v>
      </c>
      <c r="G5" s="271" t="s">
        <v>319</v>
      </c>
      <c r="H5" s="285">
        <v>1</v>
      </c>
      <c r="I5" s="271" t="s">
        <v>4655</v>
      </c>
      <c r="J5" s="271"/>
      <c r="K5" s="251" t="s">
        <v>8</v>
      </c>
      <c r="L5" s="604" t="s">
        <v>102</v>
      </c>
      <c r="M5" s="251">
        <v>44701</v>
      </c>
      <c r="N5" s="269">
        <v>44697</v>
      </c>
      <c r="O5" s="1463"/>
      <c r="P5" s="640"/>
      <c r="Q5" s="250"/>
      <c r="R5" s="648"/>
      <c r="S5" s="648"/>
      <c r="T5" s="297" t="s">
        <v>9225</v>
      </c>
      <c r="U5" s="1673" t="str">
        <f t="shared" si="1"/>
        <v>填丝补焊机JMLEDLJ22A208填丝补焊机</v>
      </c>
      <c r="V5" s="249" t="s">
        <v>4821</v>
      </c>
      <c r="W5" s="249" t="s">
        <v>9285</v>
      </c>
      <c r="X5" s="368" t="s">
        <v>539</v>
      </c>
      <c r="Y5" s="369" t="s">
        <v>539</v>
      </c>
      <c r="Z5" s="369" t="s">
        <v>539</v>
      </c>
      <c r="AA5" s="742"/>
      <c r="AB5" s="754" t="s">
        <v>4826</v>
      </c>
      <c r="AC5" s="754" t="s">
        <v>8628</v>
      </c>
      <c r="AD5" s="485"/>
    </row>
    <row r="6" spans="1:30" ht="34.5">
      <c r="A6" s="254">
        <f t="shared" si="0"/>
        <v>5</v>
      </c>
      <c r="B6" s="271" t="s">
        <v>4652</v>
      </c>
      <c r="C6" s="272" t="s">
        <v>328</v>
      </c>
      <c r="D6" s="272" t="s">
        <v>4653</v>
      </c>
      <c r="E6" s="248" t="s">
        <v>213</v>
      </c>
      <c r="F6" s="297" t="s">
        <v>4654</v>
      </c>
      <c r="G6" s="272" t="s">
        <v>328</v>
      </c>
      <c r="H6" s="285">
        <v>1</v>
      </c>
      <c r="I6" s="446" t="s">
        <v>4655</v>
      </c>
      <c r="J6" s="271"/>
      <c r="K6" s="251" t="s">
        <v>8</v>
      </c>
      <c r="L6" s="248" t="s">
        <v>102</v>
      </c>
      <c r="M6" s="251">
        <v>44701</v>
      </c>
      <c r="N6" s="251">
        <v>44765</v>
      </c>
      <c r="O6" s="279"/>
      <c r="P6" s="491"/>
      <c r="Q6" s="491"/>
      <c r="R6" s="491"/>
      <c r="S6" s="491"/>
      <c r="T6" s="287" t="s">
        <v>9226</v>
      </c>
      <c r="U6" s="1673" t="str">
        <f t="shared" si="1"/>
        <v>密封钉焊接机JMLEDLJ22A084密封钉焊接机</v>
      </c>
      <c r="V6" s="249" t="s">
        <v>4821</v>
      </c>
      <c r="W6" s="249" t="s">
        <v>9285</v>
      </c>
      <c r="X6" s="368" t="s">
        <v>539</v>
      </c>
      <c r="Y6" s="369" t="s">
        <v>539</v>
      </c>
      <c r="Z6" s="369" t="s">
        <v>539</v>
      </c>
      <c r="AA6" s="742"/>
      <c r="AB6" s="754" t="s">
        <v>4826</v>
      </c>
      <c r="AC6" s="754" t="s">
        <v>4826</v>
      </c>
      <c r="AD6" s="1566" t="s">
        <v>9612</v>
      </c>
    </row>
    <row r="7" spans="1:30" ht="34.5">
      <c r="A7" s="254">
        <f t="shared" si="0"/>
        <v>6</v>
      </c>
      <c r="B7" s="271" t="s">
        <v>4652</v>
      </c>
      <c r="C7" s="272" t="s">
        <v>328</v>
      </c>
      <c r="D7" s="272" t="s">
        <v>4656</v>
      </c>
      <c r="E7" s="248" t="s">
        <v>213</v>
      </c>
      <c r="F7" s="297" t="s">
        <v>4657</v>
      </c>
      <c r="G7" s="272" t="s">
        <v>328</v>
      </c>
      <c r="H7" s="285">
        <v>1</v>
      </c>
      <c r="I7" s="446" t="s">
        <v>4655</v>
      </c>
      <c r="J7" s="271"/>
      <c r="K7" s="251" t="s">
        <v>8</v>
      </c>
      <c r="L7" s="248" t="s">
        <v>102</v>
      </c>
      <c r="M7" s="251">
        <v>44701</v>
      </c>
      <c r="N7" s="251">
        <v>44765</v>
      </c>
      <c r="O7" s="279"/>
      <c r="P7" s="491"/>
      <c r="Q7" s="491"/>
      <c r="R7" s="491"/>
      <c r="S7" s="491"/>
      <c r="T7" s="287" t="s">
        <v>9226</v>
      </c>
      <c r="U7" s="1673" t="str">
        <f t="shared" si="1"/>
        <v>密封钉焊接机JMLEDLJ22A085密封钉焊接机</v>
      </c>
      <c r="V7" s="249" t="s">
        <v>4821</v>
      </c>
      <c r="W7" s="249" t="s">
        <v>9285</v>
      </c>
      <c r="X7" s="368" t="s">
        <v>539</v>
      </c>
      <c r="Y7" s="369" t="s">
        <v>539</v>
      </c>
      <c r="Z7" s="369" t="s">
        <v>539</v>
      </c>
      <c r="AA7" s="742" t="s">
        <v>8816</v>
      </c>
      <c r="AB7" s="754" t="s">
        <v>4826</v>
      </c>
      <c r="AC7" s="754" t="s">
        <v>4826</v>
      </c>
      <c r="AD7" s="1567" t="s">
        <v>9613</v>
      </c>
    </row>
    <row r="8" spans="1:30" ht="34.5" customHeight="1">
      <c r="A8" s="254">
        <f t="shared" si="0"/>
        <v>7</v>
      </c>
      <c r="B8" s="271" t="s">
        <v>4652</v>
      </c>
      <c r="C8" s="272" t="s">
        <v>328</v>
      </c>
      <c r="D8" s="272" t="s">
        <v>4658</v>
      </c>
      <c r="E8" s="248" t="s">
        <v>213</v>
      </c>
      <c r="F8" s="297" t="s">
        <v>4659</v>
      </c>
      <c r="G8" s="272" t="s">
        <v>328</v>
      </c>
      <c r="H8" s="285">
        <v>1</v>
      </c>
      <c r="I8" s="446" t="s">
        <v>4655</v>
      </c>
      <c r="J8" s="271"/>
      <c r="K8" s="251" t="s">
        <v>8</v>
      </c>
      <c r="L8" s="248" t="s">
        <v>102</v>
      </c>
      <c r="M8" s="251">
        <v>44701</v>
      </c>
      <c r="N8" s="251">
        <v>44765</v>
      </c>
      <c r="O8" s="279"/>
      <c r="P8" s="491"/>
      <c r="Q8" s="491"/>
      <c r="R8" s="491"/>
      <c r="S8" s="491"/>
      <c r="T8" s="287" t="s">
        <v>9227</v>
      </c>
      <c r="U8" s="1673" t="str">
        <f t="shared" si="1"/>
        <v>密封钉焊接机JMLEDLJ22A086密封钉焊接机</v>
      </c>
      <c r="V8" s="249" t="s">
        <v>4821</v>
      </c>
      <c r="W8" s="249" t="s">
        <v>9285</v>
      </c>
      <c r="X8" s="368" t="s">
        <v>539</v>
      </c>
      <c r="Y8" s="369" t="s">
        <v>539</v>
      </c>
      <c r="Z8" s="369" t="s">
        <v>539</v>
      </c>
      <c r="AA8" s="742" t="s">
        <v>9810</v>
      </c>
      <c r="AB8" s="754" t="s">
        <v>4826</v>
      </c>
      <c r="AC8" s="754" t="s">
        <v>8642</v>
      </c>
      <c r="AD8" s="1567"/>
    </row>
    <row r="9" spans="1:30" ht="34.5" customHeight="1">
      <c r="A9" s="254">
        <f t="shared" si="0"/>
        <v>8</v>
      </c>
      <c r="B9" s="271" t="s">
        <v>4652</v>
      </c>
      <c r="C9" s="272" t="s">
        <v>1392</v>
      </c>
      <c r="D9" s="272" t="s">
        <v>5003</v>
      </c>
      <c r="E9" s="248" t="s">
        <v>213</v>
      </c>
      <c r="F9" s="426" t="s">
        <v>2670</v>
      </c>
      <c r="G9" s="272" t="s">
        <v>1392</v>
      </c>
      <c r="H9" s="285">
        <v>1</v>
      </c>
      <c r="I9" s="446" t="s">
        <v>4655</v>
      </c>
      <c r="J9" s="666"/>
      <c r="K9" s="300" t="s">
        <v>8</v>
      </c>
      <c r="L9" s="248" t="s">
        <v>102</v>
      </c>
      <c r="M9" s="251">
        <v>44701</v>
      </c>
      <c r="N9" s="300">
        <v>44772</v>
      </c>
      <c r="O9" s="591"/>
      <c r="P9" s="249"/>
      <c r="Q9" s="255"/>
      <c r="R9" s="661"/>
      <c r="S9" s="663"/>
      <c r="T9" s="287" t="s">
        <v>9228</v>
      </c>
      <c r="U9" s="1673" t="str">
        <f t="shared" si="1"/>
        <v>干燥调度系统JMLEDLJ22A115干燥调度系统</v>
      </c>
      <c r="V9" s="249" t="s">
        <v>4821</v>
      </c>
      <c r="W9" s="249" t="s">
        <v>9285</v>
      </c>
      <c r="X9" s="550" t="s">
        <v>539</v>
      </c>
      <c r="Y9" s="1521" t="s">
        <v>539</v>
      </c>
      <c r="Z9" s="1521" t="s">
        <v>539</v>
      </c>
      <c r="AA9" s="754" t="s">
        <v>98</v>
      </c>
      <c r="AB9" s="754" t="s">
        <v>4826</v>
      </c>
      <c r="AC9" s="754" t="s">
        <v>8643</v>
      </c>
      <c r="AD9" s="1561" t="s">
        <v>9435</v>
      </c>
    </row>
    <row r="10" spans="1:30" ht="34.5">
      <c r="A10" s="254">
        <f t="shared" si="0"/>
        <v>9</v>
      </c>
      <c r="B10" s="271" t="s">
        <v>4652</v>
      </c>
      <c r="C10" s="272" t="s">
        <v>5004</v>
      </c>
      <c r="D10" s="272" t="s">
        <v>5005</v>
      </c>
      <c r="E10" s="248" t="s">
        <v>213</v>
      </c>
      <c r="F10" s="426" t="s">
        <v>2671</v>
      </c>
      <c r="G10" s="272" t="s">
        <v>5004</v>
      </c>
      <c r="H10" s="285">
        <v>9</v>
      </c>
      <c r="I10" s="446" t="s">
        <v>4655</v>
      </c>
      <c r="J10" s="666"/>
      <c r="K10" s="300" t="s">
        <v>8</v>
      </c>
      <c r="L10" s="248" t="s">
        <v>102</v>
      </c>
      <c r="M10" s="251">
        <v>44701</v>
      </c>
      <c r="N10" s="300">
        <v>44772</v>
      </c>
      <c r="O10" s="591"/>
      <c r="P10" s="249"/>
      <c r="Q10" s="255"/>
      <c r="R10" s="663"/>
      <c r="S10" s="663"/>
      <c r="T10" s="287" t="s">
        <v>9228</v>
      </c>
      <c r="U10" s="1673" t="str">
        <f t="shared" si="1"/>
        <v>真空干燥炉JMLEDLJ22A116真空干燥炉</v>
      </c>
      <c r="V10" s="249" t="s">
        <v>4821</v>
      </c>
      <c r="W10" s="249" t="s">
        <v>9285</v>
      </c>
      <c r="X10" s="550" t="s">
        <v>539</v>
      </c>
      <c r="Y10" s="1521" t="s">
        <v>539</v>
      </c>
      <c r="Z10" s="1521" t="s">
        <v>539</v>
      </c>
      <c r="AA10" s="754" t="s">
        <v>98</v>
      </c>
      <c r="AB10" s="754" t="s">
        <v>4826</v>
      </c>
      <c r="AC10" s="754" t="s">
        <v>8643</v>
      </c>
      <c r="AD10" s="1561" t="s">
        <v>9435</v>
      </c>
    </row>
    <row r="11" spans="1:30" ht="34.5">
      <c r="A11" s="254">
        <f t="shared" si="0"/>
        <v>10</v>
      </c>
      <c r="B11" s="271" t="s">
        <v>4652</v>
      </c>
      <c r="C11" s="272" t="s">
        <v>5006</v>
      </c>
      <c r="D11" s="272" t="s">
        <v>5007</v>
      </c>
      <c r="E11" s="248" t="s">
        <v>213</v>
      </c>
      <c r="F11" s="426" t="s">
        <v>2672</v>
      </c>
      <c r="G11" s="272" t="s">
        <v>5006</v>
      </c>
      <c r="H11" s="285">
        <v>5</v>
      </c>
      <c r="I11" s="446" t="s">
        <v>4655</v>
      </c>
      <c r="J11" s="666"/>
      <c r="K11" s="300" t="s">
        <v>8</v>
      </c>
      <c r="L11" s="248" t="s">
        <v>102</v>
      </c>
      <c r="M11" s="251">
        <v>44701</v>
      </c>
      <c r="N11" s="300">
        <v>44772</v>
      </c>
      <c r="O11" s="591"/>
      <c r="P11" s="249"/>
      <c r="Q11" s="255"/>
      <c r="R11" s="661"/>
      <c r="S11" s="663"/>
      <c r="T11" s="287" t="s">
        <v>9228</v>
      </c>
      <c r="U11" s="1673" t="str">
        <f t="shared" si="1"/>
        <v>真空泵JMLEDLJ22A117真空泵</v>
      </c>
      <c r="V11" s="293" t="s">
        <v>4821</v>
      </c>
      <c r="W11" s="249" t="s">
        <v>9285</v>
      </c>
      <c r="X11" s="550" t="s">
        <v>539</v>
      </c>
      <c r="Y11" s="1521" t="s">
        <v>539</v>
      </c>
      <c r="Z11" s="1521" t="s">
        <v>539</v>
      </c>
      <c r="AA11" s="754" t="s">
        <v>98</v>
      </c>
      <c r="AB11" s="754" t="s">
        <v>4826</v>
      </c>
      <c r="AC11" s="754" t="s">
        <v>8643</v>
      </c>
      <c r="AD11" s="1561" t="s">
        <v>9435</v>
      </c>
    </row>
    <row r="12" spans="1:30" s="51" customFormat="1" ht="20" customHeight="1">
      <c r="A12" s="254">
        <f t="shared" si="0"/>
        <v>11</v>
      </c>
      <c r="B12" s="317" t="s">
        <v>4214</v>
      </c>
      <c r="C12" s="317" t="s">
        <v>4215</v>
      </c>
      <c r="D12" s="795" t="s">
        <v>4216</v>
      </c>
      <c r="E12" s="795" t="s">
        <v>2683</v>
      </c>
      <c r="F12" s="294" t="s">
        <v>4567</v>
      </c>
      <c r="G12" s="317" t="s">
        <v>303</v>
      </c>
      <c r="H12" s="803">
        <v>1</v>
      </c>
      <c r="I12" s="795" t="s">
        <v>4217</v>
      </c>
      <c r="J12" s="795"/>
      <c r="K12" s="300" t="s">
        <v>8</v>
      </c>
      <c r="L12" s="795" t="s">
        <v>102</v>
      </c>
      <c r="M12" s="301">
        <v>44856</v>
      </c>
      <c r="N12" s="301">
        <v>44875</v>
      </c>
      <c r="O12" s="1554"/>
      <c r="P12" s="648"/>
      <c r="Q12" s="648"/>
      <c r="R12" s="648"/>
      <c r="S12" s="648"/>
      <c r="T12" s="795" t="s">
        <v>4218</v>
      </c>
      <c r="U12" s="1673" t="str">
        <f t="shared" si="1"/>
        <v>2022-SY-上海-装配线JMLEDSY22A644热压机</v>
      </c>
      <c r="V12" s="293" t="s">
        <v>7021</v>
      </c>
      <c r="W12" s="293" t="s">
        <v>5598</v>
      </c>
      <c r="X12" s="550" t="s">
        <v>539</v>
      </c>
      <c r="Y12" s="1521" t="s">
        <v>539</v>
      </c>
      <c r="Z12" s="1521" t="s">
        <v>539</v>
      </c>
      <c r="AA12" s="250" t="s">
        <v>9303</v>
      </c>
      <c r="AB12" s="250" t="s">
        <v>9305</v>
      </c>
      <c r="AC12" s="250" t="s">
        <v>9307</v>
      </c>
      <c r="AD12" s="1764" t="s">
        <v>10130</v>
      </c>
    </row>
    <row r="13" spans="1:30" s="51" customFormat="1" ht="20" customHeight="1">
      <c r="A13" s="254">
        <f t="shared" si="0"/>
        <v>12</v>
      </c>
      <c r="B13" s="317" t="s">
        <v>4214</v>
      </c>
      <c r="C13" s="317" t="s">
        <v>4215</v>
      </c>
      <c r="D13" s="795" t="s">
        <v>4219</v>
      </c>
      <c r="E13" s="795" t="s">
        <v>2683</v>
      </c>
      <c r="F13" s="294" t="s">
        <v>4568</v>
      </c>
      <c r="G13" s="317" t="s">
        <v>4220</v>
      </c>
      <c r="H13" s="803">
        <v>1</v>
      </c>
      <c r="I13" s="795" t="s">
        <v>4217</v>
      </c>
      <c r="J13" s="795"/>
      <c r="K13" s="300" t="s">
        <v>8</v>
      </c>
      <c r="L13" s="795" t="s">
        <v>102</v>
      </c>
      <c r="M13" s="301">
        <v>44856</v>
      </c>
      <c r="N13" s="301">
        <v>44875</v>
      </c>
      <c r="O13" s="1554"/>
      <c r="P13" s="648"/>
      <c r="Q13" s="648"/>
      <c r="R13" s="648"/>
      <c r="S13" s="648"/>
      <c r="T13" s="795" t="s">
        <v>4218</v>
      </c>
      <c r="U13" s="1673" t="str">
        <f t="shared" si="1"/>
        <v>2022-SY-上海-装配线JMLEDSY22A645极耳预焊裁切机</v>
      </c>
      <c r="V13" s="293" t="s">
        <v>7021</v>
      </c>
      <c r="W13" s="293" t="s">
        <v>5598</v>
      </c>
      <c r="X13" s="550" t="s">
        <v>539</v>
      </c>
      <c r="Y13" s="1521" t="s">
        <v>539</v>
      </c>
      <c r="Z13" s="1521" t="s">
        <v>539</v>
      </c>
      <c r="AA13" s="250" t="s">
        <v>9308</v>
      </c>
      <c r="AB13" s="250" t="s">
        <v>9304</v>
      </c>
      <c r="AC13" s="250" t="s">
        <v>9307</v>
      </c>
      <c r="AD13" s="1817"/>
    </row>
    <row r="14" spans="1:30" s="51" customFormat="1" ht="20" customHeight="1">
      <c r="A14" s="254">
        <f t="shared" si="0"/>
        <v>13</v>
      </c>
      <c r="B14" s="317" t="s">
        <v>4214</v>
      </c>
      <c r="C14" s="317" t="s">
        <v>4215</v>
      </c>
      <c r="D14" s="795" t="s">
        <v>4221</v>
      </c>
      <c r="E14" s="795" t="s">
        <v>2683</v>
      </c>
      <c r="F14" s="294" t="s">
        <v>4569</v>
      </c>
      <c r="G14" s="317" t="s">
        <v>4222</v>
      </c>
      <c r="H14" s="803">
        <v>1</v>
      </c>
      <c r="I14" s="795" t="s">
        <v>4217</v>
      </c>
      <c r="J14" s="795"/>
      <c r="K14" s="300" t="s">
        <v>8</v>
      </c>
      <c r="L14" s="795" t="s">
        <v>102</v>
      </c>
      <c r="M14" s="301">
        <v>44856</v>
      </c>
      <c r="N14" s="301">
        <v>44875</v>
      </c>
      <c r="O14" s="1554"/>
      <c r="P14" s="648"/>
      <c r="Q14" s="648"/>
      <c r="R14" s="648"/>
      <c r="S14" s="648"/>
      <c r="T14" s="795" t="s">
        <v>4218</v>
      </c>
      <c r="U14" s="1673" t="str">
        <f t="shared" si="1"/>
        <v>2022-SY-上海-装配线JMLEDSY22A646极耳软连接片超声波焊接机</v>
      </c>
      <c r="V14" s="293" t="s">
        <v>7021</v>
      </c>
      <c r="W14" s="293" t="s">
        <v>5598</v>
      </c>
      <c r="X14" s="550" t="s">
        <v>539</v>
      </c>
      <c r="Y14" s="1521" t="s">
        <v>539</v>
      </c>
      <c r="Z14" s="1521" t="s">
        <v>539</v>
      </c>
      <c r="AA14" s="250" t="s">
        <v>9309</v>
      </c>
      <c r="AB14" s="250" t="s">
        <v>9305</v>
      </c>
      <c r="AC14" s="250" t="s">
        <v>9307</v>
      </c>
      <c r="AD14" s="1817"/>
    </row>
    <row r="15" spans="1:30" s="51" customFormat="1" ht="20" customHeight="1">
      <c r="A15" s="254">
        <f t="shared" si="0"/>
        <v>14</v>
      </c>
      <c r="B15" s="317" t="s">
        <v>4214</v>
      </c>
      <c r="C15" s="317" t="s">
        <v>4215</v>
      </c>
      <c r="D15" s="795" t="s">
        <v>4223</v>
      </c>
      <c r="E15" s="795" t="s">
        <v>2683</v>
      </c>
      <c r="F15" s="294" t="s">
        <v>4570</v>
      </c>
      <c r="G15" s="317" t="s">
        <v>4224</v>
      </c>
      <c r="H15" s="803">
        <v>1</v>
      </c>
      <c r="I15" s="795" t="s">
        <v>4217</v>
      </c>
      <c r="J15" s="795"/>
      <c r="K15" s="300" t="s">
        <v>8</v>
      </c>
      <c r="L15" s="795" t="s">
        <v>102</v>
      </c>
      <c r="M15" s="301">
        <v>44856</v>
      </c>
      <c r="N15" s="301">
        <v>44875</v>
      </c>
      <c r="O15" s="1554"/>
      <c r="P15" s="648"/>
      <c r="Q15" s="648"/>
      <c r="R15" s="648"/>
      <c r="S15" s="648"/>
      <c r="T15" s="795" t="s">
        <v>4218</v>
      </c>
      <c r="U15" s="1673" t="str">
        <f t="shared" si="1"/>
        <v>2022-SY-上海-装配线JMLEDSY22A647激光刻码机&amp;注液孔清洗机</v>
      </c>
      <c r="V15" s="293" t="s">
        <v>7021</v>
      </c>
      <c r="W15" s="293" t="s">
        <v>5598</v>
      </c>
      <c r="X15" s="550" t="s">
        <v>539</v>
      </c>
      <c r="Y15" s="1521" t="s">
        <v>539</v>
      </c>
      <c r="Z15" s="1521" t="s">
        <v>539</v>
      </c>
      <c r="AA15" s="250" t="s">
        <v>9308</v>
      </c>
      <c r="AB15" s="250" t="s">
        <v>9305</v>
      </c>
      <c r="AC15" s="250" t="s">
        <v>9307</v>
      </c>
      <c r="AD15" s="1817"/>
    </row>
    <row r="16" spans="1:30" s="51" customFormat="1" ht="20" customHeight="1">
      <c r="A16" s="254">
        <f t="shared" si="0"/>
        <v>15</v>
      </c>
      <c r="B16" s="317" t="s">
        <v>4214</v>
      </c>
      <c r="C16" s="317" t="s">
        <v>4215</v>
      </c>
      <c r="D16" s="795" t="s">
        <v>4225</v>
      </c>
      <c r="E16" s="795" t="s">
        <v>2683</v>
      </c>
      <c r="F16" s="294" t="s">
        <v>4571</v>
      </c>
      <c r="G16" s="317" t="s">
        <v>4226</v>
      </c>
      <c r="H16" s="803">
        <v>1</v>
      </c>
      <c r="I16" s="795" t="s">
        <v>4217</v>
      </c>
      <c r="J16" s="795"/>
      <c r="K16" s="300" t="s">
        <v>8</v>
      </c>
      <c r="L16" s="795" t="s">
        <v>102</v>
      </c>
      <c r="M16" s="301">
        <v>44856</v>
      </c>
      <c r="N16" s="301">
        <v>44875</v>
      </c>
      <c r="O16" s="1554"/>
      <c r="P16" s="648"/>
      <c r="Q16" s="648"/>
      <c r="R16" s="648"/>
      <c r="S16" s="648"/>
      <c r="T16" s="795" t="s">
        <v>4218</v>
      </c>
      <c r="U16" s="1673" t="str">
        <f t="shared" si="1"/>
        <v>2022-SY-上海-装配线JMLEDSY22A648顶盖连接片&amp;汇流排激光焊机</v>
      </c>
      <c r="V16" s="293" t="s">
        <v>7021</v>
      </c>
      <c r="W16" s="293" t="s">
        <v>5598</v>
      </c>
      <c r="X16" s="550" t="s">
        <v>539</v>
      </c>
      <c r="Y16" s="1521" t="s">
        <v>539</v>
      </c>
      <c r="Z16" s="1521" t="s">
        <v>539</v>
      </c>
      <c r="AA16" s="250" t="s">
        <v>9310</v>
      </c>
      <c r="AB16" s="250" t="s">
        <v>9305</v>
      </c>
      <c r="AC16" s="250" t="s">
        <v>9307</v>
      </c>
      <c r="AD16" s="1817"/>
    </row>
    <row r="17" spans="1:30" s="51" customFormat="1" ht="20" customHeight="1">
      <c r="A17" s="254">
        <f t="shared" si="0"/>
        <v>16</v>
      </c>
      <c r="B17" s="317" t="s">
        <v>4214</v>
      </c>
      <c r="C17" s="317" t="s">
        <v>4215</v>
      </c>
      <c r="D17" s="795" t="s">
        <v>4227</v>
      </c>
      <c r="E17" s="795" t="s">
        <v>2683</v>
      </c>
      <c r="F17" s="294" t="s">
        <v>4572</v>
      </c>
      <c r="G17" s="317" t="s">
        <v>4228</v>
      </c>
      <c r="H17" s="803">
        <v>1</v>
      </c>
      <c r="I17" s="795" t="s">
        <v>4217</v>
      </c>
      <c r="J17" s="795"/>
      <c r="K17" s="300" t="s">
        <v>8</v>
      </c>
      <c r="L17" s="795" t="s">
        <v>102</v>
      </c>
      <c r="M17" s="301">
        <v>44856</v>
      </c>
      <c r="N17" s="301">
        <v>44875</v>
      </c>
      <c r="O17" s="1554"/>
      <c r="P17" s="648"/>
      <c r="Q17" s="648"/>
      <c r="R17" s="648"/>
      <c r="S17" s="648"/>
      <c r="T17" s="795" t="s">
        <v>4218</v>
      </c>
      <c r="U17" s="1673" t="str">
        <f t="shared" si="1"/>
        <v>2022-SY-上海-装配线JMLEDSY22A649电芯压紧贴胶&amp;铝壳清洗工装</v>
      </c>
      <c r="V17" s="293" t="s">
        <v>7021</v>
      </c>
      <c r="W17" s="293" t="s">
        <v>5598</v>
      </c>
      <c r="X17" s="550" t="s">
        <v>539</v>
      </c>
      <c r="Y17" s="1521" t="s">
        <v>539</v>
      </c>
      <c r="Z17" s="1521" t="s">
        <v>539</v>
      </c>
      <c r="AA17" s="250" t="s">
        <v>9308</v>
      </c>
      <c r="AB17" s="250" t="s">
        <v>9305</v>
      </c>
      <c r="AC17" s="250" t="s">
        <v>9307</v>
      </c>
      <c r="AD17" s="1817"/>
    </row>
    <row r="18" spans="1:30" s="51" customFormat="1" ht="20" customHeight="1">
      <c r="A18" s="254">
        <f t="shared" si="0"/>
        <v>17</v>
      </c>
      <c r="B18" s="317" t="s">
        <v>4214</v>
      </c>
      <c r="C18" s="317" t="s">
        <v>4215</v>
      </c>
      <c r="D18" s="795" t="s">
        <v>4229</v>
      </c>
      <c r="E18" s="795" t="s">
        <v>2683</v>
      </c>
      <c r="F18" s="294" t="s">
        <v>4573</v>
      </c>
      <c r="G18" s="317" t="s">
        <v>2584</v>
      </c>
      <c r="H18" s="803">
        <v>1</v>
      </c>
      <c r="I18" s="795" t="s">
        <v>4217</v>
      </c>
      <c r="J18" s="795"/>
      <c r="K18" s="300" t="s">
        <v>8</v>
      </c>
      <c r="L18" s="795" t="s">
        <v>102</v>
      </c>
      <c r="M18" s="301">
        <v>44856</v>
      </c>
      <c r="N18" s="301">
        <v>44875</v>
      </c>
      <c r="O18" s="1554"/>
      <c r="P18" s="648"/>
      <c r="Q18" s="648"/>
      <c r="R18" s="648"/>
      <c r="S18" s="648"/>
      <c r="T18" s="795" t="s">
        <v>4218</v>
      </c>
      <c r="U18" s="1673" t="str">
        <f t="shared" si="1"/>
        <v>2022-SY-上海-装配线JMLEDSY22A650包Mylar机</v>
      </c>
      <c r="V18" s="293" t="s">
        <v>7021</v>
      </c>
      <c r="W18" s="293" t="s">
        <v>5598</v>
      </c>
      <c r="X18" s="550" t="s">
        <v>539</v>
      </c>
      <c r="Y18" s="1521" t="s">
        <v>539</v>
      </c>
      <c r="Z18" s="1521" t="s">
        <v>539</v>
      </c>
      <c r="AA18" s="250" t="s">
        <v>9308</v>
      </c>
      <c r="AB18" s="250" t="s">
        <v>9304</v>
      </c>
      <c r="AC18" s="250" t="s">
        <v>9307</v>
      </c>
      <c r="AD18" s="1817"/>
    </row>
    <row r="19" spans="1:30" s="51" customFormat="1" ht="20" customHeight="1">
      <c r="A19" s="254">
        <f t="shared" si="0"/>
        <v>18</v>
      </c>
      <c r="B19" s="317" t="s">
        <v>4214</v>
      </c>
      <c r="C19" s="317" t="s">
        <v>4215</v>
      </c>
      <c r="D19" s="795" t="s">
        <v>4230</v>
      </c>
      <c r="E19" s="795" t="s">
        <v>2683</v>
      </c>
      <c r="F19" s="294" t="s">
        <v>4574</v>
      </c>
      <c r="G19" s="317" t="s">
        <v>4231</v>
      </c>
      <c r="H19" s="803">
        <v>1</v>
      </c>
      <c r="I19" s="795" t="s">
        <v>4217</v>
      </c>
      <c r="J19" s="795"/>
      <c r="K19" s="300" t="s">
        <v>8</v>
      </c>
      <c r="L19" s="795" t="s">
        <v>102</v>
      </c>
      <c r="M19" s="301">
        <v>44856</v>
      </c>
      <c r="N19" s="301">
        <v>44875</v>
      </c>
      <c r="O19" s="1554"/>
      <c r="P19" s="648"/>
      <c r="Q19" s="648"/>
      <c r="R19" s="648"/>
      <c r="S19" s="648"/>
      <c r="T19" s="795" t="s">
        <v>4218</v>
      </c>
      <c r="U19" s="1673" t="str">
        <f t="shared" si="1"/>
        <v>2022-SY-上海-装配线JMLEDSY22A651壳盖&amp;密封钉激光焊接机</v>
      </c>
      <c r="V19" s="293" t="s">
        <v>7021</v>
      </c>
      <c r="W19" s="293" t="s">
        <v>5598</v>
      </c>
      <c r="X19" s="550" t="s">
        <v>539</v>
      </c>
      <c r="Y19" s="1521" t="s">
        <v>539</v>
      </c>
      <c r="Z19" s="1521" t="s">
        <v>539</v>
      </c>
      <c r="AA19" s="250" t="s">
        <v>9308</v>
      </c>
      <c r="AB19" s="250" t="s">
        <v>9305</v>
      </c>
      <c r="AC19" s="250" t="s">
        <v>9306</v>
      </c>
      <c r="AD19" s="1817"/>
    </row>
    <row r="20" spans="1:30" s="51" customFormat="1" ht="20" customHeight="1">
      <c r="A20" s="254">
        <f t="shared" si="0"/>
        <v>19</v>
      </c>
      <c r="B20" s="317" t="s">
        <v>4214</v>
      </c>
      <c r="C20" s="317" t="s">
        <v>4215</v>
      </c>
      <c r="D20" s="795" t="s">
        <v>4232</v>
      </c>
      <c r="E20" s="795" t="s">
        <v>2683</v>
      </c>
      <c r="F20" s="294" t="s">
        <v>4575</v>
      </c>
      <c r="G20" s="317" t="s">
        <v>4233</v>
      </c>
      <c r="H20" s="803">
        <v>1</v>
      </c>
      <c r="I20" s="795" t="s">
        <v>4217</v>
      </c>
      <c r="J20" s="795"/>
      <c r="K20" s="300" t="s">
        <v>8</v>
      </c>
      <c r="L20" s="795" t="s">
        <v>102</v>
      </c>
      <c r="M20" s="301">
        <v>44856</v>
      </c>
      <c r="N20" s="301">
        <v>44875</v>
      </c>
      <c r="O20" s="1554"/>
      <c r="P20" s="648"/>
      <c r="Q20" s="648"/>
      <c r="R20" s="648"/>
      <c r="S20" s="648"/>
      <c r="T20" s="795" t="s">
        <v>4218</v>
      </c>
      <c r="U20" s="1673" t="str">
        <f t="shared" si="1"/>
        <v>2022-SY-上海-装配线JMLEDSY22A652正负氦检机</v>
      </c>
      <c r="V20" s="293" t="s">
        <v>7021</v>
      </c>
      <c r="W20" s="293" t="s">
        <v>5598</v>
      </c>
      <c r="X20" s="550" t="s">
        <v>539</v>
      </c>
      <c r="Y20" s="1521" t="s">
        <v>539</v>
      </c>
      <c r="Z20" s="1521" t="s">
        <v>539</v>
      </c>
      <c r="AA20" s="250" t="s">
        <v>9311</v>
      </c>
      <c r="AB20" s="250" t="s">
        <v>9304</v>
      </c>
      <c r="AC20" s="250" t="s">
        <v>9307</v>
      </c>
      <c r="AD20" s="1818"/>
    </row>
    <row r="21" spans="1:30" ht="36" customHeight="1">
      <c r="A21" s="254">
        <f t="shared" si="0"/>
        <v>20</v>
      </c>
      <c r="B21" s="317" t="s">
        <v>4651</v>
      </c>
      <c r="C21" s="802" t="s">
        <v>4793</v>
      </c>
      <c r="D21" s="795" t="s">
        <v>4073</v>
      </c>
      <c r="E21" s="795" t="s">
        <v>2683</v>
      </c>
      <c r="F21" s="317" t="s">
        <v>4063</v>
      </c>
      <c r="G21" s="803" t="s">
        <v>4062</v>
      </c>
      <c r="H21" s="803">
        <v>1</v>
      </c>
      <c r="I21" s="795" t="s">
        <v>3656</v>
      </c>
      <c r="J21" s="314"/>
      <c r="K21" s="300" t="s">
        <v>8</v>
      </c>
      <c r="L21" s="795" t="s">
        <v>102</v>
      </c>
      <c r="M21" s="811">
        <v>44824</v>
      </c>
      <c r="N21" s="593">
        <v>44854</v>
      </c>
      <c r="O21" s="811">
        <v>44887</v>
      </c>
      <c r="P21" s="314"/>
      <c r="Q21" s="811">
        <v>45068</v>
      </c>
      <c r="R21" s="314"/>
      <c r="S21" s="314"/>
      <c r="T21" s="795" t="s">
        <v>4640</v>
      </c>
      <c r="U21" s="1673" t="str">
        <f t="shared" si="1"/>
        <v xml:space="preserve">2022-XW-惠州-L5-C1装配线JMLEDXW22A577检测配对机 </v>
      </c>
      <c r="V21" s="293" t="s">
        <v>7572</v>
      </c>
      <c r="W21" s="293" t="s">
        <v>3452</v>
      </c>
      <c r="X21" s="1484" t="s">
        <v>9405</v>
      </c>
      <c r="Y21" s="1105">
        <v>1</v>
      </c>
      <c r="Z21" s="1105">
        <v>3.5999999999999997E-2</v>
      </c>
      <c r="AA21" s="1482"/>
      <c r="AB21" s="1113" t="s">
        <v>9769</v>
      </c>
      <c r="AC21" s="1111" t="s">
        <v>9790</v>
      </c>
      <c r="AD21" s="1112" t="s">
        <v>9791</v>
      </c>
    </row>
    <row r="22" spans="1:30" ht="36" customHeight="1">
      <c r="A22" s="254">
        <f t="shared" si="0"/>
        <v>21</v>
      </c>
      <c r="B22" s="317" t="s">
        <v>4651</v>
      </c>
      <c r="C22" s="802" t="s">
        <v>4793</v>
      </c>
      <c r="D22" s="795" t="s">
        <v>4075</v>
      </c>
      <c r="E22" s="795" t="s">
        <v>2683</v>
      </c>
      <c r="F22" s="317" t="s">
        <v>4064</v>
      </c>
      <c r="G22" s="803" t="s">
        <v>367</v>
      </c>
      <c r="H22" s="803">
        <v>2</v>
      </c>
      <c r="I22" s="795" t="s">
        <v>3656</v>
      </c>
      <c r="J22" s="314"/>
      <c r="K22" s="300" t="s">
        <v>8</v>
      </c>
      <c r="L22" s="795" t="s">
        <v>102</v>
      </c>
      <c r="M22" s="811">
        <v>44824</v>
      </c>
      <c r="N22" s="593">
        <v>44854</v>
      </c>
      <c r="O22" s="811">
        <v>44887</v>
      </c>
      <c r="P22" s="314"/>
      <c r="Q22" s="811">
        <v>45068</v>
      </c>
      <c r="R22" s="314"/>
      <c r="S22" s="314"/>
      <c r="T22" s="795" t="s">
        <v>4282</v>
      </c>
      <c r="U22" s="1673" t="str">
        <f t="shared" si="1"/>
        <v>2022-XW-惠州-L5-C1装配线JMLEDXW22A578超声波焊接机</v>
      </c>
      <c r="V22" s="293" t="s">
        <v>7572</v>
      </c>
      <c r="W22" s="293" t="s">
        <v>3452</v>
      </c>
      <c r="X22" s="1484" t="s">
        <v>9406</v>
      </c>
      <c r="Y22" s="1105">
        <v>0.99099999999999999</v>
      </c>
      <c r="Z22" s="1105">
        <v>0</v>
      </c>
      <c r="AA22" s="1483" t="s">
        <v>9792</v>
      </c>
      <c r="AB22" s="1113" t="s">
        <v>9769</v>
      </c>
      <c r="AC22" s="1111" t="s">
        <v>9790</v>
      </c>
      <c r="AD22" s="1112" t="s">
        <v>9791</v>
      </c>
    </row>
    <row r="23" spans="1:30" ht="36" customHeight="1">
      <c r="A23" s="254">
        <f t="shared" si="0"/>
        <v>22</v>
      </c>
      <c r="B23" s="317" t="s">
        <v>4651</v>
      </c>
      <c r="C23" s="802" t="s">
        <v>4793</v>
      </c>
      <c r="D23" s="795" t="s">
        <v>4076</v>
      </c>
      <c r="E23" s="795" t="s">
        <v>2683</v>
      </c>
      <c r="F23" s="317" t="s">
        <v>4066</v>
      </c>
      <c r="G23" s="803" t="s">
        <v>4065</v>
      </c>
      <c r="H23" s="803">
        <v>1</v>
      </c>
      <c r="I23" s="795" t="s">
        <v>3656</v>
      </c>
      <c r="J23" s="314"/>
      <c r="K23" s="300" t="s">
        <v>8</v>
      </c>
      <c r="L23" s="795" t="s">
        <v>102</v>
      </c>
      <c r="M23" s="811">
        <v>44824</v>
      </c>
      <c r="N23" s="593">
        <v>44854</v>
      </c>
      <c r="O23" s="811">
        <v>44887</v>
      </c>
      <c r="P23" s="314"/>
      <c r="Q23" s="811">
        <v>45068</v>
      </c>
      <c r="R23" s="314"/>
      <c r="S23" s="314"/>
      <c r="T23" s="795" t="s">
        <v>4282</v>
      </c>
      <c r="U23" s="1673" t="str">
        <f t="shared" si="1"/>
        <v>2022-XW-惠州-L5-C1装配线JMLEDXW22A579软连接激光焊接机</v>
      </c>
      <c r="V23" s="293" t="s">
        <v>7572</v>
      </c>
      <c r="W23" s="293" t="s">
        <v>3452</v>
      </c>
      <c r="X23" s="1484" t="s">
        <v>4640</v>
      </c>
      <c r="Y23" s="1105">
        <v>0.98099999999999998</v>
      </c>
      <c r="Z23" s="1105">
        <v>0.12</v>
      </c>
      <c r="AA23" s="1483" t="s">
        <v>9793</v>
      </c>
      <c r="AB23" s="1113" t="s">
        <v>9769</v>
      </c>
      <c r="AC23" s="1111" t="s">
        <v>9790</v>
      </c>
      <c r="AD23" s="1112" t="s">
        <v>9791</v>
      </c>
    </row>
    <row r="24" spans="1:30" ht="36" customHeight="1">
      <c r="A24" s="254">
        <f t="shared" si="0"/>
        <v>23</v>
      </c>
      <c r="B24" s="317" t="s">
        <v>4651</v>
      </c>
      <c r="C24" s="802" t="s">
        <v>4793</v>
      </c>
      <c r="D24" s="795" t="s">
        <v>4077</v>
      </c>
      <c r="E24" s="795" t="s">
        <v>2683</v>
      </c>
      <c r="F24" s="317" t="s">
        <v>4068</v>
      </c>
      <c r="G24" s="803" t="s">
        <v>4067</v>
      </c>
      <c r="H24" s="803">
        <v>2</v>
      </c>
      <c r="I24" s="795" t="s">
        <v>3656</v>
      </c>
      <c r="J24" s="314"/>
      <c r="K24" s="300" t="s">
        <v>8</v>
      </c>
      <c r="L24" s="795" t="s">
        <v>102</v>
      </c>
      <c r="M24" s="811">
        <v>44824</v>
      </c>
      <c r="N24" s="593">
        <v>44854</v>
      </c>
      <c r="O24" s="811">
        <v>44887</v>
      </c>
      <c r="P24" s="314"/>
      <c r="Q24" s="811">
        <v>45068</v>
      </c>
      <c r="R24" s="314"/>
      <c r="S24" s="314"/>
      <c r="T24" s="795" t="s">
        <v>4282</v>
      </c>
      <c r="U24" s="1673" t="str">
        <f t="shared" si="1"/>
        <v>2022-XW-惠州-L5-C1装配线JMLEDXW22A580包Myalr机</v>
      </c>
      <c r="V24" s="293" t="s">
        <v>7572</v>
      </c>
      <c r="W24" s="293" t="s">
        <v>3452</v>
      </c>
      <c r="X24" s="1484" t="s">
        <v>9407</v>
      </c>
      <c r="Y24" s="1105">
        <v>0.996</v>
      </c>
      <c r="Z24" s="1105">
        <v>5.6000000000000001E-2</v>
      </c>
      <c r="AA24" s="1482"/>
      <c r="AB24" s="1113" t="s">
        <v>9769</v>
      </c>
      <c r="AC24" s="1111" t="s">
        <v>9790</v>
      </c>
      <c r="AD24" s="1112" t="s">
        <v>9791</v>
      </c>
    </row>
    <row r="25" spans="1:30" ht="36" customHeight="1">
      <c r="A25" s="254">
        <f t="shared" si="0"/>
        <v>24</v>
      </c>
      <c r="B25" s="317" t="s">
        <v>4651</v>
      </c>
      <c r="C25" s="802" t="s">
        <v>4793</v>
      </c>
      <c r="D25" s="795" t="s">
        <v>4078</v>
      </c>
      <c r="E25" s="795" t="s">
        <v>2683</v>
      </c>
      <c r="F25" s="317" t="s">
        <v>4069</v>
      </c>
      <c r="G25" s="803" t="s">
        <v>256</v>
      </c>
      <c r="H25" s="803">
        <v>1</v>
      </c>
      <c r="I25" s="795" t="s">
        <v>3656</v>
      </c>
      <c r="J25" s="314"/>
      <c r="K25" s="300" t="s">
        <v>8</v>
      </c>
      <c r="L25" s="795" t="s">
        <v>102</v>
      </c>
      <c r="M25" s="811">
        <v>44824</v>
      </c>
      <c r="N25" s="593">
        <v>44859</v>
      </c>
      <c r="O25" s="811">
        <v>44887</v>
      </c>
      <c r="P25" s="314"/>
      <c r="Q25" s="811">
        <v>45068</v>
      </c>
      <c r="R25" s="314"/>
      <c r="S25" s="314"/>
      <c r="T25" s="795" t="s">
        <v>4282</v>
      </c>
      <c r="U25" s="1673" t="str">
        <f t="shared" si="1"/>
        <v>2022-XW-惠州-L5-C1装配线JMLEDXW22A581入壳预焊机</v>
      </c>
      <c r="V25" s="293" t="s">
        <v>7572</v>
      </c>
      <c r="W25" s="293" t="s">
        <v>3452</v>
      </c>
      <c r="X25" s="1484" t="s">
        <v>9408</v>
      </c>
      <c r="Y25" s="1105">
        <v>0.99099999999999999</v>
      </c>
      <c r="Z25" s="1105">
        <v>4.7E-2</v>
      </c>
      <c r="AA25" s="1482" t="s">
        <v>9794</v>
      </c>
      <c r="AB25" s="1113" t="s">
        <v>9769</v>
      </c>
      <c r="AC25" s="1111" t="s">
        <v>9790</v>
      </c>
      <c r="AD25" s="1112" t="s">
        <v>9791</v>
      </c>
    </row>
    <row r="26" spans="1:30" ht="36" customHeight="1">
      <c r="A26" s="254">
        <f t="shared" si="0"/>
        <v>25</v>
      </c>
      <c r="B26" s="317" t="s">
        <v>4651</v>
      </c>
      <c r="C26" s="802" t="s">
        <v>4793</v>
      </c>
      <c r="D26" s="795" t="s">
        <v>4079</v>
      </c>
      <c r="E26" s="795" t="s">
        <v>2683</v>
      </c>
      <c r="F26" s="317" t="s">
        <v>4071</v>
      </c>
      <c r="G26" s="803" t="s">
        <v>4070</v>
      </c>
      <c r="H26" s="803">
        <v>1</v>
      </c>
      <c r="I26" s="795" t="s">
        <v>3656</v>
      </c>
      <c r="J26" s="314"/>
      <c r="K26" s="300" t="s">
        <v>8</v>
      </c>
      <c r="L26" s="795" t="s">
        <v>102</v>
      </c>
      <c r="M26" s="811">
        <v>44824</v>
      </c>
      <c r="N26" s="593">
        <v>44854</v>
      </c>
      <c r="O26" s="811">
        <v>44887</v>
      </c>
      <c r="P26" s="314"/>
      <c r="Q26" s="811">
        <v>45068</v>
      </c>
      <c r="R26" s="314"/>
      <c r="S26" s="314"/>
      <c r="T26" s="795" t="s">
        <v>4282</v>
      </c>
      <c r="U26" s="1673" t="str">
        <f t="shared" si="1"/>
        <v>2022-XW-惠州-L5-C1装配线JMLEDXW22A582顶盖激光焊接机</v>
      </c>
      <c r="V26" s="293" t="s">
        <v>7572</v>
      </c>
      <c r="W26" s="293" t="s">
        <v>3452</v>
      </c>
      <c r="X26" s="1484" t="s">
        <v>4640</v>
      </c>
      <c r="Y26" s="1105">
        <v>0.98299999999999998</v>
      </c>
      <c r="Z26" s="1105">
        <v>0.125</v>
      </c>
      <c r="AA26" s="1482"/>
      <c r="AB26" s="1113" t="s">
        <v>9769</v>
      </c>
      <c r="AC26" s="1111" t="s">
        <v>9790</v>
      </c>
      <c r="AD26" s="1112" t="s">
        <v>9791</v>
      </c>
    </row>
    <row r="27" spans="1:30" ht="36" customHeight="1">
      <c r="A27" s="254">
        <f t="shared" si="0"/>
        <v>26</v>
      </c>
      <c r="B27" s="317" t="s">
        <v>4651</v>
      </c>
      <c r="C27" s="802" t="s">
        <v>4793</v>
      </c>
      <c r="D27" s="795" t="s">
        <v>4080</v>
      </c>
      <c r="E27" s="795" t="s">
        <v>2683</v>
      </c>
      <c r="F27" s="317" t="s">
        <v>4072</v>
      </c>
      <c r="G27" s="803" t="s">
        <v>328</v>
      </c>
      <c r="H27" s="803">
        <v>1</v>
      </c>
      <c r="I27" s="795" t="s">
        <v>3656</v>
      </c>
      <c r="J27" s="314"/>
      <c r="K27" s="300" t="s">
        <v>8</v>
      </c>
      <c r="L27" s="795" t="s">
        <v>102</v>
      </c>
      <c r="M27" s="811">
        <v>44824</v>
      </c>
      <c r="N27" s="593">
        <v>44854</v>
      </c>
      <c r="O27" s="811">
        <v>44887</v>
      </c>
      <c r="P27" s="314"/>
      <c r="Q27" s="811">
        <v>45068</v>
      </c>
      <c r="R27" s="314"/>
      <c r="S27" s="314"/>
      <c r="T27" s="795" t="s">
        <v>4282</v>
      </c>
      <c r="U27" s="1673" t="str">
        <f t="shared" si="1"/>
        <v>2022-XW-惠州-L5-C1装配线JMLEDXW22A583密封钉焊接机</v>
      </c>
      <c r="V27" s="293" t="s">
        <v>7572</v>
      </c>
      <c r="W27" s="293" t="s">
        <v>3452</v>
      </c>
      <c r="X27" s="1484" t="s">
        <v>9409</v>
      </c>
      <c r="Y27" s="1105">
        <v>0.97499999999999998</v>
      </c>
      <c r="Z27" s="1105">
        <v>0.08</v>
      </c>
      <c r="AA27" s="1482"/>
      <c r="AB27" s="1113" t="s">
        <v>9769</v>
      </c>
      <c r="AC27" s="1111" t="s">
        <v>9790</v>
      </c>
      <c r="AD27" s="1112" t="s">
        <v>9795</v>
      </c>
    </row>
    <row r="28" spans="1:30" ht="26.5" customHeight="1">
      <c r="A28" s="254">
        <f t="shared" si="0"/>
        <v>27</v>
      </c>
      <c r="B28" s="317" t="s">
        <v>3991</v>
      </c>
      <c r="C28" s="802" t="s">
        <v>4245</v>
      </c>
      <c r="D28" s="570" t="s">
        <v>4322</v>
      </c>
      <c r="E28" s="795" t="s">
        <v>2302</v>
      </c>
      <c r="F28" s="795" t="s">
        <v>2302</v>
      </c>
      <c r="G28" s="317" t="s">
        <v>3993</v>
      </c>
      <c r="H28" s="824">
        <v>1</v>
      </c>
      <c r="I28" s="795" t="s">
        <v>3998</v>
      </c>
      <c r="J28" s="795"/>
      <c r="K28" s="832" t="s">
        <v>8</v>
      </c>
      <c r="L28" s="795" t="s">
        <v>2387</v>
      </c>
      <c r="M28" s="301">
        <v>44818</v>
      </c>
      <c r="N28" s="811">
        <v>44885</v>
      </c>
      <c r="O28" s="811"/>
      <c r="P28" s="425"/>
      <c r="Q28" s="795"/>
      <c r="R28" s="650"/>
      <c r="S28" s="738"/>
      <c r="T28" s="795" t="s">
        <v>1591</v>
      </c>
      <c r="U28" s="1673" t="str">
        <f t="shared" si="1"/>
        <v>2022-GQ-广州-中段装配线JMLEDGQ22A570正极极耳激光焊接</v>
      </c>
      <c r="V28" s="293" t="s">
        <v>7572</v>
      </c>
      <c r="W28" s="293" t="s">
        <v>3997</v>
      </c>
      <c r="X28" s="550" t="s">
        <v>539</v>
      </c>
      <c r="Y28" s="1521" t="s">
        <v>539</v>
      </c>
      <c r="Z28" s="1521" t="s">
        <v>539</v>
      </c>
      <c r="AA28" s="1111" t="s">
        <v>9796</v>
      </c>
      <c r="AB28" s="786" t="s">
        <v>6260</v>
      </c>
      <c r="AC28" s="961" t="s">
        <v>9797</v>
      </c>
      <c r="AD28" s="1451"/>
    </row>
    <row r="29" spans="1:30" ht="20" customHeight="1">
      <c r="A29" s="254">
        <f t="shared" si="0"/>
        <v>28</v>
      </c>
      <c r="B29" s="317" t="s">
        <v>3991</v>
      </c>
      <c r="C29" s="802" t="s">
        <v>4245</v>
      </c>
      <c r="D29" s="570" t="s">
        <v>4323</v>
      </c>
      <c r="E29" s="795" t="s">
        <v>2302</v>
      </c>
      <c r="F29" s="795" t="s">
        <v>2302</v>
      </c>
      <c r="G29" s="317" t="s">
        <v>3994</v>
      </c>
      <c r="H29" s="824">
        <v>1</v>
      </c>
      <c r="I29" s="795" t="s">
        <v>3998</v>
      </c>
      <c r="J29" s="795"/>
      <c r="K29" s="832" t="s">
        <v>8</v>
      </c>
      <c r="L29" s="795" t="s">
        <v>2387</v>
      </c>
      <c r="M29" s="301">
        <v>44818</v>
      </c>
      <c r="N29" s="811">
        <v>44885</v>
      </c>
      <c r="O29" s="811"/>
      <c r="P29" s="425"/>
      <c r="Q29" s="795"/>
      <c r="R29" s="650"/>
      <c r="S29" s="738"/>
      <c r="T29" s="795" t="s">
        <v>1591</v>
      </c>
      <c r="U29" s="1673" t="str">
        <f t="shared" si="1"/>
        <v>2022-GQ-广州-中段装配线 JMLEDGQ22A571正极折弯预焊</v>
      </c>
      <c r="V29" s="293" t="s">
        <v>7572</v>
      </c>
      <c r="W29" s="293" t="s">
        <v>3997</v>
      </c>
      <c r="X29" s="550" t="s">
        <v>539</v>
      </c>
      <c r="Y29" s="1521" t="s">
        <v>539</v>
      </c>
      <c r="Z29" s="1521" t="s">
        <v>539</v>
      </c>
      <c r="AA29" s="1111"/>
      <c r="AB29" s="786" t="s">
        <v>6260</v>
      </c>
      <c r="AC29" s="961" t="s">
        <v>9797</v>
      </c>
      <c r="AD29" s="1451"/>
    </row>
    <row r="30" spans="1:30" ht="66.5" customHeight="1">
      <c r="A30" s="254">
        <f t="shared" si="0"/>
        <v>29</v>
      </c>
      <c r="B30" s="317" t="s">
        <v>3991</v>
      </c>
      <c r="C30" s="802" t="s">
        <v>4245</v>
      </c>
      <c r="D30" s="570" t="s">
        <v>4324</v>
      </c>
      <c r="E30" s="795" t="s">
        <v>2302</v>
      </c>
      <c r="F30" s="795" t="s">
        <v>2302</v>
      </c>
      <c r="G30" s="317" t="s">
        <v>3996</v>
      </c>
      <c r="H30" s="824">
        <v>1</v>
      </c>
      <c r="I30" s="795" t="s">
        <v>3998</v>
      </c>
      <c r="J30" s="795"/>
      <c r="K30" s="832" t="s">
        <v>8</v>
      </c>
      <c r="L30" s="795" t="s">
        <v>2387</v>
      </c>
      <c r="M30" s="301">
        <v>44818</v>
      </c>
      <c r="N30" s="811">
        <v>44885</v>
      </c>
      <c r="O30" s="811"/>
      <c r="P30" s="425"/>
      <c r="Q30" s="795"/>
      <c r="R30" s="650"/>
      <c r="S30" s="738"/>
      <c r="T30" s="795" t="s">
        <v>1591</v>
      </c>
      <c r="U30" s="1673" t="str">
        <f t="shared" si="1"/>
        <v>2022-GQ-广州-中段装配线JMLEDGQ22A572顶盖焊接机</v>
      </c>
      <c r="V30" s="293" t="s">
        <v>7572</v>
      </c>
      <c r="W30" s="293" t="s">
        <v>3997</v>
      </c>
      <c r="X30" s="550" t="s">
        <v>539</v>
      </c>
      <c r="Y30" s="1521" t="s">
        <v>539</v>
      </c>
      <c r="Z30" s="1521" t="s">
        <v>539</v>
      </c>
      <c r="AA30" s="1111" t="s">
        <v>9798</v>
      </c>
      <c r="AB30" s="786" t="s">
        <v>6260</v>
      </c>
      <c r="AC30" s="961" t="s">
        <v>9797</v>
      </c>
      <c r="AD30" s="1605" t="s">
        <v>9799</v>
      </c>
    </row>
    <row r="31" spans="1:30" ht="20" customHeight="1">
      <c r="A31" s="254">
        <f t="shared" si="0"/>
        <v>30</v>
      </c>
      <c r="B31" s="317" t="s">
        <v>3991</v>
      </c>
      <c r="C31" s="802" t="s">
        <v>4245</v>
      </c>
      <c r="D31" s="570" t="s">
        <v>4325</v>
      </c>
      <c r="E31" s="795" t="s">
        <v>2302</v>
      </c>
      <c r="F31" s="795" t="s">
        <v>2302</v>
      </c>
      <c r="G31" s="317" t="s">
        <v>3042</v>
      </c>
      <c r="H31" s="824">
        <v>1</v>
      </c>
      <c r="I31" s="795" t="s">
        <v>3998</v>
      </c>
      <c r="J31" s="795"/>
      <c r="K31" s="832" t="s">
        <v>8</v>
      </c>
      <c r="L31" s="795" t="s">
        <v>2387</v>
      </c>
      <c r="M31" s="301">
        <v>44818</v>
      </c>
      <c r="N31" s="811">
        <v>44885</v>
      </c>
      <c r="O31" s="811"/>
      <c r="P31" s="425"/>
      <c r="Q31" s="795"/>
      <c r="R31" s="650"/>
      <c r="S31" s="738"/>
      <c r="T31" s="795" t="s">
        <v>1591</v>
      </c>
      <c r="U31" s="1673" t="str">
        <f t="shared" si="1"/>
        <v>2022-GQ-广州-中段装配线JMLEDGQ22A573一次氦检机</v>
      </c>
      <c r="V31" s="293" t="s">
        <v>7572</v>
      </c>
      <c r="W31" s="293" t="s">
        <v>3997</v>
      </c>
      <c r="X31" s="550" t="s">
        <v>539</v>
      </c>
      <c r="Y31" s="1521" t="s">
        <v>539</v>
      </c>
      <c r="Z31" s="1521" t="s">
        <v>539</v>
      </c>
      <c r="AA31" s="1111"/>
      <c r="AB31" s="786" t="s">
        <v>6260</v>
      </c>
      <c r="AC31" s="961" t="s">
        <v>9800</v>
      </c>
      <c r="AD31" s="1605"/>
    </row>
    <row r="32" spans="1:30" ht="20" customHeight="1">
      <c r="A32" s="254">
        <f t="shared" si="0"/>
        <v>31</v>
      </c>
      <c r="B32" s="317" t="s">
        <v>3991</v>
      </c>
      <c r="C32" s="802" t="s">
        <v>4245</v>
      </c>
      <c r="D32" s="570" t="s">
        <v>4326</v>
      </c>
      <c r="E32" s="795" t="s">
        <v>2302</v>
      </c>
      <c r="F32" s="795" t="s">
        <v>2302</v>
      </c>
      <c r="G32" s="317" t="s">
        <v>328</v>
      </c>
      <c r="H32" s="824">
        <v>1</v>
      </c>
      <c r="I32" s="795" t="s">
        <v>3998</v>
      </c>
      <c r="J32" s="795"/>
      <c r="K32" s="832" t="s">
        <v>8</v>
      </c>
      <c r="L32" s="795" t="s">
        <v>2387</v>
      </c>
      <c r="M32" s="301">
        <v>44818</v>
      </c>
      <c r="N32" s="811">
        <v>44885</v>
      </c>
      <c r="O32" s="811"/>
      <c r="P32" s="425"/>
      <c r="Q32" s="795"/>
      <c r="R32" s="650"/>
      <c r="S32" s="738"/>
      <c r="T32" s="795" t="s">
        <v>1591</v>
      </c>
      <c r="U32" s="1673" t="str">
        <f t="shared" si="1"/>
        <v>2022-GQ-广州-中段装配线 JMLEDGQ22A574密封钉焊接机</v>
      </c>
      <c r="V32" s="293" t="s">
        <v>7572</v>
      </c>
      <c r="W32" s="293" t="s">
        <v>3997</v>
      </c>
      <c r="X32" s="550" t="s">
        <v>539</v>
      </c>
      <c r="Y32" s="1521" t="s">
        <v>539</v>
      </c>
      <c r="Z32" s="1521" t="s">
        <v>539</v>
      </c>
      <c r="AA32" s="1111" t="s">
        <v>9801</v>
      </c>
      <c r="AB32" s="786" t="s">
        <v>6260</v>
      </c>
      <c r="AC32" s="961" t="s">
        <v>9797</v>
      </c>
      <c r="AD32" s="1605" t="s">
        <v>9799</v>
      </c>
    </row>
    <row r="33" spans="1:30" ht="20" customHeight="1">
      <c r="A33" s="254">
        <f t="shared" si="0"/>
        <v>32</v>
      </c>
      <c r="B33" s="317" t="s">
        <v>3991</v>
      </c>
      <c r="C33" s="802" t="s">
        <v>4245</v>
      </c>
      <c r="D33" s="570" t="s">
        <v>4327</v>
      </c>
      <c r="E33" s="795" t="s">
        <v>2302</v>
      </c>
      <c r="F33" s="795" t="s">
        <v>2302</v>
      </c>
      <c r="G33" s="317" t="s">
        <v>3043</v>
      </c>
      <c r="H33" s="824">
        <v>1</v>
      </c>
      <c r="I33" s="795" t="s">
        <v>3998</v>
      </c>
      <c r="J33" s="795"/>
      <c r="K33" s="832" t="s">
        <v>8</v>
      </c>
      <c r="L33" s="795" t="s">
        <v>2387</v>
      </c>
      <c r="M33" s="301">
        <v>44818</v>
      </c>
      <c r="N33" s="811">
        <v>44885</v>
      </c>
      <c r="O33" s="811"/>
      <c r="P33" s="425"/>
      <c r="Q33" s="795"/>
      <c r="R33" s="650"/>
      <c r="S33" s="738"/>
      <c r="T33" s="795" t="s">
        <v>1591</v>
      </c>
      <c r="U33" s="1673" t="str">
        <f t="shared" si="1"/>
        <v>2022-GQ-广州-中段装配线 JMLEDGQ22A575二次氦检机</v>
      </c>
      <c r="V33" s="293" t="s">
        <v>7572</v>
      </c>
      <c r="W33" s="293" t="s">
        <v>3997</v>
      </c>
      <c r="X33" s="550" t="s">
        <v>539</v>
      </c>
      <c r="Y33" s="1521" t="s">
        <v>539</v>
      </c>
      <c r="Z33" s="1521" t="s">
        <v>539</v>
      </c>
      <c r="AA33" s="1111"/>
      <c r="AB33" s="786" t="s">
        <v>6260</v>
      </c>
      <c r="AC33" s="961" t="s">
        <v>9797</v>
      </c>
      <c r="AD33" s="1605"/>
    </row>
    <row r="34" spans="1:30" ht="20" customHeight="1">
      <c r="A34" s="254">
        <f t="shared" si="0"/>
        <v>33</v>
      </c>
      <c r="B34" s="317" t="s">
        <v>3991</v>
      </c>
      <c r="C34" s="802" t="s">
        <v>4245</v>
      </c>
      <c r="D34" s="570" t="s">
        <v>4329</v>
      </c>
      <c r="E34" s="795" t="s">
        <v>2302</v>
      </c>
      <c r="F34" s="795" t="s">
        <v>2302</v>
      </c>
      <c r="G34" s="317" t="s">
        <v>4315</v>
      </c>
      <c r="H34" s="824">
        <v>1</v>
      </c>
      <c r="I34" s="795" t="s">
        <v>3998</v>
      </c>
      <c r="J34" s="314"/>
      <c r="K34" s="832" t="s">
        <v>8</v>
      </c>
      <c r="L34" s="795" t="s">
        <v>2387</v>
      </c>
      <c r="M34" s="301">
        <v>44818</v>
      </c>
      <c r="N34" s="811">
        <v>44885</v>
      </c>
      <c r="O34" s="811"/>
      <c r="P34" s="314"/>
      <c r="Q34" s="314"/>
      <c r="R34" s="314"/>
      <c r="S34" s="314"/>
      <c r="T34" s="795" t="s">
        <v>1591</v>
      </c>
      <c r="U34" s="1673" t="str">
        <f t="shared" si="1"/>
        <v>2022-GQ-广州-中段装配线JMLEDGQ22A623填丝补焊</v>
      </c>
      <c r="V34" s="293" t="s">
        <v>7572</v>
      </c>
      <c r="W34" s="293" t="s">
        <v>3997</v>
      </c>
      <c r="X34" s="550" t="s">
        <v>539</v>
      </c>
      <c r="Y34" s="1521" t="s">
        <v>539</v>
      </c>
      <c r="Z34" s="1521" t="s">
        <v>539</v>
      </c>
      <c r="AA34" s="1111"/>
      <c r="AB34" s="786" t="s">
        <v>6260</v>
      </c>
      <c r="AC34" s="961" t="s">
        <v>9797</v>
      </c>
      <c r="AD34" s="1605"/>
    </row>
    <row r="35" spans="1:30" ht="20" customHeight="1">
      <c r="A35" s="254">
        <f t="shared" si="0"/>
        <v>34</v>
      </c>
      <c r="B35" s="317" t="s">
        <v>3991</v>
      </c>
      <c r="C35" s="802" t="s">
        <v>4245</v>
      </c>
      <c r="D35" s="570" t="s">
        <v>4330</v>
      </c>
      <c r="E35" s="795" t="s">
        <v>2302</v>
      </c>
      <c r="F35" s="795" t="s">
        <v>2302</v>
      </c>
      <c r="G35" s="317" t="s">
        <v>4316</v>
      </c>
      <c r="H35" s="824">
        <v>1</v>
      </c>
      <c r="I35" s="795" t="s">
        <v>3998</v>
      </c>
      <c r="J35" s="314"/>
      <c r="K35" s="832" t="s">
        <v>8</v>
      </c>
      <c r="L35" s="795" t="s">
        <v>2387</v>
      </c>
      <c r="M35" s="301">
        <v>44818</v>
      </c>
      <c r="N35" s="811">
        <v>44885</v>
      </c>
      <c r="O35" s="811"/>
      <c r="P35" s="314"/>
      <c r="Q35" s="314"/>
      <c r="R35" s="314"/>
      <c r="S35" s="314"/>
      <c r="T35" s="795" t="s">
        <v>1591</v>
      </c>
      <c r="U35" s="1673" t="str">
        <f t="shared" si="1"/>
        <v>2022-GQ-广州-中段装配线JMLEDGQ22A624胶带刻码</v>
      </c>
      <c r="V35" s="293" t="s">
        <v>7572</v>
      </c>
      <c r="W35" s="293" t="s">
        <v>3997</v>
      </c>
      <c r="X35" s="550" t="s">
        <v>539</v>
      </c>
      <c r="Y35" s="1521" t="s">
        <v>539</v>
      </c>
      <c r="Z35" s="1521" t="s">
        <v>539</v>
      </c>
      <c r="AA35" s="1111"/>
      <c r="AB35" s="786" t="s">
        <v>6260</v>
      </c>
      <c r="AC35" s="961" t="s">
        <v>9797</v>
      </c>
      <c r="AD35" s="1605"/>
    </row>
    <row r="36" spans="1:30" ht="14" customHeight="1">
      <c r="A36" s="254">
        <f t="shared" si="0"/>
        <v>35</v>
      </c>
      <c r="B36" s="317" t="s">
        <v>3991</v>
      </c>
      <c r="C36" s="802" t="s">
        <v>4245</v>
      </c>
      <c r="D36" s="570" t="s">
        <v>4317</v>
      </c>
      <c r="E36" s="795" t="s">
        <v>2302</v>
      </c>
      <c r="F36" s="795" t="s">
        <v>2302</v>
      </c>
      <c r="G36" s="317" t="s">
        <v>303</v>
      </c>
      <c r="H36" s="836">
        <v>1</v>
      </c>
      <c r="I36" s="795" t="s">
        <v>3998</v>
      </c>
      <c r="J36" s="314"/>
      <c r="K36" s="300" t="s">
        <v>8</v>
      </c>
      <c r="L36" s="795" t="s">
        <v>2387</v>
      </c>
      <c r="M36" s="301">
        <v>44818</v>
      </c>
      <c r="N36" s="811">
        <v>44885</v>
      </c>
      <c r="O36" s="811"/>
      <c r="P36" s="314"/>
      <c r="Q36" s="314"/>
      <c r="R36" s="314"/>
      <c r="S36" s="314"/>
      <c r="T36" s="314"/>
      <c r="U36" s="1673" t="str">
        <f t="shared" si="1"/>
        <v>2022-GQ-广州-中段装配线JMLEDGQ22A565热压机</v>
      </c>
      <c r="V36" s="293" t="s">
        <v>7572</v>
      </c>
      <c r="W36" s="293" t="s">
        <v>3997</v>
      </c>
      <c r="X36" s="550" t="s">
        <v>539</v>
      </c>
      <c r="Y36" s="1521" t="s">
        <v>539</v>
      </c>
      <c r="Z36" s="1521" t="s">
        <v>539</v>
      </c>
      <c r="AA36" s="1111"/>
      <c r="AB36" s="786" t="s">
        <v>6260</v>
      </c>
      <c r="AC36" s="961" t="s">
        <v>9797</v>
      </c>
      <c r="AD36" s="1453"/>
    </row>
    <row r="37" spans="1:30" ht="21.5" customHeight="1">
      <c r="A37" s="254">
        <f t="shared" si="0"/>
        <v>36</v>
      </c>
      <c r="B37" s="317" t="s">
        <v>3991</v>
      </c>
      <c r="C37" s="802" t="s">
        <v>4245</v>
      </c>
      <c r="D37" s="570" t="s">
        <v>4318</v>
      </c>
      <c r="E37" s="795" t="s">
        <v>2302</v>
      </c>
      <c r="F37" s="795" t="s">
        <v>2302</v>
      </c>
      <c r="G37" s="317" t="s">
        <v>3995</v>
      </c>
      <c r="H37" s="836">
        <v>1</v>
      </c>
      <c r="I37" s="795" t="s">
        <v>3998</v>
      </c>
      <c r="J37" s="314"/>
      <c r="K37" s="300" t="s">
        <v>8</v>
      </c>
      <c r="L37" s="795" t="s">
        <v>2387</v>
      </c>
      <c r="M37" s="301">
        <v>44818</v>
      </c>
      <c r="N37" s="811">
        <v>44885</v>
      </c>
      <c r="O37" s="811"/>
      <c r="P37" s="314"/>
      <c r="Q37" s="314"/>
      <c r="R37" s="314"/>
      <c r="S37" s="314"/>
      <c r="T37" s="314"/>
      <c r="U37" s="1673" t="str">
        <f t="shared" si="1"/>
        <v>2022-GQ-广州-中段装配线JMLEDGQ22A566超声预焊机</v>
      </c>
      <c r="V37" s="293" t="s">
        <v>7572</v>
      </c>
      <c r="W37" s="293" t="s">
        <v>3997</v>
      </c>
      <c r="X37" s="550" t="s">
        <v>539</v>
      </c>
      <c r="Y37" s="1521" t="s">
        <v>539</v>
      </c>
      <c r="Z37" s="1521" t="s">
        <v>539</v>
      </c>
      <c r="AA37" s="1111"/>
      <c r="AB37" s="786" t="s">
        <v>6260</v>
      </c>
      <c r="AC37" s="961" t="s">
        <v>9797</v>
      </c>
      <c r="AD37" s="1453" t="s">
        <v>9799</v>
      </c>
    </row>
    <row r="38" spans="1:30" ht="31.5" customHeight="1">
      <c r="A38" s="254">
        <f t="shared" si="0"/>
        <v>37</v>
      </c>
      <c r="B38" s="317" t="s">
        <v>3991</v>
      </c>
      <c r="C38" s="802" t="s">
        <v>4245</v>
      </c>
      <c r="D38" s="570" t="s">
        <v>4319</v>
      </c>
      <c r="E38" s="795" t="s">
        <v>2302</v>
      </c>
      <c r="F38" s="795" t="s">
        <v>2302</v>
      </c>
      <c r="G38" s="317" t="s">
        <v>3992</v>
      </c>
      <c r="H38" s="836">
        <v>1</v>
      </c>
      <c r="I38" s="795" t="s">
        <v>3998</v>
      </c>
      <c r="J38" s="314"/>
      <c r="K38" s="300" t="s">
        <v>8</v>
      </c>
      <c r="L38" s="795" t="s">
        <v>2387</v>
      </c>
      <c r="M38" s="301">
        <v>44818</v>
      </c>
      <c r="N38" s="811">
        <v>44885</v>
      </c>
      <c r="O38" s="811"/>
      <c r="P38" s="314"/>
      <c r="Q38" s="314"/>
      <c r="R38" s="314"/>
      <c r="S38" s="314"/>
      <c r="T38" s="314"/>
      <c r="U38" s="1673" t="str">
        <f t="shared" si="1"/>
        <v>2022-GQ-广州-中段装配线JMLEDGQ22A567负极极耳激光焊接</v>
      </c>
      <c r="V38" s="293" t="s">
        <v>7572</v>
      </c>
      <c r="W38" s="293" t="s">
        <v>3997</v>
      </c>
      <c r="X38" s="550" t="s">
        <v>539</v>
      </c>
      <c r="Y38" s="1521" t="s">
        <v>539</v>
      </c>
      <c r="Z38" s="1521" t="s">
        <v>539</v>
      </c>
      <c r="AA38" s="1111" t="s">
        <v>9796</v>
      </c>
      <c r="AB38" s="786" t="s">
        <v>6260</v>
      </c>
      <c r="AC38" s="961" t="s">
        <v>9797</v>
      </c>
      <c r="AD38" s="1453" t="s">
        <v>9799</v>
      </c>
    </row>
    <row r="39" spans="1:30" ht="24" customHeight="1">
      <c r="A39" s="254">
        <f t="shared" si="0"/>
        <v>38</v>
      </c>
      <c r="B39" s="317" t="s">
        <v>3991</v>
      </c>
      <c r="C39" s="802" t="s">
        <v>4245</v>
      </c>
      <c r="D39" s="570" t="s">
        <v>4320</v>
      </c>
      <c r="E39" s="795" t="s">
        <v>2302</v>
      </c>
      <c r="F39" s="795" t="s">
        <v>2302</v>
      </c>
      <c r="G39" s="317" t="s">
        <v>679</v>
      </c>
      <c r="H39" s="836">
        <v>1</v>
      </c>
      <c r="I39" s="795" t="s">
        <v>3998</v>
      </c>
      <c r="J39" s="314"/>
      <c r="K39" s="300" t="s">
        <v>8</v>
      </c>
      <c r="L39" s="795" t="s">
        <v>2387</v>
      </c>
      <c r="M39" s="301">
        <v>44818</v>
      </c>
      <c r="N39" s="811">
        <v>44885</v>
      </c>
      <c r="O39" s="811"/>
      <c r="P39" s="314"/>
      <c r="Q39" s="314"/>
      <c r="R39" s="314"/>
      <c r="S39" s="314"/>
      <c r="T39" s="314"/>
      <c r="U39" s="1673" t="str">
        <f t="shared" si="1"/>
        <v>2022-GQ-广州-中段装配线JMLEDGQ22A568包膜机</v>
      </c>
      <c r="V39" s="293" t="s">
        <v>7572</v>
      </c>
      <c r="W39" s="293" t="s">
        <v>3997</v>
      </c>
      <c r="X39" s="550" t="s">
        <v>539</v>
      </c>
      <c r="Y39" s="1521" t="s">
        <v>539</v>
      </c>
      <c r="Z39" s="1521" t="s">
        <v>539</v>
      </c>
      <c r="AA39" s="1111"/>
      <c r="AB39" s="786" t="s">
        <v>6260</v>
      </c>
      <c r="AC39" s="961" t="s">
        <v>9797</v>
      </c>
      <c r="AD39" s="1453"/>
    </row>
    <row r="40" spans="1:30" ht="28.5" customHeight="1">
      <c r="A40" s="254">
        <f t="shared" si="0"/>
        <v>39</v>
      </c>
      <c r="B40" s="317" t="s">
        <v>3991</v>
      </c>
      <c r="C40" s="802" t="s">
        <v>4245</v>
      </c>
      <c r="D40" s="570" t="s">
        <v>4321</v>
      </c>
      <c r="E40" s="795" t="s">
        <v>2302</v>
      </c>
      <c r="F40" s="795" t="s">
        <v>2302</v>
      </c>
      <c r="G40" s="317" t="s">
        <v>256</v>
      </c>
      <c r="H40" s="836">
        <v>1</v>
      </c>
      <c r="I40" s="795" t="s">
        <v>3998</v>
      </c>
      <c r="J40" s="314"/>
      <c r="K40" s="300" t="s">
        <v>8</v>
      </c>
      <c r="L40" s="795" t="s">
        <v>2387</v>
      </c>
      <c r="M40" s="301">
        <v>44818</v>
      </c>
      <c r="N40" s="811">
        <v>44885</v>
      </c>
      <c r="O40" s="811"/>
      <c r="P40" s="314"/>
      <c r="Q40" s="314"/>
      <c r="R40" s="314"/>
      <c r="S40" s="314"/>
      <c r="T40" s="314"/>
      <c r="U40" s="1673" t="str">
        <f t="shared" si="1"/>
        <v>2022-GQ-广州-中段装配线 JMLEDGQ22A569入壳预焊机</v>
      </c>
      <c r="V40" s="293" t="s">
        <v>7572</v>
      </c>
      <c r="W40" s="293" t="s">
        <v>3997</v>
      </c>
      <c r="X40" s="550" t="s">
        <v>539</v>
      </c>
      <c r="Y40" s="1521" t="s">
        <v>539</v>
      </c>
      <c r="Z40" s="1521" t="s">
        <v>539</v>
      </c>
      <c r="AA40" s="1111" t="s">
        <v>9802</v>
      </c>
      <c r="AB40" s="786" t="s">
        <v>6260</v>
      </c>
      <c r="AC40" s="961" t="s">
        <v>9797</v>
      </c>
      <c r="AD40" s="1453" t="s">
        <v>9799</v>
      </c>
    </row>
    <row r="41" spans="1:30" ht="80.5" customHeight="1">
      <c r="A41" s="254">
        <f t="shared" si="0"/>
        <v>40</v>
      </c>
      <c r="B41" s="317" t="s">
        <v>3991</v>
      </c>
      <c r="C41" s="802" t="s">
        <v>4245</v>
      </c>
      <c r="D41" s="570" t="s">
        <v>4328</v>
      </c>
      <c r="E41" s="795" t="s">
        <v>2302</v>
      </c>
      <c r="F41" s="795" t="s">
        <v>2302</v>
      </c>
      <c r="G41" s="317" t="s">
        <v>321</v>
      </c>
      <c r="H41" s="836">
        <v>1</v>
      </c>
      <c r="I41" s="795" t="s">
        <v>3998</v>
      </c>
      <c r="J41" s="870"/>
      <c r="K41" s="899" t="s">
        <v>8</v>
      </c>
      <c r="L41" s="896" t="s">
        <v>2387</v>
      </c>
      <c r="M41" s="900">
        <v>44818</v>
      </c>
      <c r="N41" s="901">
        <v>44885</v>
      </c>
      <c r="O41" s="901"/>
      <c r="P41" s="870"/>
      <c r="Q41" s="870"/>
      <c r="R41" s="870"/>
      <c r="S41" s="870"/>
      <c r="T41" s="314"/>
      <c r="U41" s="1673" t="str">
        <f t="shared" si="1"/>
        <v>2022-GQ-广州-中段装配线JMLEDGQ22A576物流线</v>
      </c>
      <c r="V41" s="293" t="s">
        <v>7572</v>
      </c>
      <c r="W41" s="895" t="s">
        <v>3997</v>
      </c>
      <c r="X41" s="550" t="s">
        <v>539</v>
      </c>
      <c r="Y41" s="1521" t="s">
        <v>539</v>
      </c>
      <c r="Z41" s="1521" t="s">
        <v>539</v>
      </c>
      <c r="AA41" s="1111"/>
      <c r="AB41" s="786" t="s">
        <v>6260</v>
      </c>
      <c r="AC41" s="961" t="s">
        <v>9797</v>
      </c>
      <c r="AD41" s="1452"/>
    </row>
    <row r="42" spans="1:30" ht="23">
      <c r="A42" s="254">
        <f t="shared" si="0"/>
        <v>41</v>
      </c>
      <c r="B42" s="317" t="s">
        <v>4179</v>
      </c>
      <c r="C42" s="802" t="s">
        <v>4244</v>
      </c>
      <c r="D42" s="795" t="s">
        <v>4181</v>
      </c>
      <c r="E42" s="795" t="s">
        <v>98</v>
      </c>
      <c r="F42" s="795" t="s">
        <v>4182</v>
      </c>
      <c r="G42" s="317" t="s">
        <v>4180</v>
      </c>
      <c r="H42" s="897">
        <v>1</v>
      </c>
      <c r="I42" s="795" t="s">
        <v>4183</v>
      </c>
      <c r="J42" s="296"/>
      <c r="K42" s="825" t="s">
        <v>8</v>
      </c>
      <c r="L42" s="296"/>
      <c r="M42" s="820">
        <v>44849</v>
      </c>
      <c r="N42" s="903">
        <v>44913</v>
      </c>
      <c r="O42" s="1555"/>
      <c r="P42" s="296"/>
      <c r="Q42" s="296"/>
      <c r="R42" s="296"/>
      <c r="S42" s="296"/>
      <c r="T42" s="795" t="s">
        <v>4184</v>
      </c>
      <c r="U42" s="1673" t="str">
        <f t="shared" si="1"/>
        <v>2022-WL-淄博-一期装配线 JMLEDWL22A627电芯热压机</v>
      </c>
      <c r="V42" s="895" t="s">
        <v>8351</v>
      </c>
      <c r="W42" s="895" t="s">
        <v>7692</v>
      </c>
      <c r="X42" s="1570" t="s">
        <v>4184</v>
      </c>
      <c r="Y42" s="1521">
        <v>0.99590000000000001</v>
      </c>
      <c r="Z42" s="1521" t="s">
        <v>539</v>
      </c>
      <c r="AA42" s="902" t="s">
        <v>8899</v>
      </c>
      <c r="AB42" s="927" t="s">
        <v>6260</v>
      </c>
      <c r="AC42" s="927" t="s">
        <v>9312</v>
      </c>
      <c r="AD42" s="314"/>
    </row>
    <row r="43" spans="1:30">
      <c r="A43" s="254">
        <f t="shared" si="0"/>
        <v>42</v>
      </c>
      <c r="B43" s="317" t="s">
        <v>4179</v>
      </c>
      <c r="C43" s="802" t="s">
        <v>4244</v>
      </c>
      <c r="D43" s="795" t="s">
        <v>4186</v>
      </c>
      <c r="E43" s="795" t="s">
        <v>98</v>
      </c>
      <c r="F43" s="795" t="s">
        <v>4187</v>
      </c>
      <c r="G43" s="317" t="s">
        <v>4185</v>
      </c>
      <c r="H43" s="897">
        <v>1</v>
      </c>
      <c r="I43" s="795" t="s">
        <v>4183</v>
      </c>
      <c r="J43" s="296"/>
      <c r="K43" s="825" t="s">
        <v>8</v>
      </c>
      <c r="L43" s="296"/>
      <c r="M43" s="820">
        <v>44849</v>
      </c>
      <c r="N43" s="903">
        <v>44913</v>
      </c>
      <c r="O43" s="1555"/>
      <c r="P43" s="296"/>
      <c r="Q43" s="296"/>
      <c r="R43" s="296"/>
      <c r="S43" s="296"/>
      <c r="T43" s="795" t="s">
        <v>4184</v>
      </c>
      <c r="U43" s="1673" t="str">
        <f t="shared" si="1"/>
        <v>2022-WL-淄博-一期装配线JMLEDWL22A628X-ray 检测机</v>
      </c>
      <c r="V43" s="895" t="s">
        <v>8351</v>
      </c>
      <c r="W43" s="895" t="s">
        <v>7692</v>
      </c>
      <c r="X43" s="550" t="s">
        <v>4184</v>
      </c>
      <c r="Y43" s="1521" t="s">
        <v>539</v>
      </c>
      <c r="Z43" s="1521" t="s">
        <v>539</v>
      </c>
      <c r="AA43" s="927" t="s">
        <v>8625</v>
      </c>
      <c r="AB43" s="927" t="s">
        <v>6260</v>
      </c>
      <c r="AC43" s="927" t="s">
        <v>9312</v>
      </c>
      <c r="AD43" s="314"/>
    </row>
    <row r="44" spans="1:30">
      <c r="A44" s="254">
        <f t="shared" si="0"/>
        <v>43</v>
      </c>
      <c r="B44" s="317" t="s">
        <v>4179</v>
      </c>
      <c r="C44" s="802" t="s">
        <v>4244</v>
      </c>
      <c r="D44" s="795" t="s">
        <v>4189</v>
      </c>
      <c r="E44" s="795" t="s">
        <v>98</v>
      </c>
      <c r="F44" s="795" t="s">
        <v>4190</v>
      </c>
      <c r="G44" s="317" t="s">
        <v>4188</v>
      </c>
      <c r="H44" s="897">
        <v>1</v>
      </c>
      <c r="I44" s="795" t="s">
        <v>4183</v>
      </c>
      <c r="J44" s="296"/>
      <c r="K44" s="825" t="s">
        <v>8</v>
      </c>
      <c r="L44" s="296"/>
      <c r="M44" s="820">
        <v>44849</v>
      </c>
      <c r="N44" s="903">
        <v>44913</v>
      </c>
      <c r="O44" s="1555"/>
      <c r="P44" s="296"/>
      <c r="Q44" s="296"/>
      <c r="R44" s="296"/>
      <c r="S44" s="296"/>
      <c r="T44" s="795" t="s">
        <v>205</v>
      </c>
      <c r="U44" s="1673" t="str">
        <f t="shared" si="1"/>
        <v>2022-WL-淄博-一期装配线JMLEDWL22A629极耳软连接超声波焊接机</v>
      </c>
      <c r="V44" s="895" t="s">
        <v>8351</v>
      </c>
      <c r="W44" s="895" t="s">
        <v>7692</v>
      </c>
      <c r="X44" s="550" t="s">
        <v>205</v>
      </c>
      <c r="Y44" s="1521">
        <v>0.97</v>
      </c>
      <c r="Z44" s="1521" t="s">
        <v>539</v>
      </c>
      <c r="AA44" s="927" t="s">
        <v>9313</v>
      </c>
      <c r="AB44" s="927" t="s">
        <v>6260</v>
      </c>
      <c r="AC44" s="927" t="s">
        <v>9312</v>
      </c>
      <c r="AD44" s="314"/>
    </row>
    <row r="45" spans="1:30">
      <c r="A45" s="254">
        <f t="shared" si="0"/>
        <v>44</v>
      </c>
      <c r="B45" s="317" t="s">
        <v>4179</v>
      </c>
      <c r="C45" s="802" t="s">
        <v>4244</v>
      </c>
      <c r="D45" s="795" t="s">
        <v>4192</v>
      </c>
      <c r="E45" s="795" t="s">
        <v>98</v>
      </c>
      <c r="F45" s="795" t="s">
        <v>4193</v>
      </c>
      <c r="G45" s="317" t="s">
        <v>4191</v>
      </c>
      <c r="H45" s="897">
        <v>1</v>
      </c>
      <c r="I45" s="795" t="s">
        <v>4183</v>
      </c>
      <c r="J45" s="296"/>
      <c r="K45" s="825" t="s">
        <v>8</v>
      </c>
      <c r="L45" s="296"/>
      <c r="M45" s="820">
        <v>44849</v>
      </c>
      <c r="N45" s="903">
        <v>44913</v>
      </c>
      <c r="O45" s="1555"/>
      <c r="P45" s="296"/>
      <c r="Q45" s="296"/>
      <c r="R45" s="296"/>
      <c r="S45" s="296"/>
      <c r="T45" s="795" t="s">
        <v>205</v>
      </c>
      <c r="U45" s="1673" t="str">
        <f t="shared" si="1"/>
        <v>2022-WL-淄博-一期装配线JMLEDWL22A630顶盖软连接激光焊接机</v>
      </c>
      <c r="V45" s="895" t="s">
        <v>8351</v>
      </c>
      <c r="W45" s="895" t="s">
        <v>7692</v>
      </c>
      <c r="X45" s="550" t="s">
        <v>205</v>
      </c>
      <c r="Y45" s="1521">
        <v>0.99309999999999998</v>
      </c>
      <c r="Z45" s="1521" t="s">
        <v>539</v>
      </c>
      <c r="AA45" s="927" t="s">
        <v>8765</v>
      </c>
      <c r="AB45" s="927" t="s">
        <v>6260</v>
      </c>
      <c r="AC45" s="927" t="s">
        <v>9312</v>
      </c>
      <c r="AD45" s="314"/>
    </row>
    <row r="46" spans="1:30">
      <c r="A46" s="254">
        <f t="shared" si="0"/>
        <v>45</v>
      </c>
      <c r="B46" s="317" t="s">
        <v>4179</v>
      </c>
      <c r="C46" s="802" t="s">
        <v>4244</v>
      </c>
      <c r="D46" s="795" t="s">
        <v>4195</v>
      </c>
      <c r="E46" s="795" t="s">
        <v>98</v>
      </c>
      <c r="F46" s="795" t="s">
        <v>4196</v>
      </c>
      <c r="G46" s="317" t="s">
        <v>4194</v>
      </c>
      <c r="H46" s="897">
        <v>1</v>
      </c>
      <c r="I46" s="795" t="s">
        <v>4183</v>
      </c>
      <c r="J46" s="296"/>
      <c r="K46" s="825" t="s">
        <v>8</v>
      </c>
      <c r="L46" s="296"/>
      <c r="M46" s="820">
        <v>44849</v>
      </c>
      <c r="N46" s="903">
        <v>44913</v>
      </c>
      <c r="O46" s="1555"/>
      <c r="P46" s="296"/>
      <c r="Q46" s="296"/>
      <c r="R46" s="296"/>
      <c r="S46" s="296"/>
      <c r="T46" s="795" t="s">
        <v>205</v>
      </c>
      <c r="U46" s="1673" t="str">
        <f t="shared" si="1"/>
        <v>2022-WL-淄博-一期装配线JMLEDWL22A631包 Mylar 机</v>
      </c>
      <c r="V46" s="895" t="s">
        <v>8351</v>
      </c>
      <c r="W46" s="895" t="s">
        <v>7692</v>
      </c>
      <c r="X46" s="550" t="s">
        <v>205</v>
      </c>
      <c r="Y46" s="1521">
        <v>0.98499999999999999</v>
      </c>
      <c r="Z46" s="1521" t="s">
        <v>539</v>
      </c>
      <c r="AA46" s="927" t="s">
        <v>8765</v>
      </c>
      <c r="AB46" s="927" t="s">
        <v>6260</v>
      </c>
      <c r="AC46" s="927" t="s">
        <v>9312</v>
      </c>
      <c r="AD46" s="314"/>
    </row>
    <row r="47" spans="1:30">
      <c r="A47" s="254">
        <f t="shared" si="0"/>
        <v>46</v>
      </c>
      <c r="B47" s="317" t="s">
        <v>4179</v>
      </c>
      <c r="C47" s="802" t="s">
        <v>4244</v>
      </c>
      <c r="D47" s="795" t="s">
        <v>4197</v>
      </c>
      <c r="E47" s="795" t="s">
        <v>98</v>
      </c>
      <c r="F47" s="795" t="s">
        <v>4198</v>
      </c>
      <c r="G47" s="317" t="s">
        <v>256</v>
      </c>
      <c r="H47" s="897">
        <v>1</v>
      </c>
      <c r="I47" s="795" t="s">
        <v>4183</v>
      </c>
      <c r="J47" s="296"/>
      <c r="K47" s="825" t="s">
        <v>8</v>
      </c>
      <c r="L47" s="296"/>
      <c r="M47" s="820">
        <v>44849</v>
      </c>
      <c r="N47" s="903">
        <v>44913</v>
      </c>
      <c r="O47" s="1555"/>
      <c r="P47" s="296"/>
      <c r="Q47" s="296"/>
      <c r="R47" s="296"/>
      <c r="S47" s="296"/>
      <c r="T47" s="795" t="s">
        <v>205</v>
      </c>
      <c r="U47" s="1673" t="str">
        <f t="shared" si="1"/>
        <v>2022-WL-淄博-一期装配线 JMLEDWL22A632入壳预焊机</v>
      </c>
      <c r="V47" s="895" t="s">
        <v>8351</v>
      </c>
      <c r="W47" s="895" t="s">
        <v>7692</v>
      </c>
      <c r="X47" s="550" t="s">
        <v>205</v>
      </c>
      <c r="Y47" s="1521">
        <v>0.995</v>
      </c>
      <c r="Z47" s="1521" t="s">
        <v>539</v>
      </c>
      <c r="AA47" s="927" t="s">
        <v>9314</v>
      </c>
      <c r="AB47" s="927" t="s">
        <v>6260</v>
      </c>
      <c r="AC47" s="927" t="s">
        <v>9312</v>
      </c>
      <c r="AD47" s="314"/>
    </row>
    <row r="48" spans="1:30">
      <c r="A48" s="254">
        <f t="shared" si="0"/>
        <v>47</v>
      </c>
      <c r="B48" s="317" t="s">
        <v>4179</v>
      </c>
      <c r="C48" s="802" t="s">
        <v>4244</v>
      </c>
      <c r="D48" s="795" t="s">
        <v>4199</v>
      </c>
      <c r="E48" s="795" t="s">
        <v>98</v>
      </c>
      <c r="F48" s="795" t="s">
        <v>4200</v>
      </c>
      <c r="G48" s="317" t="s">
        <v>278</v>
      </c>
      <c r="H48" s="897">
        <v>1</v>
      </c>
      <c r="I48" s="795" t="s">
        <v>4183</v>
      </c>
      <c r="J48" s="296"/>
      <c r="K48" s="825" t="s">
        <v>8</v>
      </c>
      <c r="L48" s="296"/>
      <c r="M48" s="820">
        <v>44849</v>
      </c>
      <c r="N48" s="903">
        <v>44913</v>
      </c>
      <c r="O48" s="1555"/>
      <c r="P48" s="296"/>
      <c r="Q48" s="296"/>
      <c r="R48" s="296"/>
      <c r="S48" s="296"/>
      <c r="T48" s="795" t="s">
        <v>205</v>
      </c>
      <c r="U48" s="1673" t="str">
        <f t="shared" si="1"/>
        <v>2022-WL-淄博-一期装配线JMLEDWL22A633顶盖焊接机</v>
      </c>
      <c r="V48" s="895" t="s">
        <v>8351</v>
      </c>
      <c r="W48" s="895" t="s">
        <v>7692</v>
      </c>
      <c r="X48" s="550" t="s">
        <v>205</v>
      </c>
      <c r="Y48" s="1521">
        <v>0.98399999999999999</v>
      </c>
      <c r="Z48" s="1521" t="s">
        <v>539</v>
      </c>
      <c r="AA48" s="927" t="s">
        <v>8765</v>
      </c>
      <c r="AB48" s="927" t="s">
        <v>6260</v>
      </c>
      <c r="AC48" s="927" t="s">
        <v>9312</v>
      </c>
      <c r="AD48" s="314"/>
    </row>
    <row r="49" spans="1:30">
      <c r="A49" s="254">
        <f t="shared" si="0"/>
        <v>48</v>
      </c>
      <c r="B49" s="317" t="s">
        <v>4179</v>
      </c>
      <c r="C49" s="802" t="s">
        <v>4244</v>
      </c>
      <c r="D49" s="795" t="s">
        <v>4201</v>
      </c>
      <c r="E49" s="795" t="s">
        <v>98</v>
      </c>
      <c r="F49" s="795" t="s">
        <v>4202</v>
      </c>
      <c r="G49" s="317" t="s">
        <v>3042</v>
      </c>
      <c r="H49" s="897">
        <v>1</v>
      </c>
      <c r="I49" s="795" t="s">
        <v>4183</v>
      </c>
      <c r="J49" s="296"/>
      <c r="K49" s="825" t="s">
        <v>8</v>
      </c>
      <c r="L49" s="296"/>
      <c r="M49" s="820">
        <v>44849</v>
      </c>
      <c r="N49" s="903">
        <v>44913</v>
      </c>
      <c r="O49" s="1555"/>
      <c r="P49" s="296"/>
      <c r="Q49" s="296"/>
      <c r="R49" s="296"/>
      <c r="S49" s="296"/>
      <c r="T49" s="795" t="s">
        <v>205</v>
      </c>
      <c r="U49" s="1673" t="str">
        <f t="shared" si="1"/>
        <v>2022-WL-淄博-一期装配线JMLEDWL22A634一次氦检机</v>
      </c>
      <c r="V49" s="895" t="s">
        <v>8351</v>
      </c>
      <c r="W49" s="895" t="s">
        <v>7692</v>
      </c>
      <c r="X49" s="550" t="s">
        <v>205</v>
      </c>
      <c r="Y49" s="1521">
        <v>0.98</v>
      </c>
      <c r="Z49" s="1521" t="s">
        <v>539</v>
      </c>
      <c r="AA49" s="927" t="s">
        <v>9315</v>
      </c>
      <c r="AB49" s="927" t="s">
        <v>6260</v>
      </c>
      <c r="AC49" s="927" t="s">
        <v>9312</v>
      </c>
      <c r="AD49" s="314"/>
    </row>
    <row r="50" spans="1:30">
      <c r="A50" s="254">
        <f t="shared" si="0"/>
        <v>49</v>
      </c>
      <c r="B50" s="317" t="s">
        <v>4179</v>
      </c>
      <c r="C50" s="802" t="s">
        <v>4244</v>
      </c>
      <c r="D50" s="795" t="s">
        <v>4203</v>
      </c>
      <c r="E50" s="795" t="s">
        <v>98</v>
      </c>
      <c r="F50" s="795" t="s">
        <v>4204</v>
      </c>
      <c r="G50" s="317" t="s">
        <v>328</v>
      </c>
      <c r="H50" s="897">
        <v>1</v>
      </c>
      <c r="I50" s="795" t="s">
        <v>4183</v>
      </c>
      <c r="J50" s="296"/>
      <c r="K50" s="825" t="s">
        <v>8</v>
      </c>
      <c r="L50" s="296"/>
      <c r="M50" s="820">
        <v>44849</v>
      </c>
      <c r="N50" s="903">
        <v>44913</v>
      </c>
      <c r="O50" s="1555"/>
      <c r="P50" s="296"/>
      <c r="Q50" s="296"/>
      <c r="R50" s="296"/>
      <c r="S50" s="296"/>
      <c r="T50" s="795" t="s">
        <v>205</v>
      </c>
      <c r="U50" s="1673" t="str">
        <f t="shared" si="1"/>
        <v>2022-WL-淄博-一期装配线JMLEDWL22A635密封钉焊接机</v>
      </c>
      <c r="V50" s="895" t="s">
        <v>8351</v>
      </c>
      <c r="W50" s="895" t="s">
        <v>7692</v>
      </c>
      <c r="X50" s="550" t="s">
        <v>205</v>
      </c>
      <c r="Y50" s="1521">
        <v>0.99680000000000002</v>
      </c>
      <c r="Z50" s="1521" t="s">
        <v>539</v>
      </c>
      <c r="AA50" s="927" t="s">
        <v>8900</v>
      </c>
      <c r="AB50" s="927" t="s">
        <v>9316</v>
      </c>
      <c r="AC50" s="927" t="s">
        <v>98</v>
      </c>
      <c r="AD50" s="314"/>
    </row>
    <row r="51" spans="1:30">
      <c r="A51" s="254">
        <f t="shared" si="0"/>
        <v>50</v>
      </c>
      <c r="B51" s="317" t="s">
        <v>4179</v>
      </c>
      <c r="C51" s="802" t="s">
        <v>4244</v>
      </c>
      <c r="D51" s="795" t="s">
        <v>4205</v>
      </c>
      <c r="E51" s="795" t="s">
        <v>98</v>
      </c>
      <c r="F51" s="795" t="s">
        <v>4206</v>
      </c>
      <c r="G51" s="317" t="s">
        <v>3043</v>
      </c>
      <c r="H51" s="897">
        <v>1</v>
      </c>
      <c r="I51" s="795" t="s">
        <v>4183</v>
      </c>
      <c r="J51" s="296"/>
      <c r="K51" s="825" t="s">
        <v>8</v>
      </c>
      <c r="L51" s="296"/>
      <c r="M51" s="820">
        <v>44849</v>
      </c>
      <c r="N51" s="903">
        <v>44913</v>
      </c>
      <c r="O51" s="1555"/>
      <c r="P51" s="296"/>
      <c r="Q51" s="296"/>
      <c r="R51" s="296"/>
      <c r="S51" s="296"/>
      <c r="T51" s="795" t="s">
        <v>205</v>
      </c>
      <c r="U51" s="1673" t="str">
        <f t="shared" si="1"/>
        <v>2022-WL-淄博-一期装配线JMLEDWL22A636二次氦检机</v>
      </c>
      <c r="V51" s="895" t="s">
        <v>8351</v>
      </c>
      <c r="W51" s="895" t="s">
        <v>7692</v>
      </c>
      <c r="X51" s="550" t="s">
        <v>205</v>
      </c>
      <c r="Y51" s="1521">
        <v>1</v>
      </c>
      <c r="Z51" s="1521" t="s">
        <v>539</v>
      </c>
      <c r="AA51" s="927" t="s">
        <v>8765</v>
      </c>
      <c r="AB51" s="927" t="s">
        <v>9316</v>
      </c>
      <c r="AC51" s="927" t="s">
        <v>98</v>
      </c>
      <c r="AD51" s="314"/>
    </row>
    <row r="52" spans="1:30">
      <c r="A52" s="254">
        <f t="shared" si="0"/>
        <v>51</v>
      </c>
      <c r="B52" s="317" t="s">
        <v>4179</v>
      </c>
      <c r="C52" s="802" t="s">
        <v>4244</v>
      </c>
      <c r="D52" s="795" t="s">
        <v>4207</v>
      </c>
      <c r="E52" s="795" t="s">
        <v>98</v>
      </c>
      <c r="F52" s="795" t="s">
        <v>4208</v>
      </c>
      <c r="G52" s="317" t="s">
        <v>319</v>
      </c>
      <c r="H52" s="897">
        <v>1</v>
      </c>
      <c r="I52" s="795" t="s">
        <v>4183</v>
      </c>
      <c r="J52" s="296"/>
      <c r="K52" s="825" t="s">
        <v>8</v>
      </c>
      <c r="L52" s="296"/>
      <c r="M52" s="820">
        <v>44849</v>
      </c>
      <c r="N52" s="903">
        <v>44913</v>
      </c>
      <c r="O52" s="1555"/>
      <c r="P52" s="296"/>
      <c r="Q52" s="296"/>
      <c r="R52" s="296"/>
      <c r="S52" s="296"/>
      <c r="T52" s="795" t="s">
        <v>213</v>
      </c>
      <c r="U52" s="1673" t="str">
        <f t="shared" si="1"/>
        <v>2022-WL-淄博-一期装配线JMLEDWL22A637填丝补焊机</v>
      </c>
      <c r="V52" s="895" t="s">
        <v>8351</v>
      </c>
      <c r="W52" s="895" t="s">
        <v>7692</v>
      </c>
      <c r="X52" s="550" t="s">
        <v>213</v>
      </c>
      <c r="Y52" s="1521"/>
      <c r="Z52" s="1521" t="s">
        <v>539</v>
      </c>
      <c r="AA52" s="927" t="s">
        <v>98</v>
      </c>
      <c r="AB52" s="927" t="s">
        <v>6260</v>
      </c>
      <c r="AC52" s="927" t="s">
        <v>9312</v>
      </c>
      <c r="AD52" s="314"/>
    </row>
    <row r="53" spans="1:30">
      <c r="A53" s="254">
        <f t="shared" si="0"/>
        <v>52</v>
      </c>
      <c r="B53" s="317" t="s">
        <v>4179</v>
      </c>
      <c r="C53" s="802" t="s">
        <v>4244</v>
      </c>
      <c r="D53" s="795" t="s">
        <v>4209</v>
      </c>
      <c r="E53" s="795" t="s">
        <v>98</v>
      </c>
      <c r="F53" s="795" t="s">
        <v>4210</v>
      </c>
      <c r="G53" s="317" t="s">
        <v>806</v>
      </c>
      <c r="H53" s="897">
        <v>1</v>
      </c>
      <c r="I53" s="795" t="s">
        <v>4183</v>
      </c>
      <c r="J53" s="296"/>
      <c r="K53" s="825" t="s">
        <v>8</v>
      </c>
      <c r="L53" s="296"/>
      <c r="M53" s="820">
        <v>44849</v>
      </c>
      <c r="N53" s="903">
        <v>44913</v>
      </c>
      <c r="O53" s="1555"/>
      <c r="P53" s="296"/>
      <c r="Q53" s="296"/>
      <c r="R53" s="296"/>
      <c r="S53" s="296"/>
      <c r="T53" s="795" t="s">
        <v>3340</v>
      </c>
      <c r="U53" s="1673" t="str">
        <f t="shared" si="1"/>
        <v>2022-WL-淄博-一期装配线JMLEDWL22A638胶带刻码机</v>
      </c>
      <c r="V53" s="895" t="s">
        <v>8351</v>
      </c>
      <c r="W53" s="895" t="s">
        <v>7692</v>
      </c>
      <c r="X53" s="550" t="s">
        <v>9635</v>
      </c>
      <c r="Y53" s="1521" t="s">
        <v>539</v>
      </c>
      <c r="Z53" s="1521" t="s">
        <v>539</v>
      </c>
      <c r="AA53" s="927" t="s">
        <v>98</v>
      </c>
      <c r="AB53" s="927" t="s">
        <v>6260</v>
      </c>
      <c r="AC53" s="927" t="s">
        <v>9312</v>
      </c>
      <c r="AD53" s="314"/>
    </row>
    <row r="54" spans="1:30">
      <c r="A54" s="254">
        <f t="shared" si="0"/>
        <v>53</v>
      </c>
      <c r="B54" s="317" t="s">
        <v>4179</v>
      </c>
      <c r="C54" s="802" t="s">
        <v>4244</v>
      </c>
      <c r="D54" s="795" t="s">
        <v>4212</v>
      </c>
      <c r="E54" s="795" t="s">
        <v>98</v>
      </c>
      <c r="F54" s="795" t="s">
        <v>4213</v>
      </c>
      <c r="G54" s="317" t="s">
        <v>4211</v>
      </c>
      <c r="H54" s="897">
        <v>1</v>
      </c>
      <c r="I54" s="795" t="s">
        <v>4183</v>
      </c>
      <c r="J54" s="296"/>
      <c r="K54" s="825" t="s">
        <v>8</v>
      </c>
      <c r="L54" s="296"/>
      <c r="M54" s="820">
        <v>44849</v>
      </c>
      <c r="N54" s="903">
        <v>44913</v>
      </c>
      <c r="O54" s="1555"/>
      <c r="P54" s="296"/>
      <c r="Q54" s="296"/>
      <c r="R54" s="296"/>
      <c r="S54" s="296"/>
      <c r="T54" s="795" t="s">
        <v>205</v>
      </c>
      <c r="U54" s="1673" t="str">
        <f t="shared" si="1"/>
        <v>2022-WL-淄博-一期装配线JMLEDWL22A639自动物流输送系统</v>
      </c>
      <c r="V54" s="895" t="s">
        <v>8351</v>
      </c>
      <c r="W54" s="293" t="s">
        <v>7692</v>
      </c>
      <c r="X54" s="550" t="s">
        <v>205</v>
      </c>
      <c r="Y54" s="1521" t="s">
        <v>539</v>
      </c>
      <c r="Z54" s="1521" t="s">
        <v>539</v>
      </c>
      <c r="AA54" s="927" t="s">
        <v>8350</v>
      </c>
      <c r="AB54" s="927" t="s">
        <v>6260</v>
      </c>
      <c r="AC54" s="927" t="s">
        <v>9312</v>
      </c>
      <c r="AD54" s="314"/>
    </row>
    <row r="55" spans="1:30" ht="32.5" customHeight="1">
      <c r="A55" s="254">
        <f t="shared" si="0"/>
        <v>54</v>
      </c>
      <c r="B55" s="317" t="s">
        <v>6749</v>
      </c>
      <c r="C55" s="317" t="s">
        <v>6750</v>
      </c>
      <c r="D55" s="795" t="s">
        <v>6751</v>
      </c>
      <c r="E55" s="795" t="s">
        <v>6752</v>
      </c>
      <c r="F55" s="795" t="s">
        <v>6753</v>
      </c>
      <c r="G55" s="795" t="s">
        <v>6754</v>
      </c>
      <c r="H55" s="905">
        <v>2</v>
      </c>
      <c r="I55" s="795" t="s">
        <v>6755</v>
      </c>
      <c r="J55" s="816">
        <v>45168</v>
      </c>
      <c r="K55" s="825" t="s">
        <v>8</v>
      </c>
      <c r="L55" s="795" t="s">
        <v>6902</v>
      </c>
      <c r="M55" s="301">
        <v>44903</v>
      </c>
      <c r="N55" s="818">
        <v>44919</v>
      </c>
      <c r="O55" s="816">
        <v>44970</v>
      </c>
      <c r="P55" s="816" t="s">
        <v>98</v>
      </c>
      <c r="Q55" s="816">
        <v>45168</v>
      </c>
      <c r="R55" s="314"/>
      <c r="S55" s="314"/>
      <c r="T55" s="795" t="s">
        <v>4929</v>
      </c>
      <c r="U55" s="1673" t="str">
        <f t="shared" si="1"/>
        <v>2022-DS-长沙-A1-L3装配线JMLEDDS22A794接触式预热炉</v>
      </c>
      <c r="V55" s="921" t="s">
        <v>8747</v>
      </c>
      <c r="W55" s="1287" t="s">
        <v>8629</v>
      </c>
      <c r="X55" s="550" t="s">
        <v>539</v>
      </c>
      <c r="Y55" s="1521" t="s">
        <v>539</v>
      </c>
      <c r="Z55" s="1521" t="s">
        <v>539</v>
      </c>
      <c r="AA55" s="1685" t="s">
        <v>10535</v>
      </c>
      <c r="AB55" s="1685" t="s">
        <v>10536</v>
      </c>
      <c r="AC55" s="1685" t="s">
        <v>10537</v>
      </c>
      <c r="AD55" s="314" t="s">
        <v>7412</v>
      </c>
    </row>
    <row r="56" spans="1:30" ht="32.5" customHeight="1">
      <c r="A56" s="254">
        <f t="shared" si="0"/>
        <v>55</v>
      </c>
      <c r="B56" s="317" t="s">
        <v>4565</v>
      </c>
      <c r="C56" s="317" t="s">
        <v>6756</v>
      </c>
      <c r="D56" s="795" t="s">
        <v>6757</v>
      </c>
      <c r="E56" s="795" t="s">
        <v>6752</v>
      </c>
      <c r="F56" s="795" t="s">
        <v>6758</v>
      </c>
      <c r="G56" s="795" t="s">
        <v>6759</v>
      </c>
      <c r="H56" s="905">
        <v>2</v>
      </c>
      <c r="I56" s="795" t="s">
        <v>6760</v>
      </c>
      <c r="J56" s="816">
        <v>45199</v>
      </c>
      <c r="K56" s="825" t="s">
        <v>8</v>
      </c>
      <c r="L56" s="795" t="s">
        <v>6902</v>
      </c>
      <c r="M56" s="301">
        <v>44905</v>
      </c>
      <c r="N56" s="818">
        <v>44924</v>
      </c>
      <c r="O56" s="816">
        <v>44984</v>
      </c>
      <c r="P56" s="816" t="s">
        <v>98</v>
      </c>
      <c r="Q56" s="816">
        <v>45199</v>
      </c>
      <c r="R56" s="314"/>
      <c r="S56" s="314"/>
      <c r="T56" s="795" t="s">
        <v>4929</v>
      </c>
      <c r="U56" s="1673" t="str">
        <f t="shared" si="1"/>
        <v>2022-DS-长沙-A1-L1装配线JMLEDDS22A795接触式预热炉(正)</v>
      </c>
      <c r="V56" s="921" t="s">
        <v>8747</v>
      </c>
      <c r="W56" s="1287" t="s">
        <v>8630</v>
      </c>
      <c r="X56" s="550" t="s">
        <v>539</v>
      </c>
      <c r="Y56" s="1521" t="s">
        <v>539</v>
      </c>
      <c r="Z56" s="1521" t="s">
        <v>539</v>
      </c>
      <c r="AA56" s="1685" t="s">
        <v>2302</v>
      </c>
      <c r="AB56" s="1685" t="s">
        <v>10538</v>
      </c>
      <c r="AC56" s="1685" t="s">
        <v>10539</v>
      </c>
      <c r="AD56" s="314" t="s">
        <v>7412</v>
      </c>
    </row>
    <row r="57" spans="1:30" ht="32.5" customHeight="1">
      <c r="A57" s="254">
        <f t="shared" si="0"/>
        <v>56</v>
      </c>
      <c r="B57" s="317" t="s">
        <v>6749</v>
      </c>
      <c r="C57" s="317" t="s">
        <v>6761</v>
      </c>
      <c r="D57" s="795" t="s">
        <v>6762</v>
      </c>
      <c r="E57" s="795" t="s">
        <v>6752</v>
      </c>
      <c r="F57" s="795" t="s">
        <v>6763</v>
      </c>
      <c r="G57" s="795" t="s">
        <v>6764</v>
      </c>
      <c r="H57" s="905">
        <v>2</v>
      </c>
      <c r="I57" s="795" t="s">
        <v>6760</v>
      </c>
      <c r="J57" s="816">
        <v>45199</v>
      </c>
      <c r="K57" s="825" t="s">
        <v>8</v>
      </c>
      <c r="L57" s="795" t="s">
        <v>6902</v>
      </c>
      <c r="M57" s="301">
        <v>44905</v>
      </c>
      <c r="N57" s="818">
        <v>44923</v>
      </c>
      <c r="O57" s="816">
        <v>44984</v>
      </c>
      <c r="P57" s="816" t="s">
        <v>98</v>
      </c>
      <c r="Q57" s="816">
        <v>45199</v>
      </c>
      <c r="R57" s="314"/>
      <c r="S57" s="314"/>
      <c r="T57" s="795" t="s">
        <v>4929</v>
      </c>
      <c r="U57" s="1673" t="str">
        <f t="shared" si="1"/>
        <v>2022-DS-长沙-A1-L2装配线JMLEDDS22A796接触式预热炉(反)</v>
      </c>
      <c r="V57" s="921" t="s">
        <v>8747</v>
      </c>
      <c r="W57" s="1287" t="s">
        <v>8631</v>
      </c>
      <c r="X57" s="550" t="s">
        <v>539</v>
      </c>
      <c r="Y57" s="1521" t="s">
        <v>539</v>
      </c>
      <c r="Z57" s="1521" t="s">
        <v>539</v>
      </c>
      <c r="AA57" s="1685" t="s">
        <v>10540</v>
      </c>
      <c r="AB57" s="1685" t="s">
        <v>10541</v>
      </c>
      <c r="AC57" s="1685" t="s">
        <v>10542</v>
      </c>
      <c r="AD57" s="314" t="s">
        <v>7412</v>
      </c>
    </row>
    <row r="58" spans="1:30" ht="32.5" customHeight="1">
      <c r="A58" s="254">
        <f t="shared" si="0"/>
        <v>57</v>
      </c>
      <c r="B58" s="317" t="s">
        <v>6749</v>
      </c>
      <c r="C58" s="317" t="s">
        <v>6765</v>
      </c>
      <c r="D58" s="795" t="s">
        <v>6766</v>
      </c>
      <c r="E58" s="795" t="s">
        <v>6752</v>
      </c>
      <c r="F58" s="795" t="s">
        <v>6767</v>
      </c>
      <c r="G58" s="795" t="s">
        <v>6768</v>
      </c>
      <c r="H58" s="905">
        <v>1</v>
      </c>
      <c r="I58" s="795" t="s">
        <v>6760</v>
      </c>
      <c r="J58" s="816">
        <v>45168</v>
      </c>
      <c r="K58" s="825" t="s">
        <v>8</v>
      </c>
      <c r="L58" s="795" t="s">
        <v>6902</v>
      </c>
      <c r="M58" s="301">
        <v>44899</v>
      </c>
      <c r="N58" s="818">
        <v>44915</v>
      </c>
      <c r="O58" s="816">
        <v>44970</v>
      </c>
      <c r="P58" s="816" t="s">
        <v>98</v>
      </c>
      <c r="Q58" s="816">
        <v>45168</v>
      </c>
      <c r="R58" s="314"/>
      <c r="S58" s="314"/>
      <c r="T58" s="795" t="s">
        <v>4929</v>
      </c>
      <c r="U58" s="1673" t="str">
        <f t="shared" si="1"/>
        <v>2022-DS-长沙-A1-L3装配线JMLEDDS22A797热压机</v>
      </c>
      <c r="V58" s="921" t="s">
        <v>8747</v>
      </c>
      <c r="W58" s="1287" t="s">
        <v>8629</v>
      </c>
      <c r="X58" s="550" t="s">
        <v>539</v>
      </c>
      <c r="Y58" s="1521" t="s">
        <v>539</v>
      </c>
      <c r="Z58" s="1521" t="s">
        <v>539</v>
      </c>
      <c r="AA58" s="1685" t="s">
        <v>10543</v>
      </c>
      <c r="AB58" s="1685" t="s">
        <v>10536</v>
      </c>
      <c r="AC58" s="1685" t="s">
        <v>10544</v>
      </c>
      <c r="AD58" s="314"/>
    </row>
    <row r="59" spans="1:30" ht="32.5" customHeight="1">
      <c r="A59" s="254">
        <f t="shared" si="0"/>
        <v>58</v>
      </c>
      <c r="B59" s="317" t="s">
        <v>6749</v>
      </c>
      <c r="C59" s="317" t="s">
        <v>6769</v>
      </c>
      <c r="D59" s="795" t="s">
        <v>6770</v>
      </c>
      <c r="E59" s="795" t="s">
        <v>6752</v>
      </c>
      <c r="F59" s="795" t="s">
        <v>6771</v>
      </c>
      <c r="G59" s="795" t="s">
        <v>6772</v>
      </c>
      <c r="H59" s="905">
        <v>1</v>
      </c>
      <c r="I59" s="795" t="s">
        <v>6760</v>
      </c>
      <c r="J59" s="816">
        <v>45199</v>
      </c>
      <c r="K59" s="825" t="s">
        <v>8</v>
      </c>
      <c r="L59" s="795" t="s">
        <v>6902</v>
      </c>
      <c r="M59" s="301">
        <v>44910</v>
      </c>
      <c r="N59" s="818">
        <v>44924</v>
      </c>
      <c r="O59" s="816">
        <v>44984</v>
      </c>
      <c r="P59" s="816" t="s">
        <v>98</v>
      </c>
      <c r="Q59" s="816">
        <v>45199</v>
      </c>
      <c r="R59" s="314"/>
      <c r="S59" s="314"/>
      <c r="T59" s="795" t="s">
        <v>4929</v>
      </c>
      <c r="U59" s="1673" t="str">
        <f t="shared" si="1"/>
        <v>2022-DS-长沙-A1-L1装配线JMLEDDS22A798热压机(正)</v>
      </c>
      <c r="V59" s="921" t="s">
        <v>8747</v>
      </c>
      <c r="W59" s="1287" t="s">
        <v>8630</v>
      </c>
      <c r="X59" s="550" t="s">
        <v>539</v>
      </c>
      <c r="Y59" s="1521" t="s">
        <v>539</v>
      </c>
      <c r="Z59" s="1521" t="s">
        <v>539</v>
      </c>
      <c r="AA59" s="1685" t="s">
        <v>9411</v>
      </c>
      <c r="AB59" s="1685" t="s">
        <v>10545</v>
      </c>
      <c r="AC59" s="1685" t="s">
        <v>9812</v>
      </c>
      <c r="AD59" s="314"/>
    </row>
    <row r="60" spans="1:30" ht="32.5" customHeight="1">
      <c r="A60" s="254">
        <f t="shared" si="0"/>
        <v>59</v>
      </c>
      <c r="B60" s="317" t="s">
        <v>6749</v>
      </c>
      <c r="C60" s="317" t="s">
        <v>6773</v>
      </c>
      <c r="D60" s="795" t="s">
        <v>6774</v>
      </c>
      <c r="E60" s="795" t="s">
        <v>6752</v>
      </c>
      <c r="F60" s="795" t="s">
        <v>6775</v>
      </c>
      <c r="G60" s="795" t="s">
        <v>6776</v>
      </c>
      <c r="H60" s="905">
        <v>1</v>
      </c>
      <c r="I60" s="795" t="s">
        <v>6755</v>
      </c>
      <c r="J60" s="816">
        <v>45199</v>
      </c>
      <c r="K60" s="825" t="s">
        <v>8</v>
      </c>
      <c r="L60" s="795" t="s">
        <v>6902</v>
      </c>
      <c r="M60" s="301">
        <v>44905</v>
      </c>
      <c r="N60" s="818">
        <v>44919</v>
      </c>
      <c r="O60" s="816">
        <v>44984</v>
      </c>
      <c r="P60" s="816" t="s">
        <v>98</v>
      </c>
      <c r="Q60" s="816">
        <v>45199</v>
      </c>
      <c r="R60" s="314"/>
      <c r="S60" s="314"/>
      <c r="T60" s="795" t="s">
        <v>4929</v>
      </c>
      <c r="U60" s="1673" t="str">
        <f t="shared" si="1"/>
        <v>2022-DS-长沙-A1-L2装配线JMLEDDS22A799热压机(反)</v>
      </c>
      <c r="V60" s="921" t="s">
        <v>8747</v>
      </c>
      <c r="W60" s="1287" t="s">
        <v>8629</v>
      </c>
      <c r="X60" s="550" t="s">
        <v>539</v>
      </c>
      <c r="Y60" s="1521" t="s">
        <v>539</v>
      </c>
      <c r="Z60" s="1521" t="s">
        <v>539</v>
      </c>
      <c r="AA60" s="1685" t="s">
        <v>8746</v>
      </c>
      <c r="AB60" s="1685" t="s">
        <v>10541</v>
      </c>
      <c r="AC60" s="1685" t="s">
        <v>10542</v>
      </c>
      <c r="AD60" s="314"/>
    </row>
    <row r="61" spans="1:30" ht="32.5" customHeight="1">
      <c r="A61" s="254">
        <f t="shared" si="0"/>
        <v>60</v>
      </c>
      <c r="B61" s="317" t="s">
        <v>6749</v>
      </c>
      <c r="C61" s="317" t="s">
        <v>6777</v>
      </c>
      <c r="D61" s="795" t="s">
        <v>6778</v>
      </c>
      <c r="E61" s="795" t="s">
        <v>6779</v>
      </c>
      <c r="F61" s="795" t="s">
        <v>6780</v>
      </c>
      <c r="G61" s="795" t="s">
        <v>6781</v>
      </c>
      <c r="H61" s="905">
        <v>1</v>
      </c>
      <c r="I61" s="795" t="s">
        <v>6760</v>
      </c>
      <c r="J61" s="816">
        <v>45168</v>
      </c>
      <c r="K61" s="825" t="s">
        <v>8</v>
      </c>
      <c r="L61" s="795" t="s">
        <v>6902</v>
      </c>
      <c r="M61" s="301">
        <v>44899</v>
      </c>
      <c r="N61" s="818">
        <v>44912</v>
      </c>
      <c r="O61" s="816">
        <v>44970</v>
      </c>
      <c r="P61" s="816" t="s">
        <v>98</v>
      </c>
      <c r="Q61" s="816">
        <v>45168</v>
      </c>
      <c r="R61" s="314"/>
      <c r="S61" s="314"/>
      <c r="T61" s="795" t="s">
        <v>4929</v>
      </c>
      <c r="U61" s="1673" t="str">
        <f t="shared" si="1"/>
        <v>2022-DS-长沙-A1-L3装配线JMLEDDS22A800X-ray</v>
      </c>
      <c r="V61" s="921" t="s">
        <v>8747</v>
      </c>
      <c r="W61" s="1287" t="s">
        <v>8629</v>
      </c>
      <c r="X61" s="550" t="s">
        <v>539</v>
      </c>
      <c r="Y61" s="1521" t="s">
        <v>539</v>
      </c>
      <c r="Z61" s="1521" t="s">
        <v>539</v>
      </c>
      <c r="AA61" s="1685" t="s">
        <v>2302</v>
      </c>
      <c r="AB61" s="1685" t="s">
        <v>10536</v>
      </c>
      <c r="AC61" s="1685" t="s">
        <v>9811</v>
      </c>
      <c r="AD61" s="314" t="s">
        <v>7412</v>
      </c>
    </row>
    <row r="62" spans="1:30" ht="32.5" customHeight="1">
      <c r="A62" s="254">
        <f t="shared" si="0"/>
        <v>61</v>
      </c>
      <c r="B62" s="317" t="s">
        <v>6749</v>
      </c>
      <c r="C62" s="317" t="s">
        <v>6769</v>
      </c>
      <c r="D62" s="795" t="s">
        <v>6782</v>
      </c>
      <c r="E62" s="795" t="s">
        <v>6779</v>
      </c>
      <c r="F62" s="795" t="s">
        <v>6783</v>
      </c>
      <c r="G62" s="795" t="s">
        <v>6784</v>
      </c>
      <c r="H62" s="905">
        <v>1</v>
      </c>
      <c r="I62" s="795" t="s">
        <v>6760</v>
      </c>
      <c r="J62" s="816">
        <v>45199</v>
      </c>
      <c r="K62" s="825" t="s">
        <v>8</v>
      </c>
      <c r="L62" s="795" t="s">
        <v>6902</v>
      </c>
      <c r="M62" s="301">
        <v>44910</v>
      </c>
      <c r="N62" s="818">
        <v>44923</v>
      </c>
      <c r="O62" s="816">
        <v>44984</v>
      </c>
      <c r="P62" s="816" t="s">
        <v>98</v>
      </c>
      <c r="Q62" s="816">
        <v>45199</v>
      </c>
      <c r="R62" s="314"/>
      <c r="S62" s="314"/>
      <c r="T62" s="795" t="s">
        <v>4929</v>
      </c>
      <c r="U62" s="1673" t="str">
        <f t="shared" si="1"/>
        <v>2022-DS-长沙-A1-L1装配线JMLEDDS22A801X-ray(正)</v>
      </c>
      <c r="V62" s="921" t="s">
        <v>8747</v>
      </c>
      <c r="W62" s="1287" t="s">
        <v>8629</v>
      </c>
      <c r="X62" s="550" t="s">
        <v>539</v>
      </c>
      <c r="Y62" s="1521" t="s">
        <v>539</v>
      </c>
      <c r="Z62" s="1521" t="s">
        <v>539</v>
      </c>
      <c r="AA62" s="1685" t="s">
        <v>10546</v>
      </c>
      <c r="AB62" s="1685" t="s">
        <v>10545</v>
      </c>
      <c r="AC62" s="1685" t="s">
        <v>10547</v>
      </c>
      <c r="AD62" s="314" t="s">
        <v>7412</v>
      </c>
    </row>
    <row r="63" spans="1:30" ht="32.5" customHeight="1">
      <c r="A63" s="254">
        <f t="shared" si="0"/>
        <v>62</v>
      </c>
      <c r="B63" s="317" t="s">
        <v>6749</v>
      </c>
      <c r="C63" s="317" t="s">
        <v>6773</v>
      </c>
      <c r="D63" s="795" t="s">
        <v>6785</v>
      </c>
      <c r="E63" s="795" t="s">
        <v>6786</v>
      </c>
      <c r="F63" s="795" t="s">
        <v>6787</v>
      </c>
      <c r="G63" s="795" t="s">
        <v>6788</v>
      </c>
      <c r="H63" s="905">
        <v>1</v>
      </c>
      <c r="I63" s="795" t="s">
        <v>6760</v>
      </c>
      <c r="J63" s="816">
        <v>45199</v>
      </c>
      <c r="K63" s="825" t="s">
        <v>8</v>
      </c>
      <c r="L63" s="795" t="s">
        <v>6902</v>
      </c>
      <c r="M63" s="301">
        <v>44905</v>
      </c>
      <c r="N63" s="818">
        <v>44922</v>
      </c>
      <c r="O63" s="816">
        <v>44984</v>
      </c>
      <c r="P63" s="816" t="s">
        <v>98</v>
      </c>
      <c r="Q63" s="816">
        <v>45199</v>
      </c>
      <c r="R63" s="314"/>
      <c r="S63" s="314"/>
      <c r="T63" s="795" t="s">
        <v>4929</v>
      </c>
      <c r="U63" s="1673" t="str">
        <f t="shared" si="1"/>
        <v>2022-DS-长沙-A1-L2装配线JMLEDDS22A802X-ray(反)</v>
      </c>
      <c r="V63" s="921" t="s">
        <v>8747</v>
      </c>
      <c r="W63" s="1287" t="s">
        <v>8629</v>
      </c>
      <c r="X63" s="550" t="s">
        <v>539</v>
      </c>
      <c r="Y63" s="1521" t="s">
        <v>539</v>
      </c>
      <c r="Z63" s="1521" t="s">
        <v>539</v>
      </c>
      <c r="AA63" s="1685" t="s">
        <v>2302</v>
      </c>
      <c r="AB63" s="1685" t="s">
        <v>10541</v>
      </c>
      <c r="AC63" s="1685" t="s">
        <v>10548</v>
      </c>
      <c r="AD63" s="314" t="s">
        <v>7412</v>
      </c>
    </row>
    <row r="64" spans="1:30" ht="32.5" customHeight="1">
      <c r="A64" s="254">
        <f t="shared" si="0"/>
        <v>63</v>
      </c>
      <c r="B64" s="317" t="s">
        <v>6749</v>
      </c>
      <c r="C64" s="317" t="s">
        <v>6750</v>
      </c>
      <c r="D64" s="795" t="s">
        <v>6789</v>
      </c>
      <c r="E64" s="795" t="s">
        <v>6786</v>
      </c>
      <c r="F64" s="795" t="s">
        <v>6790</v>
      </c>
      <c r="G64" s="795" t="s">
        <v>6791</v>
      </c>
      <c r="H64" s="905">
        <v>1</v>
      </c>
      <c r="I64" s="795" t="s">
        <v>6760</v>
      </c>
      <c r="J64" s="816">
        <v>45168</v>
      </c>
      <c r="K64" s="825" t="s">
        <v>8</v>
      </c>
      <c r="L64" s="795" t="s">
        <v>6902</v>
      </c>
      <c r="M64" s="301">
        <v>44899</v>
      </c>
      <c r="N64" s="818">
        <v>44911</v>
      </c>
      <c r="O64" s="816">
        <v>44970</v>
      </c>
      <c r="P64" s="816" t="s">
        <v>98</v>
      </c>
      <c r="Q64" s="816">
        <v>45168</v>
      </c>
      <c r="R64" s="314"/>
      <c r="S64" s="314"/>
      <c r="T64" s="795" t="s">
        <v>4930</v>
      </c>
      <c r="U64" s="1673" t="str">
        <f t="shared" si="1"/>
        <v>2022-DS-长沙-A1-L3装配线JMLEDDS22A803配对机</v>
      </c>
      <c r="V64" s="921" t="s">
        <v>8747</v>
      </c>
      <c r="W64" s="1287" t="s">
        <v>8631</v>
      </c>
      <c r="X64" s="550" t="s">
        <v>539</v>
      </c>
      <c r="Y64" s="1521" t="s">
        <v>539</v>
      </c>
      <c r="Z64" s="1521" t="s">
        <v>539</v>
      </c>
      <c r="AA64" s="1685" t="s">
        <v>2302</v>
      </c>
      <c r="AB64" s="1685" t="s">
        <v>10536</v>
      </c>
      <c r="AC64" s="1685" t="s">
        <v>9811</v>
      </c>
      <c r="AD64" s="314"/>
    </row>
    <row r="65" spans="1:30" ht="32.5" customHeight="1">
      <c r="A65" s="254">
        <f t="shared" si="0"/>
        <v>64</v>
      </c>
      <c r="B65" s="317" t="s">
        <v>6749</v>
      </c>
      <c r="C65" s="317" t="s">
        <v>6756</v>
      </c>
      <c r="D65" s="795" t="s">
        <v>6792</v>
      </c>
      <c r="E65" s="795" t="s">
        <v>6752</v>
      </c>
      <c r="F65" s="795" t="s">
        <v>6793</v>
      </c>
      <c r="G65" s="795" t="s">
        <v>6794</v>
      </c>
      <c r="H65" s="905">
        <v>1</v>
      </c>
      <c r="I65" s="795" t="s">
        <v>6755</v>
      </c>
      <c r="J65" s="816">
        <v>45199</v>
      </c>
      <c r="K65" s="825" t="s">
        <v>8</v>
      </c>
      <c r="L65" s="795" t="s">
        <v>6902</v>
      </c>
      <c r="M65" s="301">
        <v>44910</v>
      </c>
      <c r="N65" s="818">
        <v>44924</v>
      </c>
      <c r="O65" s="816">
        <v>44984</v>
      </c>
      <c r="P65" s="816" t="s">
        <v>98</v>
      </c>
      <c r="Q65" s="816">
        <v>45199</v>
      </c>
      <c r="R65" s="314"/>
      <c r="S65" s="314"/>
      <c r="T65" s="795" t="s">
        <v>4930</v>
      </c>
      <c r="U65" s="1673" t="str">
        <f t="shared" si="1"/>
        <v>2022-DS-长沙-A1-L1装配线JMLEDDS22A804配对机(正)</v>
      </c>
      <c r="V65" s="921" t="s">
        <v>8747</v>
      </c>
      <c r="W65" s="1287" t="s">
        <v>8631</v>
      </c>
      <c r="X65" s="550" t="s">
        <v>539</v>
      </c>
      <c r="Y65" s="1521" t="s">
        <v>539</v>
      </c>
      <c r="Z65" s="1521" t="s">
        <v>539</v>
      </c>
      <c r="AA65" s="1685" t="s">
        <v>10540</v>
      </c>
      <c r="AB65" s="1685" t="s">
        <v>10538</v>
      </c>
      <c r="AC65" s="1685" t="s">
        <v>10539</v>
      </c>
      <c r="AD65" s="314"/>
    </row>
    <row r="66" spans="1:30" ht="32.5" customHeight="1">
      <c r="A66" s="254">
        <f t="shared" si="0"/>
        <v>65</v>
      </c>
      <c r="B66" s="317" t="s">
        <v>6749</v>
      </c>
      <c r="C66" s="317" t="s">
        <v>6773</v>
      </c>
      <c r="D66" s="795" t="s">
        <v>6795</v>
      </c>
      <c r="E66" s="795" t="s">
        <v>6752</v>
      </c>
      <c r="F66" s="795" t="s">
        <v>6796</v>
      </c>
      <c r="G66" s="795" t="s">
        <v>6797</v>
      </c>
      <c r="H66" s="905">
        <v>1</v>
      </c>
      <c r="I66" s="795" t="s">
        <v>6755</v>
      </c>
      <c r="J66" s="816">
        <v>45199</v>
      </c>
      <c r="K66" s="825" t="s">
        <v>8</v>
      </c>
      <c r="L66" s="795" t="s">
        <v>6902</v>
      </c>
      <c r="M66" s="301">
        <v>44905</v>
      </c>
      <c r="N66" s="818">
        <v>44921</v>
      </c>
      <c r="O66" s="816">
        <v>44984</v>
      </c>
      <c r="P66" s="816" t="s">
        <v>98</v>
      </c>
      <c r="Q66" s="816">
        <v>45199</v>
      </c>
      <c r="R66" s="314"/>
      <c r="S66" s="314"/>
      <c r="T66" s="795" t="s">
        <v>4930</v>
      </c>
      <c r="U66" s="1673" t="str">
        <f t="shared" si="1"/>
        <v>2022-DS-长沙-A1-L2装配线JMLEDDS22A805配对机(反)</v>
      </c>
      <c r="V66" s="921" t="s">
        <v>8747</v>
      </c>
      <c r="W66" s="1287" t="s">
        <v>8629</v>
      </c>
      <c r="X66" s="550" t="s">
        <v>539</v>
      </c>
      <c r="Y66" s="1521" t="s">
        <v>539</v>
      </c>
      <c r="Z66" s="1521" t="s">
        <v>539</v>
      </c>
      <c r="AA66" s="1685" t="s">
        <v>10540</v>
      </c>
      <c r="AB66" s="1685" t="s">
        <v>10541</v>
      </c>
      <c r="AC66" s="1685" t="s">
        <v>9813</v>
      </c>
      <c r="AD66" s="314"/>
    </row>
    <row r="67" spans="1:30" ht="32.5" customHeight="1">
      <c r="A67" s="254">
        <f t="shared" ref="A67:A133" si="2">ROW()-1</f>
        <v>66</v>
      </c>
      <c r="B67" s="317" t="s">
        <v>6749</v>
      </c>
      <c r="C67" s="317" t="s">
        <v>6777</v>
      </c>
      <c r="D67" s="795" t="s">
        <v>6798</v>
      </c>
      <c r="E67" s="795" t="s">
        <v>6752</v>
      </c>
      <c r="F67" s="795" t="s">
        <v>6799</v>
      </c>
      <c r="G67" s="795" t="s">
        <v>6800</v>
      </c>
      <c r="H67" s="905">
        <v>2</v>
      </c>
      <c r="I67" s="795" t="s">
        <v>6760</v>
      </c>
      <c r="J67" s="816">
        <v>45168</v>
      </c>
      <c r="K67" s="825" t="s">
        <v>8</v>
      </c>
      <c r="L67" s="795" t="s">
        <v>6902</v>
      </c>
      <c r="M67" s="301">
        <v>44900</v>
      </c>
      <c r="N67" s="818">
        <v>44911</v>
      </c>
      <c r="O67" s="816">
        <v>44970</v>
      </c>
      <c r="P67" s="816" t="s">
        <v>98</v>
      </c>
      <c r="Q67" s="816">
        <v>45168</v>
      </c>
      <c r="R67" s="314"/>
      <c r="S67" s="314"/>
      <c r="T67" s="795" t="s">
        <v>1265</v>
      </c>
      <c r="U67" s="1673" t="str">
        <f t="shared" ref="U67:U158" si="3">C67&amp;D67&amp;G67</f>
        <v>2022-DS-长沙-A1-L3装配线JMLEDDS22A806超声波预焊机</v>
      </c>
      <c r="V67" s="921" t="s">
        <v>8747</v>
      </c>
      <c r="W67" s="1287" t="s">
        <v>8629</v>
      </c>
      <c r="X67" s="550" t="s">
        <v>539</v>
      </c>
      <c r="Y67" s="1521" t="s">
        <v>539</v>
      </c>
      <c r="Z67" s="1521" t="s">
        <v>539</v>
      </c>
      <c r="AA67" s="1685" t="s">
        <v>9814</v>
      </c>
      <c r="AB67" s="1685" t="s">
        <v>10549</v>
      </c>
      <c r="AC67" s="1685" t="s">
        <v>9811</v>
      </c>
      <c r="AD67" s="314"/>
    </row>
    <row r="68" spans="1:30" ht="32.5" customHeight="1">
      <c r="A68" s="254">
        <f t="shared" si="2"/>
        <v>67</v>
      </c>
      <c r="B68" s="317" t="s">
        <v>6749</v>
      </c>
      <c r="C68" s="317" t="s">
        <v>6769</v>
      </c>
      <c r="D68" s="795" t="s">
        <v>6801</v>
      </c>
      <c r="E68" s="795" t="s">
        <v>6752</v>
      </c>
      <c r="F68" s="795" t="s">
        <v>6802</v>
      </c>
      <c r="G68" s="795" t="s">
        <v>6803</v>
      </c>
      <c r="H68" s="905">
        <v>2</v>
      </c>
      <c r="I68" s="795" t="s">
        <v>6755</v>
      </c>
      <c r="J68" s="816">
        <v>45199</v>
      </c>
      <c r="K68" s="825" t="s">
        <v>8</v>
      </c>
      <c r="L68" s="795" t="s">
        <v>6902</v>
      </c>
      <c r="M68" s="301">
        <v>44911</v>
      </c>
      <c r="N68" s="818">
        <v>44925</v>
      </c>
      <c r="O68" s="816">
        <v>44984</v>
      </c>
      <c r="P68" s="816" t="s">
        <v>98</v>
      </c>
      <c r="Q68" s="816">
        <v>45199</v>
      </c>
      <c r="R68" s="314"/>
      <c r="S68" s="314"/>
      <c r="T68" s="795" t="s">
        <v>1265</v>
      </c>
      <c r="U68" s="1673" t="str">
        <f t="shared" si="3"/>
        <v>2022-DS-长沙-A1-L1装配线JMLEDDS22A807超声波预焊机(正)</v>
      </c>
      <c r="V68" s="921" t="s">
        <v>8747</v>
      </c>
      <c r="W68" s="1287" t="s">
        <v>8630</v>
      </c>
      <c r="X68" s="550" t="s">
        <v>539</v>
      </c>
      <c r="Y68" s="1521" t="s">
        <v>539</v>
      </c>
      <c r="Z68" s="1521" t="s">
        <v>539</v>
      </c>
      <c r="AA68" s="1685" t="s">
        <v>10550</v>
      </c>
      <c r="AB68" s="1685" t="s">
        <v>10538</v>
      </c>
      <c r="AC68" s="1685" t="s">
        <v>9812</v>
      </c>
      <c r="AD68" s="314"/>
    </row>
    <row r="69" spans="1:30" ht="32.5" customHeight="1">
      <c r="A69" s="254">
        <f t="shared" si="2"/>
        <v>68</v>
      </c>
      <c r="B69" s="317" t="s">
        <v>6749</v>
      </c>
      <c r="C69" s="317" t="s">
        <v>6773</v>
      </c>
      <c r="D69" s="795" t="s">
        <v>6804</v>
      </c>
      <c r="E69" s="795" t="s">
        <v>6752</v>
      </c>
      <c r="F69" s="795" t="s">
        <v>6805</v>
      </c>
      <c r="G69" s="795" t="s">
        <v>6806</v>
      </c>
      <c r="H69" s="905">
        <v>2</v>
      </c>
      <c r="I69" s="795" t="s">
        <v>6760</v>
      </c>
      <c r="J69" s="816">
        <v>45199</v>
      </c>
      <c r="K69" s="825" t="s">
        <v>8</v>
      </c>
      <c r="L69" s="795" t="s">
        <v>6902</v>
      </c>
      <c r="M69" s="301">
        <v>44906</v>
      </c>
      <c r="N69" s="818">
        <v>44922</v>
      </c>
      <c r="O69" s="816">
        <v>44984</v>
      </c>
      <c r="P69" s="816" t="s">
        <v>98</v>
      </c>
      <c r="Q69" s="816">
        <v>45199</v>
      </c>
      <c r="R69" s="314"/>
      <c r="S69" s="314"/>
      <c r="T69" s="795" t="s">
        <v>1265</v>
      </c>
      <c r="U69" s="1673" t="str">
        <f t="shared" si="3"/>
        <v>2022-DS-长沙-A1-L2装配线JMLEDDS22A808超声波预焊机(反)</v>
      </c>
      <c r="V69" s="921" t="s">
        <v>8747</v>
      </c>
      <c r="W69" s="1287" t="s">
        <v>8630</v>
      </c>
      <c r="X69" s="550" t="s">
        <v>539</v>
      </c>
      <c r="Y69" s="1521" t="s">
        <v>539</v>
      </c>
      <c r="Z69" s="1521" t="s">
        <v>539</v>
      </c>
      <c r="AA69" s="1685" t="s">
        <v>10540</v>
      </c>
      <c r="AB69" s="1685" t="s">
        <v>10551</v>
      </c>
      <c r="AC69" s="1685" t="s">
        <v>9813</v>
      </c>
      <c r="AD69" s="314"/>
    </row>
    <row r="70" spans="1:30" ht="32.5" customHeight="1">
      <c r="A70" s="254">
        <f t="shared" si="2"/>
        <v>69</v>
      </c>
      <c r="B70" s="317" t="s">
        <v>6749</v>
      </c>
      <c r="C70" s="317" t="s">
        <v>6777</v>
      </c>
      <c r="D70" s="795" t="s">
        <v>6807</v>
      </c>
      <c r="E70" s="795" t="s">
        <v>6752</v>
      </c>
      <c r="F70" s="795" t="s">
        <v>6808</v>
      </c>
      <c r="G70" s="795" t="s">
        <v>6809</v>
      </c>
      <c r="H70" s="905">
        <v>1</v>
      </c>
      <c r="I70" s="795" t="s">
        <v>6755</v>
      </c>
      <c r="J70" s="816">
        <v>45168</v>
      </c>
      <c r="K70" s="825" t="s">
        <v>8</v>
      </c>
      <c r="L70" s="795" t="s">
        <v>6902</v>
      </c>
      <c r="M70" s="301">
        <v>44900</v>
      </c>
      <c r="N70" s="818">
        <v>44916</v>
      </c>
      <c r="O70" s="816">
        <v>44970</v>
      </c>
      <c r="P70" s="816" t="s">
        <v>98</v>
      </c>
      <c r="Q70" s="816">
        <v>45168</v>
      </c>
      <c r="R70" s="314"/>
      <c r="S70" s="314"/>
      <c r="T70" s="795" t="s">
        <v>1265</v>
      </c>
      <c r="U70" s="1673" t="str">
        <f t="shared" si="3"/>
        <v>2022-DS-长沙-A1-L3装配线JMLEDDS22A809转接片激光焊接机</v>
      </c>
      <c r="V70" s="921" t="s">
        <v>8747</v>
      </c>
      <c r="W70" s="1287" t="s">
        <v>8629</v>
      </c>
      <c r="X70" s="550" t="s">
        <v>539</v>
      </c>
      <c r="Y70" s="1521" t="s">
        <v>539</v>
      </c>
      <c r="Z70" s="1521" t="s">
        <v>539</v>
      </c>
      <c r="AA70" s="1685" t="s">
        <v>9815</v>
      </c>
      <c r="AB70" s="1685" t="s">
        <v>10536</v>
      </c>
      <c r="AC70" s="1685" t="s">
        <v>9811</v>
      </c>
      <c r="AD70" s="314"/>
    </row>
    <row r="71" spans="1:30" ht="32.5" customHeight="1">
      <c r="A71" s="254">
        <f t="shared" si="2"/>
        <v>70</v>
      </c>
      <c r="B71" s="317" t="s">
        <v>6749</v>
      </c>
      <c r="C71" s="317" t="s">
        <v>6769</v>
      </c>
      <c r="D71" s="795" t="s">
        <v>6810</v>
      </c>
      <c r="E71" s="795" t="s">
        <v>6752</v>
      </c>
      <c r="F71" s="795" t="s">
        <v>6811</v>
      </c>
      <c r="G71" s="795" t="s">
        <v>6812</v>
      </c>
      <c r="H71" s="905">
        <v>1</v>
      </c>
      <c r="I71" s="795" t="s">
        <v>6755</v>
      </c>
      <c r="J71" s="816">
        <v>45199</v>
      </c>
      <c r="K71" s="825" t="s">
        <v>8</v>
      </c>
      <c r="L71" s="795" t="s">
        <v>6902</v>
      </c>
      <c r="M71" s="301">
        <v>44911</v>
      </c>
      <c r="N71" s="818">
        <v>44925</v>
      </c>
      <c r="O71" s="816">
        <v>44984</v>
      </c>
      <c r="P71" s="816" t="s">
        <v>98</v>
      </c>
      <c r="Q71" s="816">
        <v>45199</v>
      </c>
      <c r="R71" s="314"/>
      <c r="S71" s="314"/>
      <c r="T71" s="795" t="s">
        <v>1265</v>
      </c>
      <c r="U71" s="1673" t="str">
        <f t="shared" si="3"/>
        <v>2022-DS-长沙-A1-L1装配线JMLEDDS22A810转接片激光焊接机(正)</v>
      </c>
      <c r="V71" s="921" t="s">
        <v>8747</v>
      </c>
      <c r="W71" s="1287" t="s">
        <v>8630</v>
      </c>
      <c r="X71" s="550" t="s">
        <v>539</v>
      </c>
      <c r="Y71" s="1521" t="s">
        <v>539</v>
      </c>
      <c r="Z71" s="1521" t="s">
        <v>539</v>
      </c>
      <c r="AA71" s="1685" t="s">
        <v>2302</v>
      </c>
      <c r="AB71" s="1685" t="s">
        <v>10545</v>
      </c>
      <c r="AC71" s="1685" t="s">
        <v>9812</v>
      </c>
      <c r="AD71" s="314"/>
    </row>
    <row r="72" spans="1:30" ht="32.5" customHeight="1">
      <c r="A72" s="254">
        <f t="shared" si="2"/>
        <v>71</v>
      </c>
      <c r="B72" s="317" t="s">
        <v>4565</v>
      </c>
      <c r="C72" s="317" t="s">
        <v>6773</v>
      </c>
      <c r="D72" s="795" t="s">
        <v>6813</v>
      </c>
      <c r="E72" s="795" t="s">
        <v>6752</v>
      </c>
      <c r="F72" s="795" t="s">
        <v>6814</v>
      </c>
      <c r="G72" s="795" t="s">
        <v>6815</v>
      </c>
      <c r="H72" s="905">
        <v>1</v>
      </c>
      <c r="I72" s="795" t="s">
        <v>6760</v>
      </c>
      <c r="J72" s="816">
        <v>45199</v>
      </c>
      <c r="K72" s="825" t="s">
        <v>8</v>
      </c>
      <c r="L72" s="795" t="s">
        <v>6902</v>
      </c>
      <c r="M72" s="301">
        <v>44906</v>
      </c>
      <c r="N72" s="818">
        <v>44923</v>
      </c>
      <c r="O72" s="816">
        <v>44984</v>
      </c>
      <c r="P72" s="816" t="s">
        <v>98</v>
      </c>
      <c r="Q72" s="816">
        <v>45199</v>
      </c>
      <c r="R72" s="314"/>
      <c r="S72" s="314"/>
      <c r="T72" s="795" t="s">
        <v>1265</v>
      </c>
      <c r="U72" s="1673" t="str">
        <f t="shared" si="3"/>
        <v>2022-DS-长沙-A1-L2装配线JMLEDDS22A811转接片激光焊接机(反)</v>
      </c>
      <c r="V72" s="921" t="s">
        <v>8747</v>
      </c>
      <c r="W72" s="1287" t="s">
        <v>8629</v>
      </c>
      <c r="X72" s="550" t="s">
        <v>539</v>
      </c>
      <c r="Y72" s="1521" t="s">
        <v>539</v>
      </c>
      <c r="Z72" s="1521" t="s">
        <v>539</v>
      </c>
      <c r="AA72" s="1685" t="s">
        <v>9816</v>
      </c>
      <c r="AB72" s="1685" t="s">
        <v>10551</v>
      </c>
      <c r="AC72" s="1685" t="s">
        <v>10542</v>
      </c>
      <c r="AD72" s="314"/>
    </row>
    <row r="73" spans="1:30" ht="32.5" customHeight="1">
      <c r="A73" s="254">
        <f t="shared" si="2"/>
        <v>72</v>
      </c>
      <c r="B73" s="317" t="s">
        <v>6749</v>
      </c>
      <c r="C73" s="317" t="s">
        <v>6777</v>
      </c>
      <c r="D73" s="795" t="s">
        <v>6816</v>
      </c>
      <c r="E73" s="795" t="s">
        <v>6752</v>
      </c>
      <c r="F73" s="795" t="s">
        <v>6817</v>
      </c>
      <c r="G73" s="795" t="s">
        <v>6818</v>
      </c>
      <c r="H73" s="905">
        <v>1</v>
      </c>
      <c r="I73" s="795" t="s">
        <v>6755</v>
      </c>
      <c r="J73" s="816">
        <v>45168</v>
      </c>
      <c r="K73" s="825" t="s">
        <v>8</v>
      </c>
      <c r="L73" s="795" t="s">
        <v>6902</v>
      </c>
      <c r="M73" s="301">
        <v>44900</v>
      </c>
      <c r="N73" s="818">
        <v>44916</v>
      </c>
      <c r="O73" s="816">
        <v>44970</v>
      </c>
      <c r="P73" s="816" t="s">
        <v>98</v>
      </c>
      <c r="Q73" s="816">
        <v>45168</v>
      </c>
      <c r="R73" s="314"/>
      <c r="S73" s="314"/>
      <c r="T73" s="795" t="s">
        <v>1265</v>
      </c>
      <c r="U73" s="1673" t="str">
        <f t="shared" si="3"/>
        <v>2022-DS-长沙-A1-L3装配线JMLEDDS22A812包Mylar机</v>
      </c>
      <c r="V73" s="921" t="s">
        <v>8747</v>
      </c>
      <c r="W73" s="1287" t="s">
        <v>8629</v>
      </c>
      <c r="X73" s="550" t="s">
        <v>539</v>
      </c>
      <c r="Y73" s="1521" t="s">
        <v>539</v>
      </c>
      <c r="Z73" s="1521" t="s">
        <v>539</v>
      </c>
      <c r="AA73" s="1685" t="s">
        <v>10540</v>
      </c>
      <c r="AB73" s="1685" t="s">
        <v>10536</v>
      </c>
      <c r="AC73" s="1685" t="s">
        <v>9811</v>
      </c>
      <c r="AD73" s="314"/>
    </row>
    <row r="74" spans="1:30" ht="32.5" customHeight="1">
      <c r="A74" s="254">
        <f t="shared" si="2"/>
        <v>73</v>
      </c>
      <c r="B74" s="317" t="s">
        <v>4565</v>
      </c>
      <c r="C74" s="317" t="s">
        <v>6769</v>
      </c>
      <c r="D74" s="795" t="s">
        <v>6819</v>
      </c>
      <c r="E74" s="795" t="s">
        <v>6752</v>
      </c>
      <c r="F74" s="795" t="s">
        <v>6820</v>
      </c>
      <c r="G74" s="795" t="s">
        <v>6821</v>
      </c>
      <c r="H74" s="905">
        <v>1</v>
      </c>
      <c r="I74" s="795" t="s">
        <v>6760</v>
      </c>
      <c r="J74" s="816">
        <v>45199</v>
      </c>
      <c r="K74" s="825" t="s">
        <v>8</v>
      </c>
      <c r="L74" s="795" t="s">
        <v>6902</v>
      </c>
      <c r="M74" s="301">
        <v>44911</v>
      </c>
      <c r="N74" s="818">
        <v>44927</v>
      </c>
      <c r="O74" s="816">
        <v>44984</v>
      </c>
      <c r="P74" s="816" t="s">
        <v>98</v>
      </c>
      <c r="Q74" s="816">
        <v>45199</v>
      </c>
      <c r="R74" s="314"/>
      <c r="S74" s="314"/>
      <c r="T74" s="795" t="s">
        <v>1265</v>
      </c>
      <c r="U74" s="1673" t="str">
        <f t="shared" si="3"/>
        <v>2022-DS-长沙-A1-L1装配线JMLEDDS22A813包Mylar机(正)</v>
      </c>
      <c r="V74" s="921" t="s">
        <v>8747</v>
      </c>
      <c r="W74" s="1287" t="s">
        <v>8630</v>
      </c>
      <c r="X74" s="550" t="s">
        <v>539</v>
      </c>
      <c r="Y74" s="1521" t="s">
        <v>539</v>
      </c>
      <c r="Z74" s="1521" t="s">
        <v>539</v>
      </c>
      <c r="AA74" s="1685" t="s">
        <v>10540</v>
      </c>
      <c r="AB74" s="1685" t="s">
        <v>10545</v>
      </c>
      <c r="AC74" s="1685" t="s">
        <v>9812</v>
      </c>
      <c r="AD74" s="314"/>
    </row>
    <row r="75" spans="1:30" ht="32.5" customHeight="1">
      <c r="A75" s="254">
        <f t="shared" si="2"/>
        <v>74</v>
      </c>
      <c r="B75" s="317" t="s">
        <v>6749</v>
      </c>
      <c r="C75" s="317" t="s">
        <v>6773</v>
      </c>
      <c r="D75" s="795" t="s">
        <v>6822</v>
      </c>
      <c r="E75" s="795" t="s">
        <v>6786</v>
      </c>
      <c r="F75" s="795" t="s">
        <v>6823</v>
      </c>
      <c r="G75" s="795" t="s">
        <v>6824</v>
      </c>
      <c r="H75" s="905">
        <v>1</v>
      </c>
      <c r="I75" s="795" t="s">
        <v>6760</v>
      </c>
      <c r="J75" s="816">
        <v>45199</v>
      </c>
      <c r="K75" s="825" t="s">
        <v>8</v>
      </c>
      <c r="L75" s="795" t="s">
        <v>6902</v>
      </c>
      <c r="M75" s="301">
        <v>44906</v>
      </c>
      <c r="N75" s="818">
        <v>44923</v>
      </c>
      <c r="O75" s="816">
        <v>44984</v>
      </c>
      <c r="P75" s="816" t="s">
        <v>98</v>
      </c>
      <c r="Q75" s="816">
        <v>45199</v>
      </c>
      <c r="R75" s="314"/>
      <c r="S75" s="314"/>
      <c r="T75" s="795" t="s">
        <v>1265</v>
      </c>
      <c r="U75" s="1673" t="str">
        <f t="shared" si="3"/>
        <v>2022-DS-长沙-A1-L2装配线JMLEDDS22A814包Mylar机(正)</v>
      </c>
      <c r="V75" s="921" t="s">
        <v>8747</v>
      </c>
      <c r="W75" s="1287" t="s">
        <v>8629</v>
      </c>
      <c r="X75" s="550" t="s">
        <v>539</v>
      </c>
      <c r="Y75" s="1521" t="s">
        <v>539</v>
      </c>
      <c r="Z75" s="1521" t="s">
        <v>539</v>
      </c>
      <c r="AA75" s="1685" t="s">
        <v>2302</v>
      </c>
      <c r="AB75" s="1685" t="s">
        <v>10541</v>
      </c>
      <c r="AC75" s="1685" t="s">
        <v>9813</v>
      </c>
      <c r="AD75" s="314"/>
    </row>
    <row r="76" spans="1:30" ht="32.5" customHeight="1">
      <c r="A76" s="254">
        <f t="shared" si="2"/>
        <v>75</v>
      </c>
      <c r="B76" s="317" t="s">
        <v>6749</v>
      </c>
      <c r="C76" s="317" t="s">
        <v>6750</v>
      </c>
      <c r="D76" s="795" t="s">
        <v>6825</v>
      </c>
      <c r="E76" s="795" t="s">
        <v>6752</v>
      </c>
      <c r="F76" s="795" t="s">
        <v>6826</v>
      </c>
      <c r="G76" s="795" t="s">
        <v>6827</v>
      </c>
      <c r="H76" s="905">
        <v>1</v>
      </c>
      <c r="I76" s="795" t="s">
        <v>6755</v>
      </c>
      <c r="J76" s="816">
        <v>45168</v>
      </c>
      <c r="K76" s="825" t="s">
        <v>8</v>
      </c>
      <c r="L76" s="795" t="s">
        <v>6902</v>
      </c>
      <c r="M76" s="301">
        <v>44901</v>
      </c>
      <c r="N76" s="818">
        <v>44913</v>
      </c>
      <c r="O76" s="816">
        <v>44970</v>
      </c>
      <c r="P76" s="816" t="s">
        <v>98</v>
      </c>
      <c r="Q76" s="816">
        <v>45168</v>
      </c>
      <c r="R76" s="314"/>
      <c r="S76" s="314"/>
      <c r="T76" s="795" t="s">
        <v>1265</v>
      </c>
      <c r="U76" s="1673" t="str">
        <f t="shared" si="3"/>
        <v>2022-DS-长沙-A1-L3装配线JMLEDDS22A815入壳预焊机</v>
      </c>
      <c r="V76" s="921" t="s">
        <v>8747</v>
      </c>
      <c r="W76" s="1287" t="s">
        <v>8630</v>
      </c>
      <c r="X76" s="550" t="s">
        <v>539</v>
      </c>
      <c r="Y76" s="1521" t="s">
        <v>539</v>
      </c>
      <c r="Z76" s="1521" t="s">
        <v>539</v>
      </c>
      <c r="AA76" s="1685" t="s">
        <v>9817</v>
      </c>
      <c r="AB76" s="1685" t="s">
        <v>10536</v>
      </c>
      <c r="AC76" s="1685" t="s">
        <v>10537</v>
      </c>
      <c r="AD76" s="314"/>
    </row>
    <row r="77" spans="1:30" ht="32.5" customHeight="1">
      <c r="A77" s="254">
        <f t="shared" si="2"/>
        <v>76</v>
      </c>
      <c r="B77" s="317" t="s">
        <v>4565</v>
      </c>
      <c r="C77" s="317" t="s">
        <v>6756</v>
      </c>
      <c r="D77" s="795" t="s">
        <v>6828</v>
      </c>
      <c r="E77" s="795" t="s">
        <v>6752</v>
      </c>
      <c r="F77" s="795" t="s">
        <v>6829</v>
      </c>
      <c r="G77" s="795" t="s">
        <v>6830</v>
      </c>
      <c r="H77" s="905">
        <v>1</v>
      </c>
      <c r="I77" s="795" t="s">
        <v>6760</v>
      </c>
      <c r="J77" s="816">
        <v>45199</v>
      </c>
      <c r="K77" s="825" t="s">
        <v>8</v>
      </c>
      <c r="L77" s="795" t="s">
        <v>6902</v>
      </c>
      <c r="M77" s="301">
        <v>44912</v>
      </c>
      <c r="N77" s="818">
        <v>44927</v>
      </c>
      <c r="O77" s="816">
        <v>44984</v>
      </c>
      <c r="P77" s="816" t="s">
        <v>98</v>
      </c>
      <c r="Q77" s="816">
        <v>45199</v>
      </c>
      <c r="R77" s="314"/>
      <c r="S77" s="314"/>
      <c r="T77" s="795" t="s">
        <v>1265</v>
      </c>
      <c r="U77" s="1673" t="str">
        <f t="shared" si="3"/>
        <v>2022-DS-长沙-A1-L1装配线JMLEDDS22A816入壳预焊机(正)</v>
      </c>
      <c r="V77" s="921" t="s">
        <v>8747</v>
      </c>
      <c r="W77" s="1287" t="s">
        <v>8629</v>
      </c>
      <c r="X77" s="550" t="s">
        <v>539</v>
      </c>
      <c r="Y77" s="1521" t="s">
        <v>539</v>
      </c>
      <c r="Z77" s="1521" t="s">
        <v>539</v>
      </c>
      <c r="AA77" s="1685" t="s">
        <v>2302</v>
      </c>
      <c r="AB77" s="1685" t="s">
        <v>10545</v>
      </c>
      <c r="AC77" s="1685" t="s">
        <v>10539</v>
      </c>
      <c r="AD77" s="314"/>
    </row>
    <row r="78" spans="1:30" ht="32.5" customHeight="1">
      <c r="A78" s="254">
        <f t="shared" si="2"/>
        <v>77</v>
      </c>
      <c r="B78" s="317" t="s">
        <v>6749</v>
      </c>
      <c r="C78" s="317" t="s">
        <v>6831</v>
      </c>
      <c r="D78" s="795" t="s">
        <v>6832</v>
      </c>
      <c r="E78" s="795" t="s">
        <v>6752</v>
      </c>
      <c r="F78" s="795" t="s">
        <v>6833</v>
      </c>
      <c r="G78" s="795" t="s">
        <v>6834</v>
      </c>
      <c r="H78" s="905">
        <v>1</v>
      </c>
      <c r="I78" s="795" t="s">
        <v>6760</v>
      </c>
      <c r="J78" s="816">
        <v>45199</v>
      </c>
      <c r="K78" s="825" t="s">
        <v>8</v>
      </c>
      <c r="L78" s="795" t="s">
        <v>6902</v>
      </c>
      <c r="M78" s="301">
        <v>44907</v>
      </c>
      <c r="N78" s="818">
        <v>44922</v>
      </c>
      <c r="O78" s="816">
        <v>44984</v>
      </c>
      <c r="P78" s="816" t="s">
        <v>98</v>
      </c>
      <c r="Q78" s="816">
        <v>45199</v>
      </c>
      <c r="R78" s="314"/>
      <c r="S78" s="314"/>
      <c r="T78" s="795" t="s">
        <v>1265</v>
      </c>
      <c r="U78" s="1673" t="str">
        <f t="shared" si="3"/>
        <v>2022-DS-长沙-A1-L2装配线JMLEDDS22A817入壳预焊机(反)</v>
      </c>
      <c r="V78" s="921" t="s">
        <v>8747</v>
      </c>
      <c r="W78" s="1287" t="s">
        <v>8630</v>
      </c>
      <c r="X78" s="550" t="s">
        <v>539</v>
      </c>
      <c r="Y78" s="1521" t="s">
        <v>539</v>
      </c>
      <c r="Z78" s="1521" t="s">
        <v>539</v>
      </c>
      <c r="AA78" s="1685" t="s">
        <v>2302</v>
      </c>
      <c r="AB78" s="1685" t="s">
        <v>10551</v>
      </c>
      <c r="AC78" s="1685" t="s">
        <v>9813</v>
      </c>
      <c r="AD78" s="314"/>
    </row>
    <row r="79" spans="1:30" ht="32.5" customHeight="1">
      <c r="A79" s="254">
        <f t="shared" si="2"/>
        <v>78</v>
      </c>
      <c r="B79" s="317" t="s">
        <v>6749</v>
      </c>
      <c r="C79" s="317" t="s">
        <v>6777</v>
      </c>
      <c r="D79" s="795" t="s">
        <v>6835</v>
      </c>
      <c r="E79" s="795" t="s">
        <v>6752</v>
      </c>
      <c r="F79" s="795" t="s">
        <v>6833</v>
      </c>
      <c r="G79" s="795" t="s">
        <v>6836</v>
      </c>
      <c r="H79" s="905">
        <v>1</v>
      </c>
      <c r="I79" s="795" t="s">
        <v>6760</v>
      </c>
      <c r="J79" s="816">
        <v>45168</v>
      </c>
      <c r="K79" s="825" t="s">
        <v>8</v>
      </c>
      <c r="L79" s="795" t="s">
        <v>6902</v>
      </c>
      <c r="M79" s="301">
        <v>44901</v>
      </c>
      <c r="N79" s="818">
        <v>44913</v>
      </c>
      <c r="O79" s="816">
        <v>44970</v>
      </c>
      <c r="P79" s="816" t="s">
        <v>98</v>
      </c>
      <c r="Q79" s="816">
        <v>45168</v>
      </c>
      <c r="R79" s="314"/>
      <c r="S79" s="314"/>
      <c r="T79" s="795" t="s">
        <v>1265</v>
      </c>
      <c r="U79" s="1673" t="str">
        <f t="shared" si="3"/>
        <v>2022-DS-长沙-A1-L3装配线JMLEDDS22A818顶盖焊接机</v>
      </c>
      <c r="V79" s="921" t="s">
        <v>8747</v>
      </c>
      <c r="W79" s="1287" t="s">
        <v>8629</v>
      </c>
      <c r="X79" s="550" t="s">
        <v>539</v>
      </c>
      <c r="Y79" s="1521" t="s">
        <v>539</v>
      </c>
      <c r="Z79" s="1521" t="s">
        <v>539</v>
      </c>
      <c r="AA79" s="1685" t="s">
        <v>10552</v>
      </c>
      <c r="AB79" s="1685" t="s">
        <v>10536</v>
      </c>
      <c r="AC79" s="1685" t="s">
        <v>9811</v>
      </c>
      <c r="AD79" s="314"/>
    </row>
    <row r="80" spans="1:30" ht="32.5" customHeight="1">
      <c r="A80" s="254">
        <f t="shared" si="2"/>
        <v>79</v>
      </c>
      <c r="B80" s="317" t="s">
        <v>6749</v>
      </c>
      <c r="C80" s="317" t="s">
        <v>6837</v>
      </c>
      <c r="D80" s="795" t="s">
        <v>6838</v>
      </c>
      <c r="E80" s="795" t="s">
        <v>6752</v>
      </c>
      <c r="F80" s="795" t="s">
        <v>6839</v>
      </c>
      <c r="G80" s="795" t="s">
        <v>6840</v>
      </c>
      <c r="H80" s="905">
        <v>1</v>
      </c>
      <c r="I80" s="795" t="s">
        <v>6841</v>
      </c>
      <c r="J80" s="816">
        <v>45199</v>
      </c>
      <c r="K80" s="825" t="s">
        <v>8</v>
      </c>
      <c r="L80" s="795" t="s">
        <v>6902</v>
      </c>
      <c r="M80" s="301">
        <v>44912</v>
      </c>
      <c r="N80" s="818">
        <v>44926</v>
      </c>
      <c r="O80" s="816">
        <v>44984</v>
      </c>
      <c r="P80" s="816" t="s">
        <v>98</v>
      </c>
      <c r="Q80" s="816">
        <v>45199</v>
      </c>
      <c r="R80" s="314"/>
      <c r="S80" s="314"/>
      <c r="T80" s="795" t="s">
        <v>1265</v>
      </c>
      <c r="U80" s="1673" t="str">
        <f t="shared" si="3"/>
        <v>2022-DS-长沙-A1-L1装配线JMLEDDS22A819顶盖焊接机(正)</v>
      </c>
      <c r="V80" s="921" t="s">
        <v>8747</v>
      </c>
      <c r="W80" s="1287" t="s">
        <v>8629</v>
      </c>
      <c r="X80" s="550" t="s">
        <v>539</v>
      </c>
      <c r="Y80" s="1521" t="s">
        <v>539</v>
      </c>
      <c r="Z80" s="1521" t="s">
        <v>539</v>
      </c>
      <c r="AA80" s="1685" t="s">
        <v>2302</v>
      </c>
      <c r="AB80" s="1685" t="s">
        <v>10538</v>
      </c>
      <c r="AC80" s="1685" t="s">
        <v>9812</v>
      </c>
      <c r="AD80" s="314"/>
    </row>
    <row r="81" spans="1:30" ht="32.5" customHeight="1">
      <c r="A81" s="254">
        <f t="shared" si="2"/>
        <v>80</v>
      </c>
      <c r="B81" s="317" t="s">
        <v>4565</v>
      </c>
      <c r="C81" s="317" t="s">
        <v>6761</v>
      </c>
      <c r="D81" s="795" t="s">
        <v>6842</v>
      </c>
      <c r="E81" s="795" t="s">
        <v>6752</v>
      </c>
      <c r="F81" s="795" t="s">
        <v>6843</v>
      </c>
      <c r="G81" s="795" t="s">
        <v>6844</v>
      </c>
      <c r="H81" s="905">
        <v>1</v>
      </c>
      <c r="I81" s="795" t="s">
        <v>6760</v>
      </c>
      <c r="J81" s="816">
        <v>45199</v>
      </c>
      <c r="K81" s="825" t="s">
        <v>8</v>
      </c>
      <c r="L81" s="795" t="s">
        <v>6902</v>
      </c>
      <c r="M81" s="301">
        <v>44907</v>
      </c>
      <c r="N81" s="818">
        <v>44922</v>
      </c>
      <c r="O81" s="816">
        <v>44984</v>
      </c>
      <c r="P81" s="816" t="s">
        <v>98</v>
      </c>
      <c r="Q81" s="816">
        <v>45199</v>
      </c>
      <c r="R81" s="314"/>
      <c r="S81" s="314"/>
      <c r="T81" s="795" t="s">
        <v>1265</v>
      </c>
      <c r="U81" s="1673" t="str">
        <f t="shared" si="3"/>
        <v>2022-DS-长沙-A1-L2装配线JMLEDDS22A820顶盖焊接机(反)</v>
      </c>
      <c r="V81" s="921" t="s">
        <v>8747</v>
      </c>
      <c r="W81" s="1287" t="s">
        <v>8629</v>
      </c>
      <c r="X81" s="550" t="s">
        <v>539</v>
      </c>
      <c r="Y81" s="1521" t="s">
        <v>539</v>
      </c>
      <c r="Z81" s="1521" t="s">
        <v>539</v>
      </c>
      <c r="AA81" s="1685" t="s">
        <v>10552</v>
      </c>
      <c r="AB81" s="1685" t="s">
        <v>10551</v>
      </c>
      <c r="AC81" s="1685" t="s">
        <v>9813</v>
      </c>
      <c r="AD81" s="314"/>
    </row>
    <row r="82" spans="1:30" ht="32.5" customHeight="1">
      <c r="A82" s="254">
        <f t="shared" si="2"/>
        <v>81</v>
      </c>
      <c r="B82" s="317" t="s">
        <v>6749</v>
      </c>
      <c r="C82" s="317" t="s">
        <v>6777</v>
      </c>
      <c r="D82" s="795" t="s">
        <v>6845</v>
      </c>
      <c r="E82" s="795" t="s">
        <v>6786</v>
      </c>
      <c r="F82" s="795" t="s">
        <v>6846</v>
      </c>
      <c r="G82" s="795" t="s">
        <v>6847</v>
      </c>
      <c r="H82" s="905">
        <v>1</v>
      </c>
      <c r="I82" s="795" t="s">
        <v>6755</v>
      </c>
      <c r="J82" s="816">
        <v>45168</v>
      </c>
      <c r="K82" s="825" t="s">
        <v>8</v>
      </c>
      <c r="L82" s="795" t="s">
        <v>6902</v>
      </c>
      <c r="M82" s="301">
        <v>44901</v>
      </c>
      <c r="N82" s="818">
        <v>44913</v>
      </c>
      <c r="O82" s="816">
        <v>44970</v>
      </c>
      <c r="P82" s="816" t="s">
        <v>98</v>
      </c>
      <c r="Q82" s="816">
        <v>45168</v>
      </c>
      <c r="R82" s="314"/>
      <c r="S82" s="314"/>
      <c r="T82" s="795" t="s">
        <v>1265</v>
      </c>
      <c r="U82" s="1673" t="str">
        <f t="shared" si="3"/>
        <v>2022-DS-长沙-A1-L3装配线JMLEDDS22A821正压氦检机</v>
      </c>
      <c r="V82" s="921" t="s">
        <v>8747</v>
      </c>
      <c r="W82" s="1287" t="s">
        <v>8631</v>
      </c>
      <c r="X82" s="550" t="s">
        <v>539</v>
      </c>
      <c r="Y82" s="1521" t="s">
        <v>539</v>
      </c>
      <c r="Z82" s="1521" t="s">
        <v>539</v>
      </c>
      <c r="AA82" s="1685" t="s">
        <v>10540</v>
      </c>
      <c r="AB82" s="1685" t="s">
        <v>10549</v>
      </c>
      <c r="AC82" s="1685" t="s">
        <v>9811</v>
      </c>
      <c r="AD82" s="314"/>
    </row>
    <row r="83" spans="1:30" ht="32.5" customHeight="1">
      <c r="A83" s="254">
        <f t="shared" si="2"/>
        <v>82</v>
      </c>
      <c r="B83" s="317" t="s">
        <v>6749</v>
      </c>
      <c r="C83" s="317" t="s">
        <v>6756</v>
      </c>
      <c r="D83" s="795" t="s">
        <v>6848</v>
      </c>
      <c r="E83" s="795" t="s">
        <v>6752</v>
      </c>
      <c r="F83" s="795" t="s">
        <v>6849</v>
      </c>
      <c r="G83" s="795" t="s">
        <v>6850</v>
      </c>
      <c r="H83" s="905">
        <v>1</v>
      </c>
      <c r="I83" s="795" t="s">
        <v>6755</v>
      </c>
      <c r="J83" s="816">
        <v>45199</v>
      </c>
      <c r="K83" s="825" t="s">
        <v>8</v>
      </c>
      <c r="L83" s="795" t="s">
        <v>6902</v>
      </c>
      <c r="M83" s="301">
        <v>44908</v>
      </c>
      <c r="N83" s="818">
        <v>44926</v>
      </c>
      <c r="O83" s="816">
        <v>44984</v>
      </c>
      <c r="P83" s="816" t="s">
        <v>98</v>
      </c>
      <c r="Q83" s="816">
        <v>45199</v>
      </c>
      <c r="R83" s="314"/>
      <c r="S83" s="314"/>
      <c r="T83" s="795" t="s">
        <v>1265</v>
      </c>
      <c r="U83" s="1673" t="str">
        <f t="shared" si="3"/>
        <v>2022-DS-长沙-A1-L1装配线JMLEDDS22A822正压氦检机(正)</v>
      </c>
      <c r="V83" s="921" t="s">
        <v>8747</v>
      </c>
      <c r="W83" s="1287" t="s">
        <v>8631</v>
      </c>
      <c r="X83" s="550" t="s">
        <v>539</v>
      </c>
      <c r="Y83" s="1521" t="s">
        <v>539</v>
      </c>
      <c r="Z83" s="1521" t="s">
        <v>539</v>
      </c>
      <c r="AA83" s="1685" t="s">
        <v>98</v>
      </c>
      <c r="AB83" s="1685" t="s">
        <v>10545</v>
      </c>
      <c r="AC83" s="1685" t="s">
        <v>9812</v>
      </c>
      <c r="AD83" s="314"/>
    </row>
    <row r="84" spans="1:30" ht="32.5" customHeight="1">
      <c r="A84" s="254">
        <f t="shared" si="2"/>
        <v>83</v>
      </c>
      <c r="B84" s="317" t="s">
        <v>4565</v>
      </c>
      <c r="C84" s="317" t="s">
        <v>6761</v>
      </c>
      <c r="D84" s="795" t="s">
        <v>6851</v>
      </c>
      <c r="E84" s="795" t="s">
        <v>6752</v>
      </c>
      <c r="F84" s="795" t="s">
        <v>6849</v>
      </c>
      <c r="G84" s="795" t="s">
        <v>6852</v>
      </c>
      <c r="H84" s="905">
        <v>1</v>
      </c>
      <c r="I84" s="795" t="s">
        <v>6760</v>
      </c>
      <c r="J84" s="816">
        <v>45199</v>
      </c>
      <c r="K84" s="825" t="s">
        <v>8</v>
      </c>
      <c r="L84" s="795" t="s">
        <v>6902</v>
      </c>
      <c r="M84" s="301">
        <v>44907</v>
      </c>
      <c r="N84" s="818">
        <v>44922</v>
      </c>
      <c r="O84" s="816">
        <v>44984</v>
      </c>
      <c r="P84" s="816" t="s">
        <v>98</v>
      </c>
      <c r="Q84" s="816">
        <v>45199</v>
      </c>
      <c r="R84" s="314"/>
      <c r="S84" s="314"/>
      <c r="T84" s="795" t="s">
        <v>1265</v>
      </c>
      <c r="U84" s="1673" t="str">
        <f t="shared" si="3"/>
        <v>2022-DS-长沙-A1-L2装配线JMLEDDS22A823正压氦检机(反)</v>
      </c>
      <c r="V84" s="921" t="s">
        <v>8747</v>
      </c>
      <c r="W84" s="1287" t="s">
        <v>8630</v>
      </c>
      <c r="X84" s="550" t="s">
        <v>539</v>
      </c>
      <c r="Y84" s="1521" t="s">
        <v>539</v>
      </c>
      <c r="Z84" s="1521" t="s">
        <v>539</v>
      </c>
      <c r="AA84" s="1685" t="s">
        <v>98</v>
      </c>
      <c r="AB84" s="1685" t="s">
        <v>10541</v>
      </c>
      <c r="AC84" s="1685" t="s">
        <v>9813</v>
      </c>
      <c r="AD84" s="314"/>
    </row>
    <row r="85" spans="1:30" ht="32.5" customHeight="1">
      <c r="A85" s="254">
        <f t="shared" si="2"/>
        <v>84</v>
      </c>
      <c r="B85" s="317" t="s">
        <v>6749</v>
      </c>
      <c r="C85" s="317" t="s">
        <v>6777</v>
      </c>
      <c r="D85" s="795" t="s">
        <v>6853</v>
      </c>
      <c r="E85" s="795" t="s">
        <v>6752</v>
      </c>
      <c r="F85" s="795" t="s">
        <v>6849</v>
      </c>
      <c r="G85" s="795" t="s">
        <v>6854</v>
      </c>
      <c r="H85" s="905">
        <v>1</v>
      </c>
      <c r="I85" s="795" t="s">
        <v>6760</v>
      </c>
      <c r="J85" s="816">
        <v>45168</v>
      </c>
      <c r="K85" s="825" t="s">
        <v>8</v>
      </c>
      <c r="L85" s="795" t="s">
        <v>6902</v>
      </c>
      <c r="M85" s="301">
        <v>44902</v>
      </c>
      <c r="N85" s="818">
        <v>44938</v>
      </c>
      <c r="O85" s="816">
        <v>44970</v>
      </c>
      <c r="P85" s="816" t="s">
        <v>98</v>
      </c>
      <c r="Q85" s="816">
        <v>45168</v>
      </c>
      <c r="R85" s="314"/>
      <c r="S85" s="314"/>
      <c r="T85" s="795" t="s">
        <v>1265</v>
      </c>
      <c r="U85" s="1673" t="str">
        <f t="shared" si="3"/>
        <v>2022-DS-长沙-A1-L3装配线JMLEDDS22A824密封钉焊接机</v>
      </c>
      <c r="V85" s="921" t="s">
        <v>8747</v>
      </c>
      <c r="W85" s="1287" t="s">
        <v>8630</v>
      </c>
      <c r="X85" s="550" t="s">
        <v>539</v>
      </c>
      <c r="Y85" s="1521" t="s">
        <v>539</v>
      </c>
      <c r="Z85" s="1521" t="s">
        <v>539</v>
      </c>
      <c r="AA85" s="1685" t="s">
        <v>10553</v>
      </c>
      <c r="AB85" s="1685" t="s">
        <v>10554</v>
      </c>
      <c r="AC85" s="1685" t="s">
        <v>10537</v>
      </c>
      <c r="AD85" s="314"/>
    </row>
    <row r="86" spans="1:30" ht="32.5" customHeight="1">
      <c r="A86" s="254">
        <f t="shared" si="2"/>
        <v>85</v>
      </c>
      <c r="B86" s="317" t="s">
        <v>6749</v>
      </c>
      <c r="C86" s="317" t="s">
        <v>6769</v>
      </c>
      <c r="D86" s="795" t="s">
        <v>6855</v>
      </c>
      <c r="E86" s="795" t="s">
        <v>6752</v>
      </c>
      <c r="F86" s="795" t="s">
        <v>6856</v>
      </c>
      <c r="G86" s="795" t="s">
        <v>6857</v>
      </c>
      <c r="H86" s="905">
        <v>1</v>
      </c>
      <c r="I86" s="795" t="s">
        <v>6760</v>
      </c>
      <c r="J86" s="816">
        <v>45199</v>
      </c>
      <c r="K86" s="825" t="s">
        <v>8</v>
      </c>
      <c r="L86" s="795" t="s">
        <v>6902</v>
      </c>
      <c r="M86" s="301">
        <v>44913</v>
      </c>
      <c r="N86" s="818">
        <v>44934</v>
      </c>
      <c r="O86" s="816">
        <v>44984</v>
      </c>
      <c r="P86" s="816" t="s">
        <v>98</v>
      </c>
      <c r="Q86" s="816">
        <v>45199</v>
      </c>
      <c r="R86" s="314"/>
      <c r="S86" s="314"/>
      <c r="T86" s="795" t="s">
        <v>1265</v>
      </c>
      <c r="U86" s="1673" t="str">
        <f t="shared" si="3"/>
        <v>2022-DS-长沙-A1-L1装配线JMLEDDS22A825密封钉焊接机(正)</v>
      </c>
      <c r="V86" s="921" t="s">
        <v>8747</v>
      </c>
      <c r="W86" s="1287" t="s">
        <v>8630</v>
      </c>
      <c r="X86" s="550" t="s">
        <v>539</v>
      </c>
      <c r="Y86" s="1521" t="s">
        <v>539</v>
      </c>
      <c r="Z86" s="1521" t="s">
        <v>539</v>
      </c>
      <c r="AA86" s="1685" t="s">
        <v>10553</v>
      </c>
      <c r="AB86" s="1685" t="s">
        <v>10555</v>
      </c>
      <c r="AC86" s="1685" t="s">
        <v>9818</v>
      </c>
      <c r="AD86" s="314"/>
    </row>
    <row r="87" spans="1:30" ht="32.5" customHeight="1">
      <c r="A87" s="254">
        <f t="shared" si="2"/>
        <v>86</v>
      </c>
      <c r="B87" s="317" t="s">
        <v>6749</v>
      </c>
      <c r="C87" s="317" t="s">
        <v>6831</v>
      </c>
      <c r="D87" s="795" t="s">
        <v>6858</v>
      </c>
      <c r="E87" s="795" t="s">
        <v>6752</v>
      </c>
      <c r="F87" s="795" t="s">
        <v>6856</v>
      </c>
      <c r="G87" s="795" t="s">
        <v>6859</v>
      </c>
      <c r="H87" s="905">
        <v>1</v>
      </c>
      <c r="I87" s="795" t="s">
        <v>6760</v>
      </c>
      <c r="J87" s="816">
        <v>45199</v>
      </c>
      <c r="K87" s="825" t="s">
        <v>8</v>
      </c>
      <c r="L87" s="795" t="s">
        <v>6902</v>
      </c>
      <c r="M87" s="301">
        <v>44908</v>
      </c>
      <c r="N87" s="818">
        <v>44934</v>
      </c>
      <c r="O87" s="816">
        <v>44984</v>
      </c>
      <c r="P87" s="816" t="s">
        <v>98</v>
      </c>
      <c r="Q87" s="816">
        <v>45199</v>
      </c>
      <c r="R87" s="314"/>
      <c r="S87" s="314"/>
      <c r="T87" s="795" t="s">
        <v>1265</v>
      </c>
      <c r="U87" s="1673" t="str">
        <f t="shared" si="3"/>
        <v>2022-DS-长沙-A1-L2装配线JMLEDDS22A826密封钉焊接机(反)</v>
      </c>
      <c r="V87" s="921" t="s">
        <v>8747</v>
      </c>
      <c r="W87" s="1287" t="s">
        <v>8630</v>
      </c>
      <c r="X87" s="550" t="s">
        <v>539</v>
      </c>
      <c r="Y87" s="1521" t="s">
        <v>539</v>
      </c>
      <c r="Z87" s="1521" t="s">
        <v>539</v>
      </c>
      <c r="AA87" s="1685" t="s">
        <v>10556</v>
      </c>
      <c r="AB87" s="1685" t="s">
        <v>10557</v>
      </c>
      <c r="AC87" s="1685" t="s">
        <v>9813</v>
      </c>
      <c r="AD87" s="314"/>
    </row>
    <row r="88" spans="1:30" ht="32.5" customHeight="1">
      <c r="A88" s="254">
        <f t="shared" si="2"/>
        <v>87</v>
      </c>
      <c r="B88" s="317" t="s">
        <v>6749</v>
      </c>
      <c r="C88" s="317" t="s">
        <v>6777</v>
      </c>
      <c r="D88" s="795" t="s">
        <v>6860</v>
      </c>
      <c r="E88" s="795" t="s">
        <v>6752</v>
      </c>
      <c r="F88" s="795" t="s">
        <v>6856</v>
      </c>
      <c r="G88" s="795" t="s">
        <v>6861</v>
      </c>
      <c r="H88" s="905">
        <v>1</v>
      </c>
      <c r="I88" s="795" t="s">
        <v>6760</v>
      </c>
      <c r="J88" s="816">
        <v>45168</v>
      </c>
      <c r="K88" s="825" t="s">
        <v>8</v>
      </c>
      <c r="L88" s="795" t="s">
        <v>6902</v>
      </c>
      <c r="M88" s="301">
        <v>44901</v>
      </c>
      <c r="N88" s="818">
        <v>44938</v>
      </c>
      <c r="O88" s="816">
        <v>44970</v>
      </c>
      <c r="P88" s="816" t="s">
        <v>98</v>
      </c>
      <c r="Q88" s="816">
        <v>45168</v>
      </c>
      <c r="R88" s="314"/>
      <c r="S88" s="314"/>
      <c r="T88" s="795" t="s">
        <v>1265</v>
      </c>
      <c r="U88" s="1673" t="str">
        <f t="shared" si="3"/>
        <v>2022-DS-长沙-A1-L3装配线JMLEDDS22A827负压氦检机</v>
      </c>
      <c r="V88" s="921" t="s">
        <v>8747</v>
      </c>
      <c r="W88" s="1287" t="s">
        <v>8630</v>
      </c>
      <c r="X88" s="550" t="s">
        <v>539</v>
      </c>
      <c r="Y88" s="1521" t="s">
        <v>539</v>
      </c>
      <c r="Z88" s="1521" t="s">
        <v>539</v>
      </c>
      <c r="AA88" s="1685" t="s">
        <v>10540</v>
      </c>
      <c r="AB88" s="1685" t="s">
        <v>10558</v>
      </c>
      <c r="AC88" s="1685" t="s">
        <v>9811</v>
      </c>
      <c r="AD88" s="314"/>
    </row>
    <row r="89" spans="1:30" ht="32.5" customHeight="1">
      <c r="A89" s="254">
        <f t="shared" si="2"/>
        <v>88</v>
      </c>
      <c r="B89" s="317" t="s">
        <v>6749</v>
      </c>
      <c r="C89" s="317" t="s">
        <v>6756</v>
      </c>
      <c r="D89" s="795" t="s">
        <v>6862</v>
      </c>
      <c r="E89" s="795" t="s">
        <v>6786</v>
      </c>
      <c r="F89" s="795" t="s">
        <v>6863</v>
      </c>
      <c r="G89" s="795" t="s">
        <v>6864</v>
      </c>
      <c r="H89" s="905">
        <v>1</v>
      </c>
      <c r="I89" s="795" t="s">
        <v>6755</v>
      </c>
      <c r="J89" s="816">
        <v>45199</v>
      </c>
      <c r="K89" s="825" t="s">
        <v>8</v>
      </c>
      <c r="L89" s="795" t="s">
        <v>6902</v>
      </c>
      <c r="M89" s="301">
        <v>44908</v>
      </c>
      <c r="N89" s="818">
        <v>44938</v>
      </c>
      <c r="O89" s="816">
        <v>44984</v>
      </c>
      <c r="P89" s="816" t="s">
        <v>98</v>
      </c>
      <c r="Q89" s="816">
        <v>45199</v>
      </c>
      <c r="R89" s="314"/>
      <c r="S89" s="314"/>
      <c r="T89" s="795" t="s">
        <v>1265</v>
      </c>
      <c r="U89" s="1673" t="str">
        <f t="shared" si="3"/>
        <v>2022-DS-长沙-A1-L1装配线JMLEDDS22A828负压氦检机(正)</v>
      </c>
      <c r="V89" s="921" t="s">
        <v>8747</v>
      </c>
      <c r="W89" s="1287" t="s">
        <v>8630</v>
      </c>
      <c r="X89" s="550" t="s">
        <v>539</v>
      </c>
      <c r="Y89" s="1521" t="s">
        <v>539</v>
      </c>
      <c r="Z89" s="1521" t="s">
        <v>539</v>
      </c>
      <c r="AA89" s="1685" t="s">
        <v>98</v>
      </c>
      <c r="AB89" s="1685" t="s">
        <v>10557</v>
      </c>
      <c r="AC89" s="1685" t="s">
        <v>9818</v>
      </c>
      <c r="AD89" s="314"/>
    </row>
    <row r="90" spans="1:30" ht="32.5" customHeight="1">
      <c r="A90" s="254">
        <f t="shared" si="2"/>
        <v>89</v>
      </c>
      <c r="B90" s="317" t="s">
        <v>4565</v>
      </c>
      <c r="C90" s="317" t="s">
        <v>6773</v>
      </c>
      <c r="D90" s="795" t="s">
        <v>6865</v>
      </c>
      <c r="E90" s="795" t="s">
        <v>6752</v>
      </c>
      <c r="F90" s="795" t="s">
        <v>6866</v>
      </c>
      <c r="G90" s="795" t="s">
        <v>6867</v>
      </c>
      <c r="H90" s="905">
        <v>1</v>
      </c>
      <c r="I90" s="795" t="s">
        <v>6760</v>
      </c>
      <c r="J90" s="816">
        <v>45199</v>
      </c>
      <c r="K90" s="825" t="s">
        <v>8</v>
      </c>
      <c r="L90" s="795" t="s">
        <v>6902</v>
      </c>
      <c r="M90" s="301">
        <v>44907</v>
      </c>
      <c r="N90" s="818">
        <v>44938</v>
      </c>
      <c r="O90" s="816">
        <v>44984</v>
      </c>
      <c r="P90" s="816" t="s">
        <v>98</v>
      </c>
      <c r="Q90" s="816">
        <v>45199</v>
      </c>
      <c r="R90" s="314"/>
      <c r="S90" s="314"/>
      <c r="T90" s="795" t="s">
        <v>1265</v>
      </c>
      <c r="U90" s="1673" t="str">
        <f t="shared" si="3"/>
        <v>2022-DS-长沙-A1-L2装配线JMLEDDS22A829负压氦检机(反)</v>
      </c>
      <c r="V90" s="921" t="s">
        <v>8747</v>
      </c>
      <c r="W90" s="1287" t="s">
        <v>8631</v>
      </c>
      <c r="X90" s="550" t="s">
        <v>539</v>
      </c>
      <c r="Y90" s="1521" t="s">
        <v>539</v>
      </c>
      <c r="Z90" s="1521" t="s">
        <v>539</v>
      </c>
      <c r="AA90" s="1685" t="s">
        <v>98</v>
      </c>
      <c r="AB90" s="1685" t="s">
        <v>10555</v>
      </c>
      <c r="AC90" s="1685" t="s">
        <v>10542</v>
      </c>
      <c r="AD90" s="314"/>
    </row>
    <row r="91" spans="1:30" ht="32.5" customHeight="1">
      <c r="A91" s="254">
        <f t="shared" si="2"/>
        <v>90</v>
      </c>
      <c r="B91" s="317" t="s">
        <v>6749</v>
      </c>
      <c r="C91" s="317" t="s">
        <v>6777</v>
      </c>
      <c r="D91" s="795" t="s">
        <v>6868</v>
      </c>
      <c r="E91" s="795" t="s">
        <v>6752</v>
      </c>
      <c r="F91" s="795" t="s">
        <v>6866</v>
      </c>
      <c r="G91" s="795" t="s">
        <v>6869</v>
      </c>
      <c r="H91" s="905">
        <v>1</v>
      </c>
      <c r="I91" s="795" t="s">
        <v>6760</v>
      </c>
      <c r="J91" s="816">
        <v>45168</v>
      </c>
      <c r="K91" s="825" t="s">
        <v>8</v>
      </c>
      <c r="L91" s="795" t="s">
        <v>6902</v>
      </c>
      <c r="M91" s="301">
        <v>44903</v>
      </c>
      <c r="N91" s="818">
        <v>44916</v>
      </c>
      <c r="O91" s="816">
        <v>44970</v>
      </c>
      <c r="P91" s="816" t="s">
        <v>98</v>
      </c>
      <c r="Q91" s="816">
        <v>45168</v>
      </c>
      <c r="R91" s="314"/>
      <c r="S91" s="314"/>
      <c r="T91" s="795" t="s">
        <v>1265</v>
      </c>
      <c r="U91" s="1673" t="str">
        <f t="shared" si="3"/>
        <v>2022-DS-长沙-A1-L3装配线JMLEDDS22A830物流线</v>
      </c>
      <c r="V91" s="921" t="s">
        <v>8747</v>
      </c>
      <c r="W91" s="1287" t="s">
        <v>8629</v>
      </c>
      <c r="X91" s="550" t="s">
        <v>539</v>
      </c>
      <c r="Y91" s="1521" t="s">
        <v>539</v>
      </c>
      <c r="Z91" s="1521" t="s">
        <v>539</v>
      </c>
      <c r="AA91" s="1737" t="s">
        <v>10559</v>
      </c>
      <c r="AB91" s="1685" t="s">
        <v>9819</v>
      </c>
      <c r="AC91" s="1685" t="s">
        <v>10560</v>
      </c>
      <c r="AD91" s="314" t="s">
        <v>7413</v>
      </c>
    </row>
    <row r="92" spans="1:30" ht="32.5" customHeight="1">
      <c r="A92" s="254">
        <f t="shared" si="2"/>
        <v>91</v>
      </c>
      <c r="B92" s="317" t="s">
        <v>6749</v>
      </c>
      <c r="C92" s="317" t="s">
        <v>6756</v>
      </c>
      <c r="D92" s="795" t="s">
        <v>6870</v>
      </c>
      <c r="E92" s="795" t="s">
        <v>6752</v>
      </c>
      <c r="F92" s="795" t="s">
        <v>6871</v>
      </c>
      <c r="G92" s="795" t="s">
        <v>6872</v>
      </c>
      <c r="H92" s="905">
        <v>1</v>
      </c>
      <c r="I92" s="795" t="s">
        <v>6760</v>
      </c>
      <c r="J92" s="816">
        <v>45199</v>
      </c>
      <c r="K92" s="825" t="s">
        <v>8</v>
      </c>
      <c r="L92" s="795" t="s">
        <v>6902</v>
      </c>
      <c r="M92" s="301">
        <v>44913</v>
      </c>
      <c r="N92" s="818">
        <v>44929</v>
      </c>
      <c r="O92" s="816">
        <v>44984</v>
      </c>
      <c r="P92" s="816" t="s">
        <v>98</v>
      </c>
      <c r="Q92" s="816">
        <v>45199</v>
      </c>
      <c r="R92" s="314"/>
      <c r="S92" s="314"/>
      <c r="T92" s="795" t="s">
        <v>1265</v>
      </c>
      <c r="U92" s="1673" t="str">
        <f t="shared" si="3"/>
        <v>2022-DS-长沙-A1-L1装配线JMLEDDS22A831物流线(正)</v>
      </c>
      <c r="V92" s="921" t="s">
        <v>8747</v>
      </c>
      <c r="W92" s="1287" t="s">
        <v>8629</v>
      </c>
      <c r="X92" s="550" t="s">
        <v>539</v>
      </c>
      <c r="Y92" s="1521" t="s">
        <v>539</v>
      </c>
      <c r="Z92" s="1521" t="s">
        <v>539</v>
      </c>
      <c r="AA92" s="1738"/>
      <c r="AB92" s="1685" t="s">
        <v>10561</v>
      </c>
      <c r="AC92" s="1685" t="s">
        <v>9820</v>
      </c>
      <c r="AD92" s="314" t="s">
        <v>7413</v>
      </c>
    </row>
    <row r="93" spans="1:30" ht="32.5" customHeight="1">
      <c r="A93" s="254">
        <f t="shared" si="2"/>
        <v>92</v>
      </c>
      <c r="B93" s="317" t="s">
        <v>6749</v>
      </c>
      <c r="C93" s="317" t="s">
        <v>6761</v>
      </c>
      <c r="D93" s="795" t="s">
        <v>6873</v>
      </c>
      <c r="E93" s="795" t="s">
        <v>6752</v>
      </c>
      <c r="F93" s="795" t="s">
        <v>6874</v>
      </c>
      <c r="G93" s="795" t="s">
        <v>6875</v>
      </c>
      <c r="H93" s="905">
        <v>1</v>
      </c>
      <c r="I93" s="795" t="s">
        <v>6760</v>
      </c>
      <c r="J93" s="816">
        <v>45199</v>
      </c>
      <c r="K93" s="825" t="s">
        <v>8</v>
      </c>
      <c r="L93" s="795" t="s">
        <v>6902</v>
      </c>
      <c r="M93" s="301">
        <v>44908</v>
      </c>
      <c r="N93" s="818">
        <v>44929</v>
      </c>
      <c r="O93" s="816">
        <v>44984</v>
      </c>
      <c r="P93" s="816" t="s">
        <v>98</v>
      </c>
      <c r="Q93" s="816">
        <v>45199</v>
      </c>
      <c r="R93" s="314"/>
      <c r="S93" s="314"/>
      <c r="T93" s="795" t="s">
        <v>1265</v>
      </c>
      <c r="U93" s="1673" t="str">
        <f t="shared" si="3"/>
        <v>2022-DS-长沙-A1-L2装配线JMLEDDS22A832物流线(反)</v>
      </c>
      <c r="V93" s="921" t="s">
        <v>8747</v>
      </c>
      <c r="W93" s="1287" t="s">
        <v>8630</v>
      </c>
      <c r="X93" s="550" t="s">
        <v>539</v>
      </c>
      <c r="Y93" s="1521" t="s">
        <v>539</v>
      </c>
      <c r="Z93" s="1521" t="s">
        <v>539</v>
      </c>
      <c r="AA93" s="1739"/>
      <c r="AB93" s="1685" t="s">
        <v>9819</v>
      </c>
      <c r="AC93" s="1685" t="s">
        <v>10560</v>
      </c>
      <c r="AD93" s="314" t="s">
        <v>7413</v>
      </c>
    </row>
    <row r="94" spans="1:30" ht="32.5" customHeight="1">
      <c r="A94" s="254">
        <f t="shared" si="2"/>
        <v>93</v>
      </c>
      <c r="B94" s="317" t="s">
        <v>6749</v>
      </c>
      <c r="C94" s="317" t="s">
        <v>6777</v>
      </c>
      <c r="D94" s="795" t="s">
        <v>6876</v>
      </c>
      <c r="E94" s="795" t="s">
        <v>6752</v>
      </c>
      <c r="F94" s="795" t="s">
        <v>6877</v>
      </c>
      <c r="G94" s="795" t="s">
        <v>6878</v>
      </c>
      <c r="H94" s="905">
        <v>1</v>
      </c>
      <c r="I94" s="795" t="s">
        <v>6760</v>
      </c>
      <c r="J94" s="816">
        <v>45168</v>
      </c>
      <c r="K94" s="825" t="s">
        <v>8</v>
      </c>
      <c r="L94" s="795" t="s">
        <v>6902</v>
      </c>
      <c r="M94" s="301">
        <v>44902</v>
      </c>
      <c r="N94" s="818">
        <v>44935</v>
      </c>
      <c r="O94" s="816">
        <v>44970</v>
      </c>
      <c r="P94" s="816" t="s">
        <v>98</v>
      </c>
      <c r="Q94" s="816">
        <v>45168</v>
      </c>
      <c r="R94" s="314"/>
      <c r="S94" s="314"/>
      <c r="T94" s="795" t="s">
        <v>1265</v>
      </c>
      <c r="U94" s="1673" t="str">
        <f t="shared" si="3"/>
        <v>2022-DS-长沙-A1-L3装配线JMLEDDS22A833清洗机</v>
      </c>
      <c r="V94" s="921" t="s">
        <v>8747</v>
      </c>
      <c r="W94" s="1287" t="s">
        <v>8629</v>
      </c>
      <c r="X94" s="550" t="s">
        <v>539</v>
      </c>
      <c r="Y94" s="1521" t="s">
        <v>539</v>
      </c>
      <c r="Z94" s="1521" t="s">
        <v>539</v>
      </c>
      <c r="AA94" s="1685" t="s">
        <v>98</v>
      </c>
      <c r="AB94" s="1685" t="s">
        <v>8898</v>
      </c>
      <c r="AC94" s="1685" t="s">
        <v>8076</v>
      </c>
      <c r="AD94" s="314" t="s">
        <v>7412</v>
      </c>
    </row>
    <row r="95" spans="1:30" ht="32.5" customHeight="1">
      <c r="A95" s="254">
        <f t="shared" si="2"/>
        <v>94</v>
      </c>
      <c r="B95" s="317" t="s">
        <v>6749</v>
      </c>
      <c r="C95" s="317" t="s">
        <v>6756</v>
      </c>
      <c r="D95" s="795" t="s">
        <v>6879</v>
      </c>
      <c r="E95" s="795" t="s">
        <v>6752</v>
      </c>
      <c r="F95" s="795" t="s">
        <v>6880</v>
      </c>
      <c r="G95" s="795" t="s">
        <v>6881</v>
      </c>
      <c r="H95" s="905">
        <v>1</v>
      </c>
      <c r="I95" s="795" t="s">
        <v>6760</v>
      </c>
      <c r="J95" s="816">
        <v>45199</v>
      </c>
      <c r="K95" s="825" t="s">
        <v>8</v>
      </c>
      <c r="L95" s="795" t="s">
        <v>6902</v>
      </c>
      <c r="M95" s="301">
        <v>44908</v>
      </c>
      <c r="N95" s="818">
        <v>44936</v>
      </c>
      <c r="O95" s="816">
        <v>44984</v>
      </c>
      <c r="P95" s="816" t="s">
        <v>98</v>
      </c>
      <c r="Q95" s="816">
        <v>45199</v>
      </c>
      <c r="R95" s="314"/>
      <c r="S95" s="314"/>
      <c r="T95" s="795" t="s">
        <v>1265</v>
      </c>
      <c r="U95" s="1673" t="str">
        <f t="shared" si="3"/>
        <v>2022-DS-长沙-A1-L1装配线JMLEDDS22A834清洗机(正)</v>
      </c>
      <c r="V95" s="921" t="s">
        <v>8747</v>
      </c>
      <c r="W95" s="1287" t="s">
        <v>8630</v>
      </c>
      <c r="X95" s="550" t="s">
        <v>539</v>
      </c>
      <c r="Y95" s="1521" t="s">
        <v>539</v>
      </c>
      <c r="Z95" s="1521" t="s">
        <v>539</v>
      </c>
      <c r="AA95" s="1685" t="s">
        <v>10540</v>
      </c>
      <c r="AB95" s="1685" t="s">
        <v>8898</v>
      </c>
      <c r="AC95" s="1685" t="s">
        <v>8076</v>
      </c>
      <c r="AD95" s="314" t="s">
        <v>7412</v>
      </c>
    </row>
    <row r="96" spans="1:30" ht="32.5" customHeight="1">
      <c r="A96" s="254">
        <f t="shared" si="2"/>
        <v>95</v>
      </c>
      <c r="B96" s="317" t="s">
        <v>6749</v>
      </c>
      <c r="C96" s="317" t="s">
        <v>6773</v>
      </c>
      <c r="D96" s="795" t="s">
        <v>6882</v>
      </c>
      <c r="E96" s="795" t="s">
        <v>6752</v>
      </c>
      <c r="F96" s="795" t="s">
        <v>6883</v>
      </c>
      <c r="G96" s="795" t="s">
        <v>6884</v>
      </c>
      <c r="H96" s="905">
        <v>1</v>
      </c>
      <c r="I96" s="795" t="s">
        <v>6760</v>
      </c>
      <c r="J96" s="816">
        <v>45199</v>
      </c>
      <c r="K96" s="825" t="s">
        <v>8</v>
      </c>
      <c r="L96" s="795" t="s">
        <v>6902</v>
      </c>
      <c r="M96" s="301">
        <v>44908</v>
      </c>
      <c r="N96" s="818">
        <v>44935</v>
      </c>
      <c r="O96" s="816">
        <v>44984</v>
      </c>
      <c r="P96" s="816" t="s">
        <v>98</v>
      </c>
      <c r="Q96" s="816">
        <v>45199</v>
      </c>
      <c r="R96" s="314"/>
      <c r="S96" s="314"/>
      <c r="T96" s="795" t="s">
        <v>1265</v>
      </c>
      <c r="U96" s="1673" t="str">
        <f t="shared" si="3"/>
        <v>2022-DS-长沙-A1-L2装配线JMLEDDS22A835清洗机(反)</v>
      </c>
      <c r="V96" s="921" t="s">
        <v>8747</v>
      </c>
      <c r="W96" s="1287" t="s">
        <v>8629</v>
      </c>
      <c r="X96" s="550" t="s">
        <v>539</v>
      </c>
      <c r="Y96" s="1521" t="s">
        <v>539</v>
      </c>
      <c r="Z96" s="1521" t="s">
        <v>539</v>
      </c>
      <c r="AA96" s="1685" t="s">
        <v>98</v>
      </c>
      <c r="AB96" s="1685" t="s">
        <v>8898</v>
      </c>
      <c r="AC96" s="1685" t="s">
        <v>8076</v>
      </c>
      <c r="AD96" s="314" t="s">
        <v>7412</v>
      </c>
    </row>
    <row r="97" spans="1:30" ht="32.5" customHeight="1">
      <c r="A97" s="254">
        <f t="shared" si="2"/>
        <v>96</v>
      </c>
      <c r="B97" s="317" t="s">
        <v>6749</v>
      </c>
      <c r="C97" s="317" t="s">
        <v>6777</v>
      </c>
      <c r="D97" s="795" t="s">
        <v>6885</v>
      </c>
      <c r="E97" s="795" t="s">
        <v>6786</v>
      </c>
      <c r="F97" s="795" t="s">
        <v>6883</v>
      </c>
      <c r="G97" s="795" t="s">
        <v>6886</v>
      </c>
      <c r="H97" s="905">
        <v>1</v>
      </c>
      <c r="I97" s="795" t="s">
        <v>6760</v>
      </c>
      <c r="J97" s="816">
        <v>45168</v>
      </c>
      <c r="K97" s="825" t="s">
        <v>8</v>
      </c>
      <c r="L97" s="795" t="s">
        <v>6902</v>
      </c>
      <c r="M97" s="301">
        <v>44893</v>
      </c>
      <c r="N97" s="818">
        <v>44912</v>
      </c>
      <c r="O97" s="816">
        <v>44970</v>
      </c>
      <c r="P97" s="816" t="s">
        <v>98</v>
      </c>
      <c r="Q97" s="816">
        <v>45168</v>
      </c>
      <c r="R97" s="314"/>
      <c r="S97" s="314"/>
      <c r="T97" s="795" t="s">
        <v>1265</v>
      </c>
      <c r="U97" s="1673" t="str">
        <f t="shared" si="3"/>
        <v>2022-DS-长沙-A1-L3装配线JMLEDDS22A836蓝胶带刻码机</v>
      </c>
      <c r="V97" s="921" t="s">
        <v>8747</v>
      </c>
      <c r="W97" s="1287" t="s">
        <v>8630</v>
      </c>
      <c r="X97" s="550" t="s">
        <v>539</v>
      </c>
      <c r="Y97" s="1521" t="s">
        <v>539</v>
      </c>
      <c r="Z97" s="1521" t="s">
        <v>539</v>
      </c>
      <c r="AA97" s="1685" t="s">
        <v>98</v>
      </c>
      <c r="AB97" s="1685" t="s">
        <v>8460</v>
      </c>
      <c r="AC97" s="1685" t="s">
        <v>7752</v>
      </c>
      <c r="AD97" s="314"/>
    </row>
    <row r="98" spans="1:30" ht="32.5" customHeight="1">
      <c r="A98" s="254">
        <f t="shared" si="2"/>
        <v>97</v>
      </c>
      <c r="B98" s="317" t="s">
        <v>4565</v>
      </c>
      <c r="C98" s="317" t="s">
        <v>6769</v>
      </c>
      <c r="D98" s="795" t="s">
        <v>6887</v>
      </c>
      <c r="E98" s="795" t="s">
        <v>6786</v>
      </c>
      <c r="F98" s="795" t="s">
        <v>6883</v>
      </c>
      <c r="G98" s="795" t="s">
        <v>6886</v>
      </c>
      <c r="H98" s="905">
        <v>1</v>
      </c>
      <c r="I98" s="795" t="s">
        <v>6760</v>
      </c>
      <c r="J98" s="816">
        <v>45199</v>
      </c>
      <c r="K98" s="825" t="s">
        <v>8</v>
      </c>
      <c r="L98" s="795" t="s">
        <v>6902</v>
      </c>
      <c r="M98" s="301">
        <v>44900</v>
      </c>
      <c r="N98" s="818">
        <v>44912</v>
      </c>
      <c r="O98" s="816">
        <v>44984</v>
      </c>
      <c r="P98" s="816" t="s">
        <v>98</v>
      </c>
      <c r="Q98" s="816">
        <v>45199</v>
      </c>
      <c r="R98" s="314"/>
      <c r="S98" s="314"/>
      <c r="T98" s="795" t="s">
        <v>1265</v>
      </c>
      <c r="U98" s="1673" t="str">
        <f t="shared" si="3"/>
        <v>2022-DS-长沙-A1-L1装配线JMLEDDS22A837蓝胶带刻码机</v>
      </c>
      <c r="V98" s="921" t="s">
        <v>8747</v>
      </c>
      <c r="W98" s="1287" t="s">
        <v>8630</v>
      </c>
      <c r="X98" s="550" t="s">
        <v>539</v>
      </c>
      <c r="Y98" s="1521" t="s">
        <v>539</v>
      </c>
      <c r="Z98" s="1521" t="s">
        <v>539</v>
      </c>
      <c r="AA98" s="1685" t="s">
        <v>98</v>
      </c>
      <c r="AB98" s="1685" t="s">
        <v>8460</v>
      </c>
      <c r="AC98" s="1685" t="s">
        <v>7752</v>
      </c>
      <c r="AD98" s="314"/>
    </row>
    <row r="99" spans="1:30" ht="32.5" customHeight="1">
      <c r="A99" s="254">
        <f t="shared" si="2"/>
        <v>98</v>
      </c>
      <c r="B99" s="317" t="s">
        <v>6749</v>
      </c>
      <c r="C99" s="317" t="s">
        <v>6750</v>
      </c>
      <c r="D99" s="795" t="s">
        <v>6888</v>
      </c>
      <c r="E99" s="795" t="s">
        <v>6779</v>
      </c>
      <c r="F99" s="795" t="s">
        <v>6880</v>
      </c>
      <c r="G99" s="795" t="s">
        <v>6889</v>
      </c>
      <c r="H99" s="905">
        <v>1</v>
      </c>
      <c r="I99" s="795" t="s">
        <v>6755</v>
      </c>
      <c r="J99" s="816">
        <v>45168</v>
      </c>
      <c r="K99" s="825" t="s">
        <v>8</v>
      </c>
      <c r="L99" s="795" t="s">
        <v>6902</v>
      </c>
      <c r="M99" s="301">
        <v>44893</v>
      </c>
      <c r="N99" s="818">
        <v>44912</v>
      </c>
      <c r="O99" s="816">
        <v>44970</v>
      </c>
      <c r="P99" s="816" t="s">
        <v>98</v>
      </c>
      <c r="Q99" s="816">
        <v>45168</v>
      </c>
      <c r="R99" s="314"/>
      <c r="S99" s="314"/>
      <c r="T99" s="795" t="s">
        <v>1265</v>
      </c>
      <c r="U99" s="1673" t="str">
        <f t="shared" si="3"/>
        <v>2022-DS-长沙-A1-L3装配线JMLEDDS22A838填丝补焊机</v>
      </c>
      <c r="V99" s="921" t="s">
        <v>8747</v>
      </c>
      <c r="W99" s="1287" t="s">
        <v>8629</v>
      </c>
      <c r="X99" s="550" t="s">
        <v>539</v>
      </c>
      <c r="Y99" s="1521" t="s">
        <v>539</v>
      </c>
      <c r="Z99" s="1521" t="s">
        <v>539</v>
      </c>
      <c r="AA99" s="1685" t="s">
        <v>98</v>
      </c>
      <c r="AB99" s="1685" t="s">
        <v>10562</v>
      </c>
      <c r="AC99" s="1685" t="s">
        <v>8076</v>
      </c>
      <c r="AD99" s="314"/>
    </row>
    <row r="100" spans="1:30" ht="32.5" customHeight="1">
      <c r="A100" s="254">
        <f t="shared" si="2"/>
        <v>99</v>
      </c>
      <c r="B100" s="317" t="s">
        <v>4565</v>
      </c>
      <c r="C100" s="317" t="s">
        <v>6769</v>
      </c>
      <c r="D100" s="795" t="s">
        <v>6890</v>
      </c>
      <c r="E100" s="795" t="s">
        <v>6752</v>
      </c>
      <c r="F100" s="795" t="s">
        <v>6883</v>
      </c>
      <c r="G100" s="795" t="s">
        <v>6889</v>
      </c>
      <c r="H100" s="905">
        <v>1</v>
      </c>
      <c r="I100" s="795" t="s">
        <v>6760</v>
      </c>
      <c r="J100" s="816">
        <v>45199</v>
      </c>
      <c r="K100" s="825" t="s">
        <v>8</v>
      </c>
      <c r="L100" s="795" t="s">
        <v>6902</v>
      </c>
      <c r="M100" s="301">
        <v>44893</v>
      </c>
      <c r="N100" s="818">
        <v>44912</v>
      </c>
      <c r="O100" s="816">
        <v>44984</v>
      </c>
      <c r="P100" s="816" t="s">
        <v>98</v>
      </c>
      <c r="Q100" s="816">
        <v>45199</v>
      </c>
      <c r="R100" s="314"/>
      <c r="S100" s="314"/>
      <c r="T100" s="795" t="s">
        <v>1265</v>
      </c>
      <c r="U100" s="1673" t="str">
        <f t="shared" si="3"/>
        <v>2022-DS-长沙-A1-L1装配线JMLEDDS22A839填丝补焊机</v>
      </c>
      <c r="V100" s="921" t="s">
        <v>8747</v>
      </c>
      <c r="W100" s="1287" t="s">
        <v>8629</v>
      </c>
      <c r="X100" s="550" t="s">
        <v>539</v>
      </c>
      <c r="Y100" s="1521" t="s">
        <v>539</v>
      </c>
      <c r="Z100" s="1521" t="s">
        <v>539</v>
      </c>
      <c r="AA100" s="1685" t="s">
        <v>98</v>
      </c>
      <c r="AB100" s="1685" t="s">
        <v>5175</v>
      </c>
      <c r="AC100" s="1685" t="s">
        <v>8076</v>
      </c>
      <c r="AD100" s="314"/>
    </row>
    <row r="101" spans="1:30" ht="32.5" customHeight="1">
      <c r="A101" s="254">
        <f t="shared" si="2"/>
        <v>100</v>
      </c>
      <c r="B101" s="317" t="s">
        <v>4565</v>
      </c>
      <c r="C101" s="317" t="s">
        <v>6777</v>
      </c>
      <c r="D101" s="795" t="s">
        <v>6891</v>
      </c>
      <c r="E101" s="795" t="s">
        <v>6752</v>
      </c>
      <c r="F101" s="795" t="s">
        <v>6892</v>
      </c>
      <c r="G101" s="795" t="s">
        <v>6893</v>
      </c>
      <c r="H101" s="905">
        <v>1</v>
      </c>
      <c r="I101" s="795" t="s">
        <v>6760</v>
      </c>
      <c r="J101" s="816">
        <v>45168</v>
      </c>
      <c r="K101" s="825" t="s">
        <v>8</v>
      </c>
      <c r="L101" s="795" t="s">
        <v>6902</v>
      </c>
      <c r="M101" s="301">
        <v>44903</v>
      </c>
      <c r="N101" s="818" t="s">
        <v>213</v>
      </c>
      <c r="O101" s="816" t="s">
        <v>213</v>
      </c>
      <c r="P101" s="816" t="s">
        <v>98</v>
      </c>
      <c r="Q101" s="816">
        <v>45168</v>
      </c>
      <c r="R101" s="314"/>
      <c r="S101" s="314"/>
      <c r="T101" s="795" t="s">
        <v>1265</v>
      </c>
      <c r="U101" s="1673" t="str">
        <f t="shared" si="3"/>
        <v>2022-DS-长沙-A1-L3装配线JMLEWDS22A832-01物流线托盘和治具</v>
      </c>
      <c r="V101" s="921" t="s">
        <v>8747</v>
      </c>
      <c r="W101" s="1287" t="s">
        <v>8630</v>
      </c>
      <c r="X101" s="550" t="s">
        <v>539</v>
      </c>
      <c r="Y101" s="1521" t="s">
        <v>539</v>
      </c>
      <c r="Z101" s="1521" t="s">
        <v>539</v>
      </c>
      <c r="AA101" s="1685" t="s">
        <v>98</v>
      </c>
      <c r="AB101" s="1685" t="s">
        <v>8077</v>
      </c>
      <c r="AC101" s="1685" t="s">
        <v>98</v>
      </c>
      <c r="AD101" s="314" t="s">
        <v>7414</v>
      </c>
    </row>
    <row r="102" spans="1:30" ht="32.5" customHeight="1">
      <c r="A102" s="254">
        <f t="shared" si="2"/>
        <v>101</v>
      </c>
      <c r="B102" s="317" t="s">
        <v>6749</v>
      </c>
      <c r="C102" s="317" t="s">
        <v>6756</v>
      </c>
      <c r="D102" s="795" t="s">
        <v>6894</v>
      </c>
      <c r="E102" s="795" t="s">
        <v>6752</v>
      </c>
      <c r="F102" s="795" t="s">
        <v>6895</v>
      </c>
      <c r="G102" s="795" t="s">
        <v>6896</v>
      </c>
      <c r="H102" s="905">
        <v>1</v>
      </c>
      <c r="I102" s="795" t="s">
        <v>6760</v>
      </c>
      <c r="J102" s="816">
        <v>45168</v>
      </c>
      <c r="K102" s="825" t="s">
        <v>8</v>
      </c>
      <c r="L102" s="795" t="s">
        <v>6902</v>
      </c>
      <c r="M102" s="301">
        <v>44893</v>
      </c>
      <c r="N102" s="818" t="s">
        <v>213</v>
      </c>
      <c r="O102" s="816" t="s">
        <v>213</v>
      </c>
      <c r="P102" s="816" t="s">
        <v>98</v>
      </c>
      <c r="Q102" s="816">
        <v>45168</v>
      </c>
      <c r="R102" s="314"/>
      <c r="S102" s="314"/>
      <c r="T102" s="795" t="s">
        <v>1265</v>
      </c>
      <c r="U102" s="1673" t="str">
        <f t="shared" si="3"/>
        <v>2022-DS-长沙-A1-L1装配线JMLEWDS22A830-01物流线托盘和治具(正)</v>
      </c>
      <c r="V102" s="921" t="s">
        <v>8747</v>
      </c>
      <c r="W102" s="1287" t="s">
        <v>8629</v>
      </c>
      <c r="X102" s="550" t="s">
        <v>539</v>
      </c>
      <c r="Y102" s="1521" t="s">
        <v>539</v>
      </c>
      <c r="Z102" s="1521" t="s">
        <v>539</v>
      </c>
      <c r="AA102" s="1685" t="s">
        <v>98</v>
      </c>
      <c r="AB102" s="1685" t="s">
        <v>8077</v>
      </c>
      <c r="AC102" s="1685" t="s">
        <v>98</v>
      </c>
      <c r="AD102" s="314" t="s">
        <v>7414</v>
      </c>
    </row>
    <row r="103" spans="1:30" ht="32.5" customHeight="1">
      <c r="A103" s="254">
        <f t="shared" si="2"/>
        <v>102</v>
      </c>
      <c r="B103" s="317" t="s">
        <v>4565</v>
      </c>
      <c r="C103" s="317" t="s">
        <v>6773</v>
      </c>
      <c r="D103" s="795" t="s">
        <v>6897</v>
      </c>
      <c r="E103" s="795" t="s">
        <v>6752</v>
      </c>
      <c r="F103" s="795" t="s">
        <v>6898</v>
      </c>
      <c r="G103" s="795" t="s">
        <v>6899</v>
      </c>
      <c r="H103" s="905">
        <v>1</v>
      </c>
      <c r="I103" s="795" t="s">
        <v>6755</v>
      </c>
      <c r="J103" s="816">
        <v>45168</v>
      </c>
      <c r="K103" s="825" t="s">
        <v>8</v>
      </c>
      <c r="L103" s="795" t="s">
        <v>6902</v>
      </c>
      <c r="M103" s="301">
        <v>44908</v>
      </c>
      <c r="N103" s="818" t="s">
        <v>213</v>
      </c>
      <c r="O103" s="816" t="s">
        <v>213</v>
      </c>
      <c r="P103" s="816" t="s">
        <v>98</v>
      </c>
      <c r="Q103" s="816">
        <v>45168</v>
      </c>
      <c r="R103" s="314"/>
      <c r="S103" s="314"/>
      <c r="T103" s="795" t="s">
        <v>1265</v>
      </c>
      <c r="U103" s="1673" t="str">
        <f t="shared" si="3"/>
        <v>2022-DS-长沙-A1-L2装配线JMLEWDS22A831-01物流线托盘和治具(反)</v>
      </c>
      <c r="V103" s="921" t="s">
        <v>8747</v>
      </c>
      <c r="W103" s="1287" t="s">
        <v>8630</v>
      </c>
      <c r="X103" s="550" t="s">
        <v>539</v>
      </c>
      <c r="Y103" s="1521" t="s">
        <v>539</v>
      </c>
      <c r="Z103" s="1521" t="s">
        <v>539</v>
      </c>
      <c r="AA103" s="1685" t="s">
        <v>98</v>
      </c>
      <c r="AB103" s="1685" t="s">
        <v>8077</v>
      </c>
      <c r="AC103" s="1685" t="s">
        <v>98</v>
      </c>
      <c r="AD103" s="314" t="s">
        <v>7414</v>
      </c>
    </row>
    <row r="104" spans="1:30" ht="32.5" customHeight="1">
      <c r="A104" s="254">
        <f t="shared" si="2"/>
        <v>103</v>
      </c>
      <c r="B104" s="317" t="s">
        <v>4565</v>
      </c>
      <c r="C104" s="317" t="s">
        <v>6777</v>
      </c>
      <c r="D104" s="795" t="s">
        <v>6900</v>
      </c>
      <c r="E104" s="795" t="s">
        <v>6752</v>
      </c>
      <c r="F104" s="795" t="s">
        <v>6900</v>
      </c>
      <c r="G104" s="795" t="s">
        <v>6901</v>
      </c>
      <c r="H104" s="905">
        <v>1</v>
      </c>
      <c r="I104" s="795" t="s">
        <v>6760</v>
      </c>
      <c r="J104" s="816">
        <v>45168</v>
      </c>
      <c r="K104" s="825" t="s">
        <v>8</v>
      </c>
      <c r="L104" s="795" t="s">
        <v>6902</v>
      </c>
      <c r="M104" s="301">
        <v>44905</v>
      </c>
      <c r="N104" s="818" t="s">
        <v>213</v>
      </c>
      <c r="O104" s="816" t="s">
        <v>213</v>
      </c>
      <c r="P104" s="816" t="s">
        <v>98</v>
      </c>
      <c r="Q104" s="816">
        <v>45168</v>
      </c>
      <c r="R104" s="314"/>
      <c r="S104" s="314"/>
      <c r="T104" s="795" t="s">
        <v>4929</v>
      </c>
      <c r="U104" s="1673" t="str">
        <f t="shared" si="3"/>
        <v>2022-DS-长沙-A1-L3装配线/二次配（水，电，气）</v>
      </c>
      <c r="V104" s="921" t="s">
        <v>8747</v>
      </c>
      <c r="W104" s="1287" t="s">
        <v>8631</v>
      </c>
      <c r="X104" s="550" t="s">
        <v>539</v>
      </c>
      <c r="Y104" s="1521" t="s">
        <v>539</v>
      </c>
      <c r="Z104" s="1521" t="s">
        <v>539</v>
      </c>
      <c r="AA104" s="1685" t="s">
        <v>98</v>
      </c>
      <c r="AB104" s="1685" t="s">
        <v>7753</v>
      </c>
      <c r="AC104" s="1685" t="s">
        <v>7753</v>
      </c>
      <c r="AD104" s="314" t="s">
        <v>7415</v>
      </c>
    </row>
    <row r="105" spans="1:30" ht="22" customHeight="1">
      <c r="A105" s="254">
        <f t="shared" si="2"/>
        <v>104</v>
      </c>
      <c r="B105" s="317" t="s">
        <v>4895</v>
      </c>
      <c r="C105" s="317" t="s">
        <v>4896</v>
      </c>
      <c r="D105" s="635" t="s">
        <v>4897</v>
      </c>
      <c r="E105" s="937" t="s">
        <v>98</v>
      </c>
      <c r="F105" s="635" t="s">
        <v>98</v>
      </c>
      <c r="G105" s="938" t="s">
        <v>303</v>
      </c>
      <c r="H105" s="285">
        <v>1</v>
      </c>
      <c r="I105" s="938" t="s">
        <v>537</v>
      </c>
      <c r="J105" s="937"/>
      <c r="K105" s="825" t="s">
        <v>8</v>
      </c>
      <c r="L105" s="937" t="s">
        <v>2387</v>
      </c>
      <c r="M105" s="301">
        <v>44874</v>
      </c>
      <c r="N105" s="301">
        <v>44928</v>
      </c>
      <c r="O105" s="301"/>
      <c r="P105" s="780"/>
      <c r="Q105" s="314"/>
      <c r="R105" s="314"/>
      <c r="S105" s="314"/>
      <c r="T105" s="938" t="s">
        <v>4898</v>
      </c>
      <c r="U105" s="1673" t="str">
        <f t="shared" si="3"/>
        <v>2022-SW-上海-中试装配线JMLEDSW22A962热压机</v>
      </c>
      <c r="V105" s="938" t="s">
        <v>6931</v>
      </c>
      <c r="W105" s="1062" t="s">
        <v>8467</v>
      </c>
      <c r="X105" s="550" t="s">
        <v>539</v>
      </c>
      <c r="Y105" s="1521" t="s">
        <v>539</v>
      </c>
      <c r="Z105" s="1521" t="s">
        <v>539</v>
      </c>
      <c r="AA105" s="1034" t="s">
        <v>8901</v>
      </c>
      <c r="AB105" s="780" t="s">
        <v>8079</v>
      </c>
      <c r="AC105" s="913" t="s">
        <v>9245</v>
      </c>
      <c r="AD105" s="314"/>
    </row>
    <row r="106" spans="1:30" ht="22" customHeight="1">
      <c r="A106" s="254">
        <f t="shared" si="2"/>
        <v>105</v>
      </c>
      <c r="B106" s="317" t="s">
        <v>4895</v>
      </c>
      <c r="C106" s="317" t="s">
        <v>4896</v>
      </c>
      <c r="D106" s="635" t="s">
        <v>4899</v>
      </c>
      <c r="E106" s="937" t="s">
        <v>98</v>
      </c>
      <c r="F106" s="635" t="s">
        <v>98</v>
      </c>
      <c r="G106" s="938" t="s">
        <v>687</v>
      </c>
      <c r="H106" s="285">
        <v>1</v>
      </c>
      <c r="I106" s="938" t="s">
        <v>537</v>
      </c>
      <c r="J106" s="937"/>
      <c r="K106" s="825" t="s">
        <v>8</v>
      </c>
      <c r="L106" s="937" t="s">
        <v>2387</v>
      </c>
      <c r="M106" s="301">
        <v>44874</v>
      </c>
      <c r="N106" s="301">
        <v>44928</v>
      </c>
      <c r="O106" s="1556"/>
      <c r="P106" s="780"/>
      <c r="Q106" s="314"/>
      <c r="R106" s="314"/>
      <c r="S106" s="314"/>
      <c r="T106" s="938" t="s">
        <v>4898</v>
      </c>
      <c r="U106" s="1673" t="str">
        <f t="shared" si="3"/>
        <v>2022-SW-上海-中试装配线JMLEDSW22A963超声波预焊机</v>
      </c>
      <c r="V106" s="938" t="s">
        <v>6931</v>
      </c>
      <c r="W106" s="1062" t="s">
        <v>8468</v>
      </c>
      <c r="X106" s="550" t="s">
        <v>539</v>
      </c>
      <c r="Y106" s="1521" t="s">
        <v>539</v>
      </c>
      <c r="Z106" s="1521" t="s">
        <v>539</v>
      </c>
      <c r="AA106" s="1034" t="s">
        <v>9117</v>
      </c>
      <c r="AB106" s="780" t="s">
        <v>8079</v>
      </c>
      <c r="AC106" s="913" t="s">
        <v>8334</v>
      </c>
      <c r="AD106" s="314"/>
    </row>
    <row r="107" spans="1:30">
      <c r="A107" s="254">
        <f t="shared" si="2"/>
        <v>106</v>
      </c>
      <c r="B107" s="317" t="s">
        <v>4895</v>
      </c>
      <c r="C107" s="317" t="s">
        <v>4896</v>
      </c>
      <c r="D107" s="635" t="s">
        <v>4900</v>
      </c>
      <c r="E107" s="937" t="s">
        <v>98</v>
      </c>
      <c r="F107" s="635" t="s">
        <v>98</v>
      </c>
      <c r="G107" s="938" t="s">
        <v>4901</v>
      </c>
      <c r="H107" s="285">
        <v>1</v>
      </c>
      <c r="I107" s="938" t="s">
        <v>537</v>
      </c>
      <c r="J107" s="937"/>
      <c r="K107" s="825" t="s">
        <v>8</v>
      </c>
      <c r="L107" s="937" t="s">
        <v>2387</v>
      </c>
      <c r="M107" s="301">
        <v>44874</v>
      </c>
      <c r="N107" s="301">
        <v>44928</v>
      </c>
      <c r="O107" s="1556"/>
      <c r="P107" s="780"/>
      <c r="Q107" s="314"/>
      <c r="R107" s="314"/>
      <c r="S107" s="314"/>
      <c r="T107" s="938" t="s">
        <v>4898</v>
      </c>
      <c r="U107" s="1673" t="str">
        <f t="shared" si="3"/>
        <v>2022-SW-上海-中试装配线JMLEDSW22A964极耳焊接</v>
      </c>
      <c r="V107" s="938" t="s">
        <v>6931</v>
      </c>
      <c r="W107" s="1062" t="s">
        <v>8467</v>
      </c>
      <c r="X107" s="550" t="s">
        <v>539</v>
      </c>
      <c r="Y107" s="1521" t="s">
        <v>539</v>
      </c>
      <c r="Z107" s="1521" t="s">
        <v>539</v>
      </c>
      <c r="AA107" s="1034" t="s">
        <v>9634</v>
      </c>
      <c r="AB107" s="780" t="s">
        <v>8079</v>
      </c>
      <c r="AC107" s="913" t="s">
        <v>8334</v>
      </c>
      <c r="AD107" s="314"/>
    </row>
    <row r="108" spans="1:30" ht="25" customHeight="1">
      <c r="A108" s="254">
        <f t="shared" si="2"/>
        <v>107</v>
      </c>
      <c r="B108" s="317" t="s">
        <v>4895</v>
      </c>
      <c r="C108" s="317" t="s">
        <v>4896</v>
      </c>
      <c r="D108" s="635" t="s">
        <v>4902</v>
      </c>
      <c r="E108" s="937" t="s">
        <v>98</v>
      </c>
      <c r="F108" s="635" t="s">
        <v>98</v>
      </c>
      <c r="G108" s="938" t="s">
        <v>679</v>
      </c>
      <c r="H108" s="285">
        <v>1</v>
      </c>
      <c r="I108" s="938" t="s">
        <v>537</v>
      </c>
      <c r="J108" s="937"/>
      <c r="K108" s="825" t="s">
        <v>8</v>
      </c>
      <c r="L108" s="937" t="s">
        <v>2387</v>
      </c>
      <c r="M108" s="301">
        <v>44874</v>
      </c>
      <c r="N108" s="301">
        <v>44928</v>
      </c>
      <c r="O108" s="1556"/>
      <c r="P108" s="780"/>
      <c r="Q108" s="314"/>
      <c r="R108" s="314"/>
      <c r="S108" s="314"/>
      <c r="T108" s="938" t="s">
        <v>4898</v>
      </c>
      <c r="U108" s="1673" t="str">
        <f t="shared" si="3"/>
        <v>2022-SW-上海-中试装配线JMLEDSW22A965包膜机</v>
      </c>
      <c r="V108" s="938" t="s">
        <v>6931</v>
      </c>
      <c r="W108" s="1062" t="s">
        <v>8468</v>
      </c>
      <c r="X108" s="550" t="s">
        <v>539</v>
      </c>
      <c r="Y108" s="1521" t="s">
        <v>539</v>
      </c>
      <c r="Z108" s="1521" t="s">
        <v>539</v>
      </c>
      <c r="AA108" s="1048" t="s">
        <v>98</v>
      </c>
      <c r="AB108" s="780" t="s">
        <v>213</v>
      </c>
      <c r="AC108" s="913" t="s">
        <v>8078</v>
      </c>
      <c r="AD108" s="314"/>
    </row>
    <row r="109" spans="1:30" ht="23" customHeight="1">
      <c r="A109" s="254">
        <f t="shared" si="2"/>
        <v>108</v>
      </c>
      <c r="B109" s="317" t="s">
        <v>4895</v>
      </c>
      <c r="C109" s="317" t="s">
        <v>4896</v>
      </c>
      <c r="D109" s="635" t="s">
        <v>4903</v>
      </c>
      <c r="E109" s="937" t="s">
        <v>98</v>
      </c>
      <c r="F109" s="635" t="s">
        <v>98</v>
      </c>
      <c r="G109" s="938" t="s">
        <v>311</v>
      </c>
      <c r="H109" s="285">
        <v>1</v>
      </c>
      <c r="I109" s="938" t="s">
        <v>537</v>
      </c>
      <c r="J109" s="937"/>
      <c r="K109" s="825" t="s">
        <v>8</v>
      </c>
      <c r="L109" s="937" t="s">
        <v>2387</v>
      </c>
      <c r="M109" s="301">
        <v>44874</v>
      </c>
      <c r="N109" s="301">
        <v>44928</v>
      </c>
      <c r="O109" s="1556"/>
      <c r="P109" s="780"/>
      <c r="Q109" s="314"/>
      <c r="R109" s="314"/>
      <c r="S109" s="314"/>
      <c r="T109" s="938" t="s">
        <v>4898</v>
      </c>
      <c r="U109" s="1673" t="str">
        <f t="shared" si="3"/>
        <v>2022-SW-上海-中试装配线JMLEDSW22A966入壳机</v>
      </c>
      <c r="V109" s="938" t="s">
        <v>6931</v>
      </c>
      <c r="W109" s="1062" t="s">
        <v>8468</v>
      </c>
      <c r="X109" s="550" t="s">
        <v>539</v>
      </c>
      <c r="Y109" s="1521" t="s">
        <v>539</v>
      </c>
      <c r="Z109" s="1521" t="s">
        <v>539</v>
      </c>
      <c r="AA109" s="1034" t="s">
        <v>204</v>
      </c>
      <c r="AB109" s="780" t="s">
        <v>204</v>
      </c>
      <c r="AC109" s="913" t="s">
        <v>8078</v>
      </c>
      <c r="AD109" s="314"/>
    </row>
    <row r="110" spans="1:30" ht="22" customHeight="1">
      <c r="A110" s="254">
        <f t="shared" si="2"/>
        <v>109</v>
      </c>
      <c r="B110" s="317" t="s">
        <v>4895</v>
      </c>
      <c r="C110" s="317" t="s">
        <v>4896</v>
      </c>
      <c r="D110" s="635" t="s">
        <v>4904</v>
      </c>
      <c r="E110" s="937" t="s">
        <v>98</v>
      </c>
      <c r="F110" s="635" t="s">
        <v>98</v>
      </c>
      <c r="G110" s="938" t="s">
        <v>550</v>
      </c>
      <c r="H110" s="285">
        <v>1</v>
      </c>
      <c r="I110" s="938" t="s">
        <v>537</v>
      </c>
      <c r="J110" s="937"/>
      <c r="K110" s="825" t="s">
        <v>8</v>
      </c>
      <c r="L110" s="937" t="s">
        <v>2387</v>
      </c>
      <c r="M110" s="301">
        <v>44874</v>
      </c>
      <c r="N110" s="301">
        <v>44928</v>
      </c>
      <c r="O110" s="1556"/>
      <c r="P110" s="780"/>
      <c r="Q110" s="314"/>
      <c r="R110" s="314"/>
      <c r="S110" s="314"/>
      <c r="T110" s="938" t="s">
        <v>4898</v>
      </c>
      <c r="U110" s="1673" t="str">
        <f t="shared" si="3"/>
        <v>2022-SW-上海-中试装配线JMLEDSW22A967顶盖焊</v>
      </c>
      <c r="V110" s="938" t="s">
        <v>6931</v>
      </c>
      <c r="W110" s="1062" t="s">
        <v>8468</v>
      </c>
      <c r="X110" s="550" t="s">
        <v>539</v>
      </c>
      <c r="Y110" s="1521" t="s">
        <v>539</v>
      </c>
      <c r="Z110" s="1521" t="s">
        <v>539</v>
      </c>
      <c r="AA110" s="1034" t="s">
        <v>9246</v>
      </c>
      <c r="AB110" s="780" t="s">
        <v>8079</v>
      </c>
      <c r="AC110" s="913" t="s">
        <v>9247</v>
      </c>
      <c r="AD110" s="314"/>
    </row>
    <row r="111" spans="1:30" ht="21.5" customHeight="1">
      <c r="A111" s="254">
        <f t="shared" si="2"/>
        <v>110</v>
      </c>
      <c r="B111" s="317" t="s">
        <v>4895</v>
      </c>
      <c r="C111" s="317" t="s">
        <v>4896</v>
      </c>
      <c r="D111" s="635" t="s">
        <v>4905</v>
      </c>
      <c r="E111" s="937" t="s">
        <v>98</v>
      </c>
      <c r="F111" s="635" t="s">
        <v>98</v>
      </c>
      <c r="G111" s="938" t="s">
        <v>315</v>
      </c>
      <c r="H111" s="285">
        <v>1</v>
      </c>
      <c r="I111" s="938" t="s">
        <v>537</v>
      </c>
      <c r="J111" s="937"/>
      <c r="K111" s="825" t="s">
        <v>8</v>
      </c>
      <c r="L111" s="937" t="s">
        <v>2387</v>
      </c>
      <c r="M111" s="301">
        <v>44874</v>
      </c>
      <c r="N111" s="301">
        <v>44928</v>
      </c>
      <c r="O111" s="1556"/>
      <c r="P111" s="780"/>
      <c r="Q111" s="314"/>
      <c r="R111" s="314"/>
      <c r="S111" s="314"/>
      <c r="T111" s="938" t="s">
        <v>4898</v>
      </c>
      <c r="U111" s="1673" t="str">
        <f t="shared" si="3"/>
        <v>2022-SW-上海-中试装配线JMLEDSW22A968正压氦检机</v>
      </c>
      <c r="V111" s="938" t="s">
        <v>6931</v>
      </c>
      <c r="W111" s="1062" t="s">
        <v>8468</v>
      </c>
      <c r="X111" s="550" t="s">
        <v>539</v>
      </c>
      <c r="Y111" s="1521" t="s">
        <v>539</v>
      </c>
      <c r="Z111" s="1521" t="s">
        <v>539</v>
      </c>
      <c r="AA111" s="1034" t="s">
        <v>9317</v>
      </c>
      <c r="AB111" s="780" t="s">
        <v>8079</v>
      </c>
      <c r="AC111" s="913" t="s">
        <v>8078</v>
      </c>
      <c r="AD111" s="314"/>
    </row>
    <row r="112" spans="1:30" ht="25" customHeight="1">
      <c r="A112" s="254">
        <f t="shared" si="2"/>
        <v>111</v>
      </c>
      <c r="B112" s="317" t="s">
        <v>4895</v>
      </c>
      <c r="C112" s="317" t="s">
        <v>4896</v>
      </c>
      <c r="D112" s="635" t="s">
        <v>4906</v>
      </c>
      <c r="E112" s="937" t="s">
        <v>98</v>
      </c>
      <c r="F112" s="635" t="s">
        <v>98</v>
      </c>
      <c r="G112" s="938" t="s">
        <v>554</v>
      </c>
      <c r="H112" s="285">
        <v>1</v>
      </c>
      <c r="I112" s="938" t="s">
        <v>537</v>
      </c>
      <c r="J112" s="937"/>
      <c r="K112" s="825" t="s">
        <v>8</v>
      </c>
      <c r="L112" s="937" t="s">
        <v>2387</v>
      </c>
      <c r="M112" s="301">
        <v>44874</v>
      </c>
      <c r="N112" s="301">
        <v>44928</v>
      </c>
      <c r="O112" s="1556"/>
      <c r="P112" s="780"/>
      <c r="Q112" s="314"/>
      <c r="R112" s="314"/>
      <c r="S112" s="314"/>
      <c r="T112" s="938" t="s">
        <v>4898</v>
      </c>
      <c r="U112" s="1673" t="str">
        <f t="shared" si="3"/>
        <v>2022-SW-上海-中试装配线JMLEDSW22A969密封钉</v>
      </c>
      <c r="V112" s="938" t="s">
        <v>6931</v>
      </c>
      <c r="W112" s="1062" t="s">
        <v>8468</v>
      </c>
      <c r="X112" s="550" t="s">
        <v>539</v>
      </c>
      <c r="Y112" s="1521" t="s">
        <v>539</v>
      </c>
      <c r="Z112" s="1521" t="s">
        <v>539</v>
      </c>
      <c r="AA112" s="1034" t="s">
        <v>98</v>
      </c>
      <c r="AB112" s="780" t="s">
        <v>8079</v>
      </c>
      <c r="AC112" s="913" t="s">
        <v>8078</v>
      </c>
      <c r="AD112" s="314"/>
    </row>
    <row r="113" spans="1:30" ht="22" customHeight="1">
      <c r="A113" s="254">
        <f t="shared" si="2"/>
        <v>112</v>
      </c>
      <c r="B113" s="317" t="s">
        <v>4895</v>
      </c>
      <c r="C113" s="317" t="s">
        <v>4896</v>
      </c>
      <c r="D113" s="635" t="s">
        <v>4907</v>
      </c>
      <c r="E113" s="937" t="s">
        <v>98</v>
      </c>
      <c r="F113" s="635" t="s">
        <v>98</v>
      </c>
      <c r="G113" s="938" t="s">
        <v>4908</v>
      </c>
      <c r="H113" s="285">
        <v>1</v>
      </c>
      <c r="I113" s="938" t="s">
        <v>537</v>
      </c>
      <c r="J113" s="937"/>
      <c r="K113" s="825" t="s">
        <v>8</v>
      </c>
      <c r="L113" s="937" t="s">
        <v>2387</v>
      </c>
      <c r="M113" s="301">
        <v>44874</v>
      </c>
      <c r="N113" s="301">
        <v>44928</v>
      </c>
      <c r="O113" s="1556"/>
      <c r="P113" s="780"/>
      <c r="Q113" s="314"/>
      <c r="R113" s="314"/>
      <c r="S113" s="314"/>
      <c r="T113" s="938" t="s">
        <v>4898</v>
      </c>
      <c r="U113" s="1673" t="str">
        <f t="shared" si="3"/>
        <v>2022-SW-上海-中试装配线JMLEDSW22A970刻码机、补码机</v>
      </c>
      <c r="V113" s="938" t="s">
        <v>6931</v>
      </c>
      <c r="W113" s="1062" t="s">
        <v>8467</v>
      </c>
      <c r="X113" s="550" t="s">
        <v>539</v>
      </c>
      <c r="Y113" s="1521" t="s">
        <v>539</v>
      </c>
      <c r="Z113" s="1521" t="s">
        <v>539</v>
      </c>
      <c r="AA113" s="1034" t="s">
        <v>98</v>
      </c>
      <c r="AB113" s="780" t="s">
        <v>8079</v>
      </c>
      <c r="AC113" s="913" t="s">
        <v>8078</v>
      </c>
      <c r="AD113" s="314"/>
    </row>
    <row r="114" spans="1:30" ht="22" customHeight="1">
      <c r="A114" s="254">
        <f t="shared" si="2"/>
        <v>113</v>
      </c>
      <c r="B114" s="317" t="s">
        <v>4895</v>
      </c>
      <c r="C114" s="317" t="s">
        <v>10126</v>
      </c>
      <c r="D114" s="635" t="s">
        <v>10127</v>
      </c>
      <c r="E114" s="1306" t="s">
        <v>98</v>
      </c>
      <c r="F114" s="635" t="s">
        <v>98</v>
      </c>
      <c r="G114" s="1062" t="s">
        <v>10128</v>
      </c>
      <c r="H114" s="285">
        <v>1</v>
      </c>
      <c r="I114" s="1062" t="s">
        <v>537</v>
      </c>
      <c r="J114" s="1306"/>
      <c r="K114" s="825" t="s">
        <v>8</v>
      </c>
      <c r="L114" s="1306" t="s">
        <v>2387</v>
      </c>
      <c r="M114" s="301">
        <v>44998</v>
      </c>
      <c r="N114" s="301">
        <v>45105</v>
      </c>
      <c r="O114" s="1556"/>
      <c r="P114" s="780"/>
      <c r="Q114" s="314"/>
      <c r="R114" s="314"/>
      <c r="S114" s="314"/>
      <c r="T114" s="1062"/>
      <c r="U114" s="1673" t="str">
        <f t="shared" si="3"/>
        <v>2023-SW-上海-中试装配线JMLEDSW22AE25顶盖预焊机</v>
      </c>
      <c r="V114" s="1062" t="s">
        <v>6931</v>
      </c>
      <c r="W114" s="1062" t="s">
        <v>8467</v>
      </c>
      <c r="X114" s="550" t="s">
        <v>539</v>
      </c>
      <c r="Y114" s="1521" t="s">
        <v>539</v>
      </c>
      <c r="Z114" s="1521" t="s">
        <v>539</v>
      </c>
      <c r="AA114" s="1670"/>
      <c r="AB114" s="780" t="s">
        <v>10129</v>
      </c>
      <c r="AC114" s="913"/>
      <c r="AD114" s="314"/>
    </row>
    <row r="115" spans="1:30" ht="42" customHeight="1">
      <c r="A115" s="254">
        <f t="shared" si="2"/>
        <v>114</v>
      </c>
      <c r="B115" s="299" t="s">
        <v>4576</v>
      </c>
      <c r="C115" s="299" t="s">
        <v>4577</v>
      </c>
      <c r="D115" s="299" t="s">
        <v>4578</v>
      </c>
      <c r="E115" s="299">
        <v>4800005713</v>
      </c>
      <c r="F115" s="299" t="s">
        <v>4580</v>
      </c>
      <c r="G115" s="299" t="s">
        <v>4413</v>
      </c>
      <c r="H115" s="299">
        <v>1</v>
      </c>
      <c r="I115" s="299" t="s">
        <v>4581</v>
      </c>
      <c r="J115" s="816">
        <v>45199</v>
      </c>
      <c r="K115" s="825" t="s">
        <v>8</v>
      </c>
      <c r="L115" s="971" t="s">
        <v>2387</v>
      </c>
      <c r="M115" s="632">
        <v>44880</v>
      </c>
      <c r="N115" s="301">
        <v>44935</v>
      </c>
      <c r="O115" s="301">
        <v>44986</v>
      </c>
      <c r="P115" s="816">
        <v>45017</v>
      </c>
      <c r="Q115" s="301">
        <v>45199</v>
      </c>
      <c r="R115" s="314"/>
      <c r="S115" s="314"/>
      <c r="T115" s="835" t="s">
        <v>4613</v>
      </c>
      <c r="U115" s="1673" t="str">
        <f t="shared" si="3"/>
        <v>2022-YJ-十堰-L1装配线JMLEDYJ22A758转接片焊接机</v>
      </c>
      <c r="V115" s="299" t="s">
        <v>8254</v>
      </c>
      <c r="W115" s="299" t="s">
        <v>9190</v>
      </c>
      <c r="X115" s="1520">
        <v>11.6</v>
      </c>
      <c r="Y115" s="1522">
        <v>0.998</v>
      </c>
      <c r="Z115" s="1522">
        <v>5.3999999999999999E-2</v>
      </c>
      <c r="AA115" s="1292" t="s">
        <v>10517</v>
      </c>
      <c r="AB115" s="1293" t="s">
        <v>10518</v>
      </c>
      <c r="AC115" s="1292" t="s">
        <v>8763</v>
      </c>
      <c r="AD115" s="314"/>
    </row>
    <row r="116" spans="1:30" ht="50.5" customHeight="1">
      <c r="A116" s="254">
        <f t="shared" si="2"/>
        <v>115</v>
      </c>
      <c r="B116" s="299" t="s">
        <v>4576</v>
      </c>
      <c r="C116" s="299" t="s">
        <v>4577</v>
      </c>
      <c r="D116" s="299" t="s">
        <v>4588</v>
      </c>
      <c r="E116" s="299">
        <v>4800005713</v>
      </c>
      <c r="F116" s="299" t="s">
        <v>4589</v>
      </c>
      <c r="G116" s="299" t="s">
        <v>4590</v>
      </c>
      <c r="H116" s="299">
        <v>1</v>
      </c>
      <c r="I116" s="299" t="s">
        <v>4581</v>
      </c>
      <c r="J116" s="816">
        <v>45199</v>
      </c>
      <c r="K116" s="825" t="s">
        <v>8</v>
      </c>
      <c r="L116" s="971" t="s">
        <v>2387</v>
      </c>
      <c r="M116" s="632">
        <v>44880</v>
      </c>
      <c r="N116" s="301">
        <v>44935</v>
      </c>
      <c r="O116" s="301">
        <v>44986</v>
      </c>
      <c r="P116" s="816">
        <v>45017</v>
      </c>
      <c r="Q116" s="301">
        <v>45199</v>
      </c>
      <c r="R116" s="314"/>
      <c r="S116" s="314"/>
      <c r="T116" s="835" t="s">
        <v>4613</v>
      </c>
      <c r="U116" s="1673" t="str">
        <f t="shared" si="3"/>
        <v>2022-YJ-十堰-L1装配线JMLEDYJ22A761包Mylar膜</v>
      </c>
      <c r="V116" s="299" t="s">
        <v>8254</v>
      </c>
      <c r="W116" s="299" t="s">
        <v>9190</v>
      </c>
      <c r="X116" s="1520">
        <v>12</v>
      </c>
      <c r="Y116" s="1522">
        <v>0.98</v>
      </c>
      <c r="Z116" s="1522" t="s">
        <v>539</v>
      </c>
      <c r="AA116" s="1344" t="s">
        <v>9076</v>
      </c>
      <c r="AB116" s="1292" t="s">
        <v>10519</v>
      </c>
      <c r="AC116" s="1292" t="s">
        <v>8763</v>
      </c>
      <c r="AD116" s="314"/>
    </row>
    <row r="117" spans="1:30" ht="53" customHeight="1">
      <c r="A117" s="254">
        <f t="shared" si="2"/>
        <v>116</v>
      </c>
      <c r="B117" s="299" t="s">
        <v>4576</v>
      </c>
      <c r="C117" s="299" t="s">
        <v>4577</v>
      </c>
      <c r="D117" s="299" t="s">
        <v>4595</v>
      </c>
      <c r="E117" s="299">
        <v>4800005713</v>
      </c>
      <c r="F117" s="299" t="s">
        <v>4596</v>
      </c>
      <c r="G117" s="299" t="s">
        <v>311</v>
      </c>
      <c r="H117" s="299">
        <v>1</v>
      </c>
      <c r="I117" s="299" t="s">
        <v>4581</v>
      </c>
      <c r="J117" s="816">
        <v>45199</v>
      </c>
      <c r="K117" s="825" t="s">
        <v>8</v>
      </c>
      <c r="L117" s="971" t="s">
        <v>2387</v>
      </c>
      <c r="M117" s="632">
        <v>44880</v>
      </c>
      <c r="N117" s="301">
        <v>44935</v>
      </c>
      <c r="O117" s="301">
        <v>44986</v>
      </c>
      <c r="P117" s="816">
        <v>45017</v>
      </c>
      <c r="Q117" s="301">
        <v>45199</v>
      </c>
      <c r="R117" s="314"/>
      <c r="S117" s="314"/>
      <c r="T117" s="835" t="s">
        <v>4613</v>
      </c>
      <c r="U117" s="1673" t="str">
        <f t="shared" si="3"/>
        <v>2022-YJ-十堰-L1装配线JMLEDYJ22A764入壳机</v>
      </c>
      <c r="V117" s="299" t="s">
        <v>8254</v>
      </c>
      <c r="W117" s="299" t="s">
        <v>9190</v>
      </c>
      <c r="X117" s="1520">
        <v>12</v>
      </c>
      <c r="Y117" s="1522">
        <v>0.997</v>
      </c>
      <c r="Z117" s="1522">
        <v>9.8000000000000004E-2</v>
      </c>
      <c r="AA117" s="1344" t="s">
        <v>9076</v>
      </c>
      <c r="AB117" s="1292" t="s">
        <v>10520</v>
      </c>
      <c r="AC117" s="1292" t="s">
        <v>8763</v>
      </c>
      <c r="AD117" s="314"/>
    </row>
    <row r="118" spans="1:30" ht="38" customHeight="1">
      <c r="A118" s="254">
        <f t="shared" si="2"/>
        <v>117</v>
      </c>
      <c r="B118" s="299" t="s">
        <v>4576</v>
      </c>
      <c r="C118" s="299" t="s">
        <v>4577</v>
      </c>
      <c r="D118" s="299" t="s">
        <v>4601</v>
      </c>
      <c r="E118" s="299">
        <v>4800005713</v>
      </c>
      <c r="F118" s="299" t="s">
        <v>4602</v>
      </c>
      <c r="G118" s="299" t="s">
        <v>278</v>
      </c>
      <c r="H118" s="299">
        <v>1</v>
      </c>
      <c r="I118" s="299" t="s">
        <v>4581</v>
      </c>
      <c r="J118" s="816">
        <v>45199</v>
      </c>
      <c r="K118" s="825" t="s">
        <v>8</v>
      </c>
      <c r="L118" s="971" t="s">
        <v>2387</v>
      </c>
      <c r="M118" s="632">
        <v>44880</v>
      </c>
      <c r="N118" s="301">
        <v>44935</v>
      </c>
      <c r="O118" s="301">
        <v>44986</v>
      </c>
      <c r="P118" s="816">
        <v>45017</v>
      </c>
      <c r="Q118" s="301">
        <v>45199</v>
      </c>
      <c r="R118" s="314"/>
      <c r="S118" s="314"/>
      <c r="T118" s="835" t="s">
        <v>4613</v>
      </c>
      <c r="U118" s="1673" t="str">
        <f t="shared" si="3"/>
        <v>2022-YJ-十堰-L1装配线JMLEDYJ22A767顶盖焊接机</v>
      </c>
      <c r="V118" s="299" t="s">
        <v>8254</v>
      </c>
      <c r="W118" s="299" t="s">
        <v>9190</v>
      </c>
      <c r="X118" s="1520">
        <v>12</v>
      </c>
      <c r="Y118" s="1522">
        <v>1</v>
      </c>
      <c r="Z118" s="1522">
        <v>2.1000000000000001E-2</v>
      </c>
      <c r="AA118" s="1344" t="s">
        <v>9076</v>
      </c>
      <c r="AB118" s="1292" t="s">
        <v>10521</v>
      </c>
      <c r="AC118" s="1292" t="s">
        <v>8763</v>
      </c>
      <c r="AD118" s="314"/>
    </row>
    <row r="119" spans="1:30" ht="32" customHeight="1">
      <c r="A119" s="254">
        <f t="shared" si="2"/>
        <v>118</v>
      </c>
      <c r="B119" s="299" t="s">
        <v>4576</v>
      </c>
      <c r="C119" s="299" t="s">
        <v>4577</v>
      </c>
      <c r="D119" s="299" t="s">
        <v>4607</v>
      </c>
      <c r="E119" s="299">
        <v>4800005713</v>
      </c>
      <c r="F119" s="299" t="s">
        <v>4608</v>
      </c>
      <c r="G119" s="299" t="s">
        <v>328</v>
      </c>
      <c r="H119" s="299">
        <v>1</v>
      </c>
      <c r="I119" s="299" t="s">
        <v>4581</v>
      </c>
      <c r="J119" s="816">
        <v>45199</v>
      </c>
      <c r="K119" s="825" t="s">
        <v>8</v>
      </c>
      <c r="L119" s="971" t="s">
        <v>2387</v>
      </c>
      <c r="M119" s="632">
        <v>44880</v>
      </c>
      <c r="N119" s="301">
        <v>44935</v>
      </c>
      <c r="O119" s="301">
        <v>44986</v>
      </c>
      <c r="P119" s="816">
        <v>45017</v>
      </c>
      <c r="Q119" s="301">
        <v>45199</v>
      </c>
      <c r="R119" s="314"/>
      <c r="S119" s="314"/>
      <c r="T119" s="835" t="s">
        <v>4614</v>
      </c>
      <c r="U119" s="1673" t="str">
        <f t="shared" si="3"/>
        <v>2022-YJ-十堰-L1装配线JMLEDYJ22A770密封钉焊接机</v>
      </c>
      <c r="V119" s="299" t="s">
        <v>8254</v>
      </c>
      <c r="W119" s="299" t="s">
        <v>9190</v>
      </c>
      <c r="X119" s="1520">
        <v>12</v>
      </c>
      <c r="Y119" s="1522">
        <v>0.998</v>
      </c>
      <c r="Z119" s="1522">
        <v>2.4E-2</v>
      </c>
      <c r="AA119" s="1344" t="s">
        <v>9076</v>
      </c>
      <c r="AB119" s="1292" t="s">
        <v>10522</v>
      </c>
      <c r="AC119" s="1292" t="s">
        <v>8763</v>
      </c>
      <c r="AD119" s="314"/>
    </row>
    <row r="120" spans="1:30" ht="53.5" customHeight="1">
      <c r="A120" s="254">
        <f t="shared" si="2"/>
        <v>119</v>
      </c>
      <c r="B120" s="299" t="s">
        <v>4576</v>
      </c>
      <c r="C120" s="299" t="s">
        <v>4577</v>
      </c>
      <c r="D120" s="299" t="s">
        <v>4974</v>
      </c>
      <c r="E120" s="299">
        <v>4800005713</v>
      </c>
      <c r="F120" s="299" t="s">
        <v>4979</v>
      </c>
      <c r="G120" s="835" t="s">
        <v>321</v>
      </c>
      <c r="H120" s="299">
        <v>1</v>
      </c>
      <c r="I120" s="299" t="s">
        <v>4581</v>
      </c>
      <c r="J120" s="1154">
        <v>45199</v>
      </c>
      <c r="K120" s="977" t="s">
        <v>8</v>
      </c>
      <c r="L120" s="896" t="s">
        <v>2387</v>
      </c>
      <c r="M120" s="978">
        <v>44880</v>
      </c>
      <c r="N120" s="900">
        <v>44935</v>
      </c>
      <c r="O120" s="301">
        <v>44986</v>
      </c>
      <c r="P120" s="1154">
        <v>45017</v>
      </c>
      <c r="Q120" s="301">
        <v>45199</v>
      </c>
      <c r="R120" s="870"/>
      <c r="S120" s="870"/>
      <c r="T120" s="835" t="s">
        <v>4614</v>
      </c>
      <c r="U120" s="1673" t="str">
        <f t="shared" si="3"/>
        <v>2022-YJ-十堰-L1装配线JMLEDYJ22A841物流线</v>
      </c>
      <c r="V120" s="299" t="s">
        <v>8254</v>
      </c>
      <c r="W120" s="919" t="s">
        <v>9190</v>
      </c>
      <c r="X120" s="1519" t="s">
        <v>213</v>
      </c>
      <c r="Y120" s="1523" t="s">
        <v>213</v>
      </c>
      <c r="Z120" s="1523" t="s">
        <v>213</v>
      </c>
      <c r="AA120" s="1344" t="s">
        <v>10516</v>
      </c>
      <c r="AB120" s="1292" t="s">
        <v>10523</v>
      </c>
      <c r="AC120" s="1292" t="s">
        <v>8763</v>
      </c>
      <c r="AD120" s="314"/>
    </row>
    <row r="121" spans="1:30" ht="41.5" customHeight="1">
      <c r="A121" s="254">
        <f t="shared" si="2"/>
        <v>120</v>
      </c>
      <c r="B121" s="299" t="s">
        <v>4576</v>
      </c>
      <c r="C121" s="299" t="s">
        <v>4582</v>
      </c>
      <c r="D121" s="299" t="s">
        <v>4583</v>
      </c>
      <c r="E121" s="299" t="s">
        <v>4579</v>
      </c>
      <c r="F121" s="299" t="s">
        <v>4584</v>
      </c>
      <c r="G121" s="299" t="s">
        <v>4413</v>
      </c>
      <c r="H121" s="299">
        <v>1</v>
      </c>
      <c r="I121" s="299" t="s">
        <v>4581</v>
      </c>
      <c r="J121" s="1303">
        <v>45229</v>
      </c>
      <c r="K121" s="825" t="s">
        <v>8</v>
      </c>
      <c r="L121" s="896" t="s">
        <v>2387</v>
      </c>
      <c r="M121" s="632">
        <v>45000</v>
      </c>
      <c r="N121" s="1183">
        <v>45011</v>
      </c>
      <c r="O121" s="301">
        <v>45078</v>
      </c>
      <c r="P121" s="1303">
        <v>45082</v>
      </c>
      <c r="Q121" s="301">
        <v>45229</v>
      </c>
      <c r="R121" s="1100"/>
      <c r="S121" s="1100"/>
      <c r="T121" s="835" t="s">
        <v>4980</v>
      </c>
      <c r="U121" s="1673" t="str">
        <f t="shared" si="3"/>
        <v>2022-YJ-十堰-L2装配线JMLEDYJ22A759转接片焊接机</v>
      </c>
      <c r="V121" s="299" t="s">
        <v>8254</v>
      </c>
      <c r="W121" s="299" t="s">
        <v>9190</v>
      </c>
      <c r="X121" s="1221" t="s">
        <v>539</v>
      </c>
      <c r="Y121" s="1524" t="s">
        <v>539</v>
      </c>
      <c r="Z121" s="1524" t="s">
        <v>539</v>
      </c>
      <c r="AA121" s="1344" t="s">
        <v>10524</v>
      </c>
      <c r="AB121" s="1293" t="s">
        <v>10525</v>
      </c>
      <c r="AC121" s="1292" t="s">
        <v>9184</v>
      </c>
      <c r="AD121" s="314"/>
    </row>
    <row r="122" spans="1:30" ht="41.5" customHeight="1">
      <c r="A122" s="254">
        <f t="shared" si="2"/>
        <v>121</v>
      </c>
      <c r="B122" s="299" t="s">
        <v>4576</v>
      </c>
      <c r="C122" s="299" t="s">
        <v>4582</v>
      </c>
      <c r="D122" s="299" t="s">
        <v>4591</v>
      </c>
      <c r="E122" s="299" t="s">
        <v>4579</v>
      </c>
      <c r="F122" s="299" t="s">
        <v>4592</v>
      </c>
      <c r="G122" s="299" t="s">
        <v>4590</v>
      </c>
      <c r="H122" s="299">
        <v>1</v>
      </c>
      <c r="I122" s="299" t="s">
        <v>4581</v>
      </c>
      <c r="J122" s="1303">
        <v>45229</v>
      </c>
      <c r="K122" s="977" t="s">
        <v>8</v>
      </c>
      <c r="L122" s="896" t="s">
        <v>2387</v>
      </c>
      <c r="M122" s="632">
        <v>45000</v>
      </c>
      <c r="N122" s="1183">
        <v>45011</v>
      </c>
      <c r="O122" s="301">
        <v>45078</v>
      </c>
      <c r="P122" s="1303">
        <v>45082</v>
      </c>
      <c r="Q122" s="301">
        <v>45229</v>
      </c>
      <c r="R122" s="1100"/>
      <c r="S122" s="1100"/>
      <c r="T122" s="835" t="s">
        <v>4613</v>
      </c>
      <c r="U122" s="1673" t="str">
        <f t="shared" si="3"/>
        <v>2022-YJ-十堰-L2装配线JMLEDYJ22A762包Mylar膜</v>
      </c>
      <c r="V122" s="299" t="s">
        <v>8254</v>
      </c>
      <c r="W122" s="299" t="s">
        <v>9190</v>
      </c>
      <c r="X122" s="1221" t="s">
        <v>539</v>
      </c>
      <c r="Y122" s="1524" t="s">
        <v>539</v>
      </c>
      <c r="Z122" s="1524" t="s">
        <v>539</v>
      </c>
      <c r="AA122" s="1293" t="s">
        <v>10526</v>
      </c>
      <c r="AB122" s="1293" t="s">
        <v>10527</v>
      </c>
      <c r="AC122" s="1292" t="s">
        <v>9184</v>
      </c>
      <c r="AD122" s="314"/>
    </row>
    <row r="123" spans="1:30" ht="41.5" customHeight="1">
      <c r="A123" s="254">
        <f t="shared" si="2"/>
        <v>122</v>
      </c>
      <c r="B123" s="299" t="s">
        <v>4576</v>
      </c>
      <c r="C123" s="299" t="s">
        <v>4582</v>
      </c>
      <c r="D123" s="299" t="s">
        <v>4597</v>
      </c>
      <c r="E123" s="299" t="s">
        <v>4579</v>
      </c>
      <c r="F123" s="299" t="s">
        <v>4598</v>
      </c>
      <c r="G123" s="299" t="s">
        <v>311</v>
      </c>
      <c r="H123" s="299">
        <v>1</v>
      </c>
      <c r="I123" s="299" t="s">
        <v>4581</v>
      </c>
      <c r="J123" s="1303">
        <v>45229</v>
      </c>
      <c r="K123" s="825" t="s">
        <v>8</v>
      </c>
      <c r="L123" s="896" t="s">
        <v>2387</v>
      </c>
      <c r="M123" s="632">
        <v>45000</v>
      </c>
      <c r="N123" s="1183">
        <v>45011</v>
      </c>
      <c r="O123" s="301">
        <v>45078</v>
      </c>
      <c r="P123" s="1303">
        <v>45082</v>
      </c>
      <c r="Q123" s="301">
        <v>45229</v>
      </c>
      <c r="R123" s="1100"/>
      <c r="S123" s="1100"/>
      <c r="T123" s="835" t="s">
        <v>4613</v>
      </c>
      <c r="U123" s="1673" t="str">
        <f t="shared" si="3"/>
        <v>2022-YJ-十堰-L2装配线JMLEDYJ22A765入壳机</v>
      </c>
      <c r="V123" s="299" t="s">
        <v>8254</v>
      </c>
      <c r="W123" s="299" t="s">
        <v>9190</v>
      </c>
      <c r="X123" s="1221" t="s">
        <v>539</v>
      </c>
      <c r="Y123" s="1524" t="s">
        <v>539</v>
      </c>
      <c r="Z123" s="1524" t="s">
        <v>539</v>
      </c>
      <c r="AA123" s="1344" t="s">
        <v>8906</v>
      </c>
      <c r="AB123" s="1293" t="s">
        <v>10528</v>
      </c>
      <c r="AC123" s="1292" t="s">
        <v>9184</v>
      </c>
      <c r="AD123" s="314"/>
    </row>
    <row r="124" spans="1:30" ht="41.5" customHeight="1">
      <c r="A124" s="254">
        <f t="shared" si="2"/>
        <v>123</v>
      </c>
      <c r="B124" s="299" t="s">
        <v>4576</v>
      </c>
      <c r="C124" s="299" t="s">
        <v>4582</v>
      </c>
      <c r="D124" s="299" t="s">
        <v>4603</v>
      </c>
      <c r="E124" s="299" t="s">
        <v>4579</v>
      </c>
      <c r="F124" s="299" t="s">
        <v>4604</v>
      </c>
      <c r="G124" s="299" t="s">
        <v>278</v>
      </c>
      <c r="H124" s="299">
        <v>1</v>
      </c>
      <c r="I124" s="299" t="s">
        <v>4581</v>
      </c>
      <c r="J124" s="1303">
        <v>45229</v>
      </c>
      <c r="K124" s="977" t="s">
        <v>8</v>
      </c>
      <c r="L124" s="896" t="s">
        <v>2387</v>
      </c>
      <c r="M124" s="632">
        <v>45000</v>
      </c>
      <c r="N124" s="1183">
        <v>45011</v>
      </c>
      <c r="O124" s="301">
        <v>45078</v>
      </c>
      <c r="P124" s="1303">
        <v>45082</v>
      </c>
      <c r="Q124" s="301">
        <v>45229</v>
      </c>
      <c r="R124" s="1100"/>
      <c r="S124" s="1100"/>
      <c r="T124" s="835" t="s">
        <v>4613</v>
      </c>
      <c r="U124" s="1673" t="str">
        <f t="shared" si="3"/>
        <v>2022-YJ-十堰-L2装配线JMLEDYJ22A768顶盖焊接机</v>
      </c>
      <c r="V124" s="299" t="s">
        <v>8254</v>
      </c>
      <c r="W124" s="299" t="s">
        <v>9190</v>
      </c>
      <c r="X124" s="1221" t="s">
        <v>539</v>
      </c>
      <c r="Y124" s="1524" t="s">
        <v>539</v>
      </c>
      <c r="Z124" s="1524" t="s">
        <v>539</v>
      </c>
      <c r="AA124" s="1344" t="s">
        <v>8906</v>
      </c>
      <c r="AB124" s="1293" t="s">
        <v>10529</v>
      </c>
      <c r="AC124" s="1292" t="s">
        <v>9184</v>
      </c>
      <c r="AD124" s="314"/>
    </row>
    <row r="125" spans="1:30" ht="41.5" customHeight="1">
      <c r="A125" s="254">
        <f t="shared" si="2"/>
        <v>124</v>
      </c>
      <c r="B125" s="299" t="s">
        <v>4576</v>
      </c>
      <c r="C125" s="299" t="s">
        <v>4582</v>
      </c>
      <c r="D125" s="299" t="s">
        <v>4609</v>
      </c>
      <c r="E125" s="299" t="s">
        <v>4579</v>
      </c>
      <c r="F125" s="299" t="s">
        <v>4610</v>
      </c>
      <c r="G125" s="299" t="s">
        <v>328</v>
      </c>
      <c r="H125" s="299">
        <v>1</v>
      </c>
      <c r="I125" s="299" t="s">
        <v>4581</v>
      </c>
      <c r="J125" s="1303">
        <v>45229</v>
      </c>
      <c r="K125" s="825" t="s">
        <v>8</v>
      </c>
      <c r="L125" s="896" t="s">
        <v>2387</v>
      </c>
      <c r="M125" s="632">
        <v>45000</v>
      </c>
      <c r="N125" s="1183">
        <v>45011</v>
      </c>
      <c r="O125" s="301">
        <v>45078</v>
      </c>
      <c r="P125" s="1303">
        <v>45082</v>
      </c>
      <c r="Q125" s="301">
        <v>45229</v>
      </c>
      <c r="R125" s="1100"/>
      <c r="S125" s="1100"/>
      <c r="T125" s="835" t="s">
        <v>4614</v>
      </c>
      <c r="U125" s="1673" t="str">
        <f t="shared" si="3"/>
        <v>2022-YJ-十堰-L2装配线JMLEDYJ22A771密封钉焊接机</v>
      </c>
      <c r="V125" s="299" t="s">
        <v>8254</v>
      </c>
      <c r="W125" s="299" t="s">
        <v>9190</v>
      </c>
      <c r="X125" s="1221" t="s">
        <v>539</v>
      </c>
      <c r="Y125" s="1524" t="s">
        <v>539</v>
      </c>
      <c r="Z125" s="1524" t="s">
        <v>539</v>
      </c>
      <c r="AA125" s="1344" t="s">
        <v>8907</v>
      </c>
      <c r="AB125" s="1292" t="s">
        <v>10530</v>
      </c>
      <c r="AC125" s="1292" t="s">
        <v>9184</v>
      </c>
      <c r="AD125" s="314"/>
    </row>
    <row r="126" spans="1:30" ht="41.5" customHeight="1">
      <c r="A126" s="254">
        <f t="shared" si="2"/>
        <v>125</v>
      </c>
      <c r="B126" s="299" t="s">
        <v>4576</v>
      </c>
      <c r="C126" s="299" t="s">
        <v>4582</v>
      </c>
      <c r="D126" s="299" t="s">
        <v>4975</v>
      </c>
      <c r="E126" s="299" t="s">
        <v>4977</v>
      </c>
      <c r="F126" s="299" t="s">
        <v>4978</v>
      </c>
      <c r="G126" s="299" t="s">
        <v>321</v>
      </c>
      <c r="H126" s="299">
        <v>1</v>
      </c>
      <c r="I126" s="299" t="s">
        <v>4581</v>
      </c>
      <c r="J126" s="1303">
        <v>45229</v>
      </c>
      <c r="K126" s="977" t="s">
        <v>8</v>
      </c>
      <c r="L126" s="896" t="s">
        <v>2387</v>
      </c>
      <c r="M126" s="632">
        <v>45000</v>
      </c>
      <c r="N126" s="1183">
        <v>45011</v>
      </c>
      <c r="O126" s="301">
        <v>45078</v>
      </c>
      <c r="P126" s="1303">
        <v>45082</v>
      </c>
      <c r="Q126" s="301">
        <v>45229</v>
      </c>
      <c r="R126" s="1100"/>
      <c r="S126" s="1100"/>
      <c r="T126" s="835" t="s">
        <v>205</v>
      </c>
      <c r="U126" s="1673" t="str">
        <f t="shared" si="3"/>
        <v>2022-YJ-十堰-L2装配线JMLEDYJ22A842物流线</v>
      </c>
      <c r="V126" s="299" t="s">
        <v>8254</v>
      </c>
      <c r="W126" s="299" t="s">
        <v>9190</v>
      </c>
      <c r="X126" s="1221" t="s">
        <v>539</v>
      </c>
      <c r="Y126" s="1524" t="s">
        <v>539</v>
      </c>
      <c r="Z126" s="1524" t="s">
        <v>539</v>
      </c>
      <c r="AA126" s="1344" t="s">
        <v>8908</v>
      </c>
      <c r="AB126" s="1293" t="s">
        <v>10531</v>
      </c>
      <c r="AC126" s="1292" t="s">
        <v>9184</v>
      </c>
      <c r="AD126" s="314"/>
    </row>
    <row r="127" spans="1:30" ht="41.5" customHeight="1">
      <c r="A127" s="254">
        <f t="shared" si="2"/>
        <v>126</v>
      </c>
      <c r="B127" s="299" t="s">
        <v>4576</v>
      </c>
      <c r="C127" s="299" t="s">
        <v>4585</v>
      </c>
      <c r="D127" s="299" t="s">
        <v>4586</v>
      </c>
      <c r="E127" s="299">
        <v>4800005713</v>
      </c>
      <c r="F127" s="299" t="s">
        <v>4587</v>
      </c>
      <c r="G127" s="299" t="s">
        <v>4413</v>
      </c>
      <c r="H127" s="299">
        <v>1</v>
      </c>
      <c r="I127" s="299" t="s">
        <v>4581</v>
      </c>
      <c r="J127" s="1303">
        <v>45260</v>
      </c>
      <c r="K127" s="825" t="s">
        <v>8</v>
      </c>
      <c r="L127" s="896" t="s">
        <v>2387</v>
      </c>
      <c r="M127" s="632">
        <v>44757</v>
      </c>
      <c r="N127" s="1183">
        <v>45025</v>
      </c>
      <c r="O127" s="1118">
        <v>45092</v>
      </c>
      <c r="P127" s="1303">
        <v>45092</v>
      </c>
      <c r="Q127" s="1118">
        <v>45260</v>
      </c>
      <c r="R127" s="1100"/>
      <c r="S127" s="1100"/>
      <c r="T127" s="835" t="s">
        <v>4613</v>
      </c>
      <c r="U127" s="1673" t="str">
        <f t="shared" ref="U127:U132" si="4">C127&amp;D127&amp;G127</f>
        <v>2022-YJ-十堰-L3装配线JMLEDYJ22A760转接片焊接机</v>
      </c>
      <c r="V127" s="299" t="s">
        <v>8254</v>
      </c>
      <c r="W127" s="299" t="s">
        <v>9190</v>
      </c>
      <c r="X127" s="1221" t="s">
        <v>539</v>
      </c>
      <c r="Y127" s="1524" t="s">
        <v>539</v>
      </c>
      <c r="Z127" s="1524" t="s">
        <v>539</v>
      </c>
      <c r="AA127" s="1344" t="s">
        <v>9753</v>
      </c>
      <c r="AB127" s="1293" t="s">
        <v>10532</v>
      </c>
      <c r="AC127" s="1292" t="s">
        <v>8764</v>
      </c>
      <c r="AD127" s="314"/>
    </row>
    <row r="128" spans="1:30" ht="41.5" customHeight="1">
      <c r="A128" s="254">
        <f t="shared" si="2"/>
        <v>127</v>
      </c>
      <c r="B128" s="299" t="s">
        <v>4576</v>
      </c>
      <c r="C128" s="299" t="s">
        <v>4585</v>
      </c>
      <c r="D128" s="299" t="s">
        <v>4593</v>
      </c>
      <c r="E128" s="299">
        <v>4800005713</v>
      </c>
      <c r="F128" s="299" t="s">
        <v>4594</v>
      </c>
      <c r="G128" s="299" t="s">
        <v>4590</v>
      </c>
      <c r="H128" s="299">
        <v>1</v>
      </c>
      <c r="I128" s="299" t="s">
        <v>4581</v>
      </c>
      <c r="J128" s="1303">
        <v>45260</v>
      </c>
      <c r="K128" s="977" t="s">
        <v>8</v>
      </c>
      <c r="L128" s="896" t="s">
        <v>2387</v>
      </c>
      <c r="M128" s="632">
        <v>44757</v>
      </c>
      <c r="N128" s="1183">
        <v>45025</v>
      </c>
      <c r="O128" s="1118">
        <v>45092</v>
      </c>
      <c r="P128" s="1303">
        <v>45092</v>
      </c>
      <c r="Q128" s="1118">
        <v>45260</v>
      </c>
      <c r="R128" s="1100"/>
      <c r="S128" s="1100"/>
      <c r="T128" s="835" t="s">
        <v>4613</v>
      </c>
      <c r="U128" s="1673" t="str">
        <f t="shared" si="4"/>
        <v>2022-YJ-十堰-L3装配线JMLEDYJ22A763包Mylar膜</v>
      </c>
      <c r="V128" s="299" t="s">
        <v>8254</v>
      </c>
      <c r="W128" s="299" t="s">
        <v>9190</v>
      </c>
      <c r="X128" s="1221" t="s">
        <v>539</v>
      </c>
      <c r="Y128" s="1524" t="s">
        <v>539</v>
      </c>
      <c r="Z128" s="1524" t="s">
        <v>539</v>
      </c>
      <c r="AA128" s="1344" t="s">
        <v>9753</v>
      </c>
      <c r="AB128" s="1293" t="s">
        <v>10532</v>
      </c>
      <c r="AC128" s="1292" t="s">
        <v>8764</v>
      </c>
      <c r="AD128" s="314"/>
    </row>
    <row r="129" spans="1:30" ht="41.5" customHeight="1">
      <c r="A129" s="254">
        <f t="shared" si="2"/>
        <v>128</v>
      </c>
      <c r="B129" s="299" t="s">
        <v>4576</v>
      </c>
      <c r="C129" s="299" t="s">
        <v>4585</v>
      </c>
      <c r="D129" s="299" t="s">
        <v>4599</v>
      </c>
      <c r="E129" s="299">
        <v>4800005713</v>
      </c>
      <c r="F129" s="299" t="s">
        <v>4600</v>
      </c>
      <c r="G129" s="299" t="s">
        <v>311</v>
      </c>
      <c r="H129" s="299">
        <v>1</v>
      </c>
      <c r="I129" s="299" t="s">
        <v>4581</v>
      </c>
      <c r="J129" s="1303">
        <v>45260</v>
      </c>
      <c r="K129" s="825" t="s">
        <v>8</v>
      </c>
      <c r="L129" s="896" t="s">
        <v>2387</v>
      </c>
      <c r="M129" s="632">
        <v>44757</v>
      </c>
      <c r="N129" s="1183">
        <v>45025</v>
      </c>
      <c r="O129" s="1118">
        <v>45092</v>
      </c>
      <c r="P129" s="1303">
        <v>45092</v>
      </c>
      <c r="Q129" s="1118">
        <v>45260</v>
      </c>
      <c r="R129" s="1100"/>
      <c r="S129" s="1100"/>
      <c r="T129" s="835" t="s">
        <v>4613</v>
      </c>
      <c r="U129" s="1673" t="str">
        <f t="shared" si="4"/>
        <v>2022-YJ-十堰-L3装配线JMLEDYJ22A766入壳机</v>
      </c>
      <c r="V129" s="299" t="s">
        <v>8254</v>
      </c>
      <c r="W129" s="299" t="s">
        <v>9190</v>
      </c>
      <c r="X129" s="1221" t="s">
        <v>539</v>
      </c>
      <c r="Y129" s="1524" t="s">
        <v>539</v>
      </c>
      <c r="Z129" s="1524" t="s">
        <v>539</v>
      </c>
      <c r="AA129" s="1344" t="s">
        <v>9753</v>
      </c>
      <c r="AB129" s="1293" t="s">
        <v>10532</v>
      </c>
      <c r="AC129" s="1292" t="s">
        <v>8764</v>
      </c>
      <c r="AD129" s="314"/>
    </row>
    <row r="130" spans="1:30" ht="41.5" customHeight="1">
      <c r="A130" s="254">
        <f t="shared" si="2"/>
        <v>129</v>
      </c>
      <c r="B130" s="299" t="s">
        <v>4576</v>
      </c>
      <c r="C130" s="299" t="s">
        <v>4585</v>
      </c>
      <c r="D130" s="299" t="s">
        <v>4605</v>
      </c>
      <c r="E130" s="299">
        <v>4800005713</v>
      </c>
      <c r="F130" s="299" t="s">
        <v>4606</v>
      </c>
      <c r="G130" s="299" t="s">
        <v>278</v>
      </c>
      <c r="H130" s="299">
        <v>1</v>
      </c>
      <c r="I130" s="299" t="s">
        <v>4581</v>
      </c>
      <c r="J130" s="1303">
        <v>45260</v>
      </c>
      <c r="K130" s="977" t="s">
        <v>8</v>
      </c>
      <c r="L130" s="896" t="s">
        <v>2387</v>
      </c>
      <c r="M130" s="632">
        <v>44757</v>
      </c>
      <c r="N130" s="1183">
        <v>45025</v>
      </c>
      <c r="O130" s="1118">
        <v>45092</v>
      </c>
      <c r="P130" s="1303">
        <v>45092</v>
      </c>
      <c r="Q130" s="1118">
        <v>45260</v>
      </c>
      <c r="R130" s="1100"/>
      <c r="S130" s="1100"/>
      <c r="T130" s="835" t="s">
        <v>4613</v>
      </c>
      <c r="U130" s="1673" t="str">
        <f t="shared" si="4"/>
        <v>2022-YJ-十堰-L3装配线JMLEDYJ22A769顶盖焊接机</v>
      </c>
      <c r="V130" s="299" t="s">
        <v>8254</v>
      </c>
      <c r="W130" s="299" t="s">
        <v>9190</v>
      </c>
      <c r="X130" s="1221" t="s">
        <v>539</v>
      </c>
      <c r="Y130" s="1524" t="s">
        <v>539</v>
      </c>
      <c r="Z130" s="1524" t="s">
        <v>539</v>
      </c>
      <c r="AA130" s="1344" t="s">
        <v>9753</v>
      </c>
      <c r="AB130" s="1293" t="s">
        <v>10532</v>
      </c>
      <c r="AC130" s="1292" t="s">
        <v>8764</v>
      </c>
      <c r="AD130" s="314"/>
    </row>
    <row r="131" spans="1:30" ht="41.5" customHeight="1">
      <c r="A131" s="254">
        <f t="shared" si="2"/>
        <v>130</v>
      </c>
      <c r="B131" s="299" t="s">
        <v>4576</v>
      </c>
      <c r="C131" s="299" t="s">
        <v>4585</v>
      </c>
      <c r="D131" s="299" t="s">
        <v>4611</v>
      </c>
      <c r="E131" s="299">
        <v>4800005713</v>
      </c>
      <c r="F131" s="299" t="s">
        <v>4612</v>
      </c>
      <c r="G131" s="299" t="s">
        <v>328</v>
      </c>
      <c r="H131" s="299">
        <v>1</v>
      </c>
      <c r="I131" s="299" t="s">
        <v>4581</v>
      </c>
      <c r="J131" s="1303">
        <v>45260</v>
      </c>
      <c r="K131" s="825" t="s">
        <v>8</v>
      </c>
      <c r="L131" s="896" t="s">
        <v>2387</v>
      </c>
      <c r="M131" s="632">
        <v>44757</v>
      </c>
      <c r="N131" s="1183">
        <v>45025</v>
      </c>
      <c r="O131" s="1118">
        <v>45092</v>
      </c>
      <c r="P131" s="1303">
        <v>45092</v>
      </c>
      <c r="Q131" s="1118">
        <v>45260</v>
      </c>
      <c r="R131" s="1100"/>
      <c r="S131" s="1100"/>
      <c r="T131" s="835" t="s">
        <v>4614</v>
      </c>
      <c r="U131" s="1673" t="str">
        <f t="shared" si="4"/>
        <v>2022-YJ-十堰-L3装配线JMLEDYJ22A772密封钉焊接机</v>
      </c>
      <c r="V131" s="299" t="s">
        <v>8254</v>
      </c>
      <c r="W131" s="299" t="s">
        <v>9190</v>
      </c>
      <c r="X131" s="1221" t="s">
        <v>539</v>
      </c>
      <c r="Y131" s="1524" t="s">
        <v>539</v>
      </c>
      <c r="Z131" s="1524" t="s">
        <v>539</v>
      </c>
      <c r="AA131" s="1344" t="s">
        <v>9753</v>
      </c>
      <c r="AB131" s="1293" t="s">
        <v>10532</v>
      </c>
      <c r="AC131" s="1292" t="s">
        <v>8764</v>
      </c>
      <c r="AD131" s="314"/>
    </row>
    <row r="132" spans="1:30" ht="41.5" customHeight="1">
      <c r="A132" s="254">
        <f t="shared" si="2"/>
        <v>131</v>
      </c>
      <c r="B132" s="299" t="s">
        <v>4576</v>
      </c>
      <c r="C132" s="299" t="s">
        <v>4585</v>
      </c>
      <c r="D132" s="299" t="s">
        <v>4976</v>
      </c>
      <c r="E132" s="299">
        <v>4800005713</v>
      </c>
      <c r="F132" s="299" t="s">
        <v>4978</v>
      </c>
      <c r="G132" s="835" t="s">
        <v>321</v>
      </c>
      <c r="H132" s="299">
        <v>1</v>
      </c>
      <c r="I132" s="299" t="s">
        <v>4581</v>
      </c>
      <c r="J132" s="1303">
        <v>45260</v>
      </c>
      <c r="K132" s="977" t="s">
        <v>8</v>
      </c>
      <c r="L132" s="896" t="s">
        <v>2387</v>
      </c>
      <c r="M132" s="632">
        <v>44764</v>
      </c>
      <c r="N132" s="1183">
        <v>45025</v>
      </c>
      <c r="O132" s="1118">
        <v>45092</v>
      </c>
      <c r="P132" s="1303">
        <v>45092</v>
      </c>
      <c r="Q132" s="1118">
        <v>45260</v>
      </c>
      <c r="R132" s="1100"/>
      <c r="S132" s="1100"/>
      <c r="T132" s="835" t="s">
        <v>9497</v>
      </c>
      <c r="U132" s="1673" t="str">
        <f t="shared" si="4"/>
        <v>2022-YJ-十堰-L3装配线JMLEDYJ22A843物流线</v>
      </c>
      <c r="V132" s="299" t="s">
        <v>8254</v>
      </c>
      <c r="W132" s="299" t="s">
        <v>9190</v>
      </c>
      <c r="X132" s="1221" t="s">
        <v>539</v>
      </c>
      <c r="Y132" s="1524" t="s">
        <v>539</v>
      </c>
      <c r="Z132" s="1524" t="s">
        <v>539</v>
      </c>
      <c r="AA132" s="1344" t="s">
        <v>9753</v>
      </c>
      <c r="AB132" s="1293" t="s">
        <v>10532</v>
      </c>
      <c r="AC132" s="1292" t="s">
        <v>8764</v>
      </c>
      <c r="AD132" s="314"/>
    </row>
    <row r="133" spans="1:30" ht="41.5" customHeight="1">
      <c r="A133" s="254">
        <f t="shared" si="2"/>
        <v>132</v>
      </c>
      <c r="B133" s="299" t="s">
        <v>4576</v>
      </c>
      <c r="C133" s="826" t="s">
        <v>6197</v>
      </c>
      <c r="D133" s="631" t="s">
        <v>6202</v>
      </c>
      <c r="E133" s="299">
        <v>4800007668</v>
      </c>
      <c r="F133" s="828" t="s">
        <v>6203</v>
      </c>
      <c r="G133" s="826" t="s">
        <v>303</v>
      </c>
      <c r="H133" s="299">
        <v>1</v>
      </c>
      <c r="I133" s="299" t="s">
        <v>4581</v>
      </c>
      <c r="J133" s="1303">
        <v>45379</v>
      </c>
      <c r="K133" s="1517" t="s">
        <v>8</v>
      </c>
      <c r="L133" s="1514" t="s">
        <v>243</v>
      </c>
      <c r="M133" s="1518">
        <v>45046</v>
      </c>
      <c r="N133" s="1183">
        <v>45090</v>
      </c>
      <c r="O133" s="1118">
        <v>45139</v>
      </c>
      <c r="P133" s="1303" t="s">
        <v>213</v>
      </c>
      <c r="Q133" s="1118">
        <v>45412</v>
      </c>
      <c r="R133" s="1100"/>
      <c r="S133" s="1100"/>
      <c r="T133" s="835" t="s">
        <v>9496</v>
      </c>
      <c r="U133" s="1673"/>
      <c r="V133" s="1062" t="s">
        <v>1395</v>
      </c>
      <c r="W133" s="491" t="s">
        <v>9190</v>
      </c>
      <c r="X133" s="1221" t="s">
        <v>539</v>
      </c>
      <c r="Y133" s="1524" t="s">
        <v>539</v>
      </c>
      <c r="Z133" s="1524" t="s">
        <v>539</v>
      </c>
      <c r="AA133" s="1700"/>
      <c r="AB133" s="1701" t="s">
        <v>10533</v>
      </c>
      <c r="AC133" s="1292" t="s">
        <v>8764</v>
      </c>
      <c r="AD133" s="314"/>
    </row>
    <row r="134" spans="1:30" ht="41.5" customHeight="1">
      <c r="A134" s="254">
        <f t="shared" ref="A134:A156" si="5">ROW()-1</f>
        <v>133</v>
      </c>
      <c r="B134" s="299" t="s">
        <v>4576</v>
      </c>
      <c r="C134" s="826" t="s">
        <v>6197</v>
      </c>
      <c r="D134" s="631" t="s">
        <v>6208</v>
      </c>
      <c r="E134" s="299">
        <v>4800007668</v>
      </c>
      <c r="F134" s="828" t="s">
        <v>6209</v>
      </c>
      <c r="G134" s="826" t="s">
        <v>329</v>
      </c>
      <c r="H134" s="299">
        <v>1</v>
      </c>
      <c r="I134" s="299" t="s">
        <v>4581</v>
      </c>
      <c r="J134" s="1303">
        <v>45379</v>
      </c>
      <c r="K134" s="1517" t="s">
        <v>8</v>
      </c>
      <c r="L134" s="1514" t="s">
        <v>243</v>
      </c>
      <c r="M134" s="1518">
        <v>45046</v>
      </c>
      <c r="N134" s="1183">
        <v>45090</v>
      </c>
      <c r="O134" s="1118">
        <v>45139</v>
      </c>
      <c r="P134" s="1303" t="s">
        <v>213</v>
      </c>
      <c r="Q134" s="1118">
        <v>45412</v>
      </c>
      <c r="R134" s="1100"/>
      <c r="S134" s="1100"/>
      <c r="T134" s="835" t="s">
        <v>9496</v>
      </c>
      <c r="U134" s="1673"/>
      <c r="V134" s="1062" t="s">
        <v>1395</v>
      </c>
      <c r="W134" s="491" t="s">
        <v>9190</v>
      </c>
      <c r="X134" s="1221" t="s">
        <v>539</v>
      </c>
      <c r="Y134" s="1524" t="s">
        <v>539</v>
      </c>
      <c r="Z134" s="1524" t="s">
        <v>539</v>
      </c>
      <c r="AA134" s="1700"/>
      <c r="AB134" s="1701" t="s">
        <v>10533</v>
      </c>
      <c r="AC134" s="1292" t="s">
        <v>8764</v>
      </c>
      <c r="AD134" s="314"/>
    </row>
    <row r="135" spans="1:30" ht="41.5" customHeight="1">
      <c r="A135" s="254">
        <f t="shared" si="5"/>
        <v>134</v>
      </c>
      <c r="B135" s="299" t="s">
        <v>4576</v>
      </c>
      <c r="C135" s="826" t="s">
        <v>6197</v>
      </c>
      <c r="D135" s="631" t="s">
        <v>6214</v>
      </c>
      <c r="E135" s="299">
        <v>4800007668</v>
      </c>
      <c r="F135" s="828" t="s">
        <v>6215</v>
      </c>
      <c r="G135" s="826" t="s">
        <v>687</v>
      </c>
      <c r="H135" s="299">
        <v>1</v>
      </c>
      <c r="I135" s="299" t="s">
        <v>4581</v>
      </c>
      <c r="J135" s="1303">
        <v>45379</v>
      </c>
      <c r="K135" s="1517" t="s">
        <v>8</v>
      </c>
      <c r="L135" s="1514" t="s">
        <v>243</v>
      </c>
      <c r="M135" s="1518">
        <v>45046</v>
      </c>
      <c r="N135" s="1183">
        <v>45090</v>
      </c>
      <c r="O135" s="1118">
        <v>45139</v>
      </c>
      <c r="P135" s="1303" t="s">
        <v>213</v>
      </c>
      <c r="Q135" s="1118">
        <v>45412</v>
      </c>
      <c r="R135" s="1100"/>
      <c r="S135" s="1100"/>
      <c r="T135" s="835" t="s">
        <v>9496</v>
      </c>
      <c r="U135" s="1673"/>
      <c r="V135" s="1062" t="s">
        <v>1395</v>
      </c>
      <c r="W135" s="491" t="s">
        <v>9190</v>
      </c>
      <c r="X135" s="1221" t="s">
        <v>539</v>
      </c>
      <c r="Y135" s="1524" t="s">
        <v>539</v>
      </c>
      <c r="Z135" s="1524" t="s">
        <v>539</v>
      </c>
      <c r="AA135" s="1700"/>
      <c r="AB135" s="1701" t="s">
        <v>10533</v>
      </c>
      <c r="AC135" s="1292" t="s">
        <v>8764</v>
      </c>
      <c r="AD135" s="314"/>
    </row>
    <row r="136" spans="1:30" ht="41.5" customHeight="1">
      <c r="A136" s="254">
        <f t="shared" si="5"/>
        <v>135</v>
      </c>
      <c r="B136" s="299" t="s">
        <v>4576</v>
      </c>
      <c r="C136" s="826" t="s">
        <v>6197</v>
      </c>
      <c r="D136" s="631" t="s">
        <v>6219</v>
      </c>
      <c r="E136" s="299">
        <v>4800007668</v>
      </c>
      <c r="F136" s="828" t="s">
        <v>6220</v>
      </c>
      <c r="G136" s="826" t="s">
        <v>4391</v>
      </c>
      <c r="H136" s="299">
        <v>1</v>
      </c>
      <c r="I136" s="299" t="s">
        <v>4581</v>
      </c>
      <c r="J136" s="1303">
        <v>45379</v>
      </c>
      <c r="K136" s="1517" t="s">
        <v>8</v>
      </c>
      <c r="L136" s="1514" t="s">
        <v>243</v>
      </c>
      <c r="M136" s="1518">
        <v>45046</v>
      </c>
      <c r="N136" s="1183">
        <v>45090</v>
      </c>
      <c r="O136" s="1118">
        <v>45139</v>
      </c>
      <c r="P136" s="1303" t="s">
        <v>213</v>
      </c>
      <c r="Q136" s="1118">
        <v>45412</v>
      </c>
      <c r="R136" s="1100"/>
      <c r="S136" s="1100"/>
      <c r="T136" s="835" t="s">
        <v>9496</v>
      </c>
      <c r="U136" s="1673"/>
      <c r="V136" s="1062" t="s">
        <v>1395</v>
      </c>
      <c r="W136" s="491" t="s">
        <v>9190</v>
      </c>
      <c r="X136" s="1221" t="s">
        <v>539</v>
      </c>
      <c r="Y136" s="1524" t="s">
        <v>539</v>
      </c>
      <c r="Z136" s="1524" t="s">
        <v>539</v>
      </c>
      <c r="AA136" s="1700"/>
      <c r="AB136" s="1701" t="s">
        <v>10533</v>
      </c>
      <c r="AC136" s="1292" t="s">
        <v>8764</v>
      </c>
      <c r="AD136" s="314"/>
    </row>
    <row r="137" spans="1:30" ht="41.5" customHeight="1">
      <c r="A137" s="254">
        <f t="shared" si="5"/>
        <v>136</v>
      </c>
      <c r="B137" s="299" t="s">
        <v>4576</v>
      </c>
      <c r="C137" s="826" t="s">
        <v>6197</v>
      </c>
      <c r="D137" s="631" t="s">
        <v>6225</v>
      </c>
      <c r="E137" s="299">
        <v>4800007668</v>
      </c>
      <c r="F137" s="828" t="s">
        <v>6226</v>
      </c>
      <c r="G137" s="826" t="s">
        <v>679</v>
      </c>
      <c r="H137" s="299">
        <v>1</v>
      </c>
      <c r="I137" s="299" t="s">
        <v>4581</v>
      </c>
      <c r="J137" s="1303">
        <v>45379</v>
      </c>
      <c r="K137" s="1517" t="s">
        <v>8</v>
      </c>
      <c r="L137" s="1514" t="s">
        <v>243</v>
      </c>
      <c r="M137" s="1518">
        <v>45046</v>
      </c>
      <c r="N137" s="1183">
        <v>45090</v>
      </c>
      <c r="O137" s="1118">
        <v>45139</v>
      </c>
      <c r="P137" s="1303" t="s">
        <v>213</v>
      </c>
      <c r="Q137" s="1118">
        <v>45412</v>
      </c>
      <c r="R137" s="1100"/>
      <c r="S137" s="1100"/>
      <c r="T137" s="835" t="s">
        <v>9496</v>
      </c>
      <c r="U137" s="1673"/>
      <c r="V137" s="1062" t="s">
        <v>1395</v>
      </c>
      <c r="W137" s="491" t="s">
        <v>9190</v>
      </c>
      <c r="X137" s="1221" t="s">
        <v>539</v>
      </c>
      <c r="Y137" s="1524" t="s">
        <v>539</v>
      </c>
      <c r="Z137" s="1524" t="s">
        <v>539</v>
      </c>
      <c r="AA137" s="1700"/>
      <c r="AB137" s="1701" t="s">
        <v>10533</v>
      </c>
      <c r="AC137" s="1292" t="s">
        <v>8764</v>
      </c>
      <c r="AD137" s="314"/>
    </row>
    <row r="138" spans="1:30" ht="41.5" customHeight="1">
      <c r="A138" s="254">
        <f t="shared" si="5"/>
        <v>137</v>
      </c>
      <c r="B138" s="299" t="s">
        <v>4576</v>
      </c>
      <c r="C138" s="826" t="s">
        <v>6197</v>
      </c>
      <c r="D138" s="631" t="s">
        <v>6231</v>
      </c>
      <c r="E138" s="299">
        <v>4800007668</v>
      </c>
      <c r="F138" s="828" t="s">
        <v>6232</v>
      </c>
      <c r="G138" s="826" t="s">
        <v>311</v>
      </c>
      <c r="H138" s="299">
        <v>1</v>
      </c>
      <c r="I138" s="299" t="s">
        <v>4581</v>
      </c>
      <c r="J138" s="1303">
        <v>45379</v>
      </c>
      <c r="K138" s="1517" t="s">
        <v>8</v>
      </c>
      <c r="L138" s="1514" t="s">
        <v>243</v>
      </c>
      <c r="M138" s="1518">
        <v>45046</v>
      </c>
      <c r="N138" s="1183">
        <v>45090</v>
      </c>
      <c r="O138" s="1118">
        <v>45139</v>
      </c>
      <c r="P138" s="1303" t="s">
        <v>213</v>
      </c>
      <c r="Q138" s="1118">
        <v>45412</v>
      </c>
      <c r="R138" s="1100"/>
      <c r="S138" s="1100"/>
      <c r="T138" s="835" t="s">
        <v>9496</v>
      </c>
      <c r="U138" s="1673"/>
      <c r="V138" s="1062" t="s">
        <v>1395</v>
      </c>
      <c r="W138" s="491" t="s">
        <v>9190</v>
      </c>
      <c r="X138" s="1221" t="s">
        <v>539</v>
      </c>
      <c r="Y138" s="1524" t="s">
        <v>539</v>
      </c>
      <c r="Z138" s="1524" t="s">
        <v>539</v>
      </c>
      <c r="AA138" s="1700"/>
      <c r="AB138" s="1701" t="s">
        <v>10533</v>
      </c>
      <c r="AC138" s="1292" t="s">
        <v>8764</v>
      </c>
      <c r="AD138" s="314"/>
    </row>
    <row r="139" spans="1:30" ht="41.5" customHeight="1">
      <c r="A139" s="254">
        <f t="shared" si="5"/>
        <v>138</v>
      </c>
      <c r="B139" s="299" t="s">
        <v>4576</v>
      </c>
      <c r="C139" s="826" t="s">
        <v>6197</v>
      </c>
      <c r="D139" s="631" t="s">
        <v>6237</v>
      </c>
      <c r="E139" s="299">
        <v>4800007668</v>
      </c>
      <c r="F139" s="828" t="s">
        <v>6238</v>
      </c>
      <c r="G139" s="826" t="s">
        <v>550</v>
      </c>
      <c r="H139" s="299">
        <v>1</v>
      </c>
      <c r="I139" s="299" t="s">
        <v>4581</v>
      </c>
      <c r="J139" s="1303">
        <v>45379</v>
      </c>
      <c r="K139" s="1517" t="s">
        <v>8</v>
      </c>
      <c r="L139" s="1514" t="s">
        <v>243</v>
      </c>
      <c r="M139" s="1518">
        <v>45046</v>
      </c>
      <c r="N139" s="1183">
        <v>45090</v>
      </c>
      <c r="O139" s="1118">
        <v>45139</v>
      </c>
      <c r="P139" s="1303" t="s">
        <v>213</v>
      </c>
      <c r="Q139" s="1118">
        <v>45412</v>
      </c>
      <c r="R139" s="1100"/>
      <c r="S139" s="1100"/>
      <c r="T139" s="835" t="s">
        <v>9496</v>
      </c>
      <c r="U139" s="1673"/>
      <c r="V139" s="1062" t="s">
        <v>1395</v>
      </c>
      <c r="W139" s="491" t="s">
        <v>9190</v>
      </c>
      <c r="X139" s="1221" t="s">
        <v>539</v>
      </c>
      <c r="Y139" s="1524" t="s">
        <v>539</v>
      </c>
      <c r="Z139" s="1524" t="s">
        <v>539</v>
      </c>
      <c r="AA139" s="1700"/>
      <c r="AB139" s="1701" t="s">
        <v>10533</v>
      </c>
      <c r="AC139" s="1292" t="s">
        <v>8764</v>
      </c>
      <c r="AD139" s="314"/>
    </row>
    <row r="140" spans="1:30" ht="41.5" customHeight="1">
      <c r="A140" s="254">
        <f t="shared" si="5"/>
        <v>139</v>
      </c>
      <c r="B140" s="299" t="s">
        <v>4576</v>
      </c>
      <c r="C140" s="826" t="s">
        <v>6197</v>
      </c>
      <c r="D140" s="631" t="s">
        <v>6243</v>
      </c>
      <c r="E140" s="299">
        <v>4800007668</v>
      </c>
      <c r="F140" s="828" t="s">
        <v>6244</v>
      </c>
      <c r="G140" s="826" t="s">
        <v>554</v>
      </c>
      <c r="H140" s="299">
        <v>1</v>
      </c>
      <c r="I140" s="299" t="s">
        <v>4581</v>
      </c>
      <c r="J140" s="1303">
        <v>45379</v>
      </c>
      <c r="K140" s="1517" t="s">
        <v>8</v>
      </c>
      <c r="L140" s="1514" t="s">
        <v>243</v>
      </c>
      <c r="M140" s="1518">
        <v>45046</v>
      </c>
      <c r="N140" s="1183">
        <v>45090</v>
      </c>
      <c r="O140" s="1118">
        <v>45139</v>
      </c>
      <c r="P140" s="1303" t="s">
        <v>213</v>
      </c>
      <c r="Q140" s="1118">
        <v>45412</v>
      </c>
      <c r="R140" s="1100"/>
      <c r="S140" s="1100"/>
      <c r="T140" s="835" t="s">
        <v>9496</v>
      </c>
      <c r="U140" s="1673"/>
      <c r="V140" s="1062" t="s">
        <v>1395</v>
      </c>
      <c r="W140" s="491" t="s">
        <v>9190</v>
      </c>
      <c r="X140" s="1221" t="s">
        <v>539</v>
      </c>
      <c r="Y140" s="1524" t="s">
        <v>539</v>
      </c>
      <c r="Z140" s="1524" t="s">
        <v>539</v>
      </c>
      <c r="AA140" s="1700"/>
      <c r="AB140" s="1701" t="s">
        <v>10533</v>
      </c>
      <c r="AC140" s="1292" t="s">
        <v>8764</v>
      </c>
      <c r="AD140" s="314"/>
    </row>
    <row r="141" spans="1:30" ht="41.5" customHeight="1">
      <c r="A141" s="254">
        <f t="shared" si="5"/>
        <v>140</v>
      </c>
      <c r="B141" s="299" t="s">
        <v>4576</v>
      </c>
      <c r="C141" s="826" t="s">
        <v>6197</v>
      </c>
      <c r="D141" s="631" t="s">
        <v>6249</v>
      </c>
      <c r="E141" s="299">
        <v>4800007668</v>
      </c>
      <c r="F141" s="828" t="s">
        <v>6250</v>
      </c>
      <c r="G141" s="258" t="s">
        <v>321</v>
      </c>
      <c r="H141" s="299">
        <v>1</v>
      </c>
      <c r="I141" s="299" t="s">
        <v>4581</v>
      </c>
      <c r="J141" s="1303">
        <v>45379</v>
      </c>
      <c r="K141" s="1517" t="s">
        <v>8</v>
      </c>
      <c r="L141" s="1514" t="s">
        <v>243</v>
      </c>
      <c r="M141" s="1518">
        <v>45046</v>
      </c>
      <c r="N141" s="1183">
        <v>45090</v>
      </c>
      <c r="O141" s="1118">
        <v>45139</v>
      </c>
      <c r="P141" s="1303" t="s">
        <v>213</v>
      </c>
      <c r="Q141" s="1118">
        <v>45412</v>
      </c>
      <c r="R141" s="1100"/>
      <c r="S141" s="1100"/>
      <c r="T141" s="835" t="s">
        <v>9496</v>
      </c>
      <c r="U141" s="1673"/>
      <c r="V141" s="1062" t="s">
        <v>1395</v>
      </c>
      <c r="W141" s="491" t="s">
        <v>9190</v>
      </c>
      <c r="X141" s="1221" t="s">
        <v>539</v>
      </c>
      <c r="Y141" s="1524" t="s">
        <v>539</v>
      </c>
      <c r="Z141" s="1524" t="s">
        <v>539</v>
      </c>
      <c r="AA141" s="1700"/>
      <c r="AB141" s="1701" t="s">
        <v>10533</v>
      </c>
      <c r="AC141" s="1292" t="s">
        <v>8764</v>
      </c>
      <c r="AD141" s="314"/>
    </row>
    <row r="142" spans="1:30" ht="41.5" customHeight="1">
      <c r="A142" s="254">
        <f t="shared" si="5"/>
        <v>141</v>
      </c>
      <c r="B142" s="299" t="s">
        <v>4576</v>
      </c>
      <c r="C142" s="826" t="s">
        <v>6198</v>
      </c>
      <c r="D142" s="631" t="s">
        <v>6204</v>
      </c>
      <c r="E142" s="299">
        <v>4800007668</v>
      </c>
      <c r="F142" s="828" t="s">
        <v>6205</v>
      </c>
      <c r="G142" s="258" t="s">
        <v>303</v>
      </c>
      <c r="H142" s="299">
        <v>1</v>
      </c>
      <c r="I142" s="299" t="s">
        <v>4581</v>
      </c>
      <c r="J142" s="1303">
        <v>45410</v>
      </c>
      <c r="K142" s="1517" t="s">
        <v>8</v>
      </c>
      <c r="L142" s="1576" t="s">
        <v>243</v>
      </c>
      <c r="M142" s="1518">
        <v>45046</v>
      </c>
      <c r="N142" s="1183">
        <v>45102</v>
      </c>
      <c r="O142" s="1118">
        <v>45139</v>
      </c>
      <c r="P142" s="1303" t="s">
        <v>213</v>
      </c>
      <c r="Q142" s="1118">
        <v>45412</v>
      </c>
      <c r="R142" s="1100"/>
      <c r="S142" s="1100"/>
      <c r="T142" s="835" t="s">
        <v>9496</v>
      </c>
      <c r="U142" s="1673"/>
      <c r="V142" s="1062" t="s">
        <v>1395</v>
      </c>
      <c r="W142" s="491" t="s">
        <v>9190</v>
      </c>
      <c r="X142" s="1221" t="s">
        <v>539</v>
      </c>
      <c r="Y142" s="1524" t="s">
        <v>539</v>
      </c>
      <c r="Z142" s="1524" t="s">
        <v>539</v>
      </c>
      <c r="AA142" s="1700"/>
      <c r="AB142" s="1701" t="s">
        <v>10534</v>
      </c>
      <c r="AC142" s="1292" t="s">
        <v>8764</v>
      </c>
      <c r="AD142" s="314"/>
    </row>
    <row r="143" spans="1:30" ht="41.5" customHeight="1">
      <c r="A143" s="254">
        <f t="shared" si="5"/>
        <v>142</v>
      </c>
      <c r="B143" s="299" t="s">
        <v>4576</v>
      </c>
      <c r="C143" s="826" t="s">
        <v>6198</v>
      </c>
      <c r="D143" s="631" t="s">
        <v>6210</v>
      </c>
      <c r="E143" s="299">
        <v>4800007668</v>
      </c>
      <c r="F143" s="828" t="s">
        <v>6211</v>
      </c>
      <c r="G143" s="258" t="s">
        <v>329</v>
      </c>
      <c r="H143" s="299">
        <v>1</v>
      </c>
      <c r="I143" s="299" t="s">
        <v>4581</v>
      </c>
      <c r="J143" s="1303">
        <v>45410</v>
      </c>
      <c r="K143" s="1517" t="s">
        <v>8</v>
      </c>
      <c r="L143" s="1576" t="s">
        <v>243</v>
      </c>
      <c r="M143" s="1518">
        <v>45046</v>
      </c>
      <c r="N143" s="1183">
        <v>45102</v>
      </c>
      <c r="O143" s="1118">
        <v>45139</v>
      </c>
      <c r="P143" s="1303" t="s">
        <v>213</v>
      </c>
      <c r="Q143" s="1118">
        <v>45412</v>
      </c>
      <c r="R143" s="1100"/>
      <c r="S143" s="1100"/>
      <c r="T143" s="835" t="s">
        <v>9496</v>
      </c>
      <c r="U143" s="1673"/>
      <c r="V143" s="1062" t="s">
        <v>1395</v>
      </c>
      <c r="W143" s="491" t="s">
        <v>9190</v>
      </c>
      <c r="X143" s="1221" t="s">
        <v>539</v>
      </c>
      <c r="Y143" s="1524" t="s">
        <v>539</v>
      </c>
      <c r="Z143" s="1524" t="s">
        <v>539</v>
      </c>
      <c r="AA143" s="1700"/>
      <c r="AB143" s="1701" t="s">
        <v>10534</v>
      </c>
      <c r="AC143" s="1292" t="s">
        <v>8764</v>
      </c>
      <c r="AD143" s="314"/>
    </row>
    <row r="144" spans="1:30" ht="41.5" customHeight="1">
      <c r="A144" s="254">
        <f t="shared" si="5"/>
        <v>143</v>
      </c>
      <c r="B144" s="299" t="s">
        <v>4576</v>
      </c>
      <c r="C144" s="826" t="s">
        <v>6198</v>
      </c>
      <c r="D144" s="631" t="s">
        <v>6216</v>
      </c>
      <c r="E144" s="299">
        <v>4800007668</v>
      </c>
      <c r="F144" s="828" t="s">
        <v>6217</v>
      </c>
      <c r="G144" s="258" t="s">
        <v>687</v>
      </c>
      <c r="H144" s="299">
        <v>1</v>
      </c>
      <c r="I144" s="299" t="s">
        <v>4581</v>
      </c>
      <c r="J144" s="1303">
        <v>45410</v>
      </c>
      <c r="K144" s="1517" t="s">
        <v>8</v>
      </c>
      <c r="L144" s="1576" t="s">
        <v>243</v>
      </c>
      <c r="M144" s="1518">
        <v>45046</v>
      </c>
      <c r="N144" s="1183">
        <v>45102</v>
      </c>
      <c r="O144" s="1118">
        <v>45139</v>
      </c>
      <c r="P144" s="1303" t="s">
        <v>213</v>
      </c>
      <c r="Q144" s="1118">
        <v>45412</v>
      </c>
      <c r="R144" s="1100"/>
      <c r="S144" s="1100"/>
      <c r="T144" s="835" t="s">
        <v>9496</v>
      </c>
      <c r="U144" s="1673"/>
      <c r="V144" s="1062" t="s">
        <v>1395</v>
      </c>
      <c r="W144" s="491" t="s">
        <v>9190</v>
      </c>
      <c r="X144" s="1221" t="s">
        <v>539</v>
      </c>
      <c r="Y144" s="1524" t="s">
        <v>539</v>
      </c>
      <c r="Z144" s="1524" t="s">
        <v>539</v>
      </c>
      <c r="AA144" s="1700"/>
      <c r="AB144" s="1701" t="s">
        <v>10534</v>
      </c>
      <c r="AC144" s="1292" t="s">
        <v>8764</v>
      </c>
      <c r="AD144" s="314"/>
    </row>
    <row r="145" spans="1:30" ht="41.5" customHeight="1">
      <c r="A145" s="254">
        <f t="shared" si="5"/>
        <v>144</v>
      </c>
      <c r="B145" s="299" t="s">
        <v>4576</v>
      </c>
      <c r="C145" s="826" t="s">
        <v>6198</v>
      </c>
      <c r="D145" s="631" t="s">
        <v>6221</v>
      </c>
      <c r="E145" s="299">
        <v>4800007668</v>
      </c>
      <c r="F145" s="828" t="s">
        <v>6222</v>
      </c>
      <c r="G145" s="258" t="s">
        <v>4391</v>
      </c>
      <c r="H145" s="299">
        <v>1</v>
      </c>
      <c r="I145" s="299" t="s">
        <v>4581</v>
      </c>
      <c r="J145" s="1303">
        <v>45410</v>
      </c>
      <c r="K145" s="1517" t="s">
        <v>8</v>
      </c>
      <c r="L145" s="1576" t="s">
        <v>243</v>
      </c>
      <c r="M145" s="1518">
        <v>45046</v>
      </c>
      <c r="N145" s="1183">
        <v>45096</v>
      </c>
      <c r="O145" s="1118">
        <v>45139</v>
      </c>
      <c r="P145" s="1303" t="s">
        <v>213</v>
      </c>
      <c r="Q145" s="1118">
        <v>45412</v>
      </c>
      <c r="R145" s="1100"/>
      <c r="S145" s="1100"/>
      <c r="T145" s="835" t="s">
        <v>9496</v>
      </c>
      <c r="U145" s="1673"/>
      <c r="V145" s="1062" t="s">
        <v>1395</v>
      </c>
      <c r="W145" s="491" t="s">
        <v>9190</v>
      </c>
      <c r="X145" s="1221" t="s">
        <v>539</v>
      </c>
      <c r="Y145" s="1524" t="s">
        <v>539</v>
      </c>
      <c r="Z145" s="1524" t="s">
        <v>539</v>
      </c>
      <c r="AA145" s="1700"/>
      <c r="AB145" s="1701" t="s">
        <v>10534</v>
      </c>
      <c r="AC145" s="1292" t="s">
        <v>8764</v>
      </c>
      <c r="AD145" s="314"/>
    </row>
    <row r="146" spans="1:30" ht="41.5" customHeight="1">
      <c r="A146" s="254">
        <f t="shared" si="5"/>
        <v>145</v>
      </c>
      <c r="B146" s="299" t="s">
        <v>4576</v>
      </c>
      <c r="C146" s="826" t="s">
        <v>6198</v>
      </c>
      <c r="D146" s="631" t="s">
        <v>6227</v>
      </c>
      <c r="E146" s="299">
        <v>4800007668</v>
      </c>
      <c r="F146" s="828" t="s">
        <v>6228</v>
      </c>
      <c r="G146" s="258" t="s">
        <v>679</v>
      </c>
      <c r="H146" s="299">
        <v>1</v>
      </c>
      <c r="I146" s="299" t="s">
        <v>4581</v>
      </c>
      <c r="J146" s="1303">
        <v>45410</v>
      </c>
      <c r="K146" s="1517" t="s">
        <v>8</v>
      </c>
      <c r="L146" s="1576" t="s">
        <v>243</v>
      </c>
      <c r="M146" s="1518">
        <v>45046</v>
      </c>
      <c r="N146" s="1183">
        <v>45096</v>
      </c>
      <c r="O146" s="1118">
        <v>45139</v>
      </c>
      <c r="P146" s="1303" t="s">
        <v>213</v>
      </c>
      <c r="Q146" s="1118">
        <v>45412</v>
      </c>
      <c r="R146" s="1100"/>
      <c r="S146" s="1100"/>
      <c r="T146" s="835" t="s">
        <v>9496</v>
      </c>
      <c r="U146" s="1673"/>
      <c r="V146" s="1062" t="s">
        <v>1395</v>
      </c>
      <c r="W146" s="491" t="s">
        <v>9190</v>
      </c>
      <c r="X146" s="1221" t="s">
        <v>539</v>
      </c>
      <c r="Y146" s="1524" t="s">
        <v>539</v>
      </c>
      <c r="Z146" s="1524" t="s">
        <v>539</v>
      </c>
      <c r="AA146" s="1700"/>
      <c r="AB146" s="1701" t="s">
        <v>10534</v>
      </c>
      <c r="AC146" s="1292" t="s">
        <v>8764</v>
      </c>
      <c r="AD146" s="314"/>
    </row>
    <row r="147" spans="1:30" ht="41.5" customHeight="1">
      <c r="A147" s="254">
        <f t="shared" si="5"/>
        <v>146</v>
      </c>
      <c r="B147" s="299" t="s">
        <v>4576</v>
      </c>
      <c r="C147" s="826" t="s">
        <v>6198</v>
      </c>
      <c r="D147" s="631" t="s">
        <v>6233</v>
      </c>
      <c r="E147" s="299">
        <v>4800007668</v>
      </c>
      <c r="F147" s="828" t="s">
        <v>6234</v>
      </c>
      <c r="G147" s="258" t="s">
        <v>311</v>
      </c>
      <c r="H147" s="299">
        <v>1</v>
      </c>
      <c r="I147" s="299" t="s">
        <v>4581</v>
      </c>
      <c r="J147" s="1303">
        <v>45410</v>
      </c>
      <c r="K147" s="1517" t="s">
        <v>8</v>
      </c>
      <c r="L147" s="1576" t="s">
        <v>243</v>
      </c>
      <c r="M147" s="1518">
        <v>45046</v>
      </c>
      <c r="N147" s="1183">
        <v>45096</v>
      </c>
      <c r="O147" s="1118">
        <v>45139</v>
      </c>
      <c r="P147" s="1303" t="s">
        <v>213</v>
      </c>
      <c r="Q147" s="1118">
        <v>45412</v>
      </c>
      <c r="R147" s="1100"/>
      <c r="S147" s="1100"/>
      <c r="T147" s="835" t="s">
        <v>9496</v>
      </c>
      <c r="U147" s="1673"/>
      <c r="V147" s="1062" t="s">
        <v>1395</v>
      </c>
      <c r="W147" s="491" t="s">
        <v>9190</v>
      </c>
      <c r="X147" s="1221" t="s">
        <v>539</v>
      </c>
      <c r="Y147" s="1524" t="s">
        <v>539</v>
      </c>
      <c r="Z147" s="1524" t="s">
        <v>539</v>
      </c>
      <c r="AA147" s="1700"/>
      <c r="AB147" s="1701" t="s">
        <v>10534</v>
      </c>
      <c r="AC147" s="1292" t="s">
        <v>8764</v>
      </c>
      <c r="AD147" s="314"/>
    </row>
    <row r="148" spans="1:30" ht="41.5" customHeight="1">
      <c r="A148" s="254">
        <f t="shared" si="5"/>
        <v>147</v>
      </c>
      <c r="B148" s="299" t="s">
        <v>4576</v>
      </c>
      <c r="C148" s="826" t="s">
        <v>6198</v>
      </c>
      <c r="D148" s="631" t="s">
        <v>6239</v>
      </c>
      <c r="E148" s="299">
        <v>4800007668</v>
      </c>
      <c r="F148" s="828" t="s">
        <v>6240</v>
      </c>
      <c r="G148" s="258" t="s">
        <v>550</v>
      </c>
      <c r="H148" s="299">
        <v>1</v>
      </c>
      <c r="I148" s="299" t="s">
        <v>4581</v>
      </c>
      <c r="J148" s="1303">
        <v>45410</v>
      </c>
      <c r="K148" s="1517" t="s">
        <v>8</v>
      </c>
      <c r="L148" s="1576" t="s">
        <v>243</v>
      </c>
      <c r="M148" s="1518">
        <v>45046</v>
      </c>
      <c r="N148" s="1183">
        <v>45096</v>
      </c>
      <c r="O148" s="1118">
        <v>45139</v>
      </c>
      <c r="P148" s="1303" t="s">
        <v>213</v>
      </c>
      <c r="Q148" s="1118">
        <v>45412</v>
      </c>
      <c r="R148" s="1100"/>
      <c r="S148" s="1100"/>
      <c r="T148" s="835" t="s">
        <v>9496</v>
      </c>
      <c r="U148" s="1673"/>
      <c r="V148" s="1062" t="s">
        <v>1395</v>
      </c>
      <c r="W148" s="491" t="s">
        <v>9190</v>
      </c>
      <c r="X148" s="1221" t="s">
        <v>539</v>
      </c>
      <c r="Y148" s="1524" t="s">
        <v>539</v>
      </c>
      <c r="Z148" s="1524" t="s">
        <v>539</v>
      </c>
      <c r="AA148" s="1700"/>
      <c r="AB148" s="1701" t="s">
        <v>10534</v>
      </c>
      <c r="AC148" s="1292" t="s">
        <v>8764</v>
      </c>
      <c r="AD148" s="314"/>
    </row>
    <row r="149" spans="1:30" ht="41.5" customHeight="1">
      <c r="A149" s="254">
        <f t="shared" si="5"/>
        <v>148</v>
      </c>
      <c r="B149" s="299" t="s">
        <v>4576</v>
      </c>
      <c r="C149" s="826" t="s">
        <v>6198</v>
      </c>
      <c r="D149" s="631" t="s">
        <v>6245</v>
      </c>
      <c r="E149" s="299">
        <v>4800007668</v>
      </c>
      <c r="F149" s="828" t="s">
        <v>6246</v>
      </c>
      <c r="G149" s="258" t="s">
        <v>554</v>
      </c>
      <c r="H149" s="299">
        <v>1</v>
      </c>
      <c r="I149" s="299" t="s">
        <v>4581</v>
      </c>
      <c r="J149" s="1303">
        <v>45410</v>
      </c>
      <c r="K149" s="1517" t="s">
        <v>8</v>
      </c>
      <c r="L149" s="1576" t="s">
        <v>243</v>
      </c>
      <c r="M149" s="1518">
        <v>45046</v>
      </c>
      <c r="N149" s="1183">
        <v>45096</v>
      </c>
      <c r="O149" s="1118">
        <v>45139</v>
      </c>
      <c r="P149" s="1303" t="s">
        <v>213</v>
      </c>
      <c r="Q149" s="1118">
        <v>45412</v>
      </c>
      <c r="R149" s="1100"/>
      <c r="S149" s="1100"/>
      <c r="T149" s="835" t="s">
        <v>9496</v>
      </c>
      <c r="U149" s="1673"/>
      <c r="V149" s="1062" t="s">
        <v>1395</v>
      </c>
      <c r="W149" s="491" t="s">
        <v>9190</v>
      </c>
      <c r="X149" s="1221" t="s">
        <v>539</v>
      </c>
      <c r="Y149" s="1524" t="s">
        <v>539</v>
      </c>
      <c r="Z149" s="1524" t="s">
        <v>539</v>
      </c>
      <c r="AA149" s="1700"/>
      <c r="AB149" s="1701" t="s">
        <v>10534</v>
      </c>
      <c r="AC149" s="1292" t="s">
        <v>8764</v>
      </c>
      <c r="AD149" s="314"/>
    </row>
    <row r="150" spans="1:30" ht="41.5" customHeight="1">
      <c r="A150" s="254">
        <f t="shared" si="5"/>
        <v>149</v>
      </c>
      <c r="B150" s="299" t="s">
        <v>4576</v>
      </c>
      <c r="C150" s="826" t="s">
        <v>6198</v>
      </c>
      <c r="D150" s="631" t="s">
        <v>6251</v>
      </c>
      <c r="E150" s="299">
        <v>4800007668</v>
      </c>
      <c r="F150" s="828" t="s">
        <v>6252</v>
      </c>
      <c r="G150" s="258" t="s">
        <v>321</v>
      </c>
      <c r="H150" s="299">
        <v>1</v>
      </c>
      <c r="I150" s="299" t="s">
        <v>4581</v>
      </c>
      <c r="J150" s="1303">
        <v>45410</v>
      </c>
      <c r="K150" s="1517" t="s">
        <v>8</v>
      </c>
      <c r="L150" s="1576" t="s">
        <v>243</v>
      </c>
      <c r="M150" s="1518">
        <v>45046</v>
      </c>
      <c r="N150" s="1183">
        <v>45102</v>
      </c>
      <c r="O150" s="1118">
        <v>45139</v>
      </c>
      <c r="P150" s="1303" t="s">
        <v>213</v>
      </c>
      <c r="Q150" s="1118">
        <v>45412</v>
      </c>
      <c r="R150" s="1100"/>
      <c r="S150" s="1100"/>
      <c r="T150" s="835" t="s">
        <v>9496</v>
      </c>
      <c r="U150" s="1673"/>
      <c r="V150" s="1062" t="s">
        <v>1395</v>
      </c>
      <c r="W150" s="491" t="s">
        <v>9190</v>
      </c>
      <c r="X150" s="1221" t="s">
        <v>539</v>
      </c>
      <c r="Y150" s="1524" t="s">
        <v>539</v>
      </c>
      <c r="Z150" s="1524" t="s">
        <v>539</v>
      </c>
      <c r="AA150" s="1700"/>
      <c r="AB150" s="1701" t="s">
        <v>10534</v>
      </c>
      <c r="AC150" s="1292" t="s">
        <v>8764</v>
      </c>
      <c r="AD150" s="314"/>
    </row>
    <row r="151" spans="1:30" ht="34.5" customHeight="1">
      <c r="A151" s="254">
        <f t="shared" si="5"/>
        <v>150</v>
      </c>
      <c r="B151" s="299" t="s">
        <v>5505</v>
      </c>
      <c r="C151" s="317" t="s">
        <v>5506</v>
      </c>
      <c r="D151" s="635" t="s">
        <v>5507</v>
      </c>
      <c r="E151" s="726" t="s">
        <v>5234</v>
      </c>
      <c r="F151" s="726" t="s">
        <v>5284</v>
      </c>
      <c r="G151" s="317" t="s">
        <v>5508</v>
      </c>
      <c r="H151" s="285">
        <v>1</v>
      </c>
      <c r="I151" s="446" t="s">
        <v>4655</v>
      </c>
      <c r="J151" s="314"/>
      <c r="K151" s="825" t="s">
        <v>8</v>
      </c>
      <c r="L151" s="972" t="s">
        <v>102</v>
      </c>
      <c r="M151" s="978">
        <v>44819</v>
      </c>
      <c r="N151" s="900">
        <v>44938</v>
      </c>
      <c r="O151" s="811"/>
      <c r="P151" s="314"/>
      <c r="Q151" s="314"/>
      <c r="R151" s="314"/>
      <c r="S151" s="314"/>
      <c r="T151" s="1061" t="s">
        <v>9229</v>
      </c>
      <c r="U151" s="1673" t="str">
        <f t="shared" si="3"/>
        <v>2022-LJ-嘉善-二期GT2-C1干燥线JMLEDLJ22AA47干燥线-调度系统</v>
      </c>
      <c r="V151" s="972" t="s">
        <v>4821</v>
      </c>
      <c r="W151" s="972" t="s">
        <v>5509</v>
      </c>
      <c r="X151" s="260"/>
      <c r="Y151" s="1525"/>
      <c r="Z151" s="1525"/>
      <c r="AA151" s="1816"/>
      <c r="AB151" s="1404" t="s">
        <v>8817</v>
      </c>
      <c r="AC151" s="1405" t="s">
        <v>6260</v>
      </c>
      <c r="AD151" s="314"/>
    </row>
    <row r="152" spans="1:30" ht="34.5" customHeight="1">
      <c r="A152" s="254">
        <f t="shared" si="5"/>
        <v>151</v>
      </c>
      <c r="B152" s="299" t="s">
        <v>5505</v>
      </c>
      <c r="C152" s="317" t="s">
        <v>5506</v>
      </c>
      <c r="D152" s="635" t="s">
        <v>5512</v>
      </c>
      <c r="E152" s="726" t="s">
        <v>5234</v>
      </c>
      <c r="F152" s="726" t="s">
        <v>5286</v>
      </c>
      <c r="G152" s="317" t="s">
        <v>377</v>
      </c>
      <c r="H152" s="285">
        <v>12</v>
      </c>
      <c r="I152" s="446" t="s">
        <v>4655</v>
      </c>
      <c r="J152" s="314"/>
      <c r="K152" s="825" t="s">
        <v>8</v>
      </c>
      <c r="L152" s="972" t="s">
        <v>102</v>
      </c>
      <c r="M152" s="978">
        <v>44819</v>
      </c>
      <c r="N152" s="900">
        <v>44938</v>
      </c>
      <c r="O152" s="811"/>
      <c r="P152" s="314"/>
      <c r="Q152" s="314"/>
      <c r="R152" s="314"/>
      <c r="S152" s="314"/>
      <c r="T152" s="1061" t="s">
        <v>9229</v>
      </c>
      <c r="U152" s="1673" t="str">
        <f t="shared" si="3"/>
        <v>2022-LJ-嘉善-二期GT2-C1干燥线JMLEDLJ22AA49干燥炉</v>
      </c>
      <c r="V152" s="972" t="s">
        <v>4821</v>
      </c>
      <c r="W152" s="972" t="s">
        <v>5509</v>
      </c>
      <c r="X152" s="260"/>
      <c r="Y152" s="1525"/>
      <c r="Z152" s="1525"/>
      <c r="AA152" s="1816"/>
      <c r="AB152" s="1404" t="s">
        <v>8817</v>
      </c>
      <c r="AC152" s="1405" t="s">
        <v>6260</v>
      </c>
      <c r="AD152" s="314"/>
    </row>
    <row r="153" spans="1:30" ht="34.5" customHeight="1">
      <c r="A153" s="254">
        <f t="shared" si="5"/>
        <v>152</v>
      </c>
      <c r="B153" s="299" t="s">
        <v>5505</v>
      </c>
      <c r="C153" s="317" t="s">
        <v>5506</v>
      </c>
      <c r="D153" s="635" t="s">
        <v>5514</v>
      </c>
      <c r="E153" s="726" t="s">
        <v>5234</v>
      </c>
      <c r="F153" s="726" t="s">
        <v>5288</v>
      </c>
      <c r="G153" s="317" t="s">
        <v>5515</v>
      </c>
      <c r="H153" s="285">
        <v>6</v>
      </c>
      <c r="I153" s="1062" t="s">
        <v>4655</v>
      </c>
      <c r="J153" s="314"/>
      <c r="K153" s="825" t="s">
        <v>8</v>
      </c>
      <c r="L153" s="972" t="s">
        <v>102</v>
      </c>
      <c r="M153" s="978">
        <v>44819</v>
      </c>
      <c r="N153" s="900">
        <v>44938</v>
      </c>
      <c r="O153" s="811"/>
      <c r="P153" s="314"/>
      <c r="Q153" s="314"/>
      <c r="R153" s="314"/>
      <c r="S153" s="314"/>
      <c r="T153" s="1061" t="s">
        <v>9229</v>
      </c>
      <c r="U153" s="1673" t="str">
        <f t="shared" si="3"/>
        <v>2022-LJ-嘉善-二期GT2-C1干燥线JMLEDLJ22AA51真空泵及管道组件</v>
      </c>
      <c r="V153" s="972" t="s">
        <v>4821</v>
      </c>
      <c r="W153" s="972" t="s">
        <v>5509</v>
      </c>
      <c r="X153" s="260"/>
      <c r="Y153" s="1525"/>
      <c r="Z153" s="1525"/>
      <c r="AA153" s="1816"/>
      <c r="AB153" s="1404" t="s">
        <v>8817</v>
      </c>
      <c r="AC153" s="1405" t="s">
        <v>6260</v>
      </c>
      <c r="AD153" s="314"/>
    </row>
    <row r="154" spans="1:30" ht="34.5" customHeight="1">
      <c r="A154" s="254">
        <f t="shared" si="5"/>
        <v>153</v>
      </c>
      <c r="B154" s="299" t="s">
        <v>5505</v>
      </c>
      <c r="C154" s="317" t="s">
        <v>5510</v>
      </c>
      <c r="D154" s="635" t="s">
        <v>5511</v>
      </c>
      <c r="E154" s="726" t="s">
        <v>5234</v>
      </c>
      <c r="F154" s="727" t="s">
        <v>5285</v>
      </c>
      <c r="G154" s="317" t="s">
        <v>5508</v>
      </c>
      <c r="H154" s="285">
        <v>1</v>
      </c>
      <c r="I154" s="446" t="s">
        <v>4655</v>
      </c>
      <c r="J154" s="870"/>
      <c r="K154" s="977" t="s">
        <v>8</v>
      </c>
      <c r="L154" s="979" t="s">
        <v>102</v>
      </c>
      <c r="M154" s="978">
        <v>44819</v>
      </c>
      <c r="N154" s="900">
        <v>44938</v>
      </c>
      <c r="O154" s="901"/>
      <c r="P154" s="870"/>
      <c r="Q154" s="870"/>
      <c r="R154" s="870"/>
      <c r="S154" s="870"/>
      <c r="T154" s="1061" t="s">
        <v>9229</v>
      </c>
      <c r="U154" s="1673" t="str">
        <f t="shared" si="3"/>
        <v>2022-LJ-嘉善-二期GT2-C2干燥线JMLEDLJ22AA48干燥线-调度系统</v>
      </c>
      <c r="V154" s="972" t="s">
        <v>4821</v>
      </c>
      <c r="W154" s="972" t="s">
        <v>5509</v>
      </c>
      <c r="X154" s="521"/>
      <c r="Y154" s="1526"/>
      <c r="Z154" s="1526"/>
      <c r="AA154" s="1316"/>
      <c r="AB154" s="1404" t="s">
        <v>8817</v>
      </c>
      <c r="AC154" s="1405" t="s">
        <v>6260</v>
      </c>
      <c r="AD154" s="314"/>
    </row>
    <row r="155" spans="1:30" ht="34.5" customHeight="1">
      <c r="A155" s="254">
        <f t="shared" si="5"/>
        <v>154</v>
      </c>
      <c r="B155" s="299" t="s">
        <v>5505</v>
      </c>
      <c r="C155" s="317" t="s">
        <v>5510</v>
      </c>
      <c r="D155" s="635" t="s">
        <v>5513</v>
      </c>
      <c r="E155" s="726" t="s">
        <v>5234</v>
      </c>
      <c r="F155" s="726" t="s">
        <v>5287</v>
      </c>
      <c r="G155" s="317" t="s">
        <v>377</v>
      </c>
      <c r="H155" s="285">
        <v>12</v>
      </c>
      <c r="I155" s="446" t="s">
        <v>4655</v>
      </c>
      <c r="J155" s="314"/>
      <c r="K155" s="825" t="s">
        <v>8</v>
      </c>
      <c r="L155" s="972" t="s">
        <v>102</v>
      </c>
      <c r="M155" s="632">
        <v>44819</v>
      </c>
      <c r="N155" s="301">
        <v>44938</v>
      </c>
      <c r="O155" s="811"/>
      <c r="P155" s="314"/>
      <c r="Q155" s="314"/>
      <c r="R155" s="314"/>
      <c r="S155" s="314"/>
      <c r="T155" s="1061" t="s">
        <v>9229</v>
      </c>
      <c r="U155" s="1673" t="str">
        <f t="shared" si="3"/>
        <v>2022-LJ-嘉善-二期GT2-C2干燥线JMLEDLJ22AA50干燥炉</v>
      </c>
      <c r="V155" s="972" t="s">
        <v>4821</v>
      </c>
      <c r="W155" s="972" t="s">
        <v>5509</v>
      </c>
      <c r="X155" s="260"/>
      <c r="Y155" s="1525"/>
      <c r="Z155" s="1525"/>
      <c r="AA155" s="1316"/>
      <c r="AB155" s="1404" t="s">
        <v>8817</v>
      </c>
      <c r="AC155" s="1405" t="s">
        <v>6260</v>
      </c>
      <c r="AD155" s="314"/>
    </row>
    <row r="156" spans="1:30" ht="34.5" customHeight="1">
      <c r="A156" s="254">
        <f t="shared" si="5"/>
        <v>155</v>
      </c>
      <c r="B156" s="317" t="s">
        <v>5505</v>
      </c>
      <c r="C156" s="317" t="s">
        <v>5510</v>
      </c>
      <c r="D156" s="635" t="s">
        <v>5516</v>
      </c>
      <c r="E156" s="726" t="s">
        <v>5234</v>
      </c>
      <c r="F156" s="726" t="s">
        <v>5289</v>
      </c>
      <c r="G156" s="317" t="s">
        <v>5515</v>
      </c>
      <c r="H156" s="285">
        <v>6</v>
      </c>
      <c r="I156" s="446" t="s">
        <v>4655</v>
      </c>
      <c r="J156" s="314"/>
      <c r="K156" s="977" t="s">
        <v>8</v>
      </c>
      <c r="L156" s="979" t="s">
        <v>102</v>
      </c>
      <c r="M156" s="632">
        <v>44985</v>
      </c>
      <c r="N156" s="301">
        <v>44992</v>
      </c>
      <c r="O156" s="811"/>
      <c r="P156" s="314"/>
      <c r="Q156" s="314"/>
      <c r="R156" s="314"/>
      <c r="S156" s="314"/>
      <c r="T156" s="1061" t="s">
        <v>9229</v>
      </c>
      <c r="U156" s="1673"/>
      <c r="V156" s="1062" t="s">
        <v>4821</v>
      </c>
      <c r="W156" s="1062" t="s">
        <v>5509</v>
      </c>
      <c r="X156" s="260"/>
      <c r="Y156" s="1525"/>
      <c r="Z156" s="1525"/>
      <c r="AA156" s="1317"/>
      <c r="AB156" s="1404" t="s">
        <v>8817</v>
      </c>
      <c r="AC156" s="1405" t="s">
        <v>6260</v>
      </c>
      <c r="AD156" s="314"/>
    </row>
    <row r="157" spans="1:30" ht="34.5" customHeight="1">
      <c r="A157" s="254">
        <f t="shared" ref="A157:A215" si="6">ROW()-1</f>
        <v>156</v>
      </c>
      <c r="B157" s="317" t="s">
        <v>5505</v>
      </c>
      <c r="C157" s="314" t="s">
        <v>7058</v>
      </c>
      <c r="D157" s="314" t="s">
        <v>7059</v>
      </c>
      <c r="E157" s="491" t="s">
        <v>5888</v>
      </c>
      <c r="F157" s="314" t="s">
        <v>5889</v>
      </c>
      <c r="G157" s="744" t="s">
        <v>319</v>
      </c>
      <c r="H157" s="278">
        <v>1</v>
      </c>
      <c r="I157" s="314" t="s">
        <v>4655</v>
      </c>
      <c r="J157" s="314"/>
      <c r="K157" s="825" t="s">
        <v>8</v>
      </c>
      <c r="L157" s="1062" t="s">
        <v>102</v>
      </c>
      <c r="M157" s="632">
        <v>44985</v>
      </c>
      <c r="N157" s="301">
        <v>44992</v>
      </c>
      <c r="O157" s="811"/>
      <c r="P157" s="314"/>
      <c r="Q157" s="314"/>
      <c r="R157" s="314"/>
      <c r="S157" s="314"/>
      <c r="T157" s="1428" t="s">
        <v>9230</v>
      </c>
      <c r="U157" s="1673"/>
      <c r="V157" s="1062" t="s">
        <v>4821</v>
      </c>
      <c r="W157" s="1062" t="s">
        <v>5509</v>
      </c>
      <c r="X157" s="260"/>
      <c r="Y157" s="1525"/>
      <c r="Z157" s="1525"/>
      <c r="AA157" s="1602"/>
      <c r="AB157" s="1404" t="s">
        <v>8817</v>
      </c>
      <c r="AC157" s="1405" t="s">
        <v>6260</v>
      </c>
      <c r="AD157" s="314"/>
    </row>
    <row r="158" spans="1:30" ht="50.5" customHeight="1">
      <c r="A158" s="254">
        <f t="shared" si="6"/>
        <v>157</v>
      </c>
      <c r="B158" s="317" t="s">
        <v>5290</v>
      </c>
      <c r="C158" s="317" t="s">
        <v>5291</v>
      </c>
      <c r="D158" s="635" t="s">
        <v>5292</v>
      </c>
      <c r="E158" s="974" t="s">
        <v>98</v>
      </c>
      <c r="F158" s="635" t="s">
        <v>98</v>
      </c>
      <c r="G158" s="317" t="s">
        <v>1618</v>
      </c>
      <c r="H158" s="278">
        <v>1</v>
      </c>
      <c r="I158" s="802" t="s">
        <v>5293</v>
      </c>
      <c r="J158" s="974"/>
      <c r="K158" s="825" t="s">
        <v>8</v>
      </c>
      <c r="L158" s="975" t="s">
        <v>102</v>
      </c>
      <c r="M158" s="299"/>
      <c r="N158" s="1009">
        <v>44932</v>
      </c>
      <c r="O158" s="1009">
        <v>44983</v>
      </c>
      <c r="P158" s="299"/>
      <c r="Q158" s="299"/>
      <c r="R158" s="314"/>
      <c r="S158" s="314"/>
      <c r="T158" s="802" t="s">
        <v>2697</v>
      </c>
      <c r="U158" s="1673" t="str">
        <f t="shared" si="3"/>
        <v>2022-ZT-南通-填丝补焊机-1台JMLEDZT22AA76填丝补焊机</v>
      </c>
      <c r="V158" s="299" t="s">
        <v>7046</v>
      </c>
      <c r="W158" s="299" t="s">
        <v>5133</v>
      </c>
      <c r="X158" s="802"/>
      <c r="Y158" s="1378"/>
      <c r="Z158" s="1378"/>
      <c r="AA158" s="1265"/>
      <c r="AB158" s="1265" t="s">
        <v>9747</v>
      </c>
      <c r="AC158" s="1265" t="s">
        <v>9748</v>
      </c>
      <c r="AD158" s="314"/>
    </row>
    <row r="159" spans="1:30" ht="26">
      <c r="A159" s="254">
        <f t="shared" si="6"/>
        <v>158</v>
      </c>
      <c r="B159" s="317" t="s">
        <v>5136</v>
      </c>
      <c r="C159" s="317" t="s">
        <v>5781</v>
      </c>
      <c r="D159" s="635" t="s">
        <v>5142</v>
      </c>
      <c r="E159" s="548" t="s">
        <v>98</v>
      </c>
      <c r="F159" s="635" t="s">
        <v>98</v>
      </c>
      <c r="G159" s="972" t="s">
        <v>3591</v>
      </c>
      <c r="H159" s="285">
        <v>1</v>
      </c>
      <c r="I159" s="248" t="s">
        <v>5165</v>
      </c>
      <c r="J159" s="314"/>
      <c r="K159" s="1009" t="s">
        <v>7355</v>
      </c>
      <c r="L159" s="1009" t="s">
        <v>2449</v>
      </c>
      <c r="M159" s="314"/>
      <c r="N159" s="1009">
        <v>44937</v>
      </c>
      <c r="O159" s="811"/>
      <c r="P159" s="314"/>
      <c r="Q159" s="314"/>
      <c r="R159" s="314"/>
      <c r="S159" s="314"/>
      <c r="T159" s="314"/>
      <c r="U159" s="1280"/>
      <c r="V159" s="1010" t="s">
        <v>7361</v>
      </c>
      <c r="W159" s="1009" t="s">
        <v>5133</v>
      </c>
      <c r="X159" s="260"/>
      <c r="Y159" s="1525"/>
      <c r="Z159" s="1525"/>
      <c r="AA159" s="1011" t="s">
        <v>10401</v>
      </c>
      <c r="AB159" s="1011" t="s">
        <v>10402</v>
      </c>
      <c r="AC159" s="1011" t="s">
        <v>9259</v>
      </c>
      <c r="AD159" s="314"/>
    </row>
    <row r="160" spans="1:30" ht="26">
      <c r="A160" s="254">
        <f t="shared" si="6"/>
        <v>159</v>
      </c>
      <c r="B160" s="317" t="s">
        <v>5136</v>
      </c>
      <c r="C160" s="317" t="s">
        <v>5782</v>
      </c>
      <c r="D160" s="635" t="s">
        <v>5134</v>
      </c>
      <c r="E160" s="548" t="s">
        <v>98</v>
      </c>
      <c r="F160" s="635" t="s">
        <v>98</v>
      </c>
      <c r="G160" s="972" t="s">
        <v>3591</v>
      </c>
      <c r="H160" s="285">
        <v>1</v>
      </c>
      <c r="I160" s="248" t="s">
        <v>5165</v>
      </c>
      <c r="J160" s="314"/>
      <c r="K160" s="1009" t="s">
        <v>7356</v>
      </c>
      <c r="L160" s="1009" t="s">
        <v>2449</v>
      </c>
      <c r="M160" s="314"/>
      <c r="N160" s="1009">
        <v>44937</v>
      </c>
      <c r="O160" s="811"/>
      <c r="P160" s="314"/>
      <c r="Q160" s="314"/>
      <c r="R160" s="314"/>
      <c r="S160" s="314"/>
      <c r="T160" s="314"/>
      <c r="U160" s="1280"/>
      <c r="V160" s="1010" t="s">
        <v>4288</v>
      </c>
      <c r="W160" s="1009" t="s">
        <v>5133</v>
      </c>
      <c r="X160" s="260"/>
      <c r="Y160" s="1525"/>
      <c r="Z160" s="1525"/>
      <c r="AA160" s="1011" t="s">
        <v>10401</v>
      </c>
      <c r="AB160" s="1011" t="s">
        <v>10402</v>
      </c>
      <c r="AC160" s="1011" t="s">
        <v>9259</v>
      </c>
      <c r="AD160" s="314"/>
    </row>
    <row r="161" spans="1:30" ht="26">
      <c r="A161" s="254">
        <f t="shared" si="6"/>
        <v>160</v>
      </c>
      <c r="B161" s="317" t="s">
        <v>5143</v>
      </c>
      <c r="C161" s="317" t="s">
        <v>5781</v>
      </c>
      <c r="D161" s="635" t="s">
        <v>5144</v>
      </c>
      <c r="E161" s="548" t="s">
        <v>98</v>
      </c>
      <c r="F161" s="635" t="s">
        <v>98</v>
      </c>
      <c r="G161" s="972" t="s">
        <v>303</v>
      </c>
      <c r="H161" s="285">
        <v>1</v>
      </c>
      <c r="I161" s="248" t="s">
        <v>5165</v>
      </c>
      <c r="J161" s="314"/>
      <c r="K161" s="1009" t="s">
        <v>7356</v>
      </c>
      <c r="L161" s="1009" t="s">
        <v>2449</v>
      </c>
      <c r="M161" s="314"/>
      <c r="N161" s="1009">
        <v>44937</v>
      </c>
      <c r="O161" s="811"/>
      <c r="P161" s="314"/>
      <c r="Q161" s="314"/>
      <c r="R161" s="314"/>
      <c r="S161" s="314"/>
      <c r="T161" s="314"/>
      <c r="U161" s="1280"/>
      <c r="V161" s="1010" t="s">
        <v>7362</v>
      </c>
      <c r="W161" s="1009" t="s">
        <v>7363</v>
      </c>
      <c r="X161" s="260"/>
      <c r="Y161" s="1525"/>
      <c r="Z161" s="1525"/>
      <c r="AA161" s="1012" t="s">
        <v>10401</v>
      </c>
      <c r="AB161" s="1011" t="s">
        <v>10403</v>
      </c>
      <c r="AC161" s="1011" t="s">
        <v>9259</v>
      </c>
      <c r="AD161" s="314"/>
    </row>
    <row r="162" spans="1:30" ht="26">
      <c r="A162" s="254">
        <f t="shared" si="6"/>
        <v>161</v>
      </c>
      <c r="B162" s="317" t="s">
        <v>5136</v>
      </c>
      <c r="C162" s="317" t="s">
        <v>5782</v>
      </c>
      <c r="D162" s="635" t="s">
        <v>5145</v>
      </c>
      <c r="E162" s="548" t="s">
        <v>98</v>
      </c>
      <c r="F162" s="635" t="s">
        <v>98</v>
      </c>
      <c r="G162" s="972" t="s">
        <v>303</v>
      </c>
      <c r="H162" s="285">
        <v>1</v>
      </c>
      <c r="I162" s="248" t="s">
        <v>5165</v>
      </c>
      <c r="J162" s="314"/>
      <c r="K162" s="1009" t="s">
        <v>7356</v>
      </c>
      <c r="L162" s="1009" t="s">
        <v>7357</v>
      </c>
      <c r="M162" s="314"/>
      <c r="N162" s="1009">
        <v>44937</v>
      </c>
      <c r="O162" s="811"/>
      <c r="P162" s="314"/>
      <c r="Q162" s="314"/>
      <c r="R162" s="314"/>
      <c r="S162" s="314"/>
      <c r="T162" s="314"/>
      <c r="U162" s="1280"/>
      <c r="V162" s="1010" t="s">
        <v>7362</v>
      </c>
      <c r="W162" s="1009" t="s">
        <v>7363</v>
      </c>
      <c r="X162" s="260"/>
      <c r="Y162" s="1525"/>
      <c r="Z162" s="1525"/>
      <c r="AA162" s="1012" t="s">
        <v>10401</v>
      </c>
      <c r="AB162" s="1011" t="s">
        <v>10403</v>
      </c>
      <c r="AC162" s="1011" t="s">
        <v>9259</v>
      </c>
      <c r="AD162" s="314"/>
    </row>
    <row r="163" spans="1:30" ht="26">
      <c r="A163" s="254">
        <f t="shared" si="6"/>
        <v>162</v>
      </c>
      <c r="B163" s="317" t="s">
        <v>5136</v>
      </c>
      <c r="C163" s="317" t="s">
        <v>5781</v>
      </c>
      <c r="D163" s="635" t="s">
        <v>5146</v>
      </c>
      <c r="E163" s="548" t="s">
        <v>98</v>
      </c>
      <c r="F163" s="635" t="s">
        <v>98</v>
      </c>
      <c r="G163" s="972" t="s">
        <v>5783</v>
      </c>
      <c r="H163" s="285">
        <v>1</v>
      </c>
      <c r="I163" s="248" t="s">
        <v>5165</v>
      </c>
      <c r="J163" s="314"/>
      <c r="K163" s="1009" t="s">
        <v>7355</v>
      </c>
      <c r="L163" s="1009" t="s">
        <v>7358</v>
      </c>
      <c r="M163" s="314"/>
      <c r="N163" s="1009">
        <v>44937</v>
      </c>
      <c r="O163" s="811"/>
      <c r="P163" s="314"/>
      <c r="Q163" s="314"/>
      <c r="R163" s="314"/>
      <c r="S163" s="314"/>
      <c r="T163" s="314"/>
      <c r="U163" s="1280"/>
      <c r="V163" s="1010" t="s">
        <v>7362</v>
      </c>
      <c r="W163" s="1009" t="s">
        <v>7363</v>
      </c>
      <c r="X163" s="260"/>
      <c r="Y163" s="1525"/>
      <c r="Z163" s="1525"/>
      <c r="AA163" s="1012" t="s">
        <v>10401</v>
      </c>
      <c r="AB163" s="1011" t="s">
        <v>9803</v>
      </c>
      <c r="AC163" s="1011" t="s">
        <v>9259</v>
      </c>
      <c r="AD163" s="314"/>
    </row>
    <row r="164" spans="1:30" ht="26">
      <c r="A164" s="254">
        <f t="shared" si="6"/>
        <v>163</v>
      </c>
      <c r="B164" s="317" t="s">
        <v>5136</v>
      </c>
      <c r="C164" s="317" t="s">
        <v>5782</v>
      </c>
      <c r="D164" s="635" t="s">
        <v>5147</v>
      </c>
      <c r="E164" s="548" t="s">
        <v>98</v>
      </c>
      <c r="F164" s="635" t="s">
        <v>98</v>
      </c>
      <c r="G164" s="972" t="s">
        <v>5783</v>
      </c>
      <c r="H164" s="285">
        <v>1</v>
      </c>
      <c r="I164" s="248" t="s">
        <v>5165</v>
      </c>
      <c r="J164" s="314"/>
      <c r="K164" s="1009" t="s">
        <v>7359</v>
      </c>
      <c r="L164" s="1009" t="s">
        <v>7358</v>
      </c>
      <c r="M164" s="314"/>
      <c r="N164" s="1009">
        <v>44937</v>
      </c>
      <c r="O164" s="811"/>
      <c r="P164" s="314"/>
      <c r="Q164" s="314"/>
      <c r="R164" s="314"/>
      <c r="S164" s="314"/>
      <c r="T164" s="314"/>
      <c r="U164" s="1280"/>
      <c r="V164" s="1010" t="s">
        <v>7362</v>
      </c>
      <c r="W164" s="1009" t="s">
        <v>7363</v>
      </c>
      <c r="X164" s="260"/>
      <c r="Y164" s="1525"/>
      <c r="Z164" s="1525"/>
      <c r="AA164" s="1012" t="s">
        <v>10401</v>
      </c>
      <c r="AB164" s="1011" t="s">
        <v>9803</v>
      </c>
      <c r="AC164" s="1011" t="s">
        <v>9259</v>
      </c>
      <c r="AD164" s="314"/>
    </row>
    <row r="165" spans="1:30" ht="26">
      <c r="A165" s="254">
        <f t="shared" si="6"/>
        <v>164</v>
      </c>
      <c r="B165" s="317" t="s">
        <v>5135</v>
      </c>
      <c r="C165" s="317" t="s">
        <v>5781</v>
      </c>
      <c r="D165" s="635" t="s">
        <v>5148</v>
      </c>
      <c r="E165" s="548" t="s">
        <v>98</v>
      </c>
      <c r="F165" s="635" t="s">
        <v>98</v>
      </c>
      <c r="G165" s="972" t="s">
        <v>329</v>
      </c>
      <c r="H165" s="285">
        <v>1</v>
      </c>
      <c r="I165" s="248" t="s">
        <v>5165</v>
      </c>
      <c r="J165" s="314"/>
      <c r="K165" s="1009" t="s">
        <v>7360</v>
      </c>
      <c r="L165" s="1009" t="s">
        <v>2449</v>
      </c>
      <c r="M165" s="314"/>
      <c r="N165" s="1009">
        <v>44937</v>
      </c>
      <c r="O165" s="811"/>
      <c r="P165" s="314"/>
      <c r="Q165" s="314"/>
      <c r="R165" s="314"/>
      <c r="S165" s="314"/>
      <c r="T165" s="314"/>
      <c r="U165" s="1280"/>
      <c r="V165" s="1010" t="s">
        <v>7362</v>
      </c>
      <c r="W165" s="1009" t="s">
        <v>7363</v>
      </c>
      <c r="X165" s="260"/>
      <c r="Y165" s="1525"/>
      <c r="Z165" s="1525"/>
      <c r="AA165" s="1012" t="s">
        <v>10401</v>
      </c>
      <c r="AB165" s="1011" t="s">
        <v>10404</v>
      </c>
      <c r="AC165" s="1011" t="s">
        <v>9259</v>
      </c>
      <c r="AD165" s="314"/>
    </row>
    <row r="166" spans="1:30" ht="26">
      <c r="A166" s="254">
        <f t="shared" si="6"/>
        <v>165</v>
      </c>
      <c r="B166" s="317" t="s">
        <v>5136</v>
      </c>
      <c r="C166" s="317" t="s">
        <v>5782</v>
      </c>
      <c r="D166" s="635" t="s">
        <v>5149</v>
      </c>
      <c r="E166" s="548" t="s">
        <v>98</v>
      </c>
      <c r="F166" s="635" t="s">
        <v>98</v>
      </c>
      <c r="G166" s="972" t="s">
        <v>329</v>
      </c>
      <c r="H166" s="285">
        <v>1</v>
      </c>
      <c r="I166" s="248" t="s">
        <v>5165</v>
      </c>
      <c r="J166" s="314"/>
      <c r="K166" s="1009" t="s">
        <v>7359</v>
      </c>
      <c r="L166" s="1009" t="s">
        <v>7358</v>
      </c>
      <c r="M166" s="314"/>
      <c r="N166" s="1009">
        <v>44937</v>
      </c>
      <c r="O166" s="811"/>
      <c r="P166" s="314"/>
      <c r="Q166" s="314"/>
      <c r="R166" s="314"/>
      <c r="S166" s="314"/>
      <c r="T166" s="314"/>
      <c r="U166" s="1280"/>
      <c r="V166" s="1010" t="s">
        <v>4288</v>
      </c>
      <c r="W166" s="1009" t="s">
        <v>5133</v>
      </c>
      <c r="X166" s="260"/>
      <c r="Y166" s="1525"/>
      <c r="Z166" s="1525"/>
      <c r="AA166" s="1012" t="s">
        <v>10401</v>
      </c>
      <c r="AB166" s="1011" t="s">
        <v>10404</v>
      </c>
      <c r="AC166" s="1011" t="s">
        <v>9259</v>
      </c>
      <c r="AD166" s="314"/>
    </row>
    <row r="167" spans="1:30" ht="26">
      <c r="A167" s="254">
        <f t="shared" si="6"/>
        <v>166</v>
      </c>
      <c r="B167" s="317" t="s">
        <v>5136</v>
      </c>
      <c r="C167" s="317" t="s">
        <v>5781</v>
      </c>
      <c r="D167" s="635" t="s">
        <v>5150</v>
      </c>
      <c r="E167" s="548" t="s">
        <v>98</v>
      </c>
      <c r="F167" s="635" t="s">
        <v>98</v>
      </c>
      <c r="G167" s="972" t="s">
        <v>776</v>
      </c>
      <c r="H167" s="285">
        <v>1</v>
      </c>
      <c r="I167" s="248" t="s">
        <v>5165</v>
      </c>
      <c r="J167" s="314"/>
      <c r="K167" s="1009" t="s">
        <v>7356</v>
      </c>
      <c r="L167" s="1009" t="s">
        <v>7358</v>
      </c>
      <c r="M167" s="314"/>
      <c r="N167" s="1009">
        <v>44937</v>
      </c>
      <c r="O167" s="811"/>
      <c r="P167" s="314"/>
      <c r="Q167" s="314"/>
      <c r="R167" s="314"/>
      <c r="S167" s="314"/>
      <c r="T167" s="314"/>
      <c r="U167" s="1280"/>
      <c r="V167" s="1010" t="s">
        <v>4288</v>
      </c>
      <c r="W167" s="1009" t="s">
        <v>7363</v>
      </c>
      <c r="X167" s="260"/>
      <c r="Y167" s="1525"/>
      <c r="Z167" s="1525"/>
      <c r="AA167" s="1012" t="s">
        <v>10401</v>
      </c>
      <c r="AB167" s="1011" t="s">
        <v>10405</v>
      </c>
      <c r="AC167" s="1011" t="s">
        <v>9259</v>
      </c>
      <c r="AD167" s="314"/>
    </row>
    <row r="168" spans="1:30" ht="26">
      <c r="A168" s="254">
        <f t="shared" si="6"/>
        <v>167</v>
      </c>
      <c r="B168" s="317" t="s">
        <v>5136</v>
      </c>
      <c r="C168" s="317" t="s">
        <v>5782</v>
      </c>
      <c r="D168" s="635" t="s">
        <v>5151</v>
      </c>
      <c r="E168" s="548" t="s">
        <v>98</v>
      </c>
      <c r="F168" s="635" t="s">
        <v>98</v>
      </c>
      <c r="G168" s="972" t="s">
        <v>776</v>
      </c>
      <c r="H168" s="285">
        <v>1</v>
      </c>
      <c r="I168" s="248" t="s">
        <v>5165</v>
      </c>
      <c r="J168" s="314"/>
      <c r="K168" s="1009" t="s">
        <v>7355</v>
      </c>
      <c r="L168" s="1009" t="s">
        <v>7358</v>
      </c>
      <c r="M168" s="314"/>
      <c r="N168" s="1009">
        <v>44937</v>
      </c>
      <c r="O168" s="811"/>
      <c r="P168" s="314"/>
      <c r="Q168" s="314"/>
      <c r="R168" s="314"/>
      <c r="S168" s="314"/>
      <c r="T168" s="314"/>
      <c r="U168" s="1280"/>
      <c r="V168" s="1010" t="s">
        <v>7362</v>
      </c>
      <c r="W168" s="1009" t="s">
        <v>7363</v>
      </c>
      <c r="X168" s="260"/>
      <c r="Y168" s="1525"/>
      <c r="Z168" s="1525"/>
      <c r="AA168" s="1012" t="s">
        <v>10401</v>
      </c>
      <c r="AB168" s="1011" t="s">
        <v>10405</v>
      </c>
      <c r="AC168" s="1011" t="s">
        <v>9259</v>
      </c>
      <c r="AD168" s="314"/>
    </row>
    <row r="169" spans="1:30" ht="26">
      <c r="A169" s="254">
        <f t="shared" si="6"/>
        <v>168</v>
      </c>
      <c r="B169" s="317" t="s">
        <v>5143</v>
      </c>
      <c r="C169" s="317" t="s">
        <v>5781</v>
      </c>
      <c r="D169" s="635" t="s">
        <v>5137</v>
      </c>
      <c r="E169" s="548" t="s">
        <v>98</v>
      </c>
      <c r="F169" s="635" t="s">
        <v>98</v>
      </c>
      <c r="G169" s="972" t="s">
        <v>4413</v>
      </c>
      <c r="H169" s="285">
        <v>1</v>
      </c>
      <c r="I169" s="248" t="s">
        <v>5165</v>
      </c>
      <c r="J169" s="314"/>
      <c r="K169" s="1009" t="s">
        <v>7356</v>
      </c>
      <c r="L169" s="1009" t="s">
        <v>7357</v>
      </c>
      <c r="M169" s="314"/>
      <c r="N169" s="1009">
        <v>44937</v>
      </c>
      <c r="O169" s="811"/>
      <c r="P169" s="314"/>
      <c r="Q169" s="314"/>
      <c r="R169" s="314"/>
      <c r="S169" s="314"/>
      <c r="T169" s="314"/>
      <c r="U169" s="1280"/>
      <c r="V169" s="1010" t="s">
        <v>7362</v>
      </c>
      <c r="W169" s="1009" t="s">
        <v>7363</v>
      </c>
      <c r="X169" s="260"/>
      <c r="Y169" s="1525"/>
      <c r="Z169" s="1525"/>
      <c r="AA169" s="1012" t="s">
        <v>10401</v>
      </c>
      <c r="AB169" s="1011" t="s">
        <v>10406</v>
      </c>
      <c r="AC169" s="1011" t="s">
        <v>9259</v>
      </c>
      <c r="AD169" s="314"/>
    </row>
    <row r="170" spans="1:30" ht="26">
      <c r="A170" s="254">
        <f t="shared" si="6"/>
        <v>169</v>
      </c>
      <c r="B170" s="317" t="s">
        <v>5136</v>
      </c>
      <c r="C170" s="317" t="s">
        <v>5782</v>
      </c>
      <c r="D170" s="635" t="s">
        <v>5152</v>
      </c>
      <c r="E170" s="548" t="s">
        <v>98</v>
      </c>
      <c r="F170" s="635" t="s">
        <v>98</v>
      </c>
      <c r="G170" s="972" t="s">
        <v>4413</v>
      </c>
      <c r="H170" s="285">
        <v>1</v>
      </c>
      <c r="I170" s="248" t="s">
        <v>5165</v>
      </c>
      <c r="J170" s="314"/>
      <c r="K170" s="1009" t="s">
        <v>7359</v>
      </c>
      <c r="L170" s="1009" t="s">
        <v>7358</v>
      </c>
      <c r="M170" s="314"/>
      <c r="N170" s="1009">
        <v>44937</v>
      </c>
      <c r="O170" s="811"/>
      <c r="P170" s="314"/>
      <c r="Q170" s="314"/>
      <c r="R170" s="314"/>
      <c r="S170" s="314"/>
      <c r="T170" s="314"/>
      <c r="U170" s="1280"/>
      <c r="V170" s="1010" t="s">
        <v>7362</v>
      </c>
      <c r="W170" s="1009" t="s">
        <v>7363</v>
      </c>
      <c r="X170" s="260"/>
      <c r="Y170" s="1525"/>
      <c r="Z170" s="1525"/>
      <c r="AA170" s="1012" t="s">
        <v>10401</v>
      </c>
      <c r="AB170" s="1011" t="s">
        <v>10406</v>
      </c>
      <c r="AC170" s="1011" t="s">
        <v>9259</v>
      </c>
      <c r="AD170" s="314"/>
    </row>
    <row r="171" spans="1:30" ht="26">
      <c r="A171" s="254">
        <f t="shared" si="6"/>
        <v>170</v>
      </c>
      <c r="B171" s="317" t="s">
        <v>5136</v>
      </c>
      <c r="C171" s="317" t="s">
        <v>5781</v>
      </c>
      <c r="D171" s="635" t="s">
        <v>5138</v>
      </c>
      <c r="E171" s="548" t="s">
        <v>98</v>
      </c>
      <c r="F171" s="635" t="s">
        <v>98</v>
      </c>
      <c r="G171" s="972" t="s">
        <v>5784</v>
      </c>
      <c r="H171" s="285">
        <v>1</v>
      </c>
      <c r="I171" s="248" t="s">
        <v>5165</v>
      </c>
      <c r="J171" s="314"/>
      <c r="K171" s="1009" t="s">
        <v>7359</v>
      </c>
      <c r="L171" s="1009" t="s">
        <v>7357</v>
      </c>
      <c r="M171" s="314"/>
      <c r="N171" s="1009">
        <v>44937</v>
      </c>
      <c r="O171" s="811"/>
      <c r="P171" s="314"/>
      <c r="Q171" s="314"/>
      <c r="R171" s="314"/>
      <c r="S171" s="314"/>
      <c r="T171" s="314"/>
      <c r="U171" s="1280"/>
      <c r="V171" s="1010" t="s">
        <v>7362</v>
      </c>
      <c r="W171" s="1009" t="s">
        <v>7363</v>
      </c>
      <c r="X171" s="260"/>
      <c r="Y171" s="1525"/>
      <c r="Z171" s="1525"/>
      <c r="AA171" s="1012" t="s">
        <v>10401</v>
      </c>
      <c r="AB171" s="1011" t="s">
        <v>9110</v>
      </c>
      <c r="AC171" s="1011" t="s">
        <v>9259</v>
      </c>
      <c r="AD171" s="314"/>
    </row>
    <row r="172" spans="1:30" ht="26">
      <c r="A172" s="254">
        <f t="shared" si="6"/>
        <v>171</v>
      </c>
      <c r="B172" s="317" t="s">
        <v>5143</v>
      </c>
      <c r="C172" s="317" t="s">
        <v>5782</v>
      </c>
      <c r="D172" s="635" t="s">
        <v>5153</v>
      </c>
      <c r="E172" s="548" t="s">
        <v>98</v>
      </c>
      <c r="F172" s="635" t="s">
        <v>98</v>
      </c>
      <c r="G172" s="972" t="s">
        <v>5784</v>
      </c>
      <c r="H172" s="285">
        <v>1</v>
      </c>
      <c r="I172" s="248" t="s">
        <v>5165</v>
      </c>
      <c r="J172" s="314"/>
      <c r="K172" s="1009" t="s">
        <v>7359</v>
      </c>
      <c r="L172" s="1009" t="s">
        <v>7358</v>
      </c>
      <c r="M172" s="314"/>
      <c r="N172" s="1009">
        <v>44937</v>
      </c>
      <c r="O172" s="811"/>
      <c r="P172" s="314"/>
      <c r="Q172" s="314"/>
      <c r="R172" s="314"/>
      <c r="S172" s="314"/>
      <c r="T172" s="314"/>
      <c r="U172" s="1280"/>
      <c r="V172" s="1010" t="s">
        <v>7362</v>
      </c>
      <c r="W172" s="1009" t="s">
        <v>7363</v>
      </c>
      <c r="X172" s="260"/>
      <c r="Y172" s="1525"/>
      <c r="Z172" s="1525"/>
      <c r="AA172" s="1012" t="s">
        <v>10401</v>
      </c>
      <c r="AB172" s="1011" t="s">
        <v>9110</v>
      </c>
      <c r="AC172" s="1011" t="s">
        <v>9259</v>
      </c>
      <c r="AD172" s="314"/>
    </row>
    <row r="173" spans="1:30" ht="26">
      <c r="A173" s="254">
        <f t="shared" si="6"/>
        <v>172</v>
      </c>
      <c r="B173" s="317" t="s">
        <v>5154</v>
      </c>
      <c r="C173" s="317" t="s">
        <v>5781</v>
      </c>
      <c r="D173" s="635" t="s">
        <v>5155</v>
      </c>
      <c r="E173" s="548" t="s">
        <v>98</v>
      </c>
      <c r="F173" s="635" t="s">
        <v>98</v>
      </c>
      <c r="G173" s="972" t="s">
        <v>256</v>
      </c>
      <c r="H173" s="285">
        <v>1</v>
      </c>
      <c r="I173" s="248" t="s">
        <v>5165</v>
      </c>
      <c r="J173" s="314"/>
      <c r="K173" s="1009" t="s">
        <v>7359</v>
      </c>
      <c r="L173" s="1009" t="s">
        <v>7357</v>
      </c>
      <c r="M173" s="314"/>
      <c r="N173" s="1009">
        <v>44937</v>
      </c>
      <c r="O173" s="811"/>
      <c r="P173" s="314"/>
      <c r="Q173" s="314"/>
      <c r="R173" s="314"/>
      <c r="S173" s="314"/>
      <c r="T173" s="314"/>
      <c r="U173" s="1280"/>
      <c r="V173" s="1010" t="s">
        <v>7362</v>
      </c>
      <c r="W173" s="1009" t="s">
        <v>7363</v>
      </c>
      <c r="X173" s="260"/>
      <c r="Y173" s="1525"/>
      <c r="Z173" s="1525"/>
      <c r="AA173" s="1012" t="s">
        <v>10401</v>
      </c>
      <c r="AB173" s="1011" t="s">
        <v>10407</v>
      </c>
      <c r="AC173" s="1011" t="s">
        <v>9259</v>
      </c>
      <c r="AD173" s="314"/>
    </row>
    <row r="174" spans="1:30" ht="26">
      <c r="A174" s="254">
        <f t="shared" si="6"/>
        <v>173</v>
      </c>
      <c r="B174" s="317" t="s">
        <v>5136</v>
      </c>
      <c r="C174" s="317" t="s">
        <v>5782</v>
      </c>
      <c r="D174" s="635" t="s">
        <v>5139</v>
      </c>
      <c r="E174" s="548" t="s">
        <v>98</v>
      </c>
      <c r="F174" s="635" t="s">
        <v>98</v>
      </c>
      <c r="G174" s="972" t="s">
        <v>256</v>
      </c>
      <c r="H174" s="285">
        <v>1</v>
      </c>
      <c r="I174" s="248" t="s">
        <v>5165</v>
      </c>
      <c r="J174" s="314"/>
      <c r="K174" s="1009" t="s">
        <v>7355</v>
      </c>
      <c r="L174" s="1009" t="s">
        <v>2449</v>
      </c>
      <c r="M174" s="314"/>
      <c r="N174" s="1009">
        <v>44937</v>
      </c>
      <c r="O174" s="811"/>
      <c r="P174" s="314"/>
      <c r="Q174" s="314"/>
      <c r="R174" s="314"/>
      <c r="S174" s="314"/>
      <c r="T174" s="314"/>
      <c r="U174" s="1280"/>
      <c r="V174" s="1010" t="s">
        <v>7362</v>
      </c>
      <c r="W174" s="1009" t="s">
        <v>7363</v>
      </c>
      <c r="X174" s="260"/>
      <c r="Y174" s="1525"/>
      <c r="Z174" s="1525"/>
      <c r="AA174" s="1012" t="s">
        <v>10401</v>
      </c>
      <c r="AB174" s="1011" t="s">
        <v>10407</v>
      </c>
      <c r="AC174" s="1011" t="s">
        <v>9259</v>
      </c>
      <c r="AD174" s="314"/>
    </row>
    <row r="175" spans="1:30" ht="26">
      <c r="A175" s="254">
        <f t="shared" si="6"/>
        <v>174</v>
      </c>
      <c r="B175" s="317" t="s">
        <v>5143</v>
      </c>
      <c r="C175" s="317" t="s">
        <v>5781</v>
      </c>
      <c r="D175" s="635" t="s">
        <v>5156</v>
      </c>
      <c r="E175" s="548" t="s">
        <v>98</v>
      </c>
      <c r="F175" s="635" t="s">
        <v>98</v>
      </c>
      <c r="G175" s="972" t="s">
        <v>278</v>
      </c>
      <c r="H175" s="285">
        <v>1</v>
      </c>
      <c r="I175" s="248" t="s">
        <v>5165</v>
      </c>
      <c r="J175" s="314"/>
      <c r="K175" s="1009" t="s">
        <v>7359</v>
      </c>
      <c r="L175" s="1009" t="s">
        <v>7358</v>
      </c>
      <c r="M175" s="314"/>
      <c r="N175" s="1009">
        <v>44937</v>
      </c>
      <c r="O175" s="811"/>
      <c r="P175" s="314"/>
      <c r="Q175" s="314"/>
      <c r="R175" s="314"/>
      <c r="S175" s="314"/>
      <c r="T175" s="314"/>
      <c r="U175" s="1280"/>
      <c r="V175" s="1010" t="s">
        <v>7362</v>
      </c>
      <c r="W175" s="1009" t="s">
        <v>7363</v>
      </c>
      <c r="X175" s="260"/>
      <c r="Y175" s="1525"/>
      <c r="Z175" s="1525"/>
      <c r="AA175" s="1012" t="s">
        <v>10401</v>
      </c>
      <c r="AB175" s="1011" t="s">
        <v>10408</v>
      </c>
      <c r="AC175" s="1011" t="s">
        <v>9259</v>
      </c>
      <c r="AD175" s="314"/>
    </row>
    <row r="176" spans="1:30" ht="26">
      <c r="A176" s="254">
        <f t="shared" si="6"/>
        <v>175</v>
      </c>
      <c r="B176" s="317" t="s">
        <v>5135</v>
      </c>
      <c r="C176" s="317" t="s">
        <v>5782</v>
      </c>
      <c r="D176" s="635" t="s">
        <v>5157</v>
      </c>
      <c r="E176" s="548" t="s">
        <v>98</v>
      </c>
      <c r="F176" s="635" t="s">
        <v>98</v>
      </c>
      <c r="G176" s="972" t="s">
        <v>278</v>
      </c>
      <c r="H176" s="285">
        <v>1</v>
      </c>
      <c r="I176" s="248" t="s">
        <v>5165</v>
      </c>
      <c r="J176" s="314"/>
      <c r="K176" s="1009" t="s">
        <v>7355</v>
      </c>
      <c r="L176" s="1009" t="s">
        <v>7358</v>
      </c>
      <c r="M176" s="314"/>
      <c r="N176" s="1009">
        <v>44937</v>
      </c>
      <c r="O176" s="811"/>
      <c r="P176" s="314"/>
      <c r="Q176" s="314"/>
      <c r="R176" s="314"/>
      <c r="S176" s="314"/>
      <c r="T176" s="314"/>
      <c r="U176" s="1280"/>
      <c r="V176" s="1010" t="s">
        <v>7362</v>
      </c>
      <c r="W176" s="1009" t="s">
        <v>7363</v>
      </c>
      <c r="X176" s="260"/>
      <c r="Y176" s="1525"/>
      <c r="Z176" s="1525"/>
      <c r="AA176" s="1012" t="s">
        <v>10401</v>
      </c>
      <c r="AB176" s="1011" t="s">
        <v>10408</v>
      </c>
      <c r="AC176" s="1011" t="s">
        <v>9259</v>
      </c>
      <c r="AD176" s="314"/>
    </row>
    <row r="177" spans="1:30" ht="26">
      <c r="A177" s="254">
        <f t="shared" si="6"/>
        <v>176</v>
      </c>
      <c r="B177" s="317" t="s">
        <v>5136</v>
      </c>
      <c r="C177" s="317" t="s">
        <v>5781</v>
      </c>
      <c r="D177" s="635" t="s">
        <v>5158</v>
      </c>
      <c r="E177" s="548" t="s">
        <v>98</v>
      </c>
      <c r="F177" s="635" t="s">
        <v>98</v>
      </c>
      <c r="G177" s="972" t="s">
        <v>3042</v>
      </c>
      <c r="H177" s="285">
        <v>1</v>
      </c>
      <c r="I177" s="248" t="s">
        <v>5165</v>
      </c>
      <c r="J177" s="314"/>
      <c r="K177" s="1009" t="s">
        <v>7355</v>
      </c>
      <c r="L177" s="1009" t="s">
        <v>7357</v>
      </c>
      <c r="M177" s="314"/>
      <c r="N177" s="1009">
        <v>44937</v>
      </c>
      <c r="O177" s="811"/>
      <c r="P177" s="314"/>
      <c r="Q177" s="314"/>
      <c r="R177" s="314"/>
      <c r="S177" s="314"/>
      <c r="T177" s="314"/>
      <c r="U177" s="1280"/>
      <c r="V177" s="1010" t="s">
        <v>7362</v>
      </c>
      <c r="W177" s="1009" t="s">
        <v>7363</v>
      </c>
      <c r="X177" s="260"/>
      <c r="Y177" s="1525"/>
      <c r="Z177" s="1525"/>
      <c r="AA177" s="1012" t="s">
        <v>10401</v>
      </c>
      <c r="AB177" s="1011" t="s">
        <v>10409</v>
      </c>
      <c r="AC177" s="1011" t="s">
        <v>9259</v>
      </c>
      <c r="AD177" s="314"/>
    </row>
    <row r="178" spans="1:30" ht="26">
      <c r="A178" s="254">
        <f t="shared" si="6"/>
        <v>177</v>
      </c>
      <c r="B178" s="317" t="s">
        <v>5136</v>
      </c>
      <c r="C178" s="317" t="s">
        <v>5782</v>
      </c>
      <c r="D178" s="635" t="s">
        <v>5159</v>
      </c>
      <c r="E178" s="548" t="s">
        <v>98</v>
      </c>
      <c r="F178" s="635" t="s">
        <v>98</v>
      </c>
      <c r="G178" s="972" t="s">
        <v>3042</v>
      </c>
      <c r="H178" s="285">
        <v>1</v>
      </c>
      <c r="I178" s="248" t="s">
        <v>5165</v>
      </c>
      <c r="J178" s="314"/>
      <c r="K178" s="1009" t="s">
        <v>7356</v>
      </c>
      <c r="L178" s="1009" t="s">
        <v>2449</v>
      </c>
      <c r="M178" s="314"/>
      <c r="N178" s="1009">
        <v>44937</v>
      </c>
      <c r="O178" s="811"/>
      <c r="P178" s="314"/>
      <c r="Q178" s="314"/>
      <c r="R178" s="314"/>
      <c r="S178" s="314"/>
      <c r="T178" s="314"/>
      <c r="U178" s="1280"/>
      <c r="V178" s="1010" t="s">
        <v>7362</v>
      </c>
      <c r="W178" s="1009" t="s">
        <v>7363</v>
      </c>
      <c r="X178" s="260"/>
      <c r="Y178" s="1525"/>
      <c r="Z178" s="1525"/>
      <c r="AA178" s="1012" t="s">
        <v>10401</v>
      </c>
      <c r="AB178" s="1011" t="s">
        <v>10409</v>
      </c>
      <c r="AC178" s="1011" t="s">
        <v>9259</v>
      </c>
      <c r="AD178" s="314"/>
    </row>
    <row r="179" spans="1:30" ht="26">
      <c r="A179" s="254">
        <f t="shared" si="6"/>
        <v>178</v>
      </c>
      <c r="B179" s="317" t="s">
        <v>5135</v>
      </c>
      <c r="C179" s="317" t="s">
        <v>5781</v>
      </c>
      <c r="D179" s="635" t="s">
        <v>5140</v>
      </c>
      <c r="E179" s="548" t="s">
        <v>98</v>
      </c>
      <c r="F179" s="635" t="s">
        <v>98</v>
      </c>
      <c r="G179" s="972" t="s">
        <v>328</v>
      </c>
      <c r="H179" s="285">
        <v>1</v>
      </c>
      <c r="I179" s="248" t="s">
        <v>5165</v>
      </c>
      <c r="J179" s="314"/>
      <c r="K179" s="1009" t="s">
        <v>7356</v>
      </c>
      <c r="L179" s="1009" t="s">
        <v>7357</v>
      </c>
      <c r="M179" s="314"/>
      <c r="N179" s="1009">
        <v>44937</v>
      </c>
      <c r="O179" s="811"/>
      <c r="P179" s="314"/>
      <c r="Q179" s="314"/>
      <c r="R179" s="314"/>
      <c r="S179" s="314"/>
      <c r="T179" s="314"/>
      <c r="U179" s="1280"/>
      <c r="V179" s="1010" t="s">
        <v>7362</v>
      </c>
      <c r="W179" s="1009" t="s">
        <v>7363</v>
      </c>
      <c r="X179" s="260"/>
      <c r="Y179" s="1525"/>
      <c r="Z179" s="1525"/>
      <c r="AA179" s="1012" t="s">
        <v>10401</v>
      </c>
      <c r="AB179" s="1011" t="s">
        <v>10410</v>
      </c>
      <c r="AC179" s="1011" t="s">
        <v>9259</v>
      </c>
      <c r="AD179" s="314"/>
    </row>
    <row r="180" spans="1:30" ht="26">
      <c r="A180" s="254">
        <f t="shared" si="6"/>
        <v>179</v>
      </c>
      <c r="B180" s="317" t="s">
        <v>5135</v>
      </c>
      <c r="C180" s="317" t="s">
        <v>5782</v>
      </c>
      <c r="D180" s="635" t="s">
        <v>5160</v>
      </c>
      <c r="E180" s="548" t="s">
        <v>98</v>
      </c>
      <c r="F180" s="635" t="s">
        <v>98</v>
      </c>
      <c r="G180" s="972" t="s">
        <v>328</v>
      </c>
      <c r="H180" s="285">
        <v>1</v>
      </c>
      <c r="I180" s="248" t="s">
        <v>5165</v>
      </c>
      <c r="J180" s="314"/>
      <c r="K180" s="1009" t="s">
        <v>7355</v>
      </c>
      <c r="L180" s="1009" t="s">
        <v>7358</v>
      </c>
      <c r="M180" s="314"/>
      <c r="N180" s="1009">
        <v>44937</v>
      </c>
      <c r="O180" s="811"/>
      <c r="P180" s="314"/>
      <c r="Q180" s="314"/>
      <c r="R180" s="314"/>
      <c r="S180" s="314"/>
      <c r="T180" s="314"/>
      <c r="U180" s="1280"/>
      <c r="V180" s="1010" t="s">
        <v>7362</v>
      </c>
      <c r="W180" s="1009" t="s">
        <v>7363</v>
      </c>
      <c r="X180" s="260"/>
      <c r="Y180" s="1525"/>
      <c r="Z180" s="1525"/>
      <c r="AA180" s="1012" t="s">
        <v>10401</v>
      </c>
      <c r="AB180" s="1011" t="s">
        <v>10410</v>
      </c>
      <c r="AC180" s="1011" t="s">
        <v>9259</v>
      </c>
      <c r="AD180" s="314"/>
    </row>
    <row r="181" spans="1:30" ht="26">
      <c r="A181" s="254">
        <f t="shared" si="6"/>
        <v>180</v>
      </c>
      <c r="B181" s="317" t="s">
        <v>5136</v>
      </c>
      <c r="C181" s="317" t="s">
        <v>5781</v>
      </c>
      <c r="D181" s="635" t="s">
        <v>5161</v>
      </c>
      <c r="E181" s="548" t="s">
        <v>98</v>
      </c>
      <c r="F181" s="635" t="s">
        <v>98</v>
      </c>
      <c r="G181" s="972" t="s">
        <v>3043</v>
      </c>
      <c r="H181" s="285">
        <v>1</v>
      </c>
      <c r="I181" s="248" t="s">
        <v>5165</v>
      </c>
      <c r="J181" s="314"/>
      <c r="K181" s="1009" t="s">
        <v>7359</v>
      </c>
      <c r="L181" s="1009" t="s">
        <v>7358</v>
      </c>
      <c r="M181" s="314"/>
      <c r="N181" s="1009">
        <v>44937</v>
      </c>
      <c r="O181" s="811"/>
      <c r="P181" s="314"/>
      <c r="Q181" s="314"/>
      <c r="R181" s="314"/>
      <c r="S181" s="314"/>
      <c r="T181" s="314"/>
      <c r="U181" s="1280"/>
      <c r="V181" s="1010" t="s">
        <v>7362</v>
      </c>
      <c r="W181" s="1009" t="s">
        <v>7363</v>
      </c>
      <c r="X181" s="260"/>
      <c r="Y181" s="1525"/>
      <c r="Z181" s="1525"/>
      <c r="AA181" s="1012" t="s">
        <v>10401</v>
      </c>
      <c r="AB181" s="1011" t="s">
        <v>10411</v>
      </c>
      <c r="AC181" s="1011" t="s">
        <v>9259</v>
      </c>
      <c r="AD181" s="314"/>
    </row>
    <row r="182" spans="1:30" ht="26">
      <c r="A182" s="254">
        <f t="shared" si="6"/>
        <v>181</v>
      </c>
      <c r="B182" s="317" t="s">
        <v>5135</v>
      </c>
      <c r="C182" s="317" t="s">
        <v>5782</v>
      </c>
      <c r="D182" s="635" t="s">
        <v>5141</v>
      </c>
      <c r="E182" s="548" t="s">
        <v>98</v>
      </c>
      <c r="F182" s="635" t="s">
        <v>98</v>
      </c>
      <c r="G182" s="972" t="s">
        <v>3043</v>
      </c>
      <c r="H182" s="285">
        <v>1</v>
      </c>
      <c r="I182" s="248" t="s">
        <v>5165</v>
      </c>
      <c r="J182" s="314"/>
      <c r="K182" s="1009" t="s">
        <v>7359</v>
      </c>
      <c r="L182" s="1009" t="s">
        <v>7358</v>
      </c>
      <c r="M182" s="314"/>
      <c r="N182" s="1009">
        <v>44937</v>
      </c>
      <c r="O182" s="811"/>
      <c r="P182" s="314"/>
      <c r="Q182" s="314"/>
      <c r="R182" s="314"/>
      <c r="S182" s="314"/>
      <c r="T182" s="314"/>
      <c r="U182" s="1280"/>
      <c r="V182" s="1010" t="s">
        <v>7362</v>
      </c>
      <c r="W182" s="1009" t="s">
        <v>7363</v>
      </c>
      <c r="X182" s="260"/>
      <c r="Y182" s="1525"/>
      <c r="Z182" s="1525"/>
      <c r="AA182" s="1012" t="s">
        <v>10401</v>
      </c>
      <c r="AB182" s="1011" t="s">
        <v>10411</v>
      </c>
      <c r="AC182" s="1011" t="s">
        <v>9259</v>
      </c>
      <c r="AD182" s="314"/>
    </row>
    <row r="183" spans="1:30" ht="39">
      <c r="A183" s="254">
        <f t="shared" si="6"/>
        <v>182</v>
      </c>
      <c r="B183" s="317" t="s">
        <v>5135</v>
      </c>
      <c r="C183" s="317" t="s">
        <v>5781</v>
      </c>
      <c r="D183" s="635" t="s">
        <v>5162</v>
      </c>
      <c r="E183" s="548" t="s">
        <v>98</v>
      </c>
      <c r="F183" s="635" t="s">
        <v>98</v>
      </c>
      <c r="G183" s="972" t="s">
        <v>4211</v>
      </c>
      <c r="H183" s="285">
        <v>1</v>
      </c>
      <c r="I183" s="248" t="s">
        <v>5165</v>
      </c>
      <c r="J183" s="314"/>
      <c r="K183" s="1009" t="s">
        <v>7359</v>
      </c>
      <c r="L183" s="1009" t="s">
        <v>7358</v>
      </c>
      <c r="M183" s="314"/>
      <c r="N183" s="1009">
        <v>44937</v>
      </c>
      <c r="O183" s="811"/>
      <c r="P183" s="314"/>
      <c r="Q183" s="314"/>
      <c r="R183" s="314"/>
      <c r="S183" s="314"/>
      <c r="T183" s="314"/>
      <c r="U183" s="1280"/>
      <c r="V183" s="1010" t="s">
        <v>7362</v>
      </c>
      <c r="W183" s="1009" t="s">
        <v>7363</v>
      </c>
      <c r="X183" s="260"/>
      <c r="Y183" s="1525"/>
      <c r="Z183" s="1525"/>
      <c r="AA183" s="1012" t="s">
        <v>10401</v>
      </c>
      <c r="AB183" s="1011" t="s">
        <v>10412</v>
      </c>
      <c r="AC183" s="1011" t="s">
        <v>9259</v>
      </c>
      <c r="AD183" s="314"/>
    </row>
    <row r="184" spans="1:30" ht="39">
      <c r="A184" s="254">
        <f t="shared" si="6"/>
        <v>183</v>
      </c>
      <c r="B184" s="317" t="s">
        <v>5135</v>
      </c>
      <c r="C184" s="317" t="s">
        <v>5782</v>
      </c>
      <c r="D184" s="635" t="s">
        <v>5163</v>
      </c>
      <c r="E184" s="548" t="s">
        <v>98</v>
      </c>
      <c r="F184" s="635" t="s">
        <v>98</v>
      </c>
      <c r="G184" s="972" t="s">
        <v>4211</v>
      </c>
      <c r="H184" s="285">
        <v>1</v>
      </c>
      <c r="I184" s="248" t="s">
        <v>5165</v>
      </c>
      <c r="J184" s="314"/>
      <c r="K184" s="1009" t="s">
        <v>7359</v>
      </c>
      <c r="L184" s="1009" t="s">
        <v>7358</v>
      </c>
      <c r="M184" s="314"/>
      <c r="N184" s="1009">
        <v>44937</v>
      </c>
      <c r="O184" s="811"/>
      <c r="P184" s="314"/>
      <c r="Q184" s="314"/>
      <c r="R184" s="314"/>
      <c r="S184" s="314"/>
      <c r="T184" s="314"/>
      <c r="U184" s="1280"/>
      <c r="V184" s="1010" t="s">
        <v>7362</v>
      </c>
      <c r="W184" s="1009" t="s">
        <v>7363</v>
      </c>
      <c r="X184" s="260"/>
      <c r="Y184" s="1525"/>
      <c r="Z184" s="1525"/>
      <c r="AA184" s="1012" t="s">
        <v>10401</v>
      </c>
      <c r="AB184" s="1011" t="s">
        <v>10412</v>
      </c>
      <c r="AC184" s="1011" t="s">
        <v>9259</v>
      </c>
      <c r="AD184" s="314"/>
    </row>
    <row r="185" spans="1:30" ht="26">
      <c r="A185" s="254">
        <f t="shared" si="6"/>
        <v>184</v>
      </c>
      <c r="B185" s="317" t="s">
        <v>5143</v>
      </c>
      <c r="C185" s="317" t="s">
        <v>5785</v>
      </c>
      <c r="D185" s="635" t="s">
        <v>5164</v>
      </c>
      <c r="E185" s="548" t="s">
        <v>98</v>
      </c>
      <c r="F185" s="635" t="s">
        <v>98</v>
      </c>
      <c r="G185" s="317" t="s">
        <v>319</v>
      </c>
      <c r="H185" s="285">
        <v>1</v>
      </c>
      <c r="I185" s="248" t="s">
        <v>5165</v>
      </c>
      <c r="J185" s="314"/>
      <c r="K185" s="1009" t="s">
        <v>7359</v>
      </c>
      <c r="L185" s="1009" t="s">
        <v>7358</v>
      </c>
      <c r="M185" s="314"/>
      <c r="N185" s="1009">
        <v>44937</v>
      </c>
      <c r="O185" s="811"/>
      <c r="P185" s="314"/>
      <c r="Q185" s="314"/>
      <c r="R185" s="314"/>
      <c r="S185" s="314"/>
      <c r="T185" s="314"/>
      <c r="U185" s="1280"/>
      <c r="V185" s="1010" t="s">
        <v>7362</v>
      </c>
      <c r="W185" s="1009" t="s">
        <v>7363</v>
      </c>
      <c r="X185" s="260"/>
      <c r="Y185" s="1525"/>
      <c r="Z185" s="1525"/>
      <c r="AA185" s="1012" t="s">
        <v>10401</v>
      </c>
      <c r="AB185" s="1011" t="s">
        <v>8937</v>
      </c>
      <c r="AC185" s="1011" t="s">
        <v>9259</v>
      </c>
      <c r="AD185" s="314"/>
    </row>
    <row r="186" spans="1:30" ht="35.5" customHeight="1">
      <c r="A186" s="254">
        <f t="shared" si="6"/>
        <v>185</v>
      </c>
      <c r="B186" s="317" t="s">
        <v>8411</v>
      </c>
      <c r="C186" s="317" t="s">
        <v>8412</v>
      </c>
      <c r="D186" s="635" t="s">
        <v>8413</v>
      </c>
      <c r="E186" s="1178" t="s">
        <v>7947</v>
      </c>
      <c r="F186" s="297"/>
      <c r="G186" s="1062" t="s">
        <v>377</v>
      </c>
      <c r="H186" s="1089">
        <v>13</v>
      </c>
      <c r="I186" s="802" t="s">
        <v>7758</v>
      </c>
      <c r="J186" s="1153"/>
      <c r="K186" s="1009" t="s">
        <v>8355</v>
      </c>
      <c r="L186" s="1164" t="s">
        <v>7767</v>
      </c>
      <c r="M186" s="1072">
        <v>44925</v>
      </c>
      <c r="N186" s="673">
        <v>44945</v>
      </c>
      <c r="O186" s="1399">
        <v>44995</v>
      </c>
      <c r="P186" s="1090"/>
      <c r="Q186" s="1090"/>
      <c r="R186" s="648"/>
      <c r="S186" s="648"/>
      <c r="T186" s="802" t="s">
        <v>7759</v>
      </c>
      <c r="U186" s="1674"/>
      <c r="V186" s="1010" t="s">
        <v>8464</v>
      </c>
      <c r="W186" s="1010" t="s">
        <v>8421</v>
      </c>
      <c r="X186" s="368" t="s">
        <v>539</v>
      </c>
      <c r="Y186" s="369" t="s">
        <v>539</v>
      </c>
      <c r="Z186" s="369" t="s">
        <v>539</v>
      </c>
      <c r="AA186" s="754" t="s">
        <v>98</v>
      </c>
      <c r="AB186" s="754" t="s">
        <v>10390</v>
      </c>
      <c r="AC186" s="754" t="s">
        <v>9625</v>
      </c>
      <c r="AD186" s="314"/>
    </row>
    <row r="187" spans="1:30" ht="32.5" customHeight="1">
      <c r="A187" s="254">
        <f t="shared" si="6"/>
        <v>186</v>
      </c>
      <c r="B187" s="317" t="s">
        <v>8411</v>
      </c>
      <c r="C187" s="317" t="s">
        <v>8412</v>
      </c>
      <c r="D187" s="635" t="s">
        <v>8400</v>
      </c>
      <c r="E187" s="1178" t="s">
        <v>7947</v>
      </c>
      <c r="F187" s="1160"/>
      <c r="G187" s="1062" t="s">
        <v>377</v>
      </c>
      <c r="H187" s="1089">
        <v>11</v>
      </c>
      <c r="I187" s="802" t="s">
        <v>7760</v>
      </c>
      <c r="J187" s="1153"/>
      <c r="K187" s="1009" t="s">
        <v>8355</v>
      </c>
      <c r="L187" s="1164" t="s">
        <v>5010</v>
      </c>
      <c r="M187" s="1072">
        <v>44925</v>
      </c>
      <c r="N187" s="673">
        <v>44945</v>
      </c>
      <c r="O187" s="1399">
        <v>44995</v>
      </c>
      <c r="P187" s="1090"/>
      <c r="Q187" s="1090"/>
      <c r="R187" s="648"/>
      <c r="S187" s="648"/>
      <c r="T187" s="802" t="s">
        <v>7761</v>
      </c>
      <c r="U187" s="1674"/>
      <c r="V187" s="1010" t="s">
        <v>8464</v>
      </c>
      <c r="W187" s="1010" t="s">
        <v>8421</v>
      </c>
      <c r="X187" s="368" t="s">
        <v>539</v>
      </c>
      <c r="Y187" s="369" t="s">
        <v>539</v>
      </c>
      <c r="Z187" s="369" t="s">
        <v>539</v>
      </c>
      <c r="AA187" s="754" t="s">
        <v>98</v>
      </c>
      <c r="AB187" s="754" t="s">
        <v>9769</v>
      </c>
      <c r="AC187" s="754" t="s">
        <v>98</v>
      </c>
      <c r="AD187" s="314"/>
    </row>
    <row r="188" spans="1:30" ht="49.5" customHeight="1">
      <c r="A188" s="254">
        <f t="shared" si="6"/>
        <v>187</v>
      </c>
      <c r="B188" s="317" t="s">
        <v>8411</v>
      </c>
      <c r="C188" s="317" t="s">
        <v>8412</v>
      </c>
      <c r="D188" s="635" t="s">
        <v>8414</v>
      </c>
      <c r="E188" s="1178" t="s">
        <v>7947</v>
      </c>
      <c r="F188" s="1160"/>
      <c r="G188" s="1062" t="s">
        <v>377</v>
      </c>
      <c r="H188" s="1089">
        <v>11</v>
      </c>
      <c r="I188" s="802" t="s">
        <v>7760</v>
      </c>
      <c r="J188" s="1153"/>
      <c r="K188" s="1009" t="s">
        <v>8355</v>
      </c>
      <c r="L188" s="1164" t="s">
        <v>5010</v>
      </c>
      <c r="M188" s="1072">
        <v>44925</v>
      </c>
      <c r="N188" s="673">
        <v>44945</v>
      </c>
      <c r="O188" s="1399">
        <v>44995</v>
      </c>
      <c r="P188" s="1090"/>
      <c r="Q188" s="1090"/>
      <c r="R188" s="648"/>
      <c r="S188" s="648"/>
      <c r="T188" s="802" t="s">
        <v>5569</v>
      </c>
      <c r="U188" s="1674"/>
      <c r="V188" s="1010" t="s">
        <v>8464</v>
      </c>
      <c r="W188" s="1010" t="s">
        <v>8421</v>
      </c>
      <c r="X188" s="368" t="s">
        <v>539</v>
      </c>
      <c r="Y188" s="369" t="s">
        <v>539</v>
      </c>
      <c r="Z188" s="369" t="s">
        <v>539</v>
      </c>
      <c r="AA188" s="754" t="s">
        <v>98</v>
      </c>
      <c r="AB188" s="754" t="s">
        <v>10391</v>
      </c>
      <c r="AC188" s="754" t="s">
        <v>9626</v>
      </c>
      <c r="AD188" s="314"/>
    </row>
    <row r="189" spans="1:30" ht="36" customHeight="1">
      <c r="A189" s="254">
        <f t="shared" si="6"/>
        <v>188</v>
      </c>
      <c r="B189" s="317" t="s">
        <v>8411</v>
      </c>
      <c r="C189" s="317" t="s">
        <v>8412</v>
      </c>
      <c r="D189" s="635" t="s">
        <v>5560</v>
      </c>
      <c r="E189" s="1178" t="s">
        <v>7947</v>
      </c>
      <c r="F189" s="1160"/>
      <c r="G189" s="1062" t="s">
        <v>1392</v>
      </c>
      <c r="H189" s="1089">
        <v>1</v>
      </c>
      <c r="I189" s="802" t="s">
        <v>7762</v>
      </c>
      <c r="J189" s="1153"/>
      <c r="K189" s="1009" t="s">
        <v>2884</v>
      </c>
      <c r="L189" s="1164" t="s">
        <v>7768</v>
      </c>
      <c r="M189" s="1072">
        <v>44925</v>
      </c>
      <c r="N189" s="673">
        <v>44958</v>
      </c>
      <c r="O189" s="1399">
        <v>44995</v>
      </c>
      <c r="P189" s="1091"/>
      <c r="Q189" s="1091"/>
      <c r="R189" s="648"/>
      <c r="S189" s="648"/>
      <c r="T189" s="802" t="s">
        <v>5569</v>
      </c>
      <c r="U189" s="1674"/>
      <c r="V189" s="1010" t="s">
        <v>8464</v>
      </c>
      <c r="W189" s="1010" t="s">
        <v>8421</v>
      </c>
      <c r="X189" s="368" t="s">
        <v>539</v>
      </c>
      <c r="Y189" s="369" t="s">
        <v>539</v>
      </c>
      <c r="Z189" s="369" t="s">
        <v>539</v>
      </c>
      <c r="AA189" s="754" t="s">
        <v>98</v>
      </c>
      <c r="AB189" s="754" t="s">
        <v>10392</v>
      </c>
      <c r="AC189" s="754" t="s">
        <v>9770</v>
      </c>
      <c r="AD189" s="314"/>
    </row>
    <row r="190" spans="1:30" ht="38.5" customHeight="1">
      <c r="A190" s="254">
        <f t="shared" si="6"/>
        <v>189</v>
      </c>
      <c r="B190" s="317" t="s">
        <v>8411</v>
      </c>
      <c r="C190" s="317" t="s">
        <v>8412</v>
      </c>
      <c r="D190" s="635" t="s">
        <v>8401</v>
      </c>
      <c r="E190" s="1178" t="s">
        <v>7947</v>
      </c>
      <c r="F190" s="1160"/>
      <c r="G190" s="1062" t="s">
        <v>1392</v>
      </c>
      <c r="H190" s="1089">
        <v>1</v>
      </c>
      <c r="I190" s="802" t="s">
        <v>5568</v>
      </c>
      <c r="J190" s="1153"/>
      <c r="K190" s="1009" t="s">
        <v>8355</v>
      </c>
      <c r="L190" s="1164" t="s">
        <v>5010</v>
      </c>
      <c r="M190" s="1072">
        <v>44925</v>
      </c>
      <c r="N190" s="673">
        <v>44958</v>
      </c>
      <c r="O190" s="1399">
        <v>44995</v>
      </c>
      <c r="P190" s="1090"/>
      <c r="Q190" s="1090"/>
      <c r="R190" s="648"/>
      <c r="S190" s="648"/>
      <c r="T190" s="802" t="s">
        <v>5569</v>
      </c>
      <c r="U190" s="1674"/>
      <c r="V190" s="1010" t="s">
        <v>8464</v>
      </c>
      <c r="W190" s="1010" t="s">
        <v>8421</v>
      </c>
      <c r="X190" s="368" t="s">
        <v>539</v>
      </c>
      <c r="Y190" s="369" t="s">
        <v>539</v>
      </c>
      <c r="Z190" s="369" t="s">
        <v>539</v>
      </c>
      <c r="AA190" s="754" t="s">
        <v>98</v>
      </c>
      <c r="AB190" s="754" t="s">
        <v>9627</v>
      </c>
      <c r="AC190" s="754" t="s">
        <v>98</v>
      </c>
      <c r="AD190" s="314"/>
    </row>
    <row r="191" spans="1:30" ht="37.5" customHeight="1">
      <c r="A191" s="254">
        <f t="shared" si="6"/>
        <v>190</v>
      </c>
      <c r="B191" s="317" t="s">
        <v>8411</v>
      </c>
      <c r="C191" s="317" t="s">
        <v>8412</v>
      </c>
      <c r="D191" s="635" t="s">
        <v>8415</v>
      </c>
      <c r="E191" s="1178" t="s">
        <v>7947</v>
      </c>
      <c r="F191" s="1160"/>
      <c r="G191" s="1062" t="s">
        <v>1392</v>
      </c>
      <c r="H191" s="1089">
        <v>1</v>
      </c>
      <c r="I191" s="802" t="s">
        <v>7763</v>
      </c>
      <c r="J191" s="1153"/>
      <c r="K191" s="1009" t="s">
        <v>8355</v>
      </c>
      <c r="L191" s="1164" t="s">
        <v>5010</v>
      </c>
      <c r="M191" s="1072">
        <v>44925</v>
      </c>
      <c r="N191" s="673">
        <v>44958</v>
      </c>
      <c r="O191" s="1399">
        <v>44995</v>
      </c>
      <c r="P191" s="1090"/>
      <c r="Q191" s="1090"/>
      <c r="R191" s="648"/>
      <c r="S191" s="648"/>
      <c r="T191" s="802" t="s">
        <v>7764</v>
      </c>
      <c r="U191" s="1674"/>
      <c r="V191" s="1010" t="s">
        <v>8464</v>
      </c>
      <c r="W191" s="1010" t="s">
        <v>8421</v>
      </c>
      <c r="X191" s="368" t="s">
        <v>539</v>
      </c>
      <c r="Y191" s="369" t="s">
        <v>539</v>
      </c>
      <c r="Z191" s="369" t="s">
        <v>539</v>
      </c>
      <c r="AA191" s="754" t="s">
        <v>98</v>
      </c>
      <c r="AB191" s="754" t="s">
        <v>10391</v>
      </c>
      <c r="AC191" s="754" t="s">
        <v>98</v>
      </c>
      <c r="AD191" s="314"/>
    </row>
    <row r="192" spans="1:30" ht="37" customHeight="1">
      <c r="A192" s="254">
        <f t="shared" si="6"/>
        <v>191</v>
      </c>
      <c r="B192" s="317" t="s">
        <v>8411</v>
      </c>
      <c r="C192" s="317" t="s">
        <v>8412</v>
      </c>
      <c r="D192" s="635" t="s">
        <v>5561</v>
      </c>
      <c r="E192" s="1178" t="s">
        <v>7947</v>
      </c>
      <c r="F192" s="1160"/>
      <c r="G192" s="1062" t="s">
        <v>5562</v>
      </c>
      <c r="H192" s="1089">
        <v>7</v>
      </c>
      <c r="I192" s="802" t="s">
        <v>5568</v>
      </c>
      <c r="J192" s="1153"/>
      <c r="K192" s="1009" t="s">
        <v>8355</v>
      </c>
      <c r="L192" s="1164" t="s">
        <v>7768</v>
      </c>
      <c r="M192" s="1072">
        <v>44925</v>
      </c>
      <c r="N192" s="673">
        <v>44958</v>
      </c>
      <c r="O192" s="1399">
        <v>44995</v>
      </c>
      <c r="P192" s="1090"/>
      <c r="Q192" s="1090"/>
      <c r="R192" s="648"/>
      <c r="S192" s="648"/>
      <c r="T192" s="802" t="s">
        <v>5569</v>
      </c>
      <c r="U192" s="1674"/>
      <c r="V192" s="1010" t="s">
        <v>8464</v>
      </c>
      <c r="W192" s="1010" t="s">
        <v>8421</v>
      </c>
      <c r="X192" s="368" t="s">
        <v>539</v>
      </c>
      <c r="Y192" s="369" t="s">
        <v>539</v>
      </c>
      <c r="Z192" s="369" t="s">
        <v>539</v>
      </c>
      <c r="AA192" s="754" t="s">
        <v>98</v>
      </c>
      <c r="AB192" s="754" t="s">
        <v>98</v>
      </c>
      <c r="AC192" s="754" t="s">
        <v>98</v>
      </c>
      <c r="AD192" s="314"/>
    </row>
    <row r="193" spans="1:30" ht="47" customHeight="1">
      <c r="A193" s="254">
        <f t="shared" si="6"/>
        <v>192</v>
      </c>
      <c r="B193" s="317" t="s">
        <v>8411</v>
      </c>
      <c r="C193" s="317" t="s">
        <v>8412</v>
      </c>
      <c r="D193" s="635" t="s">
        <v>8402</v>
      </c>
      <c r="E193" s="1178" t="s">
        <v>7947</v>
      </c>
      <c r="F193" s="1160"/>
      <c r="G193" s="1062" t="s">
        <v>5562</v>
      </c>
      <c r="H193" s="1089">
        <v>6</v>
      </c>
      <c r="I193" s="802" t="s">
        <v>5568</v>
      </c>
      <c r="J193" s="1153"/>
      <c r="K193" s="1009" t="s">
        <v>8355</v>
      </c>
      <c r="L193" s="1164" t="s">
        <v>7768</v>
      </c>
      <c r="M193" s="1072">
        <v>44925</v>
      </c>
      <c r="N193" s="673">
        <v>44958</v>
      </c>
      <c r="O193" s="1399">
        <v>44995</v>
      </c>
      <c r="P193" s="1090"/>
      <c r="Q193" s="1090"/>
      <c r="R193" s="648"/>
      <c r="S193" s="648"/>
      <c r="T193" s="802" t="s">
        <v>7765</v>
      </c>
      <c r="U193" s="1674"/>
      <c r="V193" s="1010" t="s">
        <v>8464</v>
      </c>
      <c r="W193" s="1010" t="s">
        <v>8421</v>
      </c>
      <c r="X193" s="368" t="s">
        <v>539</v>
      </c>
      <c r="Y193" s="369" t="s">
        <v>539</v>
      </c>
      <c r="Z193" s="369" t="s">
        <v>539</v>
      </c>
      <c r="AA193" s="754" t="s">
        <v>98</v>
      </c>
      <c r="AB193" s="754" t="s">
        <v>98</v>
      </c>
      <c r="AC193" s="754" t="s">
        <v>98</v>
      </c>
      <c r="AD193" s="314"/>
    </row>
    <row r="194" spans="1:30" ht="37.5" customHeight="1">
      <c r="A194" s="254">
        <f t="shared" si="6"/>
        <v>193</v>
      </c>
      <c r="B194" s="317" t="s">
        <v>8411</v>
      </c>
      <c r="C194" s="317" t="s">
        <v>8412</v>
      </c>
      <c r="D194" s="635" t="s">
        <v>8416</v>
      </c>
      <c r="E194" s="1178" t="s">
        <v>7947</v>
      </c>
      <c r="F194" s="1160"/>
      <c r="G194" s="1062" t="s">
        <v>5562</v>
      </c>
      <c r="H194" s="1089">
        <v>6</v>
      </c>
      <c r="I194" s="802" t="s">
        <v>5568</v>
      </c>
      <c r="J194" s="1153"/>
      <c r="K194" s="1009" t="s">
        <v>8356</v>
      </c>
      <c r="L194" s="1164" t="s">
        <v>5010</v>
      </c>
      <c r="M194" s="1072">
        <v>44925</v>
      </c>
      <c r="N194" s="673">
        <v>44958</v>
      </c>
      <c r="O194" s="1399">
        <v>44995</v>
      </c>
      <c r="P194" s="1090"/>
      <c r="Q194" s="1090"/>
      <c r="R194" s="648"/>
      <c r="S194" s="648"/>
      <c r="T194" s="802" t="s">
        <v>5569</v>
      </c>
      <c r="U194" s="1674"/>
      <c r="V194" s="1010" t="s">
        <v>8464</v>
      </c>
      <c r="W194" s="1010" t="s">
        <v>8421</v>
      </c>
      <c r="X194" s="368" t="s">
        <v>539</v>
      </c>
      <c r="Y194" s="369" t="s">
        <v>539</v>
      </c>
      <c r="Z194" s="369" t="s">
        <v>539</v>
      </c>
      <c r="AA194" s="754" t="s">
        <v>98</v>
      </c>
      <c r="AB194" s="754" t="s">
        <v>98</v>
      </c>
      <c r="AC194" s="754" t="s">
        <v>98</v>
      </c>
      <c r="AD194" s="314"/>
    </row>
    <row r="195" spans="1:30" ht="132">
      <c r="A195" s="254">
        <f t="shared" si="6"/>
        <v>194</v>
      </c>
      <c r="B195" s="317" t="s">
        <v>8411</v>
      </c>
      <c r="C195" s="317" t="s">
        <v>8417</v>
      </c>
      <c r="D195" s="635" t="s">
        <v>8403</v>
      </c>
      <c r="E195" s="1178" t="s">
        <v>7947</v>
      </c>
      <c r="F195" s="1160"/>
      <c r="G195" s="1062" t="s">
        <v>303</v>
      </c>
      <c r="H195" s="1089">
        <v>1</v>
      </c>
      <c r="I195" s="802" t="s">
        <v>7766</v>
      </c>
      <c r="J195" s="1153"/>
      <c r="K195" s="1009" t="s">
        <v>8355</v>
      </c>
      <c r="L195" s="1164" t="s">
        <v>5010</v>
      </c>
      <c r="M195" s="1072">
        <v>44925</v>
      </c>
      <c r="N195" s="673">
        <v>44958</v>
      </c>
      <c r="O195" s="1399">
        <v>44995</v>
      </c>
      <c r="P195" s="1090"/>
      <c r="Q195" s="1090"/>
      <c r="R195" s="648"/>
      <c r="S195" s="648"/>
      <c r="T195" s="802" t="s">
        <v>5569</v>
      </c>
      <c r="U195" s="1674"/>
      <c r="V195" s="1010" t="s">
        <v>8464</v>
      </c>
      <c r="W195" s="1010" t="s">
        <v>8421</v>
      </c>
      <c r="X195" s="368" t="s">
        <v>539</v>
      </c>
      <c r="Y195" s="369" t="s">
        <v>539</v>
      </c>
      <c r="Z195" s="369" t="s">
        <v>539</v>
      </c>
      <c r="AA195" s="1569" t="s">
        <v>10393</v>
      </c>
      <c r="AB195" s="1569" t="s">
        <v>9627</v>
      </c>
      <c r="AC195" s="1569" t="s">
        <v>9771</v>
      </c>
      <c r="AD195" s="314"/>
    </row>
    <row r="196" spans="1:30" ht="37.5" customHeight="1">
      <c r="A196" s="254">
        <f t="shared" si="6"/>
        <v>195</v>
      </c>
      <c r="B196" s="317" t="s">
        <v>8411</v>
      </c>
      <c r="C196" s="317" t="s">
        <v>8417</v>
      </c>
      <c r="D196" s="635" t="s">
        <v>8404</v>
      </c>
      <c r="E196" s="1178" t="s">
        <v>7947</v>
      </c>
      <c r="F196" s="1160"/>
      <c r="G196" s="1062" t="s">
        <v>776</v>
      </c>
      <c r="H196" s="1089">
        <v>2</v>
      </c>
      <c r="I196" s="802" t="s">
        <v>7766</v>
      </c>
      <c r="J196" s="1153"/>
      <c r="K196" s="1009" t="s">
        <v>2884</v>
      </c>
      <c r="L196" s="1164" t="s">
        <v>5010</v>
      </c>
      <c r="M196" s="1072">
        <v>44925</v>
      </c>
      <c r="N196" s="673">
        <v>44958</v>
      </c>
      <c r="O196" s="1399">
        <v>44995</v>
      </c>
      <c r="P196" s="1090"/>
      <c r="Q196" s="1090"/>
      <c r="R196" s="648"/>
      <c r="S196" s="648"/>
      <c r="T196" s="802" t="s">
        <v>5569</v>
      </c>
      <c r="U196" s="1674"/>
      <c r="V196" s="1010" t="s">
        <v>8464</v>
      </c>
      <c r="W196" s="1010" t="s">
        <v>8421</v>
      </c>
      <c r="X196" s="368" t="s">
        <v>539</v>
      </c>
      <c r="Y196" s="369" t="s">
        <v>539</v>
      </c>
      <c r="Z196" s="369" t="s">
        <v>539</v>
      </c>
      <c r="AA196" s="1569" t="s">
        <v>98</v>
      </c>
      <c r="AB196" s="1569" t="s">
        <v>9627</v>
      </c>
      <c r="AC196" s="1569" t="s">
        <v>9772</v>
      </c>
      <c r="AD196" s="314"/>
    </row>
    <row r="197" spans="1:30" ht="24">
      <c r="A197" s="254">
        <f t="shared" si="6"/>
        <v>196</v>
      </c>
      <c r="B197" s="317" t="s">
        <v>8411</v>
      </c>
      <c r="C197" s="317" t="s">
        <v>8417</v>
      </c>
      <c r="D197" s="635" t="s">
        <v>8405</v>
      </c>
      <c r="E197" s="1178" t="s">
        <v>7947</v>
      </c>
      <c r="F197" s="1160"/>
      <c r="G197" s="1062" t="s">
        <v>4391</v>
      </c>
      <c r="H197" s="1089">
        <v>1</v>
      </c>
      <c r="I197" s="802" t="s">
        <v>5568</v>
      </c>
      <c r="J197" s="1160"/>
      <c r="K197" s="1009" t="s">
        <v>8355</v>
      </c>
      <c r="L197" s="1164" t="s">
        <v>7768</v>
      </c>
      <c r="M197" s="1072">
        <v>44925</v>
      </c>
      <c r="N197" s="673">
        <v>44958</v>
      </c>
      <c r="O197" s="1399">
        <v>44995</v>
      </c>
      <c r="P197" s="648"/>
      <c r="Q197" s="648"/>
      <c r="R197" s="648"/>
      <c r="S197" s="648"/>
      <c r="T197" s="802" t="s">
        <v>5351</v>
      </c>
      <c r="U197" s="1674"/>
      <c r="V197" s="1010" t="s">
        <v>8464</v>
      </c>
      <c r="W197" s="1010" t="s">
        <v>8421</v>
      </c>
      <c r="X197" s="368" t="s">
        <v>539</v>
      </c>
      <c r="Y197" s="369" t="s">
        <v>539</v>
      </c>
      <c r="Z197" s="369" t="s">
        <v>539</v>
      </c>
      <c r="AA197" s="1569" t="s">
        <v>9628</v>
      </c>
      <c r="AB197" s="1569" t="s">
        <v>9627</v>
      </c>
      <c r="AC197" s="1569" t="s">
        <v>9772</v>
      </c>
    </row>
    <row r="198" spans="1:30" ht="38.5" customHeight="1">
      <c r="A198" s="254">
        <f t="shared" si="6"/>
        <v>197</v>
      </c>
      <c r="B198" s="317" t="s">
        <v>8411</v>
      </c>
      <c r="C198" s="317" t="s">
        <v>8417</v>
      </c>
      <c r="D198" s="635" t="s">
        <v>8406</v>
      </c>
      <c r="E198" s="1178" t="s">
        <v>7947</v>
      </c>
      <c r="F198" s="1160"/>
      <c r="G198" s="1062" t="s">
        <v>679</v>
      </c>
      <c r="H198" s="1089">
        <v>2</v>
      </c>
      <c r="I198" s="802" t="s">
        <v>5568</v>
      </c>
      <c r="J198" s="1160"/>
      <c r="K198" s="1009" t="s">
        <v>8355</v>
      </c>
      <c r="L198" s="1164" t="s">
        <v>7768</v>
      </c>
      <c r="M198" s="1072">
        <v>44925</v>
      </c>
      <c r="N198" s="673">
        <v>44958</v>
      </c>
      <c r="O198" s="1399">
        <v>44995</v>
      </c>
      <c r="P198" s="648"/>
      <c r="Q198" s="648"/>
      <c r="R198" s="648"/>
      <c r="S198" s="648"/>
      <c r="T198" s="802" t="s">
        <v>5351</v>
      </c>
      <c r="U198" s="1674"/>
      <c r="V198" s="1010" t="s">
        <v>8464</v>
      </c>
      <c r="W198" s="1010" t="s">
        <v>8421</v>
      </c>
      <c r="X198" s="368" t="s">
        <v>539</v>
      </c>
      <c r="Y198" s="369" t="s">
        <v>539</v>
      </c>
      <c r="Z198" s="369" t="s">
        <v>539</v>
      </c>
      <c r="AA198" s="1569" t="s">
        <v>98</v>
      </c>
      <c r="AB198" s="1569" t="s">
        <v>9627</v>
      </c>
      <c r="AC198" s="1569" t="s">
        <v>9772</v>
      </c>
    </row>
    <row r="199" spans="1:30" ht="44" customHeight="1">
      <c r="A199" s="254">
        <f t="shared" si="6"/>
        <v>198</v>
      </c>
      <c r="B199" s="317" t="s">
        <v>8411</v>
      </c>
      <c r="C199" s="317" t="s">
        <v>8417</v>
      </c>
      <c r="D199" s="635" t="s">
        <v>8407</v>
      </c>
      <c r="E199" s="1178" t="s">
        <v>7947</v>
      </c>
      <c r="F199" s="1160"/>
      <c r="G199" s="1062" t="s">
        <v>311</v>
      </c>
      <c r="H199" s="1089">
        <v>1</v>
      </c>
      <c r="I199" s="802" t="s">
        <v>5568</v>
      </c>
      <c r="J199" s="1160"/>
      <c r="K199" s="1009" t="s">
        <v>2884</v>
      </c>
      <c r="L199" s="1164" t="s">
        <v>2387</v>
      </c>
      <c r="M199" s="1072">
        <v>44925</v>
      </c>
      <c r="N199" s="673">
        <v>44958</v>
      </c>
      <c r="O199" s="1399">
        <v>44995</v>
      </c>
      <c r="P199" s="648"/>
      <c r="Q199" s="648"/>
      <c r="R199" s="648"/>
      <c r="S199" s="648"/>
      <c r="T199" s="802" t="s">
        <v>5351</v>
      </c>
      <c r="U199" s="1674"/>
      <c r="V199" s="1010" t="s">
        <v>8464</v>
      </c>
      <c r="W199" s="1010" t="s">
        <v>8421</v>
      </c>
      <c r="X199" s="368" t="s">
        <v>539</v>
      </c>
      <c r="Y199" s="369" t="s">
        <v>539</v>
      </c>
      <c r="Z199" s="369" t="s">
        <v>539</v>
      </c>
      <c r="AA199" s="1569" t="s">
        <v>9629</v>
      </c>
      <c r="AB199" s="1569" t="s">
        <v>9627</v>
      </c>
      <c r="AC199" s="1569" t="s">
        <v>9773</v>
      </c>
    </row>
    <row r="200" spans="1:30" ht="31.5" customHeight="1">
      <c r="A200" s="254">
        <f t="shared" si="6"/>
        <v>199</v>
      </c>
      <c r="B200" s="317" t="s">
        <v>8411</v>
      </c>
      <c r="C200" s="317" t="s">
        <v>8417</v>
      </c>
      <c r="D200" s="635" t="s">
        <v>8408</v>
      </c>
      <c r="E200" s="1178" t="s">
        <v>7947</v>
      </c>
      <c r="F200" s="1160"/>
      <c r="G200" s="1062" t="s">
        <v>550</v>
      </c>
      <c r="H200" s="1089">
        <v>1</v>
      </c>
      <c r="I200" s="802" t="s">
        <v>7766</v>
      </c>
      <c r="J200" s="1160"/>
      <c r="K200" s="1009" t="s">
        <v>8355</v>
      </c>
      <c r="L200" s="1164" t="s">
        <v>2387</v>
      </c>
      <c r="M200" s="1072">
        <v>44925</v>
      </c>
      <c r="N200" s="673">
        <v>44958</v>
      </c>
      <c r="O200" s="1399">
        <v>44995</v>
      </c>
      <c r="P200" s="648"/>
      <c r="Q200" s="648"/>
      <c r="R200" s="648"/>
      <c r="S200" s="648"/>
      <c r="T200" s="802" t="s">
        <v>5351</v>
      </c>
      <c r="U200" s="1674"/>
      <c r="V200" s="1010" t="s">
        <v>8464</v>
      </c>
      <c r="W200" s="1010" t="s">
        <v>8421</v>
      </c>
      <c r="X200" s="368" t="s">
        <v>539</v>
      </c>
      <c r="Y200" s="369" t="s">
        <v>539</v>
      </c>
      <c r="Z200" s="369" t="s">
        <v>539</v>
      </c>
      <c r="AA200" s="1569" t="s">
        <v>98</v>
      </c>
      <c r="AB200" s="1569" t="s">
        <v>9627</v>
      </c>
      <c r="AC200" s="1569" t="s">
        <v>9774</v>
      </c>
    </row>
    <row r="201" spans="1:30" ht="60">
      <c r="A201" s="254">
        <f t="shared" si="6"/>
        <v>200</v>
      </c>
      <c r="B201" s="317" t="s">
        <v>8411</v>
      </c>
      <c r="C201" s="317" t="s">
        <v>8417</v>
      </c>
      <c r="D201" s="635" t="s">
        <v>8409</v>
      </c>
      <c r="E201" s="1178" t="s">
        <v>7947</v>
      </c>
      <c r="F201" s="1160"/>
      <c r="G201" s="1062" t="s">
        <v>321</v>
      </c>
      <c r="H201" s="1089">
        <v>1</v>
      </c>
      <c r="I201" s="802" t="s">
        <v>7766</v>
      </c>
      <c r="J201" s="1160"/>
      <c r="K201" s="1009" t="s">
        <v>8355</v>
      </c>
      <c r="L201" s="1164" t="s">
        <v>2387</v>
      </c>
      <c r="M201" s="1072">
        <v>44925</v>
      </c>
      <c r="N201" s="673">
        <v>44958</v>
      </c>
      <c r="O201" s="1399">
        <v>44995</v>
      </c>
      <c r="P201" s="648"/>
      <c r="Q201" s="648"/>
      <c r="R201" s="648"/>
      <c r="S201" s="648"/>
      <c r="T201" s="802" t="s">
        <v>5351</v>
      </c>
      <c r="U201" s="1674"/>
      <c r="V201" s="1010" t="s">
        <v>8464</v>
      </c>
      <c r="W201" s="1010" t="s">
        <v>8421</v>
      </c>
      <c r="X201" s="368" t="s">
        <v>539</v>
      </c>
      <c r="Y201" s="369" t="s">
        <v>539</v>
      </c>
      <c r="Z201" s="369" t="s">
        <v>539</v>
      </c>
      <c r="AA201" s="1569" t="s">
        <v>9630</v>
      </c>
      <c r="AB201" s="1569" t="s">
        <v>9627</v>
      </c>
      <c r="AC201" s="1569" t="s">
        <v>9631</v>
      </c>
    </row>
    <row r="202" spans="1:30" ht="31.5" customHeight="1">
      <c r="A202" s="254">
        <f t="shared" si="6"/>
        <v>201</v>
      </c>
      <c r="B202" s="317" t="s">
        <v>8411</v>
      </c>
      <c r="C202" s="317" t="s">
        <v>8417</v>
      </c>
      <c r="D202" s="1114" t="s">
        <v>8410</v>
      </c>
      <c r="E202" s="1178" t="s">
        <v>7947</v>
      </c>
      <c r="F202" s="1160"/>
      <c r="G202" s="1088" t="s">
        <v>554</v>
      </c>
      <c r="H202" s="1089">
        <v>1</v>
      </c>
      <c r="I202" s="802" t="s">
        <v>8251</v>
      </c>
      <c r="J202" s="1153"/>
      <c r="K202" s="1009" t="s">
        <v>8355</v>
      </c>
      <c r="L202" s="604" t="s">
        <v>8253</v>
      </c>
      <c r="M202" s="1160"/>
      <c r="N202" s="437"/>
      <c r="O202" s="1399"/>
      <c r="P202" s="648"/>
      <c r="Q202" s="648"/>
      <c r="R202" s="648"/>
      <c r="S202" s="648"/>
      <c r="T202" s="802" t="s">
        <v>8252</v>
      </c>
      <c r="U202" s="1674"/>
      <c r="V202" s="1010" t="s">
        <v>8464</v>
      </c>
      <c r="W202" s="1010" t="s">
        <v>8421</v>
      </c>
      <c r="X202" s="368" t="s">
        <v>539</v>
      </c>
      <c r="Y202" s="369" t="s">
        <v>539</v>
      </c>
      <c r="Z202" s="369" t="s">
        <v>539</v>
      </c>
      <c r="AA202" s="1569" t="s">
        <v>98</v>
      </c>
      <c r="AB202" s="1569" t="s">
        <v>9627</v>
      </c>
      <c r="AC202" s="1569" t="s">
        <v>98</v>
      </c>
    </row>
    <row r="203" spans="1:30" ht="33.5" customHeight="1">
      <c r="A203" s="254">
        <f t="shared" si="6"/>
        <v>202</v>
      </c>
      <c r="B203" s="317" t="s">
        <v>8411</v>
      </c>
      <c r="C203" s="317" t="s">
        <v>8417</v>
      </c>
      <c r="D203" s="1114" t="s">
        <v>8418</v>
      </c>
      <c r="E203" s="1178" t="s">
        <v>7947</v>
      </c>
      <c r="F203" s="1160"/>
      <c r="G203" s="1088" t="s">
        <v>303</v>
      </c>
      <c r="H203" s="1089">
        <v>1</v>
      </c>
      <c r="I203" s="802" t="s">
        <v>5568</v>
      </c>
      <c r="J203" s="1153"/>
      <c r="K203" s="1009" t="s">
        <v>8355</v>
      </c>
      <c r="L203" s="604" t="s">
        <v>8253</v>
      </c>
      <c r="M203" s="1160"/>
      <c r="N203" s="437"/>
      <c r="O203" s="1399"/>
      <c r="P203" s="648"/>
      <c r="Q203" s="648"/>
      <c r="R203" s="648"/>
      <c r="S203" s="648"/>
      <c r="T203" s="802" t="s">
        <v>8252</v>
      </c>
      <c r="U203" s="1674"/>
      <c r="V203" s="1010" t="s">
        <v>8464</v>
      </c>
      <c r="W203" s="1010" t="s">
        <v>8421</v>
      </c>
      <c r="X203" s="368" t="s">
        <v>539</v>
      </c>
      <c r="Y203" s="369" t="s">
        <v>539</v>
      </c>
      <c r="Z203" s="369" t="s">
        <v>539</v>
      </c>
      <c r="AA203" s="1569" t="s">
        <v>10394</v>
      </c>
      <c r="AB203" s="1569" t="s">
        <v>10395</v>
      </c>
      <c r="AC203" s="1569" t="s">
        <v>10396</v>
      </c>
    </row>
    <row r="204" spans="1:30" ht="31.5" customHeight="1">
      <c r="A204" s="254">
        <f t="shared" si="6"/>
        <v>203</v>
      </c>
      <c r="B204" s="317" t="s">
        <v>8411</v>
      </c>
      <c r="C204" s="317" t="s">
        <v>8417</v>
      </c>
      <c r="D204" s="1114" t="s">
        <v>5563</v>
      </c>
      <c r="E204" s="1178" t="s">
        <v>7947</v>
      </c>
      <c r="F204" s="1160"/>
      <c r="G204" s="1088" t="s">
        <v>776</v>
      </c>
      <c r="H204" s="1089">
        <v>2</v>
      </c>
      <c r="I204" s="802" t="s">
        <v>5568</v>
      </c>
      <c r="J204" s="1160"/>
      <c r="K204" s="1009" t="s">
        <v>8355</v>
      </c>
      <c r="L204" s="1164" t="s">
        <v>2387</v>
      </c>
      <c r="M204" s="1160"/>
      <c r="N204" s="437"/>
      <c r="O204" s="1399"/>
      <c r="P204" s="648"/>
      <c r="Q204" s="648"/>
      <c r="R204" s="648"/>
      <c r="S204" s="648"/>
      <c r="T204" s="802" t="s">
        <v>5351</v>
      </c>
      <c r="U204" s="1674"/>
      <c r="V204" s="1010" t="s">
        <v>8464</v>
      </c>
      <c r="W204" s="1010" t="s">
        <v>8421</v>
      </c>
      <c r="X204" s="368" t="s">
        <v>539</v>
      </c>
      <c r="Y204" s="369" t="s">
        <v>539</v>
      </c>
      <c r="Z204" s="369" t="s">
        <v>539</v>
      </c>
      <c r="AA204" s="1569" t="s">
        <v>98</v>
      </c>
      <c r="AB204" s="1569" t="s">
        <v>10395</v>
      </c>
      <c r="AC204" s="1569" t="s">
        <v>10396</v>
      </c>
    </row>
    <row r="205" spans="1:30" ht="27" customHeight="1">
      <c r="A205" s="254">
        <f t="shared" si="6"/>
        <v>204</v>
      </c>
      <c r="B205" s="317" t="s">
        <v>8411</v>
      </c>
      <c r="C205" s="317" t="s">
        <v>8417</v>
      </c>
      <c r="D205" s="1114" t="s">
        <v>5564</v>
      </c>
      <c r="E205" s="1178" t="s">
        <v>7947</v>
      </c>
      <c r="F205" s="1160"/>
      <c r="G205" s="1088" t="s">
        <v>4391</v>
      </c>
      <c r="H205" s="1089">
        <v>1</v>
      </c>
      <c r="I205" s="802" t="s">
        <v>8251</v>
      </c>
      <c r="J205" s="1160"/>
      <c r="K205" s="1009" t="s">
        <v>8355</v>
      </c>
      <c r="L205" s="604" t="s">
        <v>8253</v>
      </c>
      <c r="M205" s="1160"/>
      <c r="N205" s="437"/>
      <c r="O205" s="1399"/>
      <c r="P205" s="648"/>
      <c r="Q205" s="648"/>
      <c r="R205" s="648"/>
      <c r="S205" s="648"/>
      <c r="T205" s="802" t="s">
        <v>5351</v>
      </c>
      <c r="U205" s="1674"/>
      <c r="V205" s="1010" t="s">
        <v>8464</v>
      </c>
      <c r="W205" s="1010" t="s">
        <v>8421</v>
      </c>
      <c r="X205" s="368" t="s">
        <v>539</v>
      </c>
      <c r="Y205" s="369" t="s">
        <v>539</v>
      </c>
      <c r="Z205" s="369" t="s">
        <v>539</v>
      </c>
      <c r="AA205" s="1569" t="s">
        <v>98</v>
      </c>
      <c r="AB205" s="1569" t="s">
        <v>10395</v>
      </c>
      <c r="AC205" s="1569" t="s">
        <v>10396</v>
      </c>
    </row>
    <row r="206" spans="1:30" ht="28.5" customHeight="1">
      <c r="A206" s="254">
        <f t="shared" si="6"/>
        <v>205</v>
      </c>
      <c r="B206" s="317" t="s">
        <v>8411</v>
      </c>
      <c r="C206" s="317" t="s">
        <v>8417</v>
      </c>
      <c r="D206" s="1114" t="s">
        <v>5565</v>
      </c>
      <c r="E206" s="1178" t="s">
        <v>7947</v>
      </c>
      <c r="F206" s="1160"/>
      <c r="G206" s="1088" t="s">
        <v>679</v>
      </c>
      <c r="H206" s="1089">
        <v>2</v>
      </c>
      <c r="I206" s="802" t="s">
        <v>5568</v>
      </c>
      <c r="J206" s="1160"/>
      <c r="K206" s="1009" t="s">
        <v>2884</v>
      </c>
      <c r="L206" s="604" t="s">
        <v>8253</v>
      </c>
      <c r="M206" s="1160"/>
      <c r="N206" s="437"/>
      <c r="O206" s="1399"/>
      <c r="P206" s="648"/>
      <c r="Q206" s="648"/>
      <c r="R206" s="648"/>
      <c r="S206" s="648"/>
      <c r="T206" s="802" t="s">
        <v>5351</v>
      </c>
      <c r="U206" s="1674"/>
      <c r="V206" s="1010" t="s">
        <v>8464</v>
      </c>
      <c r="W206" s="1010" t="s">
        <v>8421</v>
      </c>
      <c r="X206" s="368" t="s">
        <v>539</v>
      </c>
      <c r="Y206" s="369" t="s">
        <v>539</v>
      </c>
      <c r="Z206" s="369" t="s">
        <v>539</v>
      </c>
      <c r="AA206" s="1569" t="s">
        <v>98</v>
      </c>
      <c r="AB206" s="1569" t="s">
        <v>10397</v>
      </c>
      <c r="AC206" s="1569" t="s">
        <v>10396</v>
      </c>
    </row>
    <row r="207" spans="1:30" ht="29" customHeight="1">
      <c r="A207" s="254">
        <f t="shared" si="6"/>
        <v>206</v>
      </c>
      <c r="B207" s="317" t="s">
        <v>8411</v>
      </c>
      <c r="C207" s="317" t="s">
        <v>8417</v>
      </c>
      <c r="D207" s="1114" t="s">
        <v>5566</v>
      </c>
      <c r="E207" s="1178" t="s">
        <v>7947</v>
      </c>
      <c r="F207" s="1160"/>
      <c r="G207" s="1088" t="s">
        <v>311</v>
      </c>
      <c r="H207" s="1089">
        <v>1</v>
      </c>
      <c r="I207" s="802" t="s">
        <v>5568</v>
      </c>
      <c r="J207" s="1160"/>
      <c r="K207" s="1009" t="s">
        <v>8356</v>
      </c>
      <c r="L207" s="1164" t="s">
        <v>2387</v>
      </c>
      <c r="M207" s="1072">
        <v>44925</v>
      </c>
      <c r="N207" s="673">
        <v>44958</v>
      </c>
      <c r="O207" s="1399">
        <v>44995</v>
      </c>
      <c r="P207" s="648"/>
      <c r="Q207" s="648"/>
      <c r="R207" s="648"/>
      <c r="S207" s="648"/>
      <c r="T207" s="802" t="s">
        <v>5351</v>
      </c>
      <c r="U207" s="1674"/>
      <c r="V207" s="1010" t="s">
        <v>8464</v>
      </c>
      <c r="W207" s="1010" t="s">
        <v>8421</v>
      </c>
      <c r="X207" s="368" t="s">
        <v>539</v>
      </c>
      <c r="Y207" s="369" t="s">
        <v>539</v>
      </c>
      <c r="Z207" s="369" t="s">
        <v>539</v>
      </c>
      <c r="AA207" s="1569" t="s">
        <v>98</v>
      </c>
      <c r="AB207" s="1569" t="s">
        <v>10398</v>
      </c>
      <c r="AC207" s="1569" t="s">
        <v>10396</v>
      </c>
    </row>
    <row r="208" spans="1:30" ht="35" customHeight="1">
      <c r="A208" s="254">
        <f t="shared" si="6"/>
        <v>207</v>
      </c>
      <c r="B208" s="317" t="s">
        <v>8411</v>
      </c>
      <c r="C208" s="317" t="s">
        <v>8417</v>
      </c>
      <c r="D208" s="1114" t="s">
        <v>5567</v>
      </c>
      <c r="E208" s="1178" t="s">
        <v>7947</v>
      </c>
      <c r="F208" s="1160"/>
      <c r="G208" s="1088" t="s">
        <v>550</v>
      </c>
      <c r="H208" s="1089">
        <v>1</v>
      </c>
      <c r="I208" s="802" t="s">
        <v>8251</v>
      </c>
      <c r="J208" s="1160"/>
      <c r="K208" s="1009" t="s">
        <v>8355</v>
      </c>
      <c r="L208" s="604" t="s">
        <v>8253</v>
      </c>
      <c r="M208" s="1072">
        <v>44925</v>
      </c>
      <c r="N208" s="673">
        <v>44958</v>
      </c>
      <c r="O208" s="1399">
        <v>44995</v>
      </c>
      <c r="P208" s="648"/>
      <c r="Q208" s="648"/>
      <c r="R208" s="648"/>
      <c r="S208" s="648"/>
      <c r="T208" s="802" t="s">
        <v>5351</v>
      </c>
      <c r="U208" s="1674"/>
      <c r="V208" s="1010" t="s">
        <v>8464</v>
      </c>
      <c r="W208" s="1010" t="s">
        <v>8421</v>
      </c>
      <c r="X208" s="368" t="s">
        <v>539</v>
      </c>
      <c r="Y208" s="369" t="s">
        <v>539</v>
      </c>
      <c r="Z208" s="369" t="s">
        <v>539</v>
      </c>
      <c r="AA208" s="1569" t="s">
        <v>98</v>
      </c>
      <c r="AB208" s="1569" t="s">
        <v>10397</v>
      </c>
      <c r="AC208" s="1569" t="s">
        <v>10396</v>
      </c>
    </row>
    <row r="209" spans="1:30" ht="35" customHeight="1">
      <c r="A209" s="254">
        <f t="shared" si="6"/>
        <v>208</v>
      </c>
      <c r="B209" s="317" t="s">
        <v>8411</v>
      </c>
      <c r="C209" s="317" t="s">
        <v>8417</v>
      </c>
      <c r="D209" s="1114" t="s">
        <v>8419</v>
      </c>
      <c r="E209" s="1178" t="s">
        <v>7947</v>
      </c>
      <c r="F209" s="1160"/>
      <c r="G209" s="1088" t="s">
        <v>321</v>
      </c>
      <c r="H209" s="1089">
        <v>1</v>
      </c>
      <c r="I209" s="802" t="s">
        <v>5568</v>
      </c>
      <c r="J209" s="1160"/>
      <c r="K209" s="1009" t="s">
        <v>8</v>
      </c>
      <c r="L209" s="1164" t="s">
        <v>2387</v>
      </c>
      <c r="M209" s="1072"/>
      <c r="N209" s="673"/>
      <c r="O209" s="1399"/>
      <c r="P209" s="648"/>
      <c r="Q209" s="648"/>
      <c r="R209" s="648"/>
      <c r="S209" s="648"/>
      <c r="T209" s="802" t="s">
        <v>5351</v>
      </c>
      <c r="U209" s="1674"/>
      <c r="V209" s="1010" t="s">
        <v>8464</v>
      </c>
      <c r="W209" s="1010" t="s">
        <v>8421</v>
      </c>
      <c r="X209" s="368" t="s">
        <v>539</v>
      </c>
      <c r="Y209" s="369" t="s">
        <v>539</v>
      </c>
      <c r="Z209" s="369" t="s">
        <v>539</v>
      </c>
      <c r="AA209" s="1569" t="s">
        <v>98</v>
      </c>
      <c r="AB209" s="1569" t="s">
        <v>10399</v>
      </c>
      <c r="AC209" s="1569" t="s">
        <v>10396</v>
      </c>
    </row>
    <row r="210" spans="1:30" ht="35" customHeight="1">
      <c r="A210" s="254">
        <f t="shared" si="6"/>
        <v>209</v>
      </c>
      <c r="B210" s="317" t="s">
        <v>8411</v>
      </c>
      <c r="C210" s="317" t="s">
        <v>8417</v>
      </c>
      <c r="D210" s="1114" t="s">
        <v>8420</v>
      </c>
      <c r="E210" s="1178" t="s">
        <v>7947</v>
      </c>
      <c r="F210" s="1160"/>
      <c r="G210" s="1088" t="s">
        <v>554</v>
      </c>
      <c r="H210" s="1089">
        <v>1</v>
      </c>
      <c r="I210" s="802" t="s">
        <v>8251</v>
      </c>
      <c r="J210" s="1160"/>
      <c r="K210" s="1009" t="s">
        <v>8</v>
      </c>
      <c r="L210" s="604" t="s">
        <v>8253</v>
      </c>
      <c r="M210" s="1072"/>
      <c r="N210" s="673"/>
      <c r="O210" s="1399"/>
      <c r="P210" s="648"/>
      <c r="Q210" s="648"/>
      <c r="R210" s="648"/>
      <c r="S210" s="648"/>
      <c r="T210" s="802" t="s">
        <v>5351</v>
      </c>
      <c r="U210" s="1674"/>
      <c r="V210" s="1010" t="s">
        <v>8464</v>
      </c>
      <c r="W210" s="1010" t="s">
        <v>8421</v>
      </c>
      <c r="X210" s="368" t="s">
        <v>539</v>
      </c>
      <c r="Y210" s="369" t="s">
        <v>539</v>
      </c>
      <c r="Z210" s="369" t="s">
        <v>539</v>
      </c>
      <c r="AA210" s="1569" t="s">
        <v>98</v>
      </c>
      <c r="AB210" s="1569" t="s">
        <v>10400</v>
      </c>
      <c r="AC210" s="1569" t="s">
        <v>10396</v>
      </c>
    </row>
    <row r="211" spans="1:30" ht="60">
      <c r="A211" s="254">
        <f t="shared" si="6"/>
        <v>210</v>
      </c>
      <c r="B211" s="841" t="s">
        <v>6365</v>
      </c>
      <c r="C211" s="841" t="s">
        <v>6366</v>
      </c>
      <c r="D211" s="939" t="s">
        <v>6367</v>
      </c>
      <c r="E211" s="843" t="s">
        <v>213</v>
      </c>
      <c r="F211" s="842" t="s">
        <v>6368</v>
      </c>
      <c r="G211" s="842" t="s">
        <v>6369</v>
      </c>
      <c r="H211" s="841">
        <v>1</v>
      </c>
      <c r="I211" s="844" t="s">
        <v>6370</v>
      </c>
      <c r="J211" s="846"/>
      <c r="K211" s="1009" t="s">
        <v>8</v>
      </c>
      <c r="L211" s="768" t="s">
        <v>8071</v>
      </c>
      <c r="M211" s="1009">
        <v>44989</v>
      </c>
      <c r="N211" s="1009">
        <v>44989</v>
      </c>
      <c r="O211" s="944"/>
      <c r="P211" s="848"/>
      <c r="Q211" s="849"/>
      <c r="R211" s="314"/>
      <c r="S211" s="314"/>
      <c r="T211" s="844" t="s">
        <v>6371</v>
      </c>
      <c r="U211" s="1280"/>
      <c r="V211" s="846" t="s">
        <v>8615</v>
      </c>
      <c r="W211" s="846" t="s">
        <v>5598</v>
      </c>
      <c r="X211" s="846"/>
      <c r="Y211" s="1527"/>
      <c r="Z211" s="1527"/>
      <c r="AA211" s="849" t="s">
        <v>8353</v>
      </c>
      <c r="AB211" s="848" t="s">
        <v>98</v>
      </c>
      <c r="AC211" s="849"/>
    </row>
    <row r="212" spans="1:30" ht="60">
      <c r="A212" s="23">
        <f t="shared" si="6"/>
        <v>211</v>
      </c>
      <c r="B212" s="841" t="s">
        <v>6365</v>
      </c>
      <c r="C212" s="841" t="s">
        <v>6372</v>
      </c>
      <c r="D212" s="939" t="s">
        <v>6373</v>
      </c>
      <c r="E212" s="843" t="s">
        <v>213</v>
      </c>
      <c r="F212" s="845" t="s">
        <v>6374</v>
      </c>
      <c r="G212" s="842" t="s">
        <v>6375</v>
      </c>
      <c r="H212" s="841">
        <v>1</v>
      </c>
      <c r="I212" s="844" t="s">
        <v>6370</v>
      </c>
      <c r="J212" s="1145"/>
      <c r="K212" s="1147" t="s">
        <v>8</v>
      </c>
      <c r="L212" s="1148" t="s">
        <v>8071</v>
      </c>
      <c r="M212" s="1147">
        <v>44989</v>
      </c>
      <c r="N212" s="1147">
        <v>44989</v>
      </c>
      <c r="O212" s="1603"/>
      <c r="P212" s="1150"/>
      <c r="Q212" s="1149"/>
      <c r="R212" s="1100"/>
      <c r="S212" s="1100"/>
      <c r="T212" s="844" t="s">
        <v>6371</v>
      </c>
      <c r="U212" s="1675"/>
      <c r="V212" s="846" t="s">
        <v>8615</v>
      </c>
      <c r="W212" s="1145" t="s">
        <v>5598</v>
      </c>
      <c r="X212" s="1145"/>
      <c r="Y212" s="1528"/>
      <c r="Z212" s="1528"/>
      <c r="AA212" s="1149" t="s">
        <v>8352</v>
      </c>
      <c r="AB212" s="1150" t="s">
        <v>8354</v>
      </c>
      <c r="AC212" s="1149"/>
    </row>
    <row r="213" spans="1:30" ht="49.5">
      <c r="A213" s="254">
        <f t="shared" si="6"/>
        <v>212</v>
      </c>
      <c r="B213" s="1139" t="s">
        <v>8150</v>
      </c>
      <c r="C213" s="1140" t="s">
        <v>8151</v>
      </c>
      <c r="D213" s="1141" t="s">
        <v>8152</v>
      </c>
      <c r="E213" s="1142"/>
      <c r="F213" s="1142"/>
      <c r="G213" s="1140" t="s">
        <v>8153</v>
      </c>
      <c r="H213" s="1143">
        <v>1</v>
      </c>
      <c r="I213" s="1139" t="s">
        <v>8154</v>
      </c>
      <c r="J213" s="314"/>
      <c r="K213" s="1009" t="s">
        <v>8</v>
      </c>
      <c r="L213" s="768" t="s">
        <v>8071</v>
      </c>
      <c r="M213" s="314"/>
      <c r="N213" s="1009">
        <v>44989</v>
      </c>
      <c r="O213" s="1009">
        <v>45052</v>
      </c>
      <c r="P213" s="314"/>
      <c r="Q213" s="314"/>
      <c r="R213" s="314"/>
      <c r="S213" s="314"/>
      <c r="T213" s="1144" t="s">
        <v>8155</v>
      </c>
      <c r="U213" s="1280"/>
      <c r="V213" s="883" t="s">
        <v>9762</v>
      </c>
      <c r="W213" s="744" t="s">
        <v>8156</v>
      </c>
      <c r="X213" s="260"/>
      <c r="Y213" s="1525"/>
      <c r="Z213" s="1525"/>
      <c r="AA213" s="983" t="s">
        <v>9784</v>
      </c>
      <c r="AB213" s="983" t="s">
        <v>9785</v>
      </c>
      <c r="AC213" s="1185"/>
      <c r="AD213" s="314"/>
    </row>
    <row r="214" spans="1:30" ht="23.5" customHeight="1">
      <c r="A214" s="23">
        <f t="shared" si="6"/>
        <v>213</v>
      </c>
      <c r="B214" s="940" t="s">
        <v>9194</v>
      </c>
      <c r="C214" s="1430" t="s">
        <v>7088</v>
      </c>
      <c r="D214" s="1430" t="s">
        <v>7089</v>
      </c>
      <c r="E214" s="1430"/>
      <c r="F214" s="1430" t="s">
        <v>7090</v>
      </c>
      <c r="G214" s="1430" t="s">
        <v>7373</v>
      </c>
      <c r="H214" s="1431">
        <v>1</v>
      </c>
      <c r="I214" s="1432" t="s">
        <v>9195</v>
      </c>
      <c r="J214" s="314"/>
      <c r="K214" s="1009" t="s">
        <v>8</v>
      </c>
      <c r="L214" s="768" t="s">
        <v>2449</v>
      </c>
      <c r="M214" s="1433">
        <v>45040</v>
      </c>
      <c r="N214" s="1433">
        <v>45076</v>
      </c>
      <c r="O214" s="816"/>
      <c r="P214" s="314"/>
      <c r="Q214" s="314"/>
      <c r="R214" s="314"/>
      <c r="S214" s="314"/>
      <c r="T214" s="1434" t="s">
        <v>2697</v>
      </c>
      <c r="U214" s="1280"/>
      <c r="V214" s="768" t="s">
        <v>9198</v>
      </c>
      <c r="W214" s="1432" t="s">
        <v>9199</v>
      </c>
      <c r="X214" s="260"/>
      <c r="Y214" s="1525"/>
      <c r="Z214" s="1525"/>
      <c r="AA214" s="1569" t="s">
        <v>10184</v>
      </c>
      <c r="AB214" s="1569" t="s">
        <v>10185</v>
      </c>
      <c r="AC214" s="1569" t="s">
        <v>10186</v>
      </c>
    </row>
    <row r="215" spans="1:30" ht="33.5" customHeight="1">
      <c r="A215" s="254">
        <f t="shared" si="6"/>
        <v>214</v>
      </c>
      <c r="B215" s="940" t="s">
        <v>9196</v>
      </c>
      <c r="C215" s="1430" t="s">
        <v>7088</v>
      </c>
      <c r="D215" s="1430" t="s">
        <v>7092</v>
      </c>
      <c r="E215" s="1430"/>
      <c r="F215" s="1430" t="s">
        <v>7093</v>
      </c>
      <c r="G215" s="1430" t="s">
        <v>311</v>
      </c>
      <c r="H215" s="1431">
        <v>1</v>
      </c>
      <c r="I215" s="1432" t="s">
        <v>9197</v>
      </c>
      <c r="J215" s="314"/>
      <c r="K215" s="1009" t="s">
        <v>8</v>
      </c>
      <c r="L215" s="768" t="s">
        <v>2449</v>
      </c>
      <c r="M215" s="1433">
        <v>45040</v>
      </c>
      <c r="N215" s="1433">
        <v>45076</v>
      </c>
      <c r="O215" s="816"/>
      <c r="P215" s="314"/>
      <c r="Q215" s="314"/>
      <c r="R215" s="314"/>
      <c r="S215" s="314"/>
      <c r="T215" s="1434" t="s">
        <v>2697</v>
      </c>
      <c r="U215" s="1280"/>
      <c r="V215" s="768" t="s">
        <v>9198</v>
      </c>
      <c r="W215" s="1432" t="s">
        <v>2563</v>
      </c>
      <c r="X215" s="260"/>
      <c r="Y215" s="1525"/>
      <c r="Z215" s="1525"/>
      <c r="AA215" s="1569" t="s">
        <v>213</v>
      </c>
      <c r="AB215" s="1569" t="s">
        <v>10185</v>
      </c>
      <c r="AC215" s="1569" t="s">
        <v>10186</v>
      </c>
    </row>
    <row r="216" spans="1:30" ht="29" customHeight="1">
      <c r="A216" s="23">
        <f t="shared" ref="A216:A263" si="7">ROW()-1</f>
        <v>215</v>
      </c>
      <c r="B216" s="940" t="s">
        <v>9194</v>
      </c>
      <c r="C216" s="1430" t="s">
        <v>7088</v>
      </c>
      <c r="D216" s="1430" t="s">
        <v>7096</v>
      </c>
      <c r="E216" s="1430"/>
      <c r="F216" s="1430" t="s">
        <v>7097</v>
      </c>
      <c r="G216" s="1432" t="s">
        <v>6738</v>
      </c>
      <c r="H216" s="1431">
        <v>1</v>
      </c>
      <c r="I216" s="1432" t="s">
        <v>9195</v>
      </c>
      <c r="J216" s="314"/>
      <c r="K216" s="1009" t="s">
        <v>8</v>
      </c>
      <c r="L216" s="768" t="s">
        <v>2449</v>
      </c>
      <c r="M216" s="1433">
        <v>45040</v>
      </c>
      <c r="N216" s="1433">
        <v>45076</v>
      </c>
      <c r="O216" s="816"/>
      <c r="P216" s="314"/>
      <c r="Q216" s="314"/>
      <c r="R216" s="314"/>
      <c r="S216" s="314"/>
      <c r="T216" s="1434" t="s">
        <v>2697</v>
      </c>
      <c r="U216" s="1280"/>
      <c r="V216" s="768" t="s">
        <v>9198</v>
      </c>
      <c r="W216" s="1432" t="s">
        <v>9199</v>
      </c>
      <c r="X216" s="260"/>
      <c r="Y216" s="1525"/>
      <c r="Z216" s="1525"/>
      <c r="AA216" s="1569" t="s">
        <v>10187</v>
      </c>
      <c r="AB216" s="1569" t="s">
        <v>9911</v>
      </c>
      <c r="AC216" s="1569" t="s">
        <v>10186</v>
      </c>
    </row>
    <row r="217" spans="1:30" ht="29" customHeight="1">
      <c r="A217" s="254">
        <f t="shared" si="7"/>
        <v>216</v>
      </c>
      <c r="B217" s="940" t="s">
        <v>9196</v>
      </c>
      <c r="C217" s="1430" t="s">
        <v>7088</v>
      </c>
      <c r="D217" s="1430" t="s">
        <v>7098</v>
      </c>
      <c r="E217" s="1430"/>
      <c r="F217" s="1430" t="s">
        <v>7099</v>
      </c>
      <c r="G217" s="1430" t="s">
        <v>4901</v>
      </c>
      <c r="H217" s="1431">
        <v>1</v>
      </c>
      <c r="I217" s="1432" t="s">
        <v>7091</v>
      </c>
      <c r="J217" s="314"/>
      <c r="K217" s="1009" t="s">
        <v>8</v>
      </c>
      <c r="L217" s="768" t="s">
        <v>2449</v>
      </c>
      <c r="M217" s="1433">
        <v>45040</v>
      </c>
      <c r="N217" s="1433">
        <v>45076</v>
      </c>
      <c r="O217" s="816"/>
      <c r="P217" s="314"/>
      <c r="Q217" s="314"/>
      <c r="R217" s="314"/>
      <c r="S217" s="314"/>
      <c r="T217" s="1434" t="s">
        <v>2697</v>
      </c>
      <c r="U217" s="1280"/>
      <c r="V217" s="768" t="s">
        <v>9198</v>
      </c>
      <c r="W217" s="1432" t="s">
        <v>9199</v>
      </c>
      <c r="X217" s="260"/>
      <c r="Y217" s="1525"/>
      <c r="Z217" s="1525"/>
      <c r="AA217" s="1569" t="s">
        <v>10187</v>
      </c>
      <c r="AB217" s="1569" t="s">
        <v>9911</v>
      </c>
      <c r="AC217" s="1569" t="s">
        <v>10186</v>
      </c>
    </row>
    <row r="218" spans="1:30" ht="30" customHeight="1">
      <c r="A218" s="23">
        <f t="shared" si="7"/>
        <v>217</v>
      </c>
      <c r="B218" s="940" t="s">
        <v>9194</v>
      </c>
      <c r="C218" s="1430" t="s">
        <v>7088</v>
      </c>
      <c r="D218" s="1430" t="s">
        <v>7100</v>
      </c>
      <c r="E218" s="1430"/>
      <c r="F218" s="1430" t="s">
        <v>7101</v>
      </c>
      <c r="G218" s="1430" t="s">
        <v>687</v>
      </c>
      <c r="H218" s="1431">
        <v>1</v>
      </c>
      <c r="I218" s="1432" t="s">
        <v>9195</v>
      </c>
      <c r="J218" s="314"/>
      <c r="K218" s="1009" t="s">
        <v>8</v>
      </c>
      <c r="L218" s="768" t="s">
        <v>2449</v>
      </c>
      <c r="M218" s="1433">
        <v>45040</v>
      </c>
      <c r="N218" s="1433">
        <v>45076</v>
      </c>
      <c r="O218" s="816"/>
      <c r="P218" s="314"/>
      <c r="Q218" s="314"/>
      <c r="R218" s="314"/>
      <c r="S218" s="314"/>
      <c r="T218" s="1434" t="s">
        <v>2697</v>
      </c>
      <c r="U218" s="1280"/>
      <c r="V218" s="768" t="s">
        <v>9198</v>
      </c>
      <c r="W218" s="1432" t="s">
        <v>9199</v>
      </c>
      <c r="X218" s="260"/>
      <c r="Y218" s="1525"/>
      <c r="Z218" s="1525"/>
      <c r="AA218" s="1569" t="s">
        <v>10188</v>
      </c>
      <c r="AB218" s="1569" t="s">
        <v>9911</v>
      </c>
      <c r="AC218" s="1569" t="s">
        <v>10186</v>
      </c>
    </row>
    <row r="219" spans="1:30" ht="34.5" customHeight="1">
      <c r="A219" s="254">
        <f t="shared" si="7"/>
        <v>218</v>
      </c>
      <c r="B219" s="940" t="s">
        <v>9196</v>
      </c>
      <c r="C219" s="1430" t="s">
        <v>7088</v>
      </c>
      <c r="D219" s="1430" t="s">
        <v>7102</v>
      </c>
      <c r="E219" s="1430"/>
      <c r="F219" s="1430" t="s">
        <v>7103</v>
      </c>
      <c r="G219" s="1430" t="s">
        <v>554</v>
      </c>
      <c r="H219" s="1431">
        <v>1</v>
      </c>
      <c r="I219" s="1432" t="s">
        <v>9197</v>
      </c>
      <c r="J219" s="314"/>
      <c r="K219" s="1009" t="s">
        <v>8</v>
      </c>
      <c r="L219" s="768" t="s">
        <v>2449</v>
      </c>
      <c r="M219" s="1433">
        <v>45040</v>
      </c>
      <c r="N219" s="1433">
        <v>45076</v>
      </c>
      <c r="O219" s="816"/>
      <c r="P219" s="314"/>
      <c r="Q219" s="314"/>
      <c r="R219" s="314"/>
      <c r="S219" s="314"/>
      <c r="T219" s="1434" t="s">
        <v>9200</v>
      </c>
      <c r="U219" s="1280"/>
      <c r="V219" s="768" t="s">
        <v>9198</v>
      </c>
      <c r="W219" s="1432" t="s">
        <v>9199</v>
      </c>
      <c r="X219" s="260"/>
      <c r="Y219" s="1525"/>
      <c r="Z219" s="1525"/>
      <c r="AA219" s="1569" t="s">
        <v>10189</v>
      </c>
      <c r="AB219" s="1569" t="s">
        <v>9911</v>
      </c>
      <c r="AC219" s="1569" t="s">
        <v>10186</v>
      </c>
    </row>
    <row r="220" spans="1:30" ht="33.5" customHeight="1">
      <c r="A220" s="23">
        <f t="shared" si="7"/>
        <v>219</v>
      </c>
      <c r="B220" s="940" t="s">
        <v>9194</v>
      </c>
      <c r="C220" s="1430" t="s">
        <v>7088</v>
      </c>
      <c r="D220" s="1430" t="s">
        <v>7104</v>
      </c>
      <c r="E220" s="1430"/>
      <c r="F220" s="1430" t="s">
        <v>7105</v>
      </c>
      <c r="G220" s="1430" t="s">
        <v>679</v>
      </c>
      <c r="H220" s="1431">
        <v>1</v>
      </c>
      <c r="I220" s="1432" t="s">
        <v>9197</v>
      </c>
      <c r="J220" s="314"/>
      <c r="K220" s="1009" t="s">
        <v>8</v>
      </c>
      <c r="L220" s="768" t="s">
        <v>2449</v>
      </c>
      <c r="M220" s="1433">
        <v>45040</v>
      </c>
      <c r="N220" s="1433">
        <v>45076</v>
      </c>
      <c r="O220" s="816"/>
      <c r="P220" s="314"/>
      <c r="Q220" s="314"/>
      <c r="R220" s="314"/>
      <c r="S220" s="314"/>
      <c r="T220" s="1434" t="s">
        <v>2697</v>
      </c>
      <c r="U220" s="1280"/>
      <c r="V220" s="768" t="s">
        <v>9198</v>
      </c>
      <c r="W220" s="1432" t="s">
        <v>9199</v>
      </c>
      <c r="X220" s="260"/>
      <c r="Y220" s="1525"/>
      <c r="Z220" s="1525"/>
      <c r="AA220" s="1569" t="s">
        <v>213</v>
      </c>
      <c r="AB220" s="1569" t="s">
        <v>9911</v>
      </c>
      <c r="AC220" s="1569" t="s">
        <v>10186</v>
      </c>
    </row>
    <row r="221" spans="1:30" ht="36">
      <c r="A221" s="23">
        <f t="shared" si="7"/>
        <v>220</v>
      </c>
      <c r="B221" s="1045" t="s">
        <v>7495</v>
      </c>
      <c r="C221" s="825" t="s">
        <v>9503</v>
      </c>
      <c r="D221" s="825" t="s">
        <v>9504</v>
      </c>
      <c r="E221" s="1306" t="s">
        <v>98</v>
      </c>
      <c r="F221" s="530"/>
      <c r="G221" s="825" t="s">
        <v>550</v>
      </c>
      <c r="H221" s="1046">
        <v>1</v>
      </c>
      <c r="I221" s="802" t="s">
        <v>9505</v>
      </c>
      <c r="J221" s="314"/>
      <c r="K221" s="1009" t="s">
        <v>9573</v>
      </c>
      <c r="L221" s="1489" t="s">
        <v>2387</v>
      </c>
      <c r="M221" s="816">
        <v>45061</v>
      </c>
      <c r="N221" s="260"/>
      <c r="O221" s="816"/>
      <c r="P221" s="314"/>
      <c r="Q221" s="314"/>
      <c r="R221" s="314"/>
      <c r="S221" s="314"/>
      <c r="T221" s="789" t="s">
        <v>9551</v>
      </c>
      <c r="V221" s="835" t="s">
        <v>9115</v>
      </c>
      <c r="W221" s="768" t="s">
        <v>8461</v>
      </c>
      <c r="X221" s="1485"/>
      <c r="Y221" s="1529"/>
      <c r="Z221" s="1530"/>
      <c r="AA221" s="1485" t="s">
        <v>10231</v>
      </c>
      <c r="AB221" s="1534" t="s">
        <v>10232</v>
      </c>
      <c r="AC221" s="1535" t="s">
        <v>10233</v>
      </c>
    </row>
    <row r="222" spans="1:30" ht="41" customHeight="1">
      <c r="A222" s="254">
        <f t="shared" si="7"/>
        <v>221</v>
      </c>
      <c r="B222" s="1045" t="s">
        <v>7495</v>
      </c>
      <c r="C222" s="825" t="s">
        <v>9503</v>
      </c>
      <c r="D222" s="825" t="s">
        <v>9506</v>
      </c>
      <c r="E222" s="1047" t="s">
        <v>98</v>
      </c>
      <c r="F222" s="530"/>
      <c r="G222" s="825" t="s">
        <v>6595</v>
      </c>
      <c r="H222" s="1046">
        <v>1</v>
      </c>
      <c r="I222" s="1045" t="s">
        <v>9505</v>
      </c>
      <c r="J222" s="314"/>
      <c r="K222" s="1009" t="s">
        <v>8</v>
      </c>
      <c r="L222" s="1489" t="s">
        <v>2387</v>
      </c>
      <c r="M222" s="816" t="s">
        <v>213</v>
      </c>
      <c r="N222" s="260"/>
      <c r="O222" s="811"/>
      <c r="P222" s="314"/>
      <c r="Q222" s="314"/>
      <c r="R222" s="314"/>
      <c r="S222" s="314"/>
      <c r="T222" s="789" t="s">
        <v>6112</v>
      </c>
      <c r="V222" s="835" t="s">
        <v>9115</v>
      </c>
      <c r="W222" s="768" t="s">
        <v>8461</v>
      </c>
      <c r="X222" s="1485"/>
      <c r="Y222" s="1529"/>
      <c r="Z222" s="1530"/>
      <c r="AA222" s="1485" t="s">
        <v>10234</v>
      </c>
      <c r="AB222" s="1536" t="s">
        <v>10235</v>
      </c>
      <c r="AC222" s="1535" t="s">
        <v>10236</v>
      </c>
    </row>
    <row r="223" spans="1:30" ht="41" customHeight="1">
      <c r="A223" s="23">
        <v>45129</v>
      </c>
      <c r="B223" s="1045" t="s">
        <v>7495</v>
      </c>
      <c r="C223" s="825" t="s">
        <v>7496</v>
      </c>
      <c r="D223" s="825" t="s">
        <v>9507</v>
      </c>
      <c r="E223" s="1047" t="s">
        <v>98</v>
      </c>
      <c r="F223" s="530" t="s">
        <v>7497</v>
      </c>
      <c r="G223" s="825" t="s">
        <v>687</v>
      </c>
      <c r="H223" s="1046">
        <v>1</v>
      </c>
      <c r="I223" s="1045" t="s">
        <v>9508</v>
      </c>
      <c r="J223" s="314"/>
      <c r="K223" s="1009" t="s">
        <v>8</v>
      </c>
      <c r="L223" s="1489" t="s">
        <v>2387</v>
      </c>
      <c r="M223" s="816">
        <v>45061</v>
      </c>
      <c r="N223" s="816">
        <v>45089</v>
      </c>
      <c r="O223" s="816">
        <v>45138</v>
      </c>
      <c r="P223" s="314"/>
      <c r="Q223" s="314"/>
      <c r="R223" s="314"/>
      <c r="S223" s="314"/>
      <c r="T223" s="789" t="s">
        <v>7498</v>
      </c>
      <c r="V223" s="835" t="s">
        <v>9115</v>
      </c>
      <c r="W223" s="768" t="s">
        <v>8461</v>
      </c>
      <c r="X223" s="1485"/>
      <c r="Y223" s="1531"/>
      <c r="Z223" s="1530"/>
      <c r="AA223" s="1485" t="s">
        <v>10237</v>
      </c>
      <c r="AB223" s="1536" t="s">
        <v>10238</v>
      </c>
      <c r="AC223" s="1535" t="s">
        <v>10239</v>
      </c>
    </row>
    <row r="224" spans="1:30" ht="41" customHeight="1">
      <c r="A224" s="23">
        <f t="shared" si="7"/>
        <v>223</v>
      </c>
      <c r="B224" s="1045" t="s">
        <v>7495</v>
      </c>
      <c r="C224" s="825" t="s">
        <v>7496</v>
      </c>
      <c r="D224" s="825" t="s">
        <v>9509</v>
      </c>
      <c r="E224" s="1047" t="s">
        <v>98</v>
      </c>
      <c r="F224" s="530" t="s">
        <v>7499</v>
      </c>
      <c r="G224" s="825" t="s">
        <v>7500</v>
      </c>
      <c r="H224" s="1046">
        <v>1</v>
      </c>
      <c r="I224" s="1045" t="s">
        <v>9508</v>
      </c>
      <c r="J224" s="314"/>
      <c r="K224" s="1009" t="s">
        <v>8</v>
      </c>
      <c r="L224" s="1489" t="s">
        <v>2387</v>
      </c>
      <c r="M224" s="816">
        <v>45061</v>
      </c>
      <c r="N224" s="816">
        <v>45089</v>
      </c>
      <c r="O224" s="816">
        <v>45138</v>
      </c>
      <c r="P224" s="314"/>
      <c r="Q224" s="314"/>
      <c r="R224" s="314"/>
      <c r="S224" s="314"/>
      <c r="T224" s="789" t="s">
        <v>7498</v>
      </c>
      <c r="V224" s="835" t="s">
        <v>9115</v>
      </c>
      <c r="W224" s="768" t="s">
        <v>8461</v>
      </c>
      <c r="X224" s="1485"/>
      <c r="Y224" s="1531"/>
      <c r="Z224" s="1530"/>
      <c r="AA224" s="1485" t="s">
        <v>10240</v>
      </c>
      <c r="AB224" s="1536" t="s">
        <v>10238</v>
      </c>
      <c r="AC224" s="1535" t="s">
        <v>10239</v>
      </c>
    </row>
    <row r="225" spans="1:29" ht="41" customHeight="1">
      <c r="A225" s="254">
        <f t="shared" si="7"/>
        <v>224</v>
      </c>
      <c r="B225" s="1045" t="s">
        <v>7495</v>
      </c>
      <c r="C225" s="825" t="s">
        <v>7496</v>
      </c>
      <c r="D225" s="825" t="s">
        <v>9510</v>
      </c>
      <c r="E225" s="1047" t="s">
        <v>98</v>
      </c>
      <c r="F225" s="530" t="s">
        <v>7501</v>
      </c>
      <c r="G225" s="825" t="s">
        <v>7502</v>
      </c>
      <c r="H225" s="1046">
        <v>3</v>
      </c>
      <c r="I225" s="1045" t="s">
        <v>9508</v>
      </c>
      <c r="J225" s="314"/>
      <c r="K225" s="1009" t="s">
        <v>8</v>
      </c>
      <c r="L225" s="1489" t="s">
        <v>2387</v>
      </c>
      <c r="M225" s="816">
        <v>45061</v>
      </c>
      <c r="N225" s="816">
        <v>45089</v>
      </c>
      <c r="O225" s="816">
        <v>45138</v>
      </c>
      <c r="P225" s="314"/>
      <c r="Q225" s="314"/>
      <c r="R225" s="314"/>
      <c r="S225" s="314"/>
      <c r="T225" s="789" t="s">
        <v>7498</v>
      </c>
      <c r="V225" s="835" t="s">
        <v>9115</v>
      </c>
      <c r="W225" s="768" t="s">
        <v>8461</v>
      </c>
      <c r="X225" s="1485"/>
      <c r="Y225" s="1531"/>
      <c r="Z225" s="1530"/>
      <c r="AA225" s="1485" t="s">
        <v>10237</v>
      </c>
      <c r="AB225" s="1536" t="s">
        <v>10238</v>
      </c>
      <c r="AC225" s="1535" t="s">
        <v>10239</v>
      </c>
    </row>
    <row r="226" spans="1:29" ht="41" customHeight="1">
      <c r="A226" s="23">
        <f t="shared" si="7"/>
        <v>225</v>
      </c>
      <c r="B226" s="1045" t="s">
        <v>7495</v>
      </c>
      <c r="C226" s="825" t="s">
        <v>7496</v>
      </c>
      <c r="D226" s="825" t="s">
        <v>9511</v>
      </c>
      <c r="E226" s="1047" t="s">
        <v>98</v>
      </c>
      <c r="F226" s="530" t="s">
        <v>7503</v>
      </c>
      <c r="G226" s="825" t="s">
        <v>7504</v>
      </c>
      <c r="H226" s="1046">
        <v>1</v>
      </c>
      <c r="I226" s="1045" t="s">
        <v>9508</v>
      </c>
      <c r="J226" s="314"/>
      <c r="K226" s="1009" t="s">
        <v>8</v>
      </c>
      <c r="L226" s="1489" t="s">
        <v>2387</v>
      </c>
      <c r="M226" s="816">
        <v>45061</v>
      </c>
      <c r="N226" s="816">
        <v>45089</v>
      </c>
      <c r="O226" s="816">
        <v>45138</v>
      </c>
      <c r="P226" s="314"/>
      <c r="Q226" s="314"/>
      <c r="R226" s="314"/>
      <c r="S226" s="314"/>
      <c r="T226" s="789" t="s">
        <v>7498</v>
      </c>
      <c r="V226" s="835" t="s">
        <v>9115</v>
      </c>
      <c r="W226" s="768" t="s">
        <v>8461</v>
      </c>
      <c r="X226" s="1485"/>
      <c r="Y226" s="1531"/>
      <c r="Z226" s="1530"/>
      <c r="AA226" s="1485" t="s">
        <v>10237</v>
      </c>
      <c r="AB226" s="1536" t="s">
        <v>10238</v>
      </c>
      <c r="AC226" s="1535" t="s">
        <v>10239</v>
      </c>
    </row>
    <row r="227" spans="1:29" ht="41" customHeight="1">
      <c r="A227" s="23">
        <f t="shared" si="7"/>
        <v>226</v>
      </c>
      <c r="B227" s="1045" t="s">
        <v>7495</v>
      </c>
      <c r="C227" s="825" t="s">
        <v>7496</v>
      </c>
      <c r="D227" s="825" t="s">
        <v>9512</v>
      </c>
      <c r="E227" s="1047" t="s">
        <v>98</v>
      </c>
      <c r="F227" s="530" t="s">
        <v>7505</v>
      </c>
      <c r="G227" s="825" t="s">
        <v>7506</v>
      </c>
      <c r="H227" s="1046">
        <v>1</v>
      </c>
      <c r="I227" s="1045" t="s">
        <v>9508</v>
      </c>
      <c r="J227" s="314"/>
      <c r="K227" s="1009" t="s">
        <v>8</v>
      </c>
      <c r="L227" s="1489" t="s">
        <v>2387</v>
      </c>
      <c r="M227" s="816">
        <v>45061</v>
      </c>
      <c r="N227" s="816">
        <v>45089</v>
      </c>
      <c r="O227" s="816">
        <v>45138</v>
      </c>
      <c r="P227" s="314"/>
      <c r="Q227" s="314"/>
      <c r="R227" s="314"/>
      <c r="S227" s="314"/>
      <c r="T227" s="789" t="s">
        <v>7498</v>
      </c>
      <c r="V227" s="835" t="s">
        <v>9115</v>
      </c>
      <c r="W227" s="768" t="s">
        <v>8461</v>
      </c>
      <c r="X227" s="1485"/>
      <c r="Y227" s="1531"/>
      <c r="Z227" s="1530"/>
      <c r="AA227" s="1485" t="s">
        <v>10237</v>
      </c>
      <c r="AB227" s="1536" t="s">
        <v>10238</v>
      </c>
      <c r="AC227" s="1535" t="s">
        <v>10239</v>
      </c>
    </row>
    <row r="228" spans="1:29" ht="41" customHeight="1">
      <c r="A228" s="254">
        <f t="shared" si="7"/>
        <v>227</v>
      </c>
      <c r="B228" s="1045" t="s">
        <v>7495</v>
      </c>
      <c r="C228" s="825" t="s">
        <v>7496</v>
      </c>
      <c r="D228" s="825" t="s">
        <v>9513</v>
      </c>
      <c r="E228" s="1047" t="s">
        <v>98</v>
      </c>
      <c r="F228" s="530" t="s">
        <v>7507</v>
      </c>
      <c r="G228" s="825" t="s">
        <v>7508</v>
      </c>
      <c r="H228" s="1046">
        <v>1</v>
      </c>
      <c r="I228" s="1045" t="s">
        <v>9508</v>
      </c>
      <c r="J228" s="314"/>
      <c r="K228" s="1009" t="s">
        <v>8</v>
      </c>
      <c r="L228" s="1489" t="s">
        <v>2387</v>
      </c>
      <c r="M228" s="816">
        <v>45061</v>
      </c>
      <c r="N228" s="816">
        <v>45089</v>
      </c>
      <c r="O228" s="816">
        <v>45138</v>
      </c>
      <c r="P228" s="314"/>
      <c r="Q228" s="314"/>
      <c r="R228" s="314"/>
      <c r="S228" s="314"/>
      <c r="T228" s="789" t="s">
        <v>7498</v>
      </c>
      <c r="V228" s="835" t="s">
        <v>9115</v>
      </c>
      <c r="W228" s="768" t="s">
        <v>8461</v>
      </c>
      <c r="X228" s="1486"/>
      <c r="Y228" s="1531"/>
      <c r="Z228" s="1530"/>
      <c r="AA228" s="1485" t="s">
        <v>10237</v>
      </c>
      <c r="AB228" s="1536" t="s">
        <v>10238</v>
      </c>
      <c r="AC228" s="1535" t="s">
        <v>10239</v>
      </c>
    </row>
    <row r="229" spans="1:29" ht="41" customHeight="1">
      <c r="A229" s="23">
        <f t="shared" si="7"/>
        <v>228</v>
      </c>
      <c r="B229" s="1045" t="s">
        <v>7495</v>
      </c>
      <c r="C229" s="825" t="s">
        <v>7496</v>
      </c>
      <c r="D229" s="825" t="s">
        <v>9514</v>
      </c>
      <c r="E229" s="1047" t="s">
        <v>98</v>
      </c>
      <c r="F229" s="530" t="s">
        <v>7509</v>
      </c>
      <c r="G229" s="825" t="s">
        <v>7510</v>
      </c>
      <c r="H229" s="1046">
        <v>1</v>
      </c>
      <c r="I229" s="1045" t="s">
        <v>9508</v>
      </c>
      <c r="J229" s="314"/>
      <c r="K229" s="1009" t="s">
        <v>8</v>
      </c>
      <c r="L229" s="1489" t="s">
        <v>2387</v>
      </c>
      <c r="M229" s="816">
        <v>45061</v>
      </c>
      <c r="N229" s="816">
        <v>45089</v>
      </c>
      <c r="O229" s="816">
        <v>45138</v>
      </c>
      <c r="P229" s="314"/>
      <c r="Q229" s="314"/>
      <c r="R229" s="314"/>
      <c r="S229" s="314"/>
      <c r="T229" s="789" t="s">
        <v>7498</v>
      </c>
      <c r="V229" s="835" t="s">
        <v>9115</v>
      </c>
      <c r="W229" s="768" t="s">
        <v>8461</v>
      </c>
      <c r="X229" s="1486"/>
      <c r="Y229" s="1531"/>
      <c r="Z229" s="1530"/>
      <c r="AA229" s="1485" t="s">
        <v>10237</v>
      </c>
      <c r="AB229" s="1536" t="s">
        <v>10238</v>
      </c>
      <c r="AC229" s="1535" t="s">
        <v>10239</v>
      </c>
    </row>
    <row r="230" spans="1:29" ht="41" customHeight="1">
      <c r="A230" s="23">
        <f t="shared" si="7"/>
        <v>229</v>
      </c>
      <c r="B230" s="1045" t="s">
        <v>7495</v>
      </c>
      <c r="C230" s="825" t="s">
        <v>7496</v>
      </c>
      <c r="D230" s="825" t="s">
        <v>9515</v>
      </c>
      <c r="E230" s="1047" t="s">
        <v>98</v>
      </c>
      <c r="F230" s="530" t="s">
        <v>7511</v>
      </c>
      <c r="G230" s="825" t="s">
        <v>7512</v>
      </c>
      <c r="H230" s="1046">
        <v>1</v>
      </c>
      <c r="I230" s="1045" t="s">
        <v>9508</v>
      </c>
      <c r="J230" s="314"/>
      <c r="K230" s="1009" t="s">
        <v>8</v>
      </c>
      <c r="L230" s="1489" t="s">
        <v>2387</v>
      </c>
      <c r="M230" s="816">
        <v>45061</v>
      </c>
      <c r="N230" s="816">
        <v>45089</v>
      </c>
      <c r="O230" s="816">
        <v>45138</v>
      </c>
      <c r="P230" s="314"/>
      <c r="Q230" s="314"/>
      <c r="R230" s="314"/>
      <c r="S230" s="314"/>
      <c r="T230" s="789" t="s">
        <v>7498</v>
      </c>
      <c r="V230" s="835" t="s">
        <v>9115</v>
      </c>
      <c r="W230" s="768" t="s">
        <v>8461</v>
      </c>
      <c r="X230" s="1486"/>
      <c r="Y230" s="1531"/>
      <c r="Z230" s="1530"/>
      <c r="AA230" s="1485" t="s">
        <v>10237</v>
      </c>
      <c r="AB230" s="1536" t="s">
        <v>10238</v>
      </c>
      <c r="AC230" s="1535" t="s">
        <v>10239</v>
      </c>
    </row>
    <row r="231" spans="1:29" ht="41" customHeight="1">
      <c r="A231" s="254">
        <f t="shared" si="7"/>
        <v>230</v>
      </c>
      <c r="B231" s="1045" t="s">
        <v>7495</v>
      </c>
      <c r="C231" s="825" t="s">
        <v>7496</v>
      </c>
      <c r="D231" s="825" t="s">
        <v>9516</v>
      </c>
      <c r="E231" s="1047" t="s">
        <v>98</v>
      </c>
      <c r="F231" s="530" t="s">
        <v>7513</v>
      </c>
      <c r="G231" s="825" t="s">
        <v>7514</v>
      </c>
      <c r="H231" s="1046">
        <v>1</v>
      </c>
      <c r="I231" s="1045" t="s">
        <v>9508</v>
      </c>
      <c r="J231" s="314"/>
      <c r="K231" s="1009" t="s">
        <v>8</v>
      </c>
      <c r="L231" s="1489" t="s">
        <v>2387</v>
      </c>
      <c r="M231" s="816">
        <v>45061</v>
      </c>
      <c r="N231" s="816">
        <v>45089</v>
      </c>
      <c r="O231" s="816">
        <v>45138</v>
      </c>
      <c r="P231" s="314"/>
      <c r="Q231" s="314"/>
      <c r="R231" s="314"/>
      <c r="S231" s="314"/>
      <c r="T231" s="789" t="s">
        <v>7498</v>
      </c>
      <c r="V231" s="835" t="s">
        <v>9115</v>
      </c>
      <c r="W231" s="768" t="s">
        <v>8461</v>
      </c>
      <c r="X231" s="1486"/>
      <c r="Y231" s="1531"/>
      <c r="Z231" s="1530"/>
      <c r="AA231" s="1485" t="s">
        <v>10237</v>
      </c>
      <c r="AB231" s="1536" t="s">
        <v>10238</v>
      </c>
      <c r="AC231" s="1535" t="s">
        <v>10239</v>
      </c>
    </row>
    <row r="232" spans="1:29" ht="41" customHeight="1">
      <c r="A232" s="23">
        <f t="shared" si="7"/>
        <v>231</v>
      </c>
      <c r="B232" s="1045" t="s">
        <v>7495</v>
      </c>
      <c r="C232" s="825" t="s">
        <v>7496</v>
      </c>
      <c r="D232" s="825" t="s">
        <v>9517</v>
      </c>
      <c r="E232" s="1047" t="s">
        <v>98</v>
      </c>
      <c r="F232" s="530" t="s">
        <v>7515</v>
      </c>
      <c r="G232" s="825" t="s">
        <v>7516</v>
      </c>
      <c r="H232" s="1046">
        <v>1</v>
      </c>
      <c r="I232" s="1045" t="s">
        <v>9508</v>
      </c>
      <c r="J232" s="314"/>
      <c r="K232" s="1009" t="s">
        <v>8</v>
      </c>
      <c r="L232" s="1489" t="s">
        <v>2387</v>
      </c>
      <c r="M232" s="816">
        <v>45061</v>
      </c>
      <c r="N232" s="816">
        <v>45089</v>
      </c>
      <c r="O232" s="816">
        <v>45138</v>
      </c>
      <c r="P232" s="314"/>
      <c r="Q232" s="314"/>
      <c r="R232" s="314"/>
      <c r="S232" s="314"/>
      <c r="T232" s="789" t="s">
        <v>7498</v>
      </c>
      <c r="V232" s="835" t="s">
        <v>9115</v>
      </c>
      <c r="W232" s="768" t="s">
        <v>8461</v>
      </c>
      <c r="X232" s="1486"/>
      <c r="Y232" s="1531"/>
      <c r="Z232" s="1530"/>
      <c r="AA232" s="1485" t="s">
        <v>10237</v>
      </c>
      <c r="AB232" s="1536" t="s">
        <v>10238</v>
      </c>
      <c r="AC232" s="1535" t="s">
        <v>10239</v>
      </c>
    </row>
    <row r="233" spans="1:29" ht="41" customHeight="1">
      <c r="A233" s="23">
        <f t="shared" si="7"/>
        <v>232</v>
      </c>
      <c r="B233" s="1045" t="s">
        <v>7495</v>
      </c>
      <c r="C233" s="825" t="s">
        <v>7496</v>
      </c>
      <c r="D233" s="825" t="s">
        <v>9518</v>
      </c>
      <c r="E233" s="1047" t="s">
        <v>98</v>
      </c>
      <c r="F233" s="530" t="s">
        <v>7517</v>
      </c>
      <c r="G233" s="825" t="s">
        <v>7518</v>
      </c>
      <c r="H233" s="1046">
        <v>1</v>
      </c>
      <c r="I233" s="1045" t="s">
        <v>9508</v>
      </c>
      <c r="J233" s="314"/>
      <c r="K233" s="1009" t="s">
        <v>8</v>
      </c>
      <c r="L233" s="1489" t="s">
        <v>2387</v>
      </c>
      <c r="M233" s="816">
        <v>45061</v>
      </c>
      <c r="N233" s="816">
        <v>45089</v>
      </c>
      <c r="O233" s="816">
        <v>45138</v>
      </c>
      <c r="P233" s="314"/>
      <c r="Q233" s="314"/>
      <c r="R233" s="314"/>
      <c r="S233" s="314"/>
      <c r="T233" s="789" t="s">
        <v>7498</v>
      </c>
      <c r="V233" s="835" t="s">
        <v>9115</v>
      </c>
      <c r="W233" s="768" t="s">
        <v>8461</v>
      </c>
      <c r="X233" s="1486"/>
      <c r="Y233" s="1531"/>
      <c r="Z233" s="1530"/>
      <c r="AA233" s="1485" t="s">
        <v>10237</v>
      </c>
      <c r="AB233" s="1536" t="s">
        <v>10238</v>
      </c>
      <c r="AC233" s="1535" t="s">
        <v>10239</v>
      </c>
    </row>
    <row r="234" spans="1:29" ht="41" customHeight="1">
      <c r="A234" s="254">
        <f t="shared" si="7"/>
        <v>233</v>
      </c>
      <c r="B234" s="1045" t="s">
        <v>7495</v>
      </c>
      <c r="C234" s="825" t="s">
        <v>7496</v>
      </c>
      <c r="D234" s="825" t="s">
        <v>9519</v>
      </c>
      <c r="E234" s="1047" t="s">
        <v>98</v>
      </c>
      <c r="F234" s="530" t="s">
        <v>7519</v>
      </c>
      <c r="G234" s="825" t="s">
        <v>7520</v>
      </c>
      <c r="H234" s="1046">
        <v>1</v>
      </c>
      <c r="I234" s="1045" t="s">
        <v>9508</v>
      </c>
      <c r="J234" s="314"/>
      <c r="K234" s="1009" t="s">
        <v>8</v>
      </c>
      <c r="L234" s="1489" t="s">
        <v>2387</v>
      </c>
      <c r="M234" s="816">
        <v>45061</v>
      </c>
      <c r="N234" s="816">
        <v>45089</v>
      </c>
      <c r="O234" s="816">
        <v>45138</v>
      </c>
      <c r="P234" s="314"/>
      <c r="Q234" s="314"/>
      <c r="R234" s="314"/>
      <c r="S234" s="314"/>
      <c r="T234" s="789" t="s">
        <v>7498</v>
      </c>
      <c r="V234" s="835" t="s">
        <v>9115</v>
      </c>
      <c r="W234" s="768" t="s">
        <v>8461</v>
      </c>
      <c r="X234" s="1487"/>
      <c r="Y234" s="1531"/>
      <c r="Z234" s="1530"/>
      <c r="AA234" s="1485" t="s">
        <v>10237</v>
      </c>
      <c r="AB234" s="1536" t="s">
        <v>10238</v>
      </c>
      <c r="AC234" s="1535" t="s">
        <v>10239</v>
      </c>
    </row>
    <row r="235" spans="1:29" ht="41" customHeight="1">
      <c r="A235" s="23">
        <f t="shared" si="7"/>
        <v>234</v>
      </c>
      <c r="B235" s="1045" t="s">
        <v>7495</v>
      </c>
      <c r="C235" s="825" t="s">
        <v>7496</v>
      </c>
      <c r="D235" s="825" t="s">
        <v>9520</v>
      </c>
      <c r="E235" s="1047" t="s">
        <v>98</v>
      </c>
      <c r="F235" s="530" t="s">
        <v>7521</v>
      </c>
      <c r="G235" s="825" t="s">
        <v>7522</v>
      </c>
      <c r="H235" s="1046">
        <v>1</v>
      </c>
      <c r="I235" s="1045" t="s">
        <v>9508</v>
      </c>
      <c r="J235" s="314"/>
      <c r="K235" s="1009" t="s">
        <v>8</v>
      </c>
      <c r="L235" s="1489" t="s">
        <v>2387</v>
      </c>
      <c r="M235" s="816">
        <v>45061</v>
      </c>
      <c r="N235" s="816">
        <v>45089</v>
      </c>
      <c r="O235" s="816">
        <v>45138</v>
      </c>
      <c r="P235" s="314"/>
      <c r="Q235" s="314"/>
      <c r="R235" s="314"/>
      <c r="S235" s="314"/>
      <c r="T235" s="789" t="s">
        <v>7498</v>
      </c>
      <c r="V235" s="835" t="s">
        <v>9115</v>
      </c>
      <c r="W235" s="768" t="s">
        <v>8461</v>
      </c>
      <c r="X235" s="1487"/>
      <c r="Y235" s="1531"/>
      <c r="Z235" s="1530"/>
      <c r="AA235" s="1485" t="s">
        <v>10237</v>
      </c>
      <c r="AB235" s="1536" t="s">
        <v>10238</v>
      </c>
      <c r="AC235" s="1535" t="s">
        <v>10239</v>
      </c>
    </row>
    <row r="236" spans="1:29" ht="41" customHeight="1">
      <c r="A236" s="23">
        <f t="shared" si="7"/>
        <v>235</v>
      </c>
      <c r="B236" s="1045" t="s">
        <v>7495</v>
      </c>
      <c r="C236" s="825" t="s">
        <v>7496</v>
      </c>
      <c r="D236" s="825" t="s">
        <v>9521</v>
      </c>
      <c r="E236" s="1047" t="s">
        <v>98</v>
      </c>
      <c r="F236" s="530" t="s">
        <v>7523</v>
      </c>
      <c r="G236" s="825" t="s">
        <v>7524</v>
      </c>
      <c r="H236" s="1046">
        <v>1</v>
      </c>
      <c r="I236" s="1045" t="s">
        <v>9508</v>
      </c>
      <c r="J236" s="314"/>
      <c r="K236" s="1009" t="s">
        <v>8</v>
      </c>
      <c r="L236" s="1489" t="s">
        <v>2387</v>
      </c>
      <c r="M236" s="816">
        <v>45061</v>
      </c>
      <c r="N236" s="816">
        <v>45089</v>
      </c>
      <c r="O236" s="816">
        <v>45138</v>
      </c>
      <c r="P236" s="314"/>
      <c r="Q236" s="314"/>
      <c r="R236" s="314"/>
      <c r="S236" s="314"/>
      <c r="T236" s="789" t="s">
        <v>7498</v>
      </c>
      <c r="V236" s="835" t="s">
        <v>9115</v>
      </c>
      <c r="W236" s="768" t="s">
        <v>8461</v>
      </c>
      <c r="X236" s="1485"/>
      <c r="Y236" s="1531"/>
      <c r="Z236" s="1530"/>
      <c r="AA236" s="1485" t="s">
        <v>10237</v>
      </c>
      <c r="AB236" s="1536" t="s">
        <v>10238</v>
      </c>
      <c r="AC236" s="1535" t="s">
        <v>10239</v>
      </c>
    </row>
    <row r="237" spans="1:29" ht="41" customHeight="1">
      <c r="A237" s="254">
        <f t="shared" si="7"/>
        <v>236</v>
      </c>
      <c r="B237" s="1045" t="s">
        <v>7495</v>
      </c>
      <c r="C237" s="825" t="s">
        <v>7496</v>
      </c>
      <c r="D237" s="825" t="s">
        <v>9522</v>
      </c>
      <c r="E237" s="1047" t="s">
        <v>98</v>
      </c>
      <c r="F237" s="530" t="s">
        <v>7525</v>
      </c>
      <c r="G237" s="825" t="s">
        <v>7526</v>
      </c>
      <c r="H237" s="1046">
        <v>1</v>
      </c>
      <c r="I237" s="1045" t="s">
        <v>9508</v>
      </c>
      <c r="J237" s="314"/>
      <c r="K237" s="1009" t="s">
        <v>8</v>
      </c>
      <c r="L237" s="1489" t="s">
        <v>2387</v>
      </c>
      <c r="M237" s="816">
        <v>45061</v>
      </c>
      <c r="N237" s="816">
        <v>45089</v>
      </c>
      <c r="O237" s="816">
        <v>45138</v>
      </c>
      <c r="P237" s="314"/>
      <c r="Q237" s="314"/>
      <c r="R237" s="314"/>
      <c r="S237" s="314"/>
      <c r="T237" s="789" t="s">
        <v>7498</v>
      </c>
      <c r="V237" s="835" t="s">
        <v>9115</v>
      </c>
      <c r="W237" s="768" t="s">
        <v>8461</v>
      </c>
      <c r="X237" s="1485"/>
      <c r="Y237" s="1531"/>
      <c r="Z237" s="1530"/>
      <c r="AA237" s="1485" t="s">
        <v>10237</v>
      </c>
      <c r="AB237" s="1536" t="s">
        <v>10238</v>
      </c>
      <c r="AC237" s="1535" t="s">
        <v>10239</v>
      </c>
    </row>
    <row r="238" spans="1:29" ht="41" customHeight="1">
      <c r="A238" s="23">
        <f t="shared" si="7"/>
        <v>237</v>
      </c>
      <c r="B238" s="1045" t="s">
        <v>7495</v>
      </c>
      <c r="C238" s="825" t="s">
        <v>7496</v>
      </c>
      <c r="D238" s="825" t="s">
        <v>9523</v>
      </c>
      <c r="E238" s="1047" t="s">
        <v>98</v>
      </c>
      <c r="F238" s="530" t="s">
        <v>7527</v>
      </c>
      <c r="G238" s="825" t="s">
        <v>7528</v>
      </c>
      <c r="H238" s="1046">
        <v>1</v>
      </c>
      <c r="I238" s="1045" t="s">
        <v>9508</v>
      </c>
      <c r="J238" s="314"/>
      <c r="K238" s="1009" t="s">
        <v>8</v>
      </c>
      <c r="L238" s="1489" t="s">
        <v>2387</v>
      </c>
      <c r="M238" s="816">
        <v>45061</v>
      </c>
      <c r="N238" s="816">
        <v>45089</v>
      </c>
      <c r="O238" s="816">
        <v>45138</v>
      </c>
      <c r="P238" s="314"/>
      <c r="Q238" s="314"/>
      <c r="R238" s="314"/>
      <c r="S238" s="314"/>
      <c r="T238" s="789" t="s">
        <v>7498</v>
      </c>
      <c r="V238" s="835" t="s">
        <v>9115</v>
      </c>
      <c r="W238" s="768" t="s">
        <v>8461</v>
      </c>
      <c r="X238" s="1485"/>
      <c r="Y238" s="1531"/>
      <c r="Z238" s="1530"/>
      <c r="AA238" s="1485" t="s">
        <v>10241</v>
      </c>
      <c r="AB238" s="1536" t="s">
        <v>10238</v>
      </c>
      <c r="AC238" s="1535" t="s">
        <v>10239</v>
      </c>
    </row>
    <row r="239" spans="1:29" ht="41" customHeight="1">
      <c r="A239" s="23">
        <f t="shared" si="7"/>
        <v>238</v>
      </c>
      <c r="B239" s="1045" t="s">
        <v>7495</v>
      </c>
      <c r="C239" s="825" t="s">
        <v>7496</v>
      </c>
      <c r="D239" s="825" t="s">
        <v>9524</v>
      </c>
      <c r="E239" s="1047" t="s">
        <v>98</v>
      </c>
      <c r="F239" s="530" t="s">
        <v>7529</v>
      </c>
      <c r="G239" s="825" t="s">
        <v>806</v>
      </c>
      <c r="H239" s="1046">
        <v>1</v>
      </c>
      <c r="I239" s="1045" t="s">
        <v>9508</v>
      </c>
      <c r="J239" s="314"/>
      <c r="K239" s="1009" t="s">
        <v>8</v>
      </c>
      <c r="L239" s="1489" t="s">
        <v>2387</v>
      </c>
      <c r="M239" s="816">
        <v>45061</v>
      </c>
      <c r="N239" s="816">
        <v>45089</v>
      </c>
      <c r="O239" s="816">
        <v>45138</v>
      </c>
      <c r="P239" s="314"/>
      <c r="Q239" s="314"/>
      <c r="R239" s="314"/>
      <c r="S239" s="314"/>
      <c r="T239" s="789" t="s">
        <v>7498</v>
      </c>
      <c r="V239" s="835" t="s">
        <v>9115</v>
      </c>
      <c r="W239" s="768" t="s">
        <v>8461</v>
      </c>
      <c r="X239" s="1485"/>
      <c r="Y239" s="1531"/>
      <c r="Z239" s="1530"/>
      <c r="AA239" s="1485" t="s">
        <v>10241</v>
      </c>
      <c r="AB239" s="1536" t="s">
        <v>10238</v>
      </c>
      <c r="AC239" s="1535" t="s">
        <v>10239</v>
      </c>
    </row>
    <row r="240" spans="1:29" ht="41" customHeight="1">
      <c r="A240" s="254">
        <f t="shared" si="7"/>
        <v>239</v>
      </c>
      <c r="B240" s="1045" t="s">
        <v>7495</v>
      </c>
      <c r="C240" s="825" t="s">
        <v>7496</v>
      </c>
      <c r="D240" s="825" t="s">
        <v>9525</v>
      </c>
      <c r="E240" s="1047" t="s">
        <v>98</v>
      </c>
      <c r="F240" s="530" t="s">
        <v>7530</v>
      </c>
      <c r="G240" s="825" t="s">
        <v>7531</v>
      </c>
      <c r="H240" s="1046">
        <v>1</v>
      </c>
      <c r="I240" s="1045" t="s">
        <v>9508</v>
      </c>
      <c r="J240" s="314"/>
      <c r="K240" s="1009" t="s">
        <v>8</v>
      </c>
      <c r="L240" s="1489" t="s">
        <v>2387</v>
      </c>
      <c r="M240" s="816">
        <v>45061</v>
      </c>
      <c r="N240" s="816">
        <v>45089</v>
      </c>
      <c r="O240" s="816">
        <v>45138</v>
      </c>
      <c r="P240" s="314"/>
      <c r="Q240" s="314"/>
      <c r="R240" s="314"/>
      <c r="S240" s="314"/>
      <c r="T240" s="789" t="s">
        <v>7498</v>
      </c>
      <c r="V240" s="835" t="s">
        <v>9115</v>
      </c>
      <c r="W240" s="768" t="s">
        <v>8461</v>
      </c>
      <c r="X240" s="1488"/>
      <c r="Y240" s="1531"/>
      <c r="Z240" s="1532"/>
      <c r="AA240" s="1485" t="s">
        <v>10242</v>
      </c>
      <c r="AB240" s="1536" t="s">
        <v>10238</v>
      </c>
      <c r="AC240" s="1535" t="s">
        <v>10239</v>
      </c>
    </row>
    <row r="241" spans="1:29" ht="41" customHeight="1">
      <c r="A241" s="23">
        <f t="shared" si="7"/>
        <v>240</v>
      </c>
      <c r="B241" s="1045" t="s">
        <v>7495</v>
      </c>
      <c r="C241" s="825" t="s">
        <v>7532</v>
      </c>
      <c r="D241" s="825" t="s">
        <v>9526</v>
      </c>
      <c r="E241" s="1047" t="s">
        <v>98</v>
      </c>
      <c r="F241" s="530" t="s">
        <v>7533</v>
      </c>
      <c r="G241" s="825" t="s">
        <v>7500</v>
      </c>
      <c r="H241" s="1046">
        <v>1</v>
      </c>
      <c r="I241" s="1045" t="s">
        <v>9508</v>
      </c>
      <c r="J241" s="314"/>
      <c r="K241" s="1009" t="s">
        <v>8</v>
      </c>
      <c r="L241" s="1489" t="s">
        <v>2387</v>
      </c>
      <c r="M241" s="816">
        <v>45055</v>
      </c>
      <c r="N241" s="816">
        <v>45079</v>
      </c>
      <c r="O241" s="816">
        <v>45129</v>
      </c>
      <c r="P241" s="314"/>
      <c r="Q241" s="314"/>
      <c r="R241" s="314"/>
      <c r="S241" s="314"/>
      <c r="T241" s="1537" t="s">
        <v>205</v>
      </c>
      <c r="V241" s="835" t="s">
        <v>9115</v>
      </c>
      <c r="W241" s="768" t="s">
        <v>8461</v>
      </c>
      <c r="X241" s="1485"/>
      <c r="Y241" s="1531"/>
      <c r="Z241" s="1530"/>
      <c r="AA241" s="1485" t="s">
        <v>10243</v>
      </c>
      <c r="AB241" s="1536" t="s">
        <v>10244</v>
      </c>
      <c r="AC241" s="1535" t="s">
        <v>10239</v>
      </c>
    </row>
    <row r="242" spans="1:29" ht="41" customHeight="1">
      <c r="A242" s="23">
        <f t="shared" si="7"/>
        <v>241</v>
      </c>
      <c r="B242" s="1045" t="s">
        <v>7495</v>
      </c>
      <c r="C242" s="825" t="s">
        <v>7532</v>
      </c>
      <c r="D242" s="825" t="s">
        <v>9527</v>
      </c>
      <c r="E242" s="1047" t="s">
        <v>98</v>
      </c>
      <c r="F242" s="530" t="s">
        <v>7534</v>
      </c>
      <c r="G242" s="825" t="s">
        <v>7535</v>
      </c>
      <c r="H242" s="1046">
        <v>1</v>
      </c>
      <c r="I242" s="1045" t="s">
        <v>9508</v>
      </c>
      <c r="J242" s="314"/>
      <c r="K242" s="1009" t="s">
        <v>8</v>
      </c>
      <c r="L242" s="1489" t="s">
        <v>2387</v>
      </c>
      <c r="M242" s="816">
        <v>45055</v>
      </c>
      <c r="N242" s="816">
        <v>45079</v>
      </c>
      <c r="O242" s="816">
        <v>45129</v>
      </c>
      <c r="P242" s="314"/>
      <c r="Q242" s="314"/>
      <c r="R242" s="314"/>
      <c r="S242" s="314"/>
      <c r="T242" s="789" t="s">
        <v>205</v>
      </c>
      <c r="V242" s="835" t="s">
        <v>9115</v>
      </c>
      <c r="W242" s="768" t="s">
        <v>8461</v>
      </c>
      <c r="X242" s="1485"/>
      <c r="Y242" s="1531"/>
      <c r="Z242" s="1530"/>
      <c r="AA242" s="1485" t="s">
        <v>10245</v>
      </c>
      <c r="AB242" s="1536" t="s">
        <v>10246</v>
      </c>
      <c r="AC242" s="1535" t="s">
        <v>10239</v>
      </c>
    </row>
    <row r="243" spans="1:29" ht="41" customHeight="1">
      <c r="A243" s="254">
        <f t="shared" si="7"/>
        <v>242</v>
      </c>
      <c r="B243" s="1045" t="s">
        <v>7495</v>
      </c>
      <c r="C243" s="825" t="s">
        <v>7532</v>
      </c>
      <c r="D243" s="825" t="s">
        <v>9528</v>
      </c>
      <c r="E243" s="1047" t="s">
        <v>98</v>
      </c>
      <c r="F243" s="530" t="s">
        <v>7536</v>
      </c>
      <c r="G243" s="825" t="s">
        <v>7537</v>
      </c>
      <c r="H243" s="1046">
        <v>2</v>
      </c>
      <c r="I243" s="1045" t="s">
        <v>9508</v>
      </c>
      <c r="J243" s="314"/>
      <c r="K243" s="1009" t="s">
        <v>8</v>
      </c>
      <c r="L243" s="1489" t="s">
        <v>2387</v>
      </c>
      <c r="M243" s="816">
        <v>45055</v>
      </c>
      <c r="N243" s="816">
        <v>45079</v>
      </c>
      <c r="O243" s="816">
        <v>45129</v>
      </c>
      <c r="P243" s="314"/>
      <c r="Q243" s="314"/>
      <c r="R243" s="314"/>
      <c r="S243" s="314"/>
      <c r="T243" s="789" t="s">
        <v>205</v>
      </c>
      <c r="V243" s="835" t="s">
        <v>9115</v>
      </c>
      <c r="W243" s="768" t="s">
        <v>8461</v>
      </c>
      <c r="X243" s="1485"/>
      <c r="Y243" s="1531"/>
      <c r="Z243" s="1530"/>
      <c r="AA243" s="1485" t="s">
        <v>10247</v>
      </c>
      <c r="AB243" s="1536" t="s">
        <v>10246</v>
      </c>
      <c r="AC243" s="1535" t="s">
        <v>10239</v>
      </c>
    </row>
    <row r="244" spans="1:29" ht="41" customHeight="1">
      <c r="A244" s="23">
        <f t="shared" si="7"/>
        <v>243</v>
      </c>
      <c r="B244" s="1045" t="s">
        <v>7495</v>
      </c>
      <c r="C244" s="825" t="s">
        <v>7532</v>
      </c>
      <c r="D244" s="825" t="s">
        <v>9529</v>
      </c>
      <c r="E244" s="1047" t="s">
        <v>98</v>
      </c>
      <c r="F244" s="530" t="s">
        <v>7538</v>
      </c>
      <c r="G244" s="825" t="s">
        <v>7539</v>
      </c>
      <c r="H244" s="1046">
        <v>1</v>
      </c>
      <c r="I244" s="1045" t="s">
        <v>9508</v>
      </c>
      <c r="J244" s="314"/>
      <c r="K244" s="1009" t="s">
        <v>8</v>
      </c>
      <c r="L244" s="1489" t="s">
        <v>2387</v>
      </c>
      <c r="M244" s="816">
        <v>45055</v>
      </c>
      <c r="N244" s="816">
        <v>45079</v>
      </c>
      <c r="O244" s="816">
        <v>45129</v>
      </c>
      <c r="P244" s="314"/>
      <c r="Q244" s="314"/>
      <c r="R244" s="314"/>
      <c r="S244" s="314"/>
      <c r="T244" s="789" t="s">
        <v>205</v>
      </c>
      <c r="V244" s="835" t="s">
        <v>9115</v>
      </c>
      <c r="W244" s="768" t="s">
        <v>8461</v>
      </c>
      <c r="X244" s="1485"/>
      <c r="Y244" s="1531"/>
      <c r="Z244" s="1530"/>
      <c r="AA244" s="1485" t="s">
        <v>10248</v>
      </c>
      <c r="AB244" s="1536" t="s">
        <v>10246</v>
      </c>
      <c r="AC244" s="1535" t="s">
        <v>10239</v>
      </c>
    </row>
    <row r="245" spans="1:29" ht="41" customHeight="1">
      <c r="A245" s="23">
        <f t="shared" si="7"/>
        <v>244</v>
      </c>
      <c r="B245" s="1045" t="s">
        <v>7495</v>
      </c>
      <c r="C245" s="825" t="s">
        <v>7532</v>
      </c>
      <c r="D245" s="825" t="s">
        <v>9530</v>
      </c>
      <c r="E245" s="1047" t="s">
        <v>98</v>
      </c>
      <c r="F245" s="530" t="s">
        <v>7540</v>
      </c>
      <c r="G245" s="825" t="s">
        <v>278</v>
      </c>
      <c r="H245" s="1046">
        <v>1</v>
      </c>
      <c r="I245" s="1045" t="s">
        <v>9508</v>
      </c>
      <c r="J245" s="314"/>
      <c r="K245" s="1009" t="s">
        <v>8</v>
      </c>
      <c r="L245" s="1489" t="s">
        <v>2387</v>
      </c>
      <c r="M245" s="816">
        <v>45055</v>
      </c>
      <c r="N245" s="816">
        <v>45079</v>
      </c>
      <c r="O245" s="816">
        <v>45129</v>
      </c>
      <c r="P245" s="314"/>
      <c r="Q245" s="314"/>
      <c r="R245" s="314"/>
      <c r="S245" s="314"/>
      <c r="T245" s="789" t="s">
        <v>205</v>
      </c>
      <c r="V245" s="835" t="s">
        <v>9115</v>
      </c>
      <c r="W245" s="768" t="s">
        <v>8461</v>
      </c>
      <c r="X245" s="1485"/>
      <c r="Y245" s="1531"/>
      <c r="Z245" s="1530"/>
      <c r="AA245" s="1485" t="s">
        <v>10249</v>
      </c>
      <c r="AB245" s="1536" t="s">
        <v>10246</v>
      </c>
      <c r="AC245" s="1535" t="s">
        <v>10239</v>
      </c>
    </row>
    <row r="246" spans="1:29" ht="41" customHeight="1">
      <c r="A246" s="254">
        <f t="shared" si="7"/>
        <v>245</v>
      </c>
      <c r="B246" s="1045" t="s">
        <v>7495</v>
      </c>
      <c r="C246" s="825" t="s">
        <v>7532</v>
      </c>
      <c r="D246" s="825" t="s">
        <v>9531</v>
      </c>
      <c r="E246" s="1047" t="s">
        <v>98</v>
      </c>
      <c r="F246" s="530" t="s">
        <v>7541</v>
      </c>
      <c r="G246" s="825" t="s">
        <v>7528</v>
      </c>
      <c r="H246" s="1046">
        <v>1</v>
      </c>
      <c r="I246" s="1045" t="s">
        <v>9508</v>
      </c>
      <c r="J246" s="314"/>
      <c r="K246" s="1009" t="s">
        <v>8</v>
      </c>
      <c r="L246" s="1489" t="s">
        <v>2387</v>
      </c>
      <c r="M246" s="816">
        <v>45055</v>
      </c>
      <c r="N246" s="816">
        <v>45079</v>
      </c>
      <c r="O246" s="816">
        <v>45129</v>
      </c>
      <c r="P246" s="314"/>
      <c r="Q246" s="314"/>
      <c r="R246" s="314"/>
      <c r="S246" s="314"/>
      <c r="T246" s="789" t="s">
        <v>205</v>
      </c>
      <c r="V246" s="835" t="s">
        <v>9115</v>
      </c>
      <c r="W246" s="768" t="s">
        <v>8461</v>
      </c>
      <c r="X246" s="1485"/>
      <c r="Y246" s="1531"/>
      <c r="Z246" s="1530"/>
      <c r="AA246" s="1485" t="s">
        <v>10250</v>
      </c>
      <c r="AB246" s="1536" t="s">
        <v>10251</v>
      </c>
      <c r="AC246" s="1535" t="s">
        <v>10239</v>
      </c>
    </row>
    <row r="247" spans="1:29" ht="41" customHeight="1">
      <c r="A247" s="23">
        <f t="shared" si="7"/>
        <v>246</v>
      </c>
      <c r="B247" s="1045" t="s">
        <v>7495</v>
      </c>
      <c r="C247" s="825" t="s">
        <v>7532</v>
      </c>
      <c r="D247" s="825" t="s">
        <v>9532</v>
      </c>
      <c r="E247" s="1047" t="s">
        <v>98</v>
      </c>
      <c r="F247" s="530" t="s">
        <v>7542</v>
      </c>
      <c r="G247" s="825" t="s">
        <v>806</v>
      </c>
      <c r="H247" s="1046">
        <v>1</v>
      </c>
      <c r="I247" s="1045" t="s">
        <v>9508</v>
      </c>
      <c r="J247" s="314"/>
      <c r="K247" s="1009" t="s">
        <v>8</v>
      </c>
      <c r="L247" s="1489" t="s">
        <v>2387</v>
      </c>
      <c r="M247" s="816">
        <v>45055</v>
      </c>
      <c r="N247" s="816">
        <v>45079</v>
      </c>
      <c r="O247" s="816">
        <v>45129</v>
      </c>
      <c r="P247" s="314"/>
      <c r="Q247" s="314"/>
      <c r="R247" s="314"/>
      <c r="S247" s="314"/>
      <c r="T247" s="789" t="s">
        <v>205</v>
      </c>
      <c r="V247" s="835" t="s">
        <v>9115</v>
      </c>
      <c r="W247" s="768" t="s">
        <v>8461</v>
      </c>
      <c r="X247" s="1485"/>
      <c r="Y247" s="1531"/>
      <c r="Z247" s="1530"/>
      <c r="AA247" s="1485" t="s">
        <v>588</v>
      </c>
      <c r="AB247" s="1536" t="s">
        <v>10252</v>
      </c>
      <c r="AC247" s="1535" t="s">
        <v>10239</v>
      </c>
    </row>
    <row r="248" spans="1:29" ht="41" customHeight="1">
      <c r="A248" s="23">
        <f t="shared" si="7"/>
        <v>247</v>
      </c>
      <c r="B248" s="1045" t="s">
        <v>7495</v>
      </c>
      <c r="C248" s="825" t="s">
        <v>7532</v>
      </c>
      <c r="D248" s="825" t="s">
        <v>9533</v>
      </c>
      <c r="E248" s="1047" t="s">
        <v>98</v>
      </c>
      <c r="F248" s="530" t="s">
        <v>7543</v>
      </c>
      <c r="G248" s="825" t="s">
        <v>7502</v>
      </c>
      <c r="H248" s="1046">
        <v>2</v>
      </c>
      <c r="I248" s="1045" t="s">
        <v>9508</v>
      </c>
      <c r="J248" s="314"/>
      <c r="K248" s="1009" t="s">
        <v>8</v>
      </c>
      <c r="L248" s="1489" t="s">
        <v>2387</v>
      </c>
      <c r="M248" s="816">
        <v>45055</v>
      </c>
      <c r="N248" s="816">
        <v>45079</v>
      </c>
      <c r="O248" s="816">
        <v>45129</v>
      </c>
      <c r="P248" s="314"/>
      <c r="Q248" s="314"/>
      <c r="R248" s="314"/>
      <c r="S248" s="314"/>
      <c r="T248" s="789" t="s">
        <v>205</v>
      </c>
      <c r="V248" s="835" t="s">
        <v>9115</v>
      </c>
      <c r="W248" s="768" t="s">
        <v>8461</v>
      </c>
      <c r="X248" s="1485"/>
      <c r="Y248" s="1531"/>
      <c r="Z248" s="1530"/>
      <c r="AA248" s="1485" t="s">
        <v>10253</v>
      </c>
      <c r="AB248" s="1536" t="s">
        <v>10246</v>
      </c>
      <c r="AC248" s="1535" t="s">
        <v>10239</v>
      </c>
    </row>
    <row r="249" spans="1:29" ht="41" customHeight="1">
      <c r="A249" s="254">
        <f t="shared" si="7"/>
        <v>248</v>
      </c>
      <c r="B249" s="1045" t="s">
        <v>7495</v>
      </c>
      <c r="C249" s="825" t="s">
        <v>7532</v>
      </c>
      <c r="D249" s="825" t="s">
        <v>9534</v>
      </c>
      <c r="E249" s="1047" t="s">
        <v>98</v>
      </c>
      <c r="F249" s="530" t="s">
        <v>7544</v>
      </c>
      <c r="G249" s="825" t="s">
        <v>4506</v>
      </c>
      <c r="H249" s="1046">
        <v>1</v>
      </c>
      <c r="I249" s="1045" t="s">
        <v>9508</v>
      </c>
      <c r="J249" s="314"/>
      <c r="K249" s="1009" t="s">
        <v>8</v>
      </c>
      <c r="L249" s="1489" t="s">
        <v>2387</v>
      </c>
      <c r="M249" s="816">
        <v>45055</v>
      </c>
      <c r="N249" s="816">
        <v>45079</v>
      </c>
      <c r="O249" s="816">
        <v>45129</v>
      </c>
      <c r="P249" s="314"/>
      <c r="Q249" s="314"/>
      <c r="R249" s="314"/>
      <c r="S249" s="314"/>
      <c r="T249" s="789" t="s">
        <v>205</v>
      </c>
      <c r="V249" s="835" t="s">
        <v>9115</v>
      </c>
      <c r="W249" s="768" t="s">
        <v>8461</v>
      </c>
      <c r="X249" s="1485"/>
      <c r="Y249" s="1531"/>
      <c r="Z249" s="1530"/>
      <c r="AA249" s="1485" t="s">
        <v>10254</v>
      </c>
      <c r="AB249" s="1536" t="s">
        <v>10255</v>
      </c>
      <c r="AC249" s="1535" t="s">
        <v>10239</v>
      </c>
    </row>
    <row r="250" spans="1:29" ht="41" customHeight="1">
      <c r="A250" s="23">
        <f t="shared" si="7"/>
        <v>249</v>
      </c>
      <c r="B250" s="1045" t="s">
        <v>7495</v>
      </c>
      <c r="C250" s="825" t="s">
        <v>7532</v>
      </c>
      <c r="D250" s="825" t="s">
        <v>9535</v>
      </c>
      <c r="E250" s="1047" t="s">
        <v>98</v>
      </c>
      <c r="F250" s="530" t="s">
        <v>7545</v>
      </c>
      <c r="G250" s="825" t="s">
        <v>1393</v>
      </c>
      <c r="H250" s="1046">
        <v>1</v>
      </c>
      <c r="I250" s="1045" t="s">
        <v>9508</v>
      </c>
      <c r="J250" s="314"/>
      <c r="K250" s="1009" t="s">
        <v>8</v>
      </c>
      <c r="L250" s="1489" t="s">
        <v>2387</v>
      </c>
      <c r="M250" s="816">
        <v>45055</v>
      </c>
      <c r="N250" s="816">
        <v>45079</v>
      </c>
      <c r="O250" s="816">
        <v>45129</v>
      </c>
      <c r="P250" s="314"/>
      <c r="Q250" s="314"/>
      <c r="R250" s="314"/>
      <c r="S250" s="314"/>
      <c r="T250" s="789" t="s">
        <v>205</v>
      </c>
      <c r="V250" s="835" t="s">
        <v>9115</v>
      </c>
      <c r="W250" s="768" t="s">
        <v>8461</v>
      </c>
      <c r="X250" s="1485"/>
      <c r="Y250" s="1531"/>
      <c r="Z250" s="1530"/>
      <c r="AA250" s="1485" t="s">
        <v>10256</v>
      </c>
      <c r="AB250" s="1536" t="s">
        <v>10246</v>
      </c>
      <c r="AC250" s="1535" t="s">
        <v>10239</v>
      </c>
    </row>
    <row r="251" spans="1:29" ht="41" customHeight="1">
      <c r="A251" s="1538">
        <f t="shared" si="7"/>
        <v>250</v>
      </c>
      <c r="B251" s="1539" t="s">
        <v>7495</v>
      </c>
      <c r="C251" s="1517" t="s">
        <v>7532</v>
      </c>
      <c r="D251" s="1517" t="s">
        <v>9536</v>
      </c>
      <c r="E251" s="1540" t="s">
        <v>98</v>
      </c>
      <c r="F251" s="1541" t="s">
        <v>7546</v>
      </c>
      <c r="G251" s="1517" t="s">
        <v>7547</v>
      </c>
      <c r="H251" s="1542">
        <v>1</v>
      </c>
      <c r="I251" s="1539" t="s">
        <v>9508</v>
      </c>
      <c r="J251" s="1100"/>
      <c r="K251" s="1009" t="s">
        <v>8</v>
      </c>
      <c r="L251" s="1489" t="s">
        <v>2387</v>
      </c>
      <c r="M251" s="1303">
        <v>45055</v>
      </c>
      <c r="N251" s="816">
        <v>45079</v>
      </c>
      <c r="O251" s="816">
        <v>45129</v>
      </c>
      <c r="P251" s="1100"/>
      <c r="Q251" s="1100"/>
      <c r="R251" s="1100"/>
      <c r="S251" s="1100"/>
      <c r="T251" s="1543" t="s">
        <v>205</v>
      </c>
      <c r="V251" s="1219" t="s">
        <v>9115</v>
      </c>
      <c r="W251" s="1148" t="s">
        <v>8461</v>
      </c>
      <c r="X251" s="1544"/>
      <c r="Y251" s="1545"/>
      <c r="Z251" s="1546"/>
      <c r="AA251" s="1547" t="s">
        <v>10257</v>
      </c>
      <c r="AB251" s="1548" t="s">
        <v>10258</v>
      </c>
      <c r="AC251" s="1535" t="s">
        <v>10239</v>
      </c>
    </row>
    <row r="252" spans="1:29" ht="41" customHeight="1">
      <c r="A252" s="254">
        <f t="shared" si="7"/>
        <v>251</v>
      </c>
      <c r="B252" s="1045" t="s">
        <v>7495</v>
      </c>
      <c r="C252" s="825" t="s">
        <v>7532</v>
      </c>
      <c r="D252" s="825" t="s">
        <v>9537</v>
      </c>
      <c r="E252" s="1516" t="s">
        <v>98</v>
      </c>
      <c r="F252" s="1516" t="s">
        <v>7548</v>
      </c>
      <c r="G252" s="1516" t="s">
        <v>328</v>
      </c>
      <c r="H252" s="1046">
        <v>1</v>
      </c>
      <c r="I252" s="1516" t="s">
        <v>9508</v>
      </c>
      <c r="J252" s="314"/>
      <c r="K252" s="1009" t="s">
        <v>8</v>
      </c>
      <c r="L252" s="1489" t="s">
        <v>2387</v>
      </c>
      <c r="M252" s="816">
        <v>45055</v>
      </c>
      <c r="N252" s="816">
        <v>45079</v>
      </c>
      <c r="O252" s="816">
        <v>45129</v>
      </c>
      <c r="P252" s="314"/>
      <c r="Q252" s="314"/>
      <c r="R252" s="314"/>
      <c r="S252" s="314"/>
      <c r="T252" s="1537" t="s">
        <v>205</v>
      </c>
      <c r="U252" s="1280"/>
      <c r="V252" s="835" t="s">
        <v>9115</v>
      </c>
      <c r="W252" s="768" t="s">
        <v>8461</v>
      </c>
      <c r="X252" s="260"/>
      <c r="Y252" s="1525"/>
      <c r="Z252" s="1525"/>
      <c r="AA252" s="1485" t="s">
        <v>10259</v>
      </c>
      <c r="AB252" s="1536" t="s">
        <v>10260</v>
      </c>
      <c r="AC252" s="1535" t="s">
        <v>10261</v>
      </c>
    </row>
    <row r="253" spans="1:29" ht="41" customHeight="1">
      <c r="A253" s="745">
        <f t="shared" si="7"/>
        <v>252</v>
      </c>
      <c r="B253" s="1045" t="s">
        <v>7495</v>
      </c>
      <c r="C253" s="825" t="s">
        <v>7532</v>
      </c>
      <c r="D253" s="825" t="s">
        <v>9538</v>
      </c>
      <c r="E253" s="1516" t="s">
        <v>98</v>
      </c>
      <c r="F253" s="1516" t="s">
        <v>7549</v>
      </c>
      <c r="G253" s="1516" t="s">
        <v>1661</v>
      </c>
      <c r="H253" s="1046">
        <v>1</v>
      </c>
      <c r="I253" s="1516" t="s">
        <v>9508</v>
      </c>
      <c r="J253" s="314"/>
      <c r="K253" s="1009" t="s">
        <v>8</v>
      </c>
      <c r="L253" s="1489" t="s">
        <v>2387</v>
      </c>
      <c r="M253" s="816">
        <v>45055</v>
      </c>
      <c r="N253" s="816">
        <v>45079</v>
      </c>
      <c r="O253" s="816">
        <v>45129</v>
      </c>
      <c r="P253" s="314"/>
      <c r="Q253" s="314"/>
      <c r="R253" s="314"/>
      <c r="S253" s="314"/>
      <c r="T253" s="789" t="s">
        <v>205</v>
      </c>
      <c r="U253" s="1280"/>
      <c r="V253" s="835" t="s">
        <v>9115</v>
      </c>
      <c r="W253" s="768" t="s">
        <v>8461</v>
      </c>
      <c r="X253" s="260"/>
      <c r="Y253" s="1525"/>
      <c r="Z253" s="1525"/>
      <c r="AA253" s="1485" t="s">
        <v>10262</v>
      </c>
      <c r="AB253" s="1536" t="s">
        <v>10260</v>
      </c>
      <c r="AC253" s="1535" t="s">
        <v>10261</v>
      </c>
    </row>
    <row r="254" spans="1:29" ht="41" customHeight="1">
      <c r="A254" s="745">
        <f t="shared" si="7"/>
        <v>253</v>
      </c>
      <c r="B254" s="1045" t="s">
        <v>7495</v>
      </c>
      <c r="C254" s="825" t="s">
        <v>7550</v>
      </c>
      <c r="D254" s="825" t="s">
        <v>9539</v>
      </c>
      <c r="E254" s="1516" t="s">
        <v>98</v>
      </c>
      <c r="F254" s="1516" t="s">
        <v>7551</v>
      </c>
      <c r="G254" s="1516" t="s">
        <v>7552</v>
      </c>
      <c r="H254" s="1046">
        <v>2</v>
      </c>
      <c r="I254" s="1516" t="s">
        <v>9508</v>
      </c>
      <c r="J254" s="314"/>
      <c r="K254" s="1009" t="s">
        <v>8</v>
      </c>
      <c r="L254" s="1489" t="s">
        <v>2387</v>
      </c>
      <c r="M254" s="816">
        <v>45055</v>
      </c>
      <c r="N254" s="816">
        <v>45100</v>
      </c>
      <c r="O254" s="816">
        <v>45145</v>
      </c>
      <c r="P254" s="314"/>
      <c r="Q254" s="314"/>
      <c r="R254" s="314"/>
      <c r="S254" s="314"/>
      <c r="T254" s="789" t="s">
        <v>7498</v>
      </c>
      <c r="U254" s="1280"/>
      <c r="V254" s="835" t="s">
        <v>9115</v>
      </c>
      <c r="W254" s="768" t="s">
        <v>8461</v>
      </c>
      <c r="X254" s="260"/>
      <c r="Y254" s="1525"/>
      <c r="Z254" s="1525"/>
      <c r="AA254" s="1485" t="s">
        <v>10263</v>
      </c>
      <c r="AB254" s="1536" t="s">
        <v>10264</v>
      </c>
      <c r="AC254" s="1535" t="s">
        <v>10261</v>
      </c>
    </row>
    <row r="255" spans="1:29" ht="41" customHeight="1">
      <c r="A255" s="254">
        <f t="shared" si="7"/>
        <v>254</v>
      </c>
      <c r="B255" s="1045" t="s">
        <v>7495</v>
      </c>
      <c r="C255" s="825" t="s">
        <v>7496</v>
      </c>
      <c r="D255" s="825" t="s">
        <v>9540</v>
      </c>
      <c r="E255" s="1516" t="s">
        <v>98</v>
      </c>
      <c r="F255" s="1516" t="s">
        <v>7553</v>
      </c>
      <c r="G255" s="1516" t="s">
        <v>7554</v>
      </c>
      <c r="H255" s="1046">
        <v>2</v>
      </c>
      <c r="I255" s="1516" t="s">
        <v>9508</v>
      </c>
      <c r="J255" s="314"/>
      <c r="K255" s="1009" t="s">
        <v>8</v>
      </c>
      <c r="L255" s="1489" t="s">
        <v>2387</v>
      </c>
      <c r="M255" s="816">
        <v>45055</v>
      </c>
      <c r="N255" s="816">
        <v>45100</v>
      </c>
      <c r="O255" s="816">
        <v>45145</v>
      </c>
      <c r="P255" s="314"/>
      <c r="Q255" s="314"/>
      <c r="R255" s="314"/>
      <c r="S255" s="314"/>
      <c r="T255" s="1537" t="s">
        <v>7498</v>
      </c>
      <c r="U255" s="1280"/>
      <c r="V255" s="835" t="s">
        <v>9115</v>
      </c>
      <c r="W255" s="768" t="s">
        <v>8461</v>
      </c>
      <c r="X255" s="260"/>
      <c r="Y255" s="1525"/>
      <c r="Z255" s="1525"/>
      <c r="AA255" s="1485" t="s">
        <v>10263</v>
      </c>
      <c r="AB255" s="1536" t="s">
        <v>10264</v>
      </c>
      <c r="AC255" s="1535" t="s">
        <v>10261</v>
      </c>
    </row>
    <row r="256" spans="1:29" ht="41" customHeight="1">
      <c r="A256" s="745">
        <f t="shared" si="7"/>
        <v>255</v>
      </c>
      <c r="B256" s="1045" t="s">
        <v>7495</v>
      </c>
      <c r="C256" s="825" t="s">
        <v>7555</v>
      </c>
      <c r="D256" s="825" t="s">
        <v>9541</v>
      </c>
      <c r="E256" s="1516" t="s">
        <v>98</v>
      </c>
      <c r="F256" s="1516" t="s">
        <v>7556</v>
      </c>
      <c r="G256" s="1516" t="s">
        <v>7557</v>
      </c>
      <c r="H256" s="1046">
        <v>2</v>
      </c>
      <c r="I256" s="1516" t="s">
        <v>9508</v>
      </c>
      <c r="J256" s="314"/>
      <c r="K256" s="1009" t="s">
        <v>8</v>
      </c>
      <c r="L256" s="1489" t="s">
        <v>2387</v>
      </c>
      <c r="M256" s="816">
        <v>45055</v>
      </c>
      <c r="N256" s="816">
        <v>45100</v>
      </c>
      <c r="O256" s="816">
        <v>45145</v>
      </c>
      <c r="P256" s="314"/>
      <c r="Q256" s="314"/>
      <c r="R256" s="314"/>
      <c r="S256" s="314"/>
      <c r="T256" s="789" t="s">
        <v>7498</v>
      </c>
      <c r="U256" s="1280"/>
      <c r="V256" s="835" t="s">
        <v>9115</v>
      </c>
      <c r="W256" s="768" t="s">
        <v>8461</v>
      </c>
      <c r="X256" s="260"/>
      <c r="Y256" s="1525"/>
      <c r="Z256" s="1525"/>
      <c r="AA256" s="1485" t="s">
        <v>10265</v>
      </c>
      <c r="AB256" s="1536" t="s">
        <v>10260</v>
      </c>
      <c r="AC256" s="1535" t="s">
        <v>10261</v>
      </c>
    </row>
    <row r="257" spans="1:29" ht="41" customHeight="1">
      <c r="A257" s="745">
        <f t="shared" si="7"/>
        <v>256</v>
      </c>
      <c r="B257" s="1045" t="s">
        <v>7495</v>
      </c>
      <c r="C257" s="825" t="s">
        <v>7550</v>
      </c>
      <c r="D257" s="825" t="s">
        <v>9542</v>
      </c>
      <c r="E257" s="1516" t="s">
        <v>98</v>
      </c>
      <c r="F257" s="1516" t="s">
        <v>7558</v>
      </c>
      <c r="G257" s="1516" t="s">
        <v>7559</v>
      </c>
      <c r="H257" s="1046">
        <v>1</v>
      </c>
      <c r="I257" s="1516" t="s">
        <v>9508</v>
      </c>
      <c r="J257" s="314"/>
      <c r="K257" s="1009" t="s">
        <v>8</v>
      </c>
      <c r="L257" s="1489" t="s">
        <v>2387</v>
      </c>
      <c r="M257" s="816">
        <v>45055</v>
      </c>
      <c r="N257" s="816">
        <v>45100</v>
      </c>
      <c r="O257" s="816">
        <v>45145</v>
      </c>
      <c r="P257" s="314"/>
      <c r="Q257" s="314"/>
      <c r="R257" s="314"/>
      <c r="S257" s="314"/>
      <c r="T257" s="789" t="s">
        <v>7498</v>
      </c>
      <c r="U257" s="1280"/>
      <c r="V257" s="835" t="s">
        <v>9115</v>
      </c>
      <c r="W257" s="768" t="s">
        <v>8461</v>
      </c>
      <c r="X257" s="260"/>
      <c r="Y257" s="1525"/>
      <c r="Z257" s="1525"/>
      <c r="AA257" s="1485" t="s">
        <v>10266</v>
      </c>
      <c r="AB257" s="1536" t="s">
        <v>10264</v>
      </c>
      <c r="AC257" s="1535" t="s">
        <v>10261</v>
      </c>
    </row>
    <row r="258" spans="1:29" ht="41" customHeight="1">
      <c r="A258" s="254">
        <f t="shared" si="7"/>
        <v>257</v>
      </c>
      <c r="B258" s="1045" t="s">
        <v>7495</v>
      </c>
      <c r="C258" s="825" t="s">
        <v>7496</v>
      </c>
      <c r="D258" s="825" t="s">
        <v>9543</v>
      </c>
      <c r="E258" s="1516" t="s">
        <v>98</v>
      </c>
      <c r="F258" s="1516" t="s">
        <v>7560</v>
      </c>
      <c r="G258" s="1516" t="s">
        <v>7561</v>
      </c>
      <c r="H258" s="1046">
        <v>1</v>
      </c>
      <c r="I258" s="1516" t="s">
        <v>9508</v>
      </c>
      <c r="J258" s="314"/>
      <c r="K258" s="1009" t="s">
        <v>8</v>
      </c>
      <c r="L258" s="1489" t="s">
        <v>2387</v>
      </c>
      <c r="M258" s="816">
        <v>45055</v>
      </c>
      <c r="N258" s="816">
        <v>45100</v>
      </c>
      <c r="O258" s="816">
        <v>45145</v>
      </c>
      <c r="P258" s="314"/>
      <c r="Q258" s="314"/>
      <c r="R258" s="314"/>
      <c r="S258" s="314"/>
      <c r="T258" s="789" t="s">
        <v>7498</v>
      </c>
      <c r="U258" s="1280"/>
      <c r="V258" s="835" t="s">
        <v>9115</v>
      </c>
      <c r="W258" s="768" t="s">
        <v>8461</v>
      </c>
      <c r="X258" s="260"/>
      <c r="Y258" s="1525"/>
      <c r="Z258" s="1525"/>
      <c r="AA258" s="1485" t="s">
        <v>10266</v>
      </c>
      <c r="AB258" s="1536" t="s">
        <v>10264</v>
      </c>
      <c r="AC258" s="1535" t="s">
        <v>10261</v>
      </c>
    </row>
    <row r="259" spans="1:29" ht="41" customHeight="1">
      <c r="A259" s="745">
        <f t="shared" si="7"/>
        <v>258</v>
      </c>
      <c r="B259" s="1045" t="s">
        <v>7495</v>
      </c>
      <c r="C259" s="825" t="s">
        <v>7555</v>
      </c>
      <c r="D259" s="825" t="s">
        <v>9544</v>
      </c>
      <c r="E259" s="1516" t="s">
        <v>98</v>
      </c>
      <c r="F259" s="1516" t="s">
        <v>7562</v>
      </c>
      <c r="G259" s="1516" t="s">
        <v>7563</v>
      </c>
      <c r="H259" s="1046">
        <v>1</v>
      </c>
      <c r="I259" s="1516" t="s">
        <v>9508</v>
      </c>
      <c r="J259" s="314"/>
      <c r="K259" s="1009" t="s">
        <v>8</v>
      </c>
      <c r="L259" s="1489" t="s">
        <v>2387</v>
      </c>
      <c r="M259" s="816">
        <v>45055</v>
      </c>
      <c r="N259" s="816">
        <v>45100</v>
      </c>
      <c r="O259" s="816">
        <v>45145</v>
      </c>
      <c r="P259" s="314"/>
      <c r="Q259" s="314"/>
      <c r="R259" s="314"/>
      <c r="S259" s="314"/>
      <c r="T259" s="789" t="s">
        <v>7498</v>
      </c>
      <c r="U259" s="1280"/>
      <c r="V259" s="835" t="s">
        <v>9115</v>
      </c>
      <c r="W259" s="768" t="s">
        <v>8461</v>
      </c>
      <c r="X259" s="260"/>
      <c r="Y259" s="1525"/>
      <c r="Z259" s="1525"/>
      <c r="AA259" s="1485" t="s">
        <v>10267</v>
      </c>
      <c r="AB259" s="1536" t="s">
        <v>10260</v>
      </c>
      <c r="AC259" s="1535" t="s">
        <v>10261</v>
      </c>
    </row>
    <row r="260" spans="1:29" ht="41" customHeight="1">
      <c r="A260" s="745">
        <f t="shared" si="7"/>
        <v>259</v>
      </c>
      <c r="B260" s="1045" t="s">
        <v>7495</v>
      </c>
      <c r="C260" s="825" t="s">
        <v>7550</v>
      </c>
      <c r="D260" s="825" t="s">
        <v>9545</v>
      </c>
      <c r="E260" s="1516" t="s">
        <v>98</v>
      </c>
      <c r="F260" s="1516" t="s">
        <v>7564</v>
      </c>
      <c r="G260" s="1516" t="s">
        <v>7565</v>
      </c>
      <c r="H260" s="1046">
        <v>1</v>
      </c>
      <c r="I260" s="1516" t="s">
        <v>9508</v>
      </c>
      <c r="J260" s="314"/>
      <c r="K260" s="1009" t="s">
        <v>8</v>
      </c>
      <c r="L260" s="1489" t="s">
        <v>2387</v>
      </c>
      <c r="M260" s="816">
        <v>45055</v>
      </c>
      <c r="N260" s="816">
        <v>45100</v>
      </c>
      <c r="O260" s="816">
        <v>45145</v>
      </c>
      <c r="P260" s="314"/>
      <c r="Q260" s="314"/>
      <c r="R260" s="314"/>
      <c r="S260" s="314"/>
      <c r="T260" s="789" t="s">
        <v>7498</v>
      </c>
      <c r="U260" s="1280"/>
      <c r="V260" s="835" t="s">
        <v>9115</v>
      </c>
      <c r="W260" s="768" t="s">
        <v>8461</v>
      </c>
      <c r="X260" s="260"/>
      <c r="Y260" s="1525"/>
      <c r="Z260" s="1525"/>
      <c r="AA260" s="1485" t="s">
        <v>10268</v>
      </c>
      <c r="AB260" s="1536" t="s">
        <v>10264</v>
      </c>
      <c r="AC260" s="1535" t="s">
        <v>10261</v>
      </c>
    </row>
    <row r="261" spans="1:29" ht="41" customHeight="1">
      <c r="A261" s="254">
        <f t="shared" si="7"/>
        <v>260</v>
      </c>
      <c r="B261" s="1045" t="s">
        <v>7495</v>
      </c>
      <c r="C261" s="825" t="s">
        <v>7566</v>
      </c>
      <c r="D261" s="825" t="s">
        <v>9546</v>
      </c>
      <c r="E261" s="1516" t="s">
        <v>98</v>
      </c>
      <c r="F261" s="1516" t="s">
        <v>7567</v>
      </c>
      <c r="G261" s="1516" t="s">
        <v>9547</v>
      </c>
      <c r="H261" s="1046">
        <v>1</v>
      </c>
      <c r="I261" s="1516" t="s">
        <v>9508</v>
      </c>
      <c r="J261" s="314"/>
      <c r="K261" s="1009" t="s">
        <v>8</v>
      </c>
      <c r="L261" s="1489" t="s">
        <v>2387</v>
      </c>
      <c r="M261" s="816">
        <v>45055</v>
      </c>
      <c r="N261" s="816">
        <v>45100</v>
      </c>
      <c r="O261" s="816">
        <v>45145</v>
      </c>
      <c r="P261" s="314"/>
      <c r="Q261" s="314"/>
      <c r="R261" s="314"/>
      <c r="S261" s="314"/>
      <c r="T261" s="1537" t="s">
        <v>7498</v>
      </c>
      <c r="U261" s="1280"/>
      <c r="V261" s="835" t="s">
        <v>9115</v>
      </c>
      <c r="W261" s="768" t="s">
        <v>8461</v>
      </c>
      <c r="X261" s="260"/>
      <c r="Y261" s="1525"/>
      <c r="Z261" s="1525"/>
      <c r="AA261" s="1485" t="s">
        <v>10268</v>
      </c>
      <c r="AB261" s="1536" t="s">
        <v>10264</v>
      </c>
      <c r="AC261" s="1535" t="s">
        <v>10261</v>
      </c>
    </row>
    <row r="262" spans="1:29" ht="41" customHeight="1">
      <c r="A262" s="745">
        <f t="shared" si="7"/>
        <v>261</v>
      </c>
      <c r="B262" s="1045" t="s">
        <v>7495</v>
      </c>
      <c r="C262" s="825" t="s">
        <v>7555</v>
      </c>
      <c r="D262" s="825" t="s">
        <v>9548</v>
      </c>
      <c r="E262" s="1516" t="s">
        <v>98</v>
      </c>
      <c r="F262" s="1516" t="s">
        <v>7568</v>
      </c>
      <c r="G262" s="1516" t="s">
        <v>7569</v>
      </c>
      <c r="H262" s="1046">
        <v>1</v>
      </c>
      <c r="I262" s="1516" t="s">
        <v>9508</v>
      </c>
      <c r="J262" s="314"/>
      <c r="K262" s="1009" t="s">
        <v>8</v>
      </c>
      <c r="L262" s="1489" t="s">
        <v>2387</v>
      </c>
      <c r="M262" s="816">
        <v>45055</v>
      </c>
      <c r="N262" s="816">
        <v>45100</v>
      </c>
      <c r="O262" s="816">
        <v>45145</v>
      </c>
      <c r="P262" s="314"/>
      <c r="Q262" s="314"/>
      <c r="R262" s="314"/>
      <c r="S262" s="314"/>
      <c r="T262" s="1537" t="s">
        <v>7498</v>
      </c>
      <c r="U262" s="1280"/>
      <c r="V262" s="835" t="s">
        <v>9115</v>
      </c>
      <c r="W262" s="768" t="s">
        <v>8461</v>
      </c>
      <c r="X262" s="260"/>
      <c r="Y262" s="1525"/>
      <c r="Z262" s="1525"/>
      <c r="AA262" s="1485" t="s">
        <v>10269</v>
      </c>
      <c r="AB262" s="1536" t="s">
        <v>10270</v>
      </c>
      <c r="AC262" s="1535" t="s">
        <v>10261</v>
      </c>
    </row>
    <row r="263" spans="1:29" ht="41" customHeight="1">
      <c r="A263" s="745">
        <f t="shared" si="7"/>
        <v>262</v>
      </c>
      <c r="B263" s="1045" t="s">
        <v>7495</v>
      </c>
      <c r="C263" s="825" t="s">
        <v>7570</v>
      </c>
      <c r="D263" s="825" t="s">
        <v>9549</v>
      </c>
      <c r="E263" s="1516" t="s">
        <v>98</v>
      </c>
      <c r="F263" s="1516" t="s">
        <v>7571</v>
      </c>
      <c r="G263" s="1516" t="s">
        <v>9550</v>
      </c>
      <c r="H263" s="1046">
        <v>1</v>
      </c>
      <c r="I263" s="1516" t="s">
        <v>9508</v>
      </c>
      <c r="J263" s="314"/>
      <c r="K263" s="1009" t="s">
        <v>8</v>
      </c>
      <c r="L263" s="1489" t="s">
        <v>2387</v>
      </c>
      <c r="M263" s="816">
        <v>45055</v>
      </c>
      <c r="N263" s="816">
        <v>45100</v>
      </c>
      <c r="O263" s="816">
        <v>45145</v>
      </c>
      <c r="P263" s="314"/>
      <c r="Q263" s="314"/>
      <c r="R263" s="314"/>
      <c r="S263" s="314"/>
      <c r="T263" s="1537" t="s">
        <v>205</v>
      </c>
      <c r="U263" s="1280"/>
      <c r="V263" s="835" t="s">
        <v>9115</v>
      </c>
      <c r="W263" s="768" t="s">
        <v>8461</v>
      </c>
      <c r="X263" s="260"/>
      <c r="Y263" s="1525"/>
      <c r="Z263" s="1525"/>
      <c r="AA263" s="1485" t="s">
        <v>10269</v>
      </c>
      <c r="AB263" s="1536" t="s">
        <v>10270</v>
      </c>
      <c r="AC263" s="1535" t="s">
        <v>10261</v>
      </c>
    </row>
    <row r="264" spans="1:29">
      <c r="T264" s="1549"/>
    </row>
  </sheetData>
  <mergeCells count="4">
    <mergeCell ref="T2:T3"/>
    <mergeCell ref="AA151:AA153"/>
    <mergeCell ref="AA91:AA93"/>
    <mergeCell ref="AD12:AD20"/>
  </mergeCells>
  <phoneticPr fontId="39" type="noConversion"/>
  <conditionalFormatting sqref="D153">
    <cfRule type="duplicateValues" dxfId="1387" priority="28"/>
    <cfRule type="duplicateValues" dxfId="1386" priority="29"/>
    <cfRule type="duplicateValues" dxfId="1385" priority="30"/>
    <cfRule type="duplicateValues" dxfId="1384" priority="31"/>
    <cfRule type="duplicateValues" dxfId="1383" priority="32"/>
    <cfRule type="duplicateValues" dxfId="1382" priority="33"/>
  </conditionalFormatting>
  <conditionalFormatting sqref="D154">
    <cfRule type="duplicateValues" dxfId="1381" priority="22"/>
    <cfRule type="duplicateValues" dxfId="1380" priority="23"/>
    <cfRule type="duplicateValues" dxfId="1379" priority="24"/>
    <cfRule type="duplicateValues" dxfId="1378" priority="25"/>
    <cfRule type="duplicateValues" dxfId="1377" priority="26"/>
    <cfRule type="duplicateValues" dxfId="1376" priority="27"/>
  </conditionalFormatting>
  <conditionalFormatting sqref="D151:D152">
    <cfRule type="duplicateValues" dxfId="1375" priority="36"/>
    <cfRule type="duplicateValues" dxfId="1374" priority="37"/>
    <cfRule type="duplicateValues" dxfId="1373" priority="38"/>
    <cfRule type="duplicateValues" dxfId="1372" priority="39"/>
    <cfRule type="duplicateValues" dxfId="1371" priority="40"/>
    <cfRule type="duplicateValues" dxfId="1370" priority="41"/>
  </conditionalFormatting>
  <conditionalFormatting sqref="D155:D156">
    <cfRule type="duplicateValues" dxfId="1369" priority="16"/>
    <cfRule type="duplicateValues" dxfId="1368" priority="17"/>
    <cfRule type="duplicateValues" dxfId="1367" priority="18"/>
    <cfRule type="duplicateValues" dxfId="1366" priority="19"/>
    <cfRule type="duplicateValues" dxfId="1365" priority="20"/>
    <cfRule type="duplicateValues" dxfId="1364" priority="21"/>
  </conditionalFormatting>
  <conditionalFormatting sqref="D157">
    <cfRule type="duplicateValues" dxfId="1363" priority="34"/>
    <cfRule type="duplicateValues" dxfId="1362" priority="35"/>
  </conditionalFormatting>
  <conditionalFormatting sqref="D214:D220">
    <cfRule type="duplicateValues" dxfId="1361" priority="10"/>
    <cfRule type="duplicateValues" dxfId="1360" priority="11"/>
  </conditionalFormatting>
  <conditionalFormatting sqref="D214:D220">
    <cfRule type="duplicateValues" dxfId="1359" priority="12"/>
  </conditionalFormatting>
  <conditionalFormatting sqref="D214:D220">
    <cfRule type="duplicateValues" dxfId="1358" priority="13"/>
  </conditionalFormatting>
  <conditionalFormatting sqref="D214:D220">
    <cfRule type="duplicateValues" dxfId="1357" priority="14"/>
    <cfRule type="duplicateValues" dxfId="1356" priority="15"/>
  </conditionalFormatting>
  <conditionalFormatting sqref="L221">
    <cfRule type="cellIs" dxfId="1355" priority="2" operator="equal">
      <formula>"延迟"</formula>
    </cfRule>
  </conditionalFormatting>
  <conditionalFormatting sqref="L222:L263">
    <cfRule type="cellIs" dxfId="1354" priority="1" operator="equal">
      <formula>"延迟"</formula>
    </cfRule>
  </conditionalFormatting>
  <conditionalFormatting sqref="D133:D150">
    <cfRule type="duplicateValues" dxfId="1353" priority="18240"/>
    <cfRule type="duplicateValues" dxfId="1352" priority="18241"/>
    <cfRule type="duplicateValues" dxfId="1351" priority="18242"/>
    <cfRule type="duplicateValues" dxfId="1350" priority="18243"/>
    <cfRule type="duplicateValues" dxfId="1349" priority="18244"/>
    <cfRule type="duplicateValues" dxfId="1348" priority="18245"/>
    <cfRule type="duplicateValues" dxfId="1347" priority="18246"/>
  </conditionalFormatting>
  <dataValidations disablePrompts="1" count="1">
    <dataValidation allowBlank="1" showInputMessage="1" showErrorMessage="1" prompt="按《物料编码规则》编码" sqref="I4 D4"/>
  </dataValidation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C241"/>
  <sheetViews>
    <sheetView topLeftCell="A53" zoomScale="70" zoomScaleNormal="70" workbookViewId="0">
      <selection activeCell="A56" sqref="A56:XFD56"/>
    </sheetView>
  </sheetViews>
  <sheetFormatPr defaultColWidth="8.7265625" defaultRowHeight="14"/>
  <cols>
    <col min="1" max="1" width="5" customWidth="1"/>
    <col min="2" max="2" width="13.08984375" customWidth="1"/>
    <col min="3" max="3" width="21.81640625" customWidth="1"/>
    <col min="4" max="4" width="22.453125" customWidth="1"/>
    <col min="5" max="5" width="26.453125" customWidth="1"/>
    <col min="6" max="6" width="14.08984375" customWidth="1"/>
    <col min="7" max="7" width="25.453125" customWidth="1"/>
    <col min="8" max="8" width="7.453125" customWidth="1"/>
    <col min="9" max="9" width="11.6328125" customWidth="1"/>
    <col min="10" max="10" width="26.36328125" customWidth="1"/>
    <col min="11" max="11" width="21.1796875" customWidth="1"/>
    <col min="12" max="12" width="11.7265625" style="38" customWidth="1"/>
    <col min="13" max="13" width="14.6328125" style="38" customWidth="1"/>
    <col min="14" max="14" width="13.08984375" style="38" customWidth="1"/>
    <col min="15" max="15" width="9.7265625" customWidth="1"/>
    <col min="16" max="16" width="10.90625" customWidth="1"/>
    <col min="17" max="19" width="15.453125" customWidth="1"/>
    <col min="20" max="20" width="18.08984375" customWidth="1"/>
    <col min="21" max="21" width="16.08984375" customWidth="1"/>
    <col min="22" max="22" width="16.1796875" customWidth="1"/>
    <col min="23" max="23" width="8.7265625" customWidth="1"/>
    <col min="26" max="26" width="20.36328125" customWidth="1"/>
    <col min="27" max="27" width="40.81640625" customWidth="1"/>
    <col min="28" max="28" width="21.6328125" style="39" customWidth="1"/>
    <col min="29" max="29" width="22.90625" customWidth="1"/>
  </cols>
  <sheetData>
    <row r="1" spans="1:29" s="109" customFormat="1" ht="24">
      <c r="A1" s="100" t="s">
        <v>80</v>
      </c>
      <c r="B1" s="100" t="s">
        <v>3</v>
      </c>
      <c r="C1" s="100" t="s">
        <v>9</v>
      </c>
      <c r="D1" s="100" t="s">
        <v>81</v>
      </c>
      <c r="E1" s="100" t="s">
        <v>1482</v>
      </c>
      <c r="F1" s="100" t="s">
        <v>83</v>
      </c>
      <c r="G1" s="100" t="s">
        <v>84</v>
      </c>
      <c r="H1" s="100" t="s">
        <v>85</v>
      </c>
      <c r="I1" s="100" t="s">
        <v>86</v>
      </c>
      <c r="J1" s="100" t="s">
        <v>87</v>
      </c>
      <c r="K1" s="99" t="s">
        <v>482</v>
      </c>
      <c r="L1" s="99" t="s">
        <v>1977</v>
      </c>
      <c r="M1" s="99" t="s">
        <v>483</v>
      </c>
      <c r="N1" s="99" t="s">
        <v>484</v>
      </c>
      <c r="O1" s="100" t="s">
        <v>2</v>
      </c>
      <c r="P1" s="100" t="s">
        <v>0</v>
      </c>
      <c r="Q1" s="108" t="s">
        <v>485</v>
      </c>
      <c r="R1" s="108" t="s">
        <v>1965</v>
      </c>
      <c r="S1" s="108" t="s">
        <v>1966</v>
      </c>
      <c r="T1" s="108" t="s">
        <v>1967</v>
      </c>
      <c r="U1" s="108" t="s">
        <v>486</v>
      </c>
      <c r="V1" s="108" t="s">
        <v>1968</v>
      </c>
      <c r="W1" s="100" t="s">
        <v>90</v>
      </c>
      <c r="X1" s="101" t="s">
        <v>91</v>
      </c>
      <c r="Y1" s="100" t="s">
        <v>92</v>
      </c>
      <c r="Z1" s="102" t="s">
        <v>93</v>
      </c>
      <c r="AA1" s="102" t="s">
        <v>94</v>
      </c>
      <c r="AB1" s="103" t="s">
        <v>95</v>
      </c>
      <c r="AC1" s="102" t="s">
        <v>96</v>
      </c>
    </row>
    <row r="2" spans="1:29" s="38" customFormat="1" ht="29.5" customHeight="1">
      <c r="A2" s="124">
        <v>1</v>
      </c>
      <c r="B2" s="11" t="s">
        <v>28</v>
      </c>
      <c r="C2" s="71" t="s">
        <v>44</v>
      </c>
      <c r="D2" s="16" t="s">
        <v>685</v>
      </c>
      <c r="E2" s="30"/>
      <c r="F2" s="52" t="s">
        <v>686</v>
      </c>
      <c r="G2" s="30" t="s">
        <v>687</v>
      </c>
      <c r="H2" s="11">
        <v>1</v>
      </c>
      <c r="I2" s="120" t="s">
        <v>333</v>
      </c>
      <c r="J2" s="111" t="s">
        <v>688</v>
      </c>
      <c r="K2" s="14">
        <v>44530</v>
      </c>
      <c r="L2" s="30"/>
      <c r="M2" s="30"/>
      <c r="N2" s="30"/>
      <c r="O2" s="76" t="s">
        <v>8</v>
      </c>
      <c r="P2" s="8" t="s">
        <v>102</v>
      </c>
      <c r="Q2" s="12">
        <v>44271</v>
      </c>
      <c r="R2" s="12"/>
      <c r="S2" s="12"/>
      <c r="T2" s="12">
        <v>44560</v>
      </c>
      <c r="U2" s="14"/>
      <c r="V2" s="14">
        <v>44547</v>
      </c>
      <c r="W2" s="153" t="s">
        <v>103</v>
      </c>
      <c r="X2" s="8" t="s">
        <v>689</v>
      </c>
      <c r="Y2" s="8" t="s">
        <v>200</v>
      </c>
      <c r="Z2" s="180" t="s">
        <v>1396</v>
      </c>
      <c r="AA2" s="98" t="s">
        <v>2160</v>
      </c>
      <c r="AB2" s="180" t="s">
        <v>1396</v>
      </c>
      <c r="AC2" s="240"/>
    </row>
    <row r="3" spans="1:29" s="38" customFormat="1" ht="29.5" customHeight="1">
      <c r="A3" s="124">
        <v>2</v>
      </c>
      <c r="B3" s="11" t="s">
        <v>28</v>
      </c>
      <c r="C3" s="71" t="s">
        <v>44</v>
      </c>
      <c r="D3" s="16" t="s">
        <v>690</v>
      </c>
      <c r="E3" s="30"/>
      <c r="F3" s="52" t="s">
        <v>691</v>
      </c>
      <c r="G3" s="30" t="s">
        <v>311</v>
      </c>
      <c r="H3" s="11">
        <v>1</v>
      </c>
      <c r="I3" s="8" t="s">
        <v>333</v>
      </c>
      <c r="J3" s="74" t="s">
        <v>692</v>
      </c>
      <c r="K3" s="14">
        <v>44530</v>
      </c>
      <c r="L3" s="30"/>
      <c r="M3" s="30"/>
      <c r="N3" s="30"/>
      <c r="O3" s="76" t="s">
        <v>8</v>
      </c>
      <c r="P3" s="8" t="s">
        <v>102</v>
      </c>
      <c r="Q3" s="12">
        <v>44271</v>
      </c>
      <c r="R3" s="12"/>
      <c r="S3" s="12"/>
      <c r="T3" s="12">
        <v>44560</v>
      </c>
      <c r="U3" s="14"/>
      <c r="V3" s="14">
        <v>44547</v>
      </c>
      <c r="W3" s="153" t="s">
        <v>103</v>
      </c>
      <c r="X3" s="8" t="s">
        <v>689</v>
      </c>
      <c r="Y3" s="8" t="s">
        <v>200</v>
      </c>
      <c r="Z3" s="180" t="s">
        <v>1396</v>
      </c>
      <c r="AA3" s="98" t="s">
        <v>2160</v>
      </c>
      <c r="AB3" s="180" t="s">
        <v>1396</v>
      </c>
      <c r="AC3" s="240"/>
    </row>
    <row r="4" spans="1:29" s="38" customFormat="1" ht="29.5" customHeight="1">
      <c r="A4" s="124">
        <v>3</v>
      </c>
      <c r="B4" s="11" t="s">
        <v>28</v>
      </c>
      <c r="C4" s="71" t="s">
        <v>44</v>
      </c>
      <c r="D4" s="16" t="s">
        <v>693</v>
      </c>
      <c r="E4" s="30"/>
      <c r="F4" s="52" t="s">
        <v>694</v>
      </c>
      <c r="G4" s="30" t="s">
        <v>695</v>
      </c>
      <c r="H4" s="11">
        <v>1</v>
      </c>
      <c r="I4" s="8" t="s">
        <v>333</v>
      </c>
      <c r="J4" s="74" t="s">
        <v>692</v>
      </c>
      <c r="K4" s="14">
        <v>44530</v>
      </c>
      <c r="L4" s="30"/>
      <c r="M4" s="30"/>
      <c r="N4" s="30"/>
      <c r="O4" s="76" t="s">
        <v>8</v>
      </c>
      <c r="P4" s="8" t="s">
        <v>102</v>
      </c>
      <c r="Q4" s="12">
        <v>44271</v>
      </c>
      <c r="R4" s="12"/>
      <c r="S4" s="12"/>
      <c r="T4" s="12">
        <v>44560</v>
      </c>
      <c r="U4" s="14"/>
      <c r="V4" s="14">
        <v>44547</v>
      </c>
      <c r="W4" s="153" t="s">
        <v>103</v>
      </c>
      <c r="X4" s="8" t="s">
        <v>689</v>
      </c>
      <c r="Y4" s="8" t="s">
        <v>200</v>
      </c>
      <c r="Z4" s="180" t="s">
        <v>1396</v>
      </c>
      <c r="AA4" s="98" t="s">
        <v>2160</v>
      </c>
      <c r="AB4" s="180" t="s">
        <v>1396</v>
      </c>
      <c r="AC4" s="240"/>
    </row>
    <row r="5" spans="1:29" s="38" customFormat="1" ht="29.5" customHeight="1">
      <c r="A5" s="124">
        <v>4</v>
      </c>
      <c r="B5" s="11" t="s">
        <v>28</v>
      </c>
      <c r="C5" s="71" t="s">
        <v>44</v>
      </c>
      <c r="D5" s="16" t="s">
        <v>696</v>
      </c>
      <c r="E5" s="30"/>
      <c r="F5" s="52" t="s">
        <v>697</v>
      </c>
      <c r="G5" s="30" t="s">
        <v>698</v>
      </c>
      <c r="H5" s="11">
        <v>1</v>
      </c>
      <c r="I5" s="8" t="s">
        <v>333</v>
      </c>
      <c r="J5" s="74" t="s">
        <v>692</v>
      </c>
      <c r="K5" s="14">
        <v>44530</v>
      </c>
      <c r="L5" s="30"/>
      <c r="M5" s="30"/>
      <c r="N5" s="30"/>
      <c r="O5" s="76" t="s">
        <v>8</v>
      </c>
      <c r="P5" s="8" t="s">
        <v>102</v>
      </c>
      <c r="Q5" s="12">
        <v>44271</v>
      </c>
      <c r="R5" s="12"/>
      <c r="S5" s="12"/>
      <c r="T5" s="12">
        <v>44560</v>
      </c>
      <c r="U5" s="14"/>
      <c r="V5" s="14">
        <v>44547</v>
      </c>
      <c r="W5" s="153" t="s">
        <v>103</v>
      </c>
      <c r="X5" s="8" t="s">
        <v>689</v>
      </c>
      <c r="Y5" s="8" t="s">
        <v>200</v>
      </c>
      <c r="Z5" s="180" t="s">
        <v>1396</v>
      </c>
      <c r="AA5" s="98" t="s">
        <v>2160</v>
      </c>
      <c r="AB5" s="180" t="s">
        <v>1396</v>
      </c>
      <c r="AC5" s="240"/>
    </row>
    <row r="6" spans="1:29" s="38" customFormat="1" ht="29.5" customHeight="1">
      <c r="A6" s="124">
        <v>5</v>
      </c>
      <c r="B6" s="11" t="s">
        <v>28</v>
      </c>
      <c r="C6" s="71" t="s">
        <v>44</v>
      </c>
      <c r="D6" s="16" t="s">
        <v>699</v>
      </c>
      <c r="E6" s="30"/>
      <c r="F6" s="52" t="s">
        <v>700</v>
      </c>
      <c r="G6" s="30" t="s">
        <v>309</v>
      </c>
      <c r="H6" s="11">
        <v>1</v>
      </c>
      <c r="I6" s="8" t="s">
        <v>333</v>
      </c>
      <c r="J6" s="74" t="s">
        <v>692</v>
      </c>
      <c r="K6" s="14">
        <v>44530</v>
      </c>
      <c r="L6" s="30"/>
      <c r="M6" s="30"/>
      <c r="N6" s="30"/>
      <c r="O6" s="76" t="s">
        <v>8</v>
      </c>
      <c r="P6" s="8" t="s">
        <v>102</v>
      </c>
      <c r="Q6" s="12">
        <v>44271</v>
      </c>
      <c r="R6" s="12"/>
      <c r="S6" s="12"/>
      <c r="T6" s="12">
        <v>44560</v>
      </c>
      <c r="U6" s="14"/>
      <c r="V6" s="14">
        <v>44547</v>
      </c>
      <c r="W6" s="153" t="s">
        <v>103</v>
      </c>
      <c r="X6" s="8" t="s">
        <v>689</v>
      </c>
      <c r="Y6" s="8" t="s">
        <v>200</v>
      </c>
      <c r="Z6" s="180" t="s">
        <v>1396</v>
      </c>
      <c r="AA6" s="98" t="s">
        <v>2160</v>
      </c>
      <c r="AB6" s="180" t="s">
        <v>1396</v>
      </c>
      <c r="AC6" s="240"/>
    </row>
    <row r="7" spans="1:29" s="38" customFormat="1" ht="29.5" customHeight="1">
      <c r="A7" s="124">
        <v>6</v>
      </c>
      <c r="B7" s="11" t="s">
        <v>28</v>
      </c>
      <c r="C7" s="71" t="s">
        <v>44</v>
      </c>
      <c r="D7" s="16" t="s">
        <v>701</v>
      </c>
      <c r="E7" s="30"/>
      <c r="F7" s="52" t="s">
        <v>702</v>
      </c>
      <c r="G7" s="30" t="s">
        <v>313</v>
      </c>
      <c r="H7" s="11">
        <v>1</v>
      </c>
      <c r="I7" s="8" t="s">
        <v>333</v>
      </c>
      <c r="J7" s="74" t="s">
        <v>703</v>
      </c>
      <c r="K7" s="14">
        <v>44530</v>
      </c>
      <c r="L7" s="30"/>
      <c r="M7" s="30"/>
      <c r="N7" s="30"/>
      <c r="O7" s="76" t="s">
        <v>8</v>
      </c>
      <c r="P7" s="8" t="s">
        <v>102</v>
      </c>
      <c r="Q7" s="12">
        <v>44271</v>
      </c>
      <c r="R7" s="12"/>
      <c r="S7" s="12"/>
      <c r="T7" s="12">
        <v>44560</v>
      </c>
      <c r="U7" s="14"/>
      <c r="V7" s="14">
        <v>44547</v>
      </c>
      <c r="W7" s="153" t="s">
        <v>103</v>
      </c>
      <c r="X7" s="8" t="s">
        <v>689</v>
      </c>
      <c r="Y7" s="8" t="s">
        <v>200</v>
      </c>
      <c r="Z7" s="180" t="s">
        <v>1396</v>
      </c>
      <c r="AA7" s="98" t="s">
        <v>2160</v>
      </c>
      <c r="AB7" s="180" t="s">
        <v>1396</v>
      </c>
      <c r="AC7" s="241"/>
    </row>
    <row r="8" spans="1:29" s="38" customFormat="1" ht="29.5" customHeight="1">
      <c r="A8" s="124">
        <v>7</v>
      </c>
      <c r="B8" s="11" t="s">
        <v>28</v>
      </c>
      <c r="C8" s="71" t="s">
        <v>44</v>
      </c>
      <c r="D8" s="16" t="s">
        <v>704</v>
      </c>
      <c r="E8" s="30"/>
      <c r="F8" s="52" t="s">
        <v>705</v>
      </c>
      <c r="G8" s="30" t="s">
        <v>341</v>
      </c>
      <c r="H8" s="11">
        <v>1</v>
      </c>
      <c r="I8" s="8" t="s">
        <v>333</v>
      </c>
      <c r="J8" s="74" t="s">
        <v>706</v>
      </c>
      <c r="K8" s="14">
        <v>44530</v>
      </c>
      <c r="L8" s="30"/>
      <c r="M8" s="30"/>
      <c r="N8" s="30"/>
      <c r="O8" s="76" t="s">
        <v>8</v>
      </c>
      <c r="P8" s="8" t="s">
        <v>102</v>
      </c>
      <c r="Q8" s="12">
        <v>44271</v>
      </c>
      <c r="R8" s="12"/>
      <c r="S8" s="12"/>
      <c r="T8" s="12">
        <v>44560</v>
      </c>
      <c r="U8" s="14"/>
      <c r="V8" s="14">
        <v>44547</v>
      </c>
      <c r="W8" s="153" t="s">
        <v>103</v>
      </c>
      <c r="X8" s="8" t="s">
        <v>689</v>
      </c>
      <c r="Y8" s="8" t="s">
        <v>200</v>
      </c>
      <c r="Z8" s="180" t="s">
        <v>1396</v>
      </c>
      <c r="AA8" s="98" t="s">
        <v>2160</v>
      </c>
      <c r="AB8" s="180" t="s">
        <v>1396</v>
      </c>
      <c r="AC8" s="240"/>
    </row>
    <row r="9" spans="1:29" s="38" customFormat="1" ht="29.5" customHeight="1">
      <c r="A9" s="124">
        <v>8</v>
      </c>
      <c r="B9" s="11" t="s">
        <v>28</v>
      </c>
      <c r="C9" s="71" t="s">
        <v>44</v>
      </c>
      <c r="D9" s="16" t="s">
        <v>707</v>
      </c>
      <c r="E9" s="30"/>
      <c r="F9" s="52" t="s">
        <v>708</v>
      </c>
      <c r="G9" s="30" t="s">
        <v>321</v>
      </c>
      <c r="H9" s="11">
        <v>1</v>
      </c>
      <c r="I9" s="8" t="s">
        <v>333</v>
      </c>
      <c r="J9" s="74" t="s">
        <v>709</v>
      </c>
      <c r="K9" s="14">
        <v>44530</v>
      </c>
      <c r="L9" s="30"/>
      <c r="M9" s="30"/>
      <c r="N9" s="30"/>
      <c r="O9" s="76" t="s">
        <v>8</v>
      </c>
      <c r="P9" s="8" t="s">
        <v>102</v>
      </c>
      <c r="Q9" s="12">
        <v>44271</v>
      </c>
      <c r="R9" s="12"/>
      <c r="S9" s="12"/>
      <c r="T9" s="12">
        <v>44560</v>
      </c>
      <c r="U9" s="14"/>
      <c r="V9" s="14">
        <v>44547</v>
      </c>
      <c r="W9" s="153" t="s">
        <v>103</v>
      </c>
      <c r="X9" s="8" t="s">
        <v>689</v>
      </c>
      <c r="Y9" s="8" t="s">
        <v>200</v>
      </c>
      <c r="Z9" s="180" t="s">
        <v>1396</v>
      </c>
      <c r="AA9" s="98" t="s">
        <v>2160</v>
      </c>
      <c r="AB9" s="180" t="s">
        <v>1396</v>
      </c>
      <c r="AC9" s="240"/>
    </row>
    <row r="10" spans="1:29" s="38" customFormat="1" ht="29.5" customHeight="1">
      <c r="A10" s="124">
        <v>9</v>
      </c>
      <c r="B10" s="11" t="s">
        <v>28</v>
      </c>
      <c r="C10" s="71" t="s">
        <v>57</v>
      </c>
      <c r="D10" s="16" t="s">
        <v>710</v>
      </c>
      <c r="E10" s="30"/>
      <c r="F10" s="52" t="s">
        <v>711</v>
      </c>
      <c r="G10" s="30" t="s">
        <v>712</v>
      </c>
      <c r="H10" s="11">
        <v>1</v>
      </c>
      <c r="I10" s="8" t="s">
        <v>333</v>
      </c>
      <c r="J10" s="74" t="s">
        <v>713</v>
      </c>
      <c r="K10" s="14" t="s">
        <v>213</v>
      </c>
      <c r="L10" s="30"/>
      <c r="M10" s="30"/>
      <c r="N10" s="30"/>
      <c r="O10" s="76" t="s">
        <v>8</v>
      </c>
      <c r="P10" s="8" t="s">
        <v>102</v>
      </c>
      <c r="Q10" s="12">
        <v>44303</v>
      </c>
      <c r="R10" s="12"/>
      <c r="S10" s="12"/>
      <c r="T10" s="12"/>
      <c r="U10" s="14"/>
      <c r="V10" s="14"/>
      <c r="W10" s="153" t="s">
        <v>103</v>
      </c>
      <c r="X10" s="8" t="s">
        <v>689</v>
      </c>
      <c r="Y10" s="8" t="s">
        <v>200</v>
      </c>
      <c r="Z10" s="180" t="s">
        <v>1396</v>
      </c>
      <c r="AA10" s="98" t="s">
        <v>2160</v>
      </c>
      <c r="AB10" s="180" t="s">
        <v>1396</v>
      </c>
      <c r="AC10" s="240"/>
    </row>
    <row r="11" spans="1:29" s="38" customFormat="1" ht="29.5" customHeight="1">
      <c r="A11" s="124">
        <v>10</v>
      </c>
      <c r="B11" s="11" t="s">
        <v>28</v>
      </c>
      <c r="C11" s="71" t="s">
        <v>57</v>
      </c>
      <c r="D11" s="16" t="s">
        <v>714</v>
      </c>
      <c r="E11" s="30"/>
      <c r="F11" s="52" t="s">
        <v>715</v>
      </c>
      <c r="G11" s="30" t="s">
        <v>716</v>
      </c>
      <c r="H11" s="11">
        <v>1</v>
      </c>
      <c r="I11" s="8" t="s">
        <v>333</v>
      </c>
      <c r="J11" s="74" t="s">
        <v>713</v>
      </c>
      <c r="K11" s="14" t="s">
        <v>213</v>
      </c>
      <c r="L11" s="30"/>
      <c r="M11" s="30"/>
      <c r="N11" s="30"/>
      <c r="O11" s="76" t="s">
        <v>8</v>
      </c>
      <c r="P11" s="8" t="s">
        <v>102</v>
      </c>
      <c r="Q11" s="12">
        <v>44303</v>
      </c>
      <c r="R11" s="12"/>
      <c r="S11" s="12"/>
      <c r="T11" s="12"/>
      <c r="U11" s="14"/>
      <c r="V11" s="14"/>
      <c r="W11" s="153" t="s">
        <v>103</v>
      </c>
      <c r="X11" s="8" t="s">
        <v>689</v>
      </c>
      <c r="Y11" s="8" t="s">
        <v>200</v>
      </c>
      <c r="Z11" s="180" t="s">
        <v>1396</v>
      </c>
      <c r="AA11" s="98" t="s">
        <v>2160</v>
      </c>
      <c r="AB11" s="180" t="s">
        <v>1396</v>
      </c>
      <c r="AC11" s="240"/>
    </row>
    <row r="12" spans="1:29" s="38" customFormat="1" ht="29.5" customHeight="1">
      <c r="A12" s="124">
        <v>11</v>
      </c>
      <c r="B12" s="11" t="s">
        <v>28</v>
      </c>
      <c r="C12" s="71" t="s">
        <v>57</v>
      </c>
      <c r="D12" s="16" t="s">
        <v>717</v>
      </c>
      <c r="E12" s="30"/>
      <c r="F12" s="52" t="s">
        <v>718</v>
      </c>
      <c r="G12" s="30" t="s">
        <v>719</v>
      </c>
      <c r="H12" s="11">
        <v>1</v>
      </c>
      <c r="I12" s="8" t="s">
        <v>333</v>
      </c>
      <c r="J12" s="74" t="s">
        <v>713</v>
      </c>
      <c r="K12" s="154" t="s">
        <v>213</v>
      </c>
      <c r="L12" s="30"/>
      <c r="M12" s="30"/>
      <c r="N12" s="30"/>
      <c r="O12" s="76" t="s">
        <v>8</v>
      </c>
      <c r="P12" s="8" t="s">
        <v>102</v>
      </c>
      <c r="Q12" s="12">
        <v>44332</v>
      </c>
      <c r="R12" s="12"/>
      <c r="S12" s="12"/>
      <c r="T12" s="12"/>
      <c r="U12" s="14"/>
      <c r="V12" s="14"/>
      <c r="W12" s="153" t="s">
        <v>103</v>
      </c>
      <c r="X12" s="8" t="s">
        <v>689</v>
      </c>
      <c r="Y12" s="8" t="s">
        <v>200</v>
      </c>
      <c r="Z12" s="180" t="s">
        <v>1396</v>
      </c>
      <c r="AA12" s="98" t="s">
        <v>2160</v>
      </c>
      <c r="AB12" s="180" t="s">
        <v>1396</v>
      </c>
      <c r="AC12" s="240"/>
    </row>
    <row r="13" spans="1:29" s="38" customFormat="1" ht="29.5" customHeight="1">
      <c r="A13" s="124">
        <v>12</v>
      </c>
      <c r="B13" s="11" t="s">
        <v>28</v>
      </c>
      <c r="C13" s="71" t="s">
        <v>57</v>
      </c>
      <c r="D13" s="16" t="s">
        <v>720</v>
      </c>
      <c r="E13" s="30"/>
      <c r="F13" s="52" t="s">
        <v>721</v>
      </c>
      <c r="G13" s="30" t="s">
        <v>722</v>
      </c>
      <c r="H13" s="11">
        <v>1</v>
      </c>
      <c r="I13" s="8" t="s">
        <v>333</v>
      </c>
      <c r="J13" s="74" t="s">
        <v>713</v>
      </c>
      <c r="K13" s="154" t="s">
        <v>213</v>
      </c>
      <c r="L13" s="30"/>
      <c r="M13" s="30"/>
      <c r="N13" s="30"/>
      <c r="O13" s="76" t="s">
        <v>8</v>
      </c>
      <c r="P13" s="8" t="s">
        <v>102</v>
      </c>
      <c r="Q13" s="12">
        <v>44332</v>
      </c>
      <c r="R13" s="12"/>
      <c r="S13" s="12"/>
      <c r="T13" s="12"/>
      <c r="U13" s="14"/>
      <c r="V13" s="14"/>
      <c r="W13" s="153" t="s">
        <v>103</v>
      </c>
      <c r="X13" s="8" t="s">
        <v>689</v>
      </c>
      <c r="Y13" s="8" t="s">
        <v>200</v>
      </c>
      <c r="Z13" s="180" t="s">
        <v>1396</v>
      </c>
      <c r="AA13" s="98" t="s">
        <v>2160</v>
      </c>
      <c r="AB13" s="180" t="s">
        <v>1396</v>
      </c>
      <c r="AC13" s="240"/>
    </row>
    <row r="14" spans="1:29" s="38" customFormat="1" ht="29.5" customHeight="1">
      <c r="A14" s="124">
        <v>13</v>
      </c>
      <c r="B14" s="11" t="s">
        <v>28</v>
      </c>
      <c r="C14" s="40" t="s">
        <v>45</v>
      </c>
      <c r="D14" s="16" t="s">
        <v>727</v>
      </c>
      <c r="E14" s="67" t="s">
        <v>728</v>
      </c>
      <c r="F14" s="11" t="s">
        <v>729</v>
      </c>
      <c r="G14" s="155" t="s">
        <v>319</v>
      </c>
      <c r="H14" s="11">
        <v>1</v>
      </c>
      <c r="I14" s="8" t="s">
        <v>333</v>
      </c>
      <c r="J14" s="74" t="s">
        <v>730</v>
      </c>
      <c r="K14" s="47" t="s">
        <v>731</v>
      </c>
      <c r="L14" s="47"/>
      <c r="M14" s="47"/>
      <c r="N14" s="47"/>
      <c r="O14" s="76" t="s">
        <v>540</v>
      </c>
      <c r="P14" s="40" t="s">
        <v>243</v>
      </c>
      <c r="Q14" s="14">
        <v>44166</v>
      </c>
      <c r="R14" s="14"/>
      <c r="S14" s="14"/>
      <c r="T14" s="14">
        <v>44301</v>
      </c>
      <c r="U14" s="14">
        <v>44499</v>
      </c>
      <c r="V14" s="14">
        <v>44547</v>
      </c>
      <c r="W14" s="156" t="s">
        <v>103</v>
      </c>
      <c r="X14" s="79" t="s">
        <v>1412</v>
      </c>
      <c r="Y14" s="80" t="s">
        <v>200</v>
      </c>
      <c r="Z14" s="56"/>
      <c r="AA14" s="53" t="s">
        <v>1798</v>
      </c>
      <c r="AB14" s="180" t="s">
        <v>1396</v>
      </c>
      <c r="AC14" s="242"/>
    </row>
    <row r="15" spans="1:29" s="38" customFormat="1" ht="29.5" customHeight="1">
      <c r="A15" s="124">
        <v>14</v>
      </c>
      <c r="B15" s="11" t="s">
        <v>28</v>
      </c>
      <c r="C15" s="40" t="s">
        <v>45</v>
      </c>
      <c r="D15" s="157" t="s">
        <v>732</v>
      </c>
      <c r="E15" s="43" t="s">
        <v>733</v>
      </c>
      <c r="F15" s="11" t="s">
        <v>734</v>
      </c>
      <c r="G15" s="41" t="s">
        <v>321</v>
      </c>
      <c r="H15" s="41">
        <v>1</v>
      </c>
      <c r="I15" s="8" t="s">
        <v>333</v>
      </c>
      <c r="J15" s="74" t="s">
        <v>735</v>
      </c>
      <c r="K15" s="47" t="s">
        <v>731</v>
      </c>
      <c r="L15" s="158">
        <v>7.2</v>
      </c>
      <c r="M15" s="159">
        <v>1</v>
      </c>
      <c r="N15" s="160">
        <v>0.03</v>
      </c>
      <c r="O15" s="76" t="s">
        <v>540</v>
      </c>
      <c r="P15" s="40" t="s">
        <v>243</v>
      </c>
      <c r="Q15" s="14">
        <v>44149</v>
      </c>
      <c r="R15" s="14"/>
      <c r="S15" s="14"/>
      <c r="T15" s="14">
        <v>44301</v>
      </c>
      <c r="U15" s="14">
        <v>44499</v>
      </c>
      <c r="V15" s="14">
        <v>44547</v>
      </c>
      <c r="W15" s="156" t="s">
        <v>103</v>
      </c>
      <c r="X15" s="79" t="s">
        <v>1412</v>
      </c>
      <c r="Y15" s="80" t="s">
        <v>200</v>
      </c>
      <c r="Z15" s="53" t="s">
        <v>1626</v>
      </c>
      <c r="AA15" s="53" t="s">
        <v>1798</v>
      </c>
      <c r="AB15" s="180" t="s">
        <v>1396</v>
      </c>
      <c r="AC15" s="242"/>
    </row>
    <row r="16" spans="1:29" s="38" customFormat="1" ht="29.5" customHeight="1">
      <c r="A16" s="124">
        <v>15</v>
      </c>
      <c r="B16" s="11" t="s">
        <v>28</v>
      </c>
      <c r="C16" s="40" t="s">
        <v>45</v>
      </c>
      <c r="D16" s="10" t="s">
        <v>736</v>
      </c>
      <c r="E16" s="43" t="s">
        <v>733</v>
      </c>
      <c r="F16" s="11" t="s">
        <v>737</v>
      </c>
      <c r="G16" s="74" t="s">
        <v>738</v>
      </c>
      <c r="H16" s="81">
        <v>1</v>
      </c>
      <c r="I16" s="8" t="s">
        <v>333</v>
      </c>
      <c r="J16" s="74" t="s">
        <v>735</v>
      </c>
      <c r="K16" s="47" t="s">
        <v>731</v>
      </c>
      <c r="L16" s="158">
        <v>7</v>
      </c>
      <c r="M16" s="159">
        <v>0.98499999999999999</v>
      </c>
      <c r="N16" s="160">
        <v>0.03</v>
      </c>
      <c r="O16" s="76" t="s">
        <v>540</v>
      </c>
      <c r="P16" s="40" t="s">
        <v>243</v>
      </c>
      <c r="Q16" s="14">
        <v>44149</v>
      </c>
      <c r="R16" s="14"/>
      <c r="S16" s="14"/>
      <c r="T16" s="14">
        <v>44301</v>
      </c>
      <c r="U16" s="14">
        <v>44499</v>
      </c>
      <c r="V16" s="14">
        <v>44547</v>
      </c>
      <c r="W16" s="156" t="s">
        <v>103</v>
      </c>
      <c r="X16" s="79" t="s">
        <v>1412</v>
      </c>
      <c r="Y16" s="80" t="s">
        <v>200</v>
      </c>
      <c r="Z16" s="53" t="s">
        <v>204</v>
      </c>
      <c r="AA16" s="53" t="s">
        <v>1798</v>
      </c>
      <c r="AB16" s="180" t="s">
        <v>1396</v>
      </c>
      <c r="AC16" s="242"/>
    </row>
    <row r="17" spans="1:29" s="38" customFormat="1" ht="29.5" customHeight="1">
      <c r="A17" s="124">
        <v>16</v>
      </c>
      <c r="B17" s="11" t="s">
        <v>28</v>
      </c>
      <c r="C17" s="161" t="s">
        <v>43</v>
      </c>
      <c r="D17" s="161" t="s">
        <v>739</v>
      </c>
      <c r="E17" s="43" t="s">
        <v>740</v>
      </c>
      <c r="F17" s="11" t="s">
        <v>741</v>
      </c>
      <c r="G17" s="162" t="s">
        <v>742</v>
      </c>
      <c r="H17" s="161">
        <v>1</v>
      </c>
      <c r="I17" s="41" t="s">
        <v>198</v>
      </c>
      <c r="J17" s="157" t="s">
        <v>743</v>
      </c>
      <c r="K17" s="47" t="s">
        <v>731</v>
      </c>
      <c r="L17" s="158">
        <v>8</v>
      </c>
      <c r="M17" s="159">
        <v>1</v>
      </c>
      <c r="N17" s="160">
        <v>0.03</v>
      </c>
      <c r="O17" s="76" t="s">
        <v>540</v>
      </c>
      <c r="P17" s="40" t="s">
        <v>243</v>
      </c>
      <c r="Q17" s="14">
        <v>43971</v>
      </c>
      <c r="R17" s="14"/>
      <c r="S17" s="14"/>
      <c r="T17" s="14">
        <v>44286</v>
      </c>
      <c r="U17" s="14">
        <v>44499</v>
      </c>
      <c r="V17" s="14">
        <v>44547</v>
      </c>
      <c r="W17" s="163" t="s">
        <v>103</v>
      </c>
      <c r="X17" s="79" t="s">
        <v>1412</v>
      </c>
      <c r="Y17" s="164" t="s">
        <v>200</v>
      </c>
      <c r="Z17" s="53" t="s">
        <v>1627</v>
      </c>
      <c r="AA17" s="53" t="s">
        <v>1798</v>
      </c>
      <c r="AB17" s="180" t="s">
        <v>1396</v>
      </c>
      <c r="AC17" s="242"/>
    </row>
    <row r="18" spans="1:29" s="38" customFormat="1" ht="29.5" customHeight="1">
      <c r="A18" s="124">
        <v>17</v>
      </c>
      <c r="B18" s="11" t="s">
        <v>28</v>
      </c>
      <c r="C18" s="161" t="s">
        <v>43</v>
      </c>
      <c r="D18" s="161" t="s">
        <v>744</v>
      </c>
      <c r="E18" s="43" t="s">
        <v>740</v>
      </c>
      <c r="F18" s="11" t="s">
        <v>745</v>
      </c>
      <c r="G18" s="162" t="s">
        <v>746</v>
      </c>
      <c r="H18" s="161">
        <v>1</v>
      </c>
      <c r="I18" s="41" t="s">
        <v>198</v>
      </c>
      <c r="J18" s="157" t="s">
        <v>747</v>
      </c>
      <c r="K18" s="47" t="s">
        <v>731</v>
      </c>
      <c r="L18" s="158">
        <v>8.8000000000000007</v>
      </c>
      <c r="M18" s="165">
        <v>0.99780000000000002</v>
      </c>
      <c r="N18" s="165">
        <v>8.0000000000000002E-3</v>
      </c>
      <c r="O18" s="76" t="s">
        <v>540</v>
      </c>
      <c r="P18" s="40" t="s">
        <v>243</v>
      </c>
      <c r="Q18" s="42">
        <v>43943</v>
      </c>
      <c r="R18" s="42"/>
      <c r="S18" s="42"/>
      <c r="T18" s="14">
        <v>44286</v>
      </c>
      <c r="U18" s="14">
        <v>44499</v>
      </c>
      <c r="V18" s="14">
        <v>44547</v>
      </c>
      <c r="W18" s="163" t="s">
        <v>103</v>
      </c>
      <c r="X18" s="79" t="s">
        <v>1412</v>
      </c>
      <c r="Y18" s="164" t="s">
        <v>200</v>
      </c>
      <c r="Z18" s="53" t="s">
        <v>204</v>
      </c>
      <c r="AA18" s="53" t="s">
        <v>1798</v>
      </c>
      <c r="AB18" s="180" t="s">
        <v>1396</v>
      </c>
      <c r="AC18" s="242"/>
    </row>
    <row r="19" spans="1:29" s="38" customFormat="1" ht="29.5" customHeight="1">
      <c r="A19" s="124">
        <v>18</v>
      </c>
      <c r="B19" s="11" t="s">
        <v>28</v>
      </c>
      <c r="C19" s="161" t="s">
        <v>43</v>
      </c>
      <c r="D19" s="161" t="s">
        <v>748</v>
      </c>
      <c r="E19" s="43" t="s">
        <v>740</v>
      </c>
      <c r="F19" s="11" t="s">
        <v>749</v>
      </c>
      <c r="G19" s="162" t="s">
        <v>317</v>
      </c>
      <c r="H19" s="161">
        <v>1</v>
      </c>
      <c r="I19" s="41" t="s">
        <v>198</v>
      </c>
      <c r="J19" s="157" t="s">
        <v>747</v>
      </c>
      <c r="K19" s="47" t="s">
        <v>731</v>
      </c>
      <c r="L19" s="158">
        <v>8.8000000000000007</v>
      </c>
      <c r="M19" s="165">
        <v>0.99780000000000002</v>
      </c>
      <c r="N19" s="165">
        <v>6.4999999999999997E-3</v>
      </c>
      <c r="O19" s="76" t="s">
        <v>540</v>
      </c>
      <c r="P19" s="40" t="s">
        <v>243</v>
      </c>
      <c r="Q19" s="42">
        <v>43943</v>
      </c>
      <c r="R19" s="42"/>
      <c r="S19" s="42"/>
      <c r="T19" s="14">
        <v>44286</v>
      </c>
      <c r="U19" s="14">
        <v>44499</v>
      </c>
      <c r="V19" s="14">
        <v>44547</v>
      </c>
      <c r="W19" s="163" t="s">
        <v>103</v>
      </c>
      <c r="X19" s="79" t="s">
        <v>1412</v>
      </c>
      <c r="Y19" s="164" t="s">
        <v>200</v>
      </c>
      <c r="Z19" s="53" t="s">
        <v>204</v>
      </c>
      <c r="AA19" s="53" t="s">
        <v>1798</v>
      </c>
      <c r="AB19" s="180" t="s">
        <v>1396</v>
      </c>
      <c r="AC19" s="242"/>
    </row>
    <row r="20" spans="1:29" s="38" customFormat="1" ht="29.5" customHeight="1">
      <c r="A20" s="124">
        <v>19</v>
      </c>
      <c r="B20" s="11" t="s">
        <v>28</v>
      </c>
      <c r="C20" s="161" t="s">
        <v>43</v>
      </c>
      <c r="D20" s="161" t="s">
        <v>750</v>
      </c>
      <c r="E20" s="43" t="s">
        <v>740</v>
      </c>
      <c r="F20" s="11" t="s">
        <v>751</v>
      </c>
      <c r="G20" s="162" t="s">
        <v>303</v>
      </c>
      <c r="H20" s="161">
        <v>1</v>
      </c>
      <c r="I20" s="41" t="s">
        <v>198</v>
      </c>
      <c r="J20" s="157" t="s">
        <v>199</v>
      </c>
      <c r="K20" s="47" t="s">
        <v>731</v>
      </c>
      <c r="L20" s="158">
        <v>15.2</v>
      </c>
      <c r="M20" s="165">
        <v>0.995</v>
      </c>
      <c r="N20" s="160">
        <v>3.4000000000000002E-2</v>
      </c>
      <c r="O20" s="76" t="s">
        <v>540</v>
      </c>
      <c r="P20" s="40" t="s">
        <v>243</v>
      </c>
      <c r="Q20" s="14">
        <v>43998</v>
      </c>
      <c r="R20" s="14"/>
      <c r="S20" s="14"/>
      <c r="T20" s="14">
        <v>44286</v>
      </c>
      <c r="U20" s="14">
        <v>44499</v>
      </c>
      <c r="V20" s="14">
        <v>44547</v>
      </c>
      <c r="W20" s="163" t="s">
        <v>103</v>
      </c>
      <c r="X20" s="79" t="s">
        <v>1412</v>
      </c>
      <c r="Y20" s="164" t="s">
        <v>200</v>
      </c>
      <c r="Z20" s="53"/>
      <c r="AA20" s="53" t="s">
        <v>1798</v>
      </c>
      <c r="AB20" s="180" t="s">
        <v>1396</v>
      </c>
      <c r="AC20" s="242"/>
    </row>
    <row r="21" spans="1:29" s="38" customFormat="1" ht="29.5" customHeight="1">
      <c r="A21" s="124">
        <v>20</v>
      </c>
      <c r="B21" s="11" t="s">
        <v>28</v>
      </c>
      <c r="C21" s="161" t="s">
        <v>43</v>
      </c>
      <c r="D21" s="161" t="s">
        <v>752</v>
      </c>
      <c r="E21" s="43" t="s">
        <v>740</v>
      </c>
      <c r="F21" s="11" t="s">
        <v>753</v>
      </c>
      <c r="G21" s="162" t="s">
        <v>754</v>
      </c>
      <c r="H21" s="161">
        <v>1</v>
      </c>
      <c r="I21" s="41" t="s">
        <v>198</v>
      </c>
      <c r="J21" s="157" t="s">
        <v>735</v>
      </c>
      <c r="K21" s="47" t="s">
        <v>731</v>
      </c>
      <c r="L21" s="158">
        <v>7.7</v>
      </c>
      <c r="M21" s="165">
        <v>0.99319999999999997</v>
      </c>
      <c r="N21" s="160">
        <v>6.4000000000000003E-3</v>
      </c>
      <c r="O21" s="76" t="s">
        <v>540</v>
      </c>
      <c r="P21" s="40" t="s">
        <v>243</v>
      </c>
      <c r="Q21" s="14">
        <v>43998</v>
      </c>
      <c r="R21" s="14"/>
      <c r="S21" s="14"/>
      <c r="T21" s="14">
        <v>44286</v>
      </c>
      <c r="U21" s="14">
        <v>44499</v>
      </c>
      <c r="V21" s="14">
        <v>44547</v>
      </c>
      <c r="W21" s="163" t="s">
        <v>103</v>
      </c>
      <c r="X21" s="79" t="s">
        <v>1412</v>
      </c>
      <c r="Y21" s="164" t="s">
        <v>200</v>
      </c>
      <c r="Z21" s="53" t="s">
        <v>1628</v>
      </c>
      <c r="AA21" s="53" t="s">
        <v>1798</v>
      </c>
      <c r="AB21" s="180" t="s">
        <v>1396</v>
      </c>
      <c r="AC21" s="242"/>
    </row>
    <row r="22" spans="1:29" s="38" customFormat="1" ht="29.5" customHeight="1">
      <c r="A22" s="124">
        <v>21</v>
      </c>
      <c r="B22" s="11" t="s">
        <v>28</v>
      </c>
      <c r="C22" s="161" t="s">
        <v>43</v>
      </c>
      <c r="D22" s="161" t="s">
        <v>755</v>
      </c>
      <c r="E22" s="43" t="s">
        <v>740</v>
      </c>
      <c r="F22" s="11" t="s">
        <v>756</v>
      </c>
      <c r="G22" s="162" t="s">
        <v>757</v>
      </c>
      <c r="H22" s="161">
        <v>1</v>
      </c>
      <c r="I22" s="41" t="s">
        <v>198</v>
      </c>
      <c r="J22" s="157" t="s">
        <v>758</v>
      </c>
      <c r="K22" s="47" t="s">
        <v>731</v>
      </c>
      <c r="L22" s="158">
        <v>7.2</v>
      </c>
      <c r="M22" s="165">
        <v>0.98499999999999999</v>
      </c>
      <c r="N22" s="160">
        <v>2.5999999999999999E-2</v>
      </c>
      <c r="O22" s="76" t="s">
        <v>540</v>
      </c>
      <c r="P22" s="40" t="s">
        <v>243</v>
      </c>
      <c r="Q22" s="42">
        <v>43943</v>
      </c>
      <c r="R22" s="42"/>
      <c r="S22" s="42"/>
      <c r="T22" s="14">
        <v>44286</v>
      </c>
      <c r="U22" s="14">
        <v>44499</v>
      </c>
      <c r="V22" s="14">
        <v>44547</v>
      </c>
      <c r="W22" s="163" t="s">
        <v>103</v>
      </c>
      <c r="X22" s="79" t="s">
        <v>1412</v>
      </c>
      <c r="Y22" s="164" t="s">
        <v>200</v>
      </c>
      <c r="Z22" s="53" t="s">
        <v>1629</v>
      </c>
      <c r="AA22" s="53" t="s">
        <v>1798</v>
      </c>
      <c r="AB22" s="180" t="s">
        <v>1396</v>
      </c>
      <c r="AC22" s="242"/>
    </row>
    <row r="23" spans="1:29" s="38" customFormat="1" ht="29.5" customHeight="1">
      <c r="A23" s="124">
        <v>22</v>
      </c>
      <c r="B23" s="11" t="s">
        <v>28</v>
      </c>
      <c r="C23" s="161" t="s">
        <v>43</v>
      </c>
      <c r="D23" s="161" t="s">
        <v>759</v>
      </c>
      <c r="E23" s="43" t="s">
        <v>740</v>
      </c>
      <c r="F23" s="11" t="s">
        <v>760</v>
      </c>
      <c r="G23" s="162" t="s">
        <v>761</v>
      </c>
      <c r="H23" s="161">
        <v>1</v>
      </c>
      <c r="I23" s="41" t="s">
        <v>198</v>
      </c>
      <c r="J23" s="157" t="s">
        <v>762</v>
      </c>
      <c r="K23" s="47" t="s">
        <v>731</v>
      </c>
      <c r="L23" s="158">
        <v>7.7</v>
      </c>
      <c r="M23" s="165">
        <v>0.99990000000000001</v>
      </c>
      <c r="N23" s="160">
        <v>3.2000000000000001E-2</v>
      </c>
      <c r="O23" s="76" t="s">
        <v>540</v>
      </c>
      <c r="P23" s="40" t="s">
        <v>243</v>
      </c>
      <c r="Q23" s="42">
        <v>43943</v>
      </c>
      <c r="R23" s="42"/>
      <c r="S23" s="42"/>
      <c r="T23" s="14">
        <v>44286</v>
      </c>
      <c r="U23" s="14">
        <v>44499</v>
      </c>
      <c r="V23" s="14">
        <v>44547</v>
      </c>
      <c r="W23" s="163" t="s">
        <v>103</v>
      </c>
      <c r="X23" s="79" t="s">
        <v>1412</v>
      </c>
      <c r="Y23" s="164" t="s">
        <v>200</v>
      </c>
      <c r="Z23" s="53" t="s">
        <v>763</v>
      </c>
      <c r="AA23" s="53" t="s">
        <v>1798</v>
      </c>
      <c r="AB23" s="180" t="s">
        <v>1396</v>
      </c>
      <c r="AC23" s="242"/>
    </row>
    <row r="24" spans="1:29" s="38" customFormat="1" ht="29.5" customHeight="1">
      <c r="A24" s="124">
        <v>23</v>
      </c>
      <c r="B24" s="11" t="s">
        <v>28</v>
      </c>
      <c r="C24" s="161" t="s">
        <v>43</v>
      </c>
      <c r="D24" s="161" t="s">
        <v>764</v>
      </c>
      <c r="E24" s="43" t="s">
        <v>740</v>
      </c>
      <c r="F24" s="11" t="s">
        <v>765</v>
      </c>
      <c r="G24" s="162" t="s">
        <v>766</v>
      </c>
      <c r="H24" s="161">
        <v>1</v>
      </c>
      <c r="I24" s="41" t="s">
        <v>198</v>
      </c>
      <c r="J24" s="157" t="s">
        <v>767</v>
      </c>
      <c r="K24" s="47" t="s">
        <v>731</v>
      </c>
      <c r="L24" s="158">
        <v>7.3</v>
      </c>
      <c r="M24" s="165">
        <v>0.98899999999999999</v>
      </c>
      <c r="N24" s="165" t="s">
        <v>768</v>
      </c>
      <c r="O24" s="76" t="s">
        <v>540</v>
      </c>
      <c r="P24" s="40" t="s">
        <v>243</v>
      </c>
      <c r="Q24" s="42">
        <v>43943</v>
      </c>
      <c r="R24" s="42"/>
      <c r="S24" s="42"/>
      <c r="T24" s="14">
        <v>44286</v>
      </c>
      <c r="U24" s="14">
        <v>44499</v>
      </c>
      <c r="V24" s="14">
        <v>44547</v>
      </c>
      <c r="W24" s="163" t="s">
        <v>103</v>
      </c>
      <c r="X24" s="79" t="s">
        <v>1412</v>
      </c>
      <c r="Y24" s="164" t="s">
        <v>200</v>
      </c>
      <c r="Z24" s="53" t="s">
        <v>769</v>
      </c>
      <c r="AA24" s="53" t="s">
        <v>1798</v>
      </c>
      <c r="AB24" s="180" t="s">
        <v>1396</v>
      </c>
      <c r="AC24" s="242"/>
    </row>
    <row r="25" spans="1:29" s="38" customFormat="1" ht="29.5" customHeight="1">
      <c r="A25" s="124">
        <v>24</v>
      </c>
      <c r="B25" s="11" t="s">
        <v>28</v>
      </c>
      <c r="C25" s="161" t="s">
        <v>43</v>
      </c>
      <c r="D25" s="161" t="s">
        <v>770</v>
      </c>
      <c r="E25" s="43" t="s">
        <v>740</v>
      </c>
      <c r="F25" s="11" t="s">
        <v>771</v>
      </c>
      <c r="G25" s="162" t="s">
        <v>772</v>
      </c>
      <c r="H25" s="161">
        <v>1</v>
      </c>
      <c r="I25" s="41" t="s">
        <v>198</v>
      </c>
      <c r="J25" s="157" t="s">
        <v>773</v>
      </c>
      <c r="K25" s="47" t="s">
        <v>731</v>
      </c>
      <c r="L25" s="158">
        <v>15.6</v>
      </c>
      <c r="M25" s="165">
        <v>0.99390000000000001</v>
      </c>
      <c r="N25" s="165">
        <v>2.8500000000000001E-2</v>
      </c>
      <c r="O25" s="76" t="s">
        <v>540</v>
      </c>
      <c r="P25" s="40" t="s">
        <v>243</v>
      </c>
      <c r="Q25" s="14">
        <v>43997</v>
      </c>
      <c r="R25" s="14"/>
      <c r="S25" s="14"/>
      <c r="T25" s="14">
        <v>44286</v>
      </c>
      <c r="U25" s="14">
        <v>44499</v>
      </c>
      <c r="V25" s="14">
        <v>44547</v>
      </c>
      <c r="W25" s="163" t="s">
        <v>103</v>
      </c>
      <c r="X25" s="79" t="s">
        <v>1412</v>
      </c>
      <c r="Y25" s="164" t="s">
        <v>200</v>
      </c>
      <c r="Z25" s="53" t="s">
        <v>1773</v>
      </c>
      <c r="AA25" s="53" t="s">
        <v>1798</v>
      </c>
      <c r="AB25" s="180" t="s">
        <v>1396</v>
      </c>
      <c r="AC25" s="242"/>
    </row>
    <row r="26" spans="1:29" s="38" customFormat="1" ht="29.5" customHeight="1">
      <c r="A26" s="124">
        <v>25</v>
      </c>
      <c r="B26" s="11" t="s">
        <v>28</v>
      </c>
      <c r="C26" s="161" t="s">
        <v>43</v>
      </c>
      <c r="D26" s="161" t="s">
        <v>774</v>
      </c>
      <c r="E26" s="43" t="s">
        <v>1623</v>
      </c>
      <c r="F26" s="11" t="s">
        <v>775</v>
      </c>
      <c r="G26" s="162" t="s">
        <v>776</v>
      </c>
      <c r="H26" s="161">
        <v>1</v>
      </c>
      <c r="I26" s="41" t="s">
        <v>198</v>
      </c>
      <c r="J26" s="157" t="s">
        <v>735</v>
      </c>
      <c r="K26" s="47" t="s">
        <v>731</v>
      </c>
      <c r="L26" s="158">
        <v>7.8</v>
      </c>
      <c r="M26" s="165">
        <v>0.99829999999999997</v>
      </c>
      <c r="N26" s="165">
        <v>1.5599999999999999E-2</v>
      </c>
      <c r="O26" s="76" t="s">
        <v>540</v>
      </c>
      <c r="P26" s="40" t="s">
        <v>243</v>
      </c>
      <c r="Q26" s="14">
        <v>43997</v>
      </c>
      <c r="R26" s="14"/>
      <c r="S26" s="14"/>
      <c r="T26" s="14">
        <v>44286</v>
      </c>
      <c r="U26" s="14">
        <v>44499</v>
      </c>
      <c r="V26" s="14">
        <v>44547</v>
      </c>
      <c r="W26" s="163" t="s">
        <v>103</v>
      </c>
      <c r="X26" s="79" t="s">
        <v>1412</v>
      </c>
      <c r="Y26" s="164" t="s">
        <v>200</v>
      </c>
      <c r="Z26" s="53" t="s">
        <v>1774</v>
      </c>
      <c r="AA26" s="53" t="s">
        <v>1798</v>
      </c>
      <c r="AB26" s="180" t="s">
        <v>1396</v>
      </c>
      <c r="AC26" s="242"/>
    </row>
    <row r="27" spans="1:29" s="38" customFormat="1" ht="29.5" customHeight="1">
      <c r="A27" s="124">
        <v>26</v>
      </c>
      <c r="B27" s="11" t="s">
        <v>28</v>
      </c>
      <c r="C27" s="161" t="s">
        <v>43</v>
      </c>
      <c r="D27" s="161" t="s">
        <v>777</v>
      </c>
      <c r="E27" s="43" t="s">
        <v>740</v>
      </c>
      <c r="F27" s="11" t="s">
        <v>778</v>
      </c>
      <c r="G27" s="162" t="s">
        <v>779</v>
      </c>
      <c r="H27" s="161">
        <v>1</v>
      </c>
      <c r="I27" s="41" t="s">
        <v>198</v>
      </c>
      <c r="J27" s="157" t="s">
        <v>735</v>
      </c>
      <c r="K27" s="47" t="s">
        <v>731</v>
      </c>
      <c r="L27" s="158">
        <v>7.7</v>
      </c>
      <c r="M27" s="165">
        <v>0.99619999999999997</v>
      </c>
      <c r="N27" s="165">
        <v>1.6299999999999999E-2</v>
      </c>
      <c r="O27" s="76" t="s">
        <v>540</v>
      </c>
      <c r="P27" s="40" t="s">
        <v>243</v>
      </c>
      <c r="Q27" s="42">
        <v>43943</v>
      </c>
      <c r="R27" s="42"/>
      <c r="S27" s="42"/>
      <c r="T27" s="14">
        <v>44286</v>
      </c>
      <c r="U27" s="14">
        <v>44499</v>
      </c>
      <c r="V27" s="14">
        <v>44547</v>
      </c>
      <c r="W27" s="163" t="s">
        <v>103</v>
      </c>
      <c r="X27" s="79" t="s">
        <v>1412</v>
      </c>
      <c r="Y27" s="164" t="s">
        <v>200</v>
      </c>
      <c r="Z27" s="53" t="s">
        <v>1629</v>
      </c>
      <c r="AA27" s="53" t="s">
        <v>1798</v>
      </c>
      <c r="AB27" s="180" t="s">
        <v>1396</v>
      </c>
      <c r="AC27" s="242"/>
    </row>
    <row r="28" spans="1:29" s="38" customFormat="1" ht="29.5" customHeight="1">
      <c r="A28" s="124">
        <v>27</v>
      </c>
      <c r="B28" s="11" t="s">
        <v>28</v>
      </c>
      <c r="C28" s="161" t="s">
        <v>43</v>
      </c>
      <c r="D28" s="161" t="s">
        <v>780</v>
      </c>
      <c r="E28" s="43" t="s">
        <v>740</v>
      </c>
      <c r="F28" s="11" t="s">
        <v>781</v>
      </c>
      <c r="G28" s="162" t="s">
        <v>313</v>
      </c>
      <c r="H28" s="161">
        <v>1</v>
      </c>
      <c r="I28" s="41" t="s">
        <v>198</v>
      </c>
      <c r="J28" s="157" t="s">
        <v>782</v>
      </c>
      <c r="K28" s="47" t="s">
        <v>731</v>
      </c>
      <c r="L28" s="158">
        <v>8.1999999999999993</v>
      </c>
      <c r="M28" s="165">
        <v>0.96150000000000002</v>
      </c>
      <c r="N28" s="165">
        <v>5.3E-3</v>
      </c>
      <c r="O28" s="76" t="s">
        <v>540</v>
      </c>
      <c r="P28" s="40" t="s">
        <v>243</v>
      </c>
      <c r="Q28" s="42">
        <v>43943</v>
      </c>
      <c r="R28" s="42"/>
      <c r="S28" s="42"/>
      <c r="T28" s="14">
        <v>44286</v>
      </c>
      <c r="U28" s="14">
        <v>44499</v>
      </c>
      <c r="V28" s="14">
        <v>44547</v>
      </c>
      <c r="W28" s="163" t="s">
        <v>103</v>
      </c>
      <c r="X28" s="79" t="s">
        <v>1412</v>
      </c>
      <c r="Y28" s="164" t="s">
        <v>200</v>
      </c>
      <c r="Z28" s="53" t="s">
        <v>783</v>
      </c>
      <c r="AA28" s="53" t="s">
        <v>1798</v>
      </c>
      <c r="AB28" s="180" t="s">
        <v>1396</v>
      </c>
      <c r="AC28" s="242"/>
    </row>
    <row r="29" spans="1:29" s="38" customFormat="1" ht="29.5" customHeight="1">
      <c r="A29" s="124">
        <v>28</v>
      </c>
      <c r="B29" s="11" t="s">
        <v>28</v>
      </c>
      <c r="C29" s="161" t="s">
        <v>43</v>
      </c>
      <c r="D29" s="161" t="s">
        <v>784</v>
      </c>
      <c r="E29" s="43" t="s">
        <v>740</v>
      </c>
      <c r="F29" s="11" t="s">
        <v>785</v>
      </c>
      <c r="G29" s="162" t="s">
        <v>786</v>
      </c>
      <c r="H29" s="161">
        <v>1</v>
      </c>
      <c r="I29" s="41" t="s">
        <v>198</v>
      </c>
      <c r="J29" s="157" t="s">
        <v>762</v>
      </c>
      <c r="K29" s="47" t="s">
        <v>731</v>
      </c>
      <c r="L29" s="158">
        <v>7</v>
      </c>
      <c r="M29" s="165">
        <v>1</v>
      </c>
      <c r="N29" s="165">
        <v>0.04</v>
      </c>
      <c r="O29" s="76" t="s">
        <v>540</v>
      </c>
      <c r="P29" s="40" t="s">
        <v>243</v>
      </c>
      <c r="Q29" s="14">
        <v>43988</v>
      </c>
      <c r="R29" s="14"/>
      <c r="S29" s="14"/>
      <c r="T29" s="14">
        <v>44286</v>
      </c>
      <c r="U29" s="14">
        <v>44499</v>
      </c>
      <c r="V29" s="14">
        <v>44547</v>
      </c>
      <c r="W29" s="163" t="s">
        <v>103</v>
      </c>
      <c r="X29" s="79" t="s">
        <v>1412</v>
      </c>
      <c r="Y29" s="164" t="s">
        <v>200</v>
      </c>
      <c r="Z29" s="53" t="s">
        <v>1495</v>
      </c>
      <c r="AA29" s="53" t="s">
        <v>1798</v>
      </c>
      <c r="AB29" s="180" t="s">
        <v>1396</v>
      </c>
      <c r="AC29" s="242"/>
    </row>
    <row r="30" spans="1:29" s="38" customFormat="1" ht="29.5" customHeight="1">
      <c r="A30" s="124">
        <v>29</v>
      </c>
      <c r="B30" s="11" t="s">
        <v>28</v>
      </c>
      <c r="C30" s="161" t="s">
        <v>43</v>
      </c>
      <c r="D30" s="161" t="s">
        <v>787</v>
      </c>
      <c r="E30" s="43" t="s">
        <v>740</v>
      </c>
      <c r="F30" s="11" t="s">
        <v>788</v>
      </c>
      <c r="G30" s="162" t="s">
        <v>789</v>
      </c>
      <c r="H30" s="161">
        <v>1</v>
      </c>
      <c r="I30" s="41" t="s">
        <v>198</v>
      </c>
      <c r="J30" s="157" t="s">
        <v>743</v>
      </c>
      <c r="K30" s="47" t="s">
        <v>731</v>
      </c>
      <c r="L30" s="158">
        <v>8.1999999999999993</v>
      </c>
      <c r="M30" s="165">
        <v>1</v>
      </c>
      <c r="N30" s="165">
        <v>4.4999999999999997E-3</v>
      </c>
      <c r="O30" s="76" t="s">
        <v>540</v>
      </c>
      <c r="P30" s="40" t="s">
        <v>243</v>
      </c>
      <c r="Q30" s="14">
        <v>43971</v>
      </c>
      <c r="R30" s="14"/>
      <c r="S30" s="14"/>
      <c r="T30" s="14">
        <v>44286</v>
      </c>
      <c r="U30" s="14">
        <v>44499</v>
      </c>
      <c r="V30" s="14">
        <v>44547</v>
      </c>
      <c r="W30" s="163" t="s">
        <v>103</v>
      </c>
      <c r="X30" s="79" t="s">
        <v>1412</v>
      </c>
      <c r="Y30" s="164" t="s">
        <v>200</v>
      </c>
      <c r="Z30" s="53" t="s">
        <v>204</v>
      </c>
      <c r="AA30" s="53" t="s">
        <v>1798</v>
      </c>
      <c r="AB30" s="180" t="s">
        <v>1396</v>
      </c>
      <c r="AC30" s="242"/>
    </row>
    <row r="31" spans="1:29" s="38" customFormat="1" ht="29.5" customHeight="1">
      <c r="A31" s="124">
        <v>30</v>
      </c>
      <c r="B31" s="11" t="s">
        <v>28</v>
      </c>
      <c r="C31" s="161" t="s">
        <v>43</v>
      </c>
      <c r="D31" s="161" t="s">
        <v>790</v>
      </c>
      <c r="E31" s="43" t="s">
        <v>740</v>
      </c>
      <c r="F31" s="11" t="s">
        <v>791</v>
      </c>
      <c r="G31" s="162" t="s">
        <v>328</v>
      </c>
      <c r="H31" s="161">
        <v>1</v>
      </c>
      <c r="I31" s="41" t="s">
        <v>198</v>
      </c>
      <c r="J31" s="157" t="s">
        <v>735</v>
      </c>
      <c r="K31" s="47" t="s">
        <v>731</v>
      </c>
      <c r="L31" s="158">
        <v>8.5</v>
      </c>
      <c r="M31" s="165">
        <v>0.99690000000000001</v>
      </c>
      <c r="N31" s="165">
        <v>7.4000000000000003E-3</v>
      </c>
      <c r="O31" s="76" t="s">
        <v>540</v>
      </c>
      <c r="P31" s="40" t="s">
        <v>243</v>
      </c>
      <c r="Q31" s="42">
        <v>43943</v>
      </c>
      <c r="R31" s="42"/>
      <c r="S31" s="42"/>
      <c r="T31" s="14">
        <v>44286</v>
      </c>
      <c r="U31" s="14">
        <v>44499</v>
      </c>
      <c r="V31" s="14">
        <v>44547</v>
      </c>
      <c r="W31" s="163" t="s">
        <v>103</v>
      </c>
      <c r="X31" s="79" t="s">
        <v>1412</v>
      </c>
      <c r="Y31" s="164" t="s">
        <v>200</v>
      </c>
      <c r="Z31" s="53" t="s">
        <v>204</v>
      </c>
      <c r="AA31" s="53" t="s">
        <v>1798</v>
      </c>
      <c r="AB31" s="180" t="s">
        <v>1396</v>
      </c>
      <c r="AC31" s="242"/>
    </row>
    <row r="32" spans="1:29" s="38" customFormat="1" ht="29.5" customHeight="1">
      <c r="A32" s="124">
        <v>31</v>
      </c>
      <c r="B32" s="11" t="s">
        <v>28</v>
      </c>
      <c r="C32" s="161" t="s">
        <v>55</v>
      </c>
      <c r="D32" s="157" t="s">
        <v>792</v>
      </c>
      <c r="E32" s="43" t="s">
        <v>793</v>
      </c>
      <c r="F32" s="11" t="s">
        <v>645</v>
      </c>
      <c r="G32" s="41" t="s">
        <v>794</v>
      </c>
      <c r="H32" s="41">
        <v>1</v>
      </c>
      <c r="I32" s="41" t="s">
        <v>198</v>
      </c>
      <c r="J32" s="157" t="s">
        <v>795</v>
      </c>
      <c r="K32" s="47" t="s">
        <v>1473</v>
      </c>
      <c r="L32" s="158">
        <v>2</v>
      </c>
      <c r="M32" s="165">
        <v>0.99650000000000005</v>
      </c>
      <c r="N32" s="165">
        <v>1.2999999999999999E-2</v>
      </c>
      <c r="O32" s="8" t="s">
        <v>540</v>
      </c>
      <c r="P32" s="40" t="s">
        <v>243</v>
      </c>
      <c r="Q32" s="14">
        <v>44064</v>
      </c>
      <c r="R32" s="14"/>
      <c r="S32" s="14"/>
      <c r="T32" s="14">
        <v>44286</v>
      </c>
      <c r="U32" s="14">
        <v>44499</v>
      </c>
      <c r="V32" s="14">
        <v>44481</v>
      </c>
      <c r="W32" s="163" t="s">
        <v>103</v>
      </c>
      <c r="X32" s="79" t="s">
        <v>1412</v>
      </c>
      <c r="Y32" s="164" t="s">
        <v>200</v>
      </c>
      <c r="Z32" s="53" t="s">
        <v>796</v>
      </c>
      <c r="AA32" s="53" t="s">
        <v>1798</v>
      </c>
      <c r="AB32" s="53" t="s">
        <v>1649</v>
      </c>
      <c r="AC32" s="242"/>
    </row>
    <row r="33" spans="1:29" s="38" customFormat="1" ht="29.5" customHeight="1">
      <c r="A33" s="124">
        <v>32</v>
      </c>
      <c r="B33" s="11" t="s">
        <v>28</v>
      </c>
      <c r="C33" s="76" t="s">
        <v>54</v>
      </c>
      <c r="D33" s="8" t="s">
        <v>797</v>
      </c>
      <c r="E33" s="82">
        <v>4500000089</v>
      </c>
      <c r="F33" s="8" t="s">
        <v>98</v>
      </c>
      <c r="G33" s="76" t="s">
        <v>798</v>
      </c>
      <c r="H33" s="65">
        <v>1</v>
      </c>
      <c r="I33" s="41" t="s">
        <v>198</v>
      </c>
      <c r="J33" s="74" t="s">
        <v>799</v>
      </c>
      <c r="K33" s="60">
        <v>44530</v>
      </c>
      <c r="L33" s="40"/>
      <c r="M33" s="40"/>
      <c r="N33" s="40"/>
      <c r="O33" s="8" t="s">
        <v>8</v>
      </c>
      <c r="P33" s="40" t="s">
        <v>243</v>
      </c>
      <c r="Q33" s="14">
        <v>44301</v>
      </c>
      <c r="R33" s="14"/>
      <c r="S33" s="14"/>
      <c r="T33" s="64">
        <v>44438</v>
      </c>
      <c r="U33" s="83">
        <v>44560</v>
      </c>
      <c r="V33" s="84"/>
      <c r="W33" s="43" t="s">
        <v>103</v>
      </c>
      <c r="X33" s="79" t="s">
        <v>1412</v>
      </c>
      <c r="Y33" s="30" t="s">
        <v>200</v>
      </c>
      <c r="Z33" s="53"/>
      <c r="AA33" s="53" t="s">
        <v>1496</v>
      </c>
      <c r="AB33" s="53" t="s">
        <v>1496</v>
      </c>
      <c r="AC33" s="243"/>
    </row>
    <row r="34" spans="1:29" s="38" customFormat="1" ht="29.5" customHeight="1">
      <c r="A34" s="124">
        <v>33</v>
      </c>
      <c r="B34" s="11" t="s">
        <v>28</v>
      </c>
      <c r="C34" s="76" t="s">
        <v>56</v>
      </c>
      <c r="D34" s="8" t="s">
        <v>1950</v>
      </c>
      <c r="E34" s="82" t="s">
        <v>800</v>
      </c>
      <c r="F34" s="8" t="s">
        <v>801</v>
      </c>
      <c r="G34" s="76" t="s">
        <v>802</v>
      </c>
      <c r="H34" s="65">
        <v>1</v>
      </c>
      <c r="I34" s="41" t="s">
        <v>198</v>
      </c>
      <c r="J34" s="74" t="s">
        <v>803</v>
      </c>
      <c r="K34" s="60">
        <v>44530</v>
      </c>
      <c r="L34" s="166"/>
      <c r="M34" s="166"/>
      <c r="N34" s="166"/>
      <c r="O34" s="8" t="s">
        <v>540</v>
      </c>
      <c r="P34" s="40" t="s">
        <v>243</v>
      </c>
      <c r="Q34" s="167">
        <v>44303</v>
      </c>
      <c r="R34" s="167"/>
      <c r="S34" s="167"/>
      <c r="T34" s="64">
        <v>44286</v>
      </c>
      <c r="U34" s="83">
        <v>44560</v>
      </c>
      <c r="V34" s="14">
        <v>44549</v>
      </c>
      <c r="W34" s="43" t="s">
        <v>103</v>
      </c>
      <c r="X34" s="79" t="s">
        <v>1412</v>
      </c>
      <c r="Y34" s="30" t="s">
        <v>200</v>
      </c>
      <c r="Z34" s="53"/>
      <c r="AA34" s="53" t="s">
        <v>1799</v>
      </c>
      <c r="AB34" s="180" t="s">
        <v>1396</v>
      </c>
      <c r="AC34" s="242"/>
    </row>
    <row r="35" spans="1:29" s="38" customFormat="1" ht="29.5" customHeight="1">
      <c r="A35" s="124">
        <v>34</v>
      </c>
      <c r="B35" s="11" t="s">
        <v>28</v>
      </c>
      <c r="C35" s="76" t="s">
        <v>56</v>
      </c>
      <c r="D35" s="8" t="s">
        <v>804</v>
      </c>
      <c r="E35" s="82" t="s">
        <v>800</v>
      </c>
      <c r="F35" s="8" t="s">
        <v>805</v>
      </c>
      <c r="G35" s="76" t="s">
        <v>806</v>
      </c>
      <c r="H35" s="65">
        <v>1</v>
      </c>
      <c r="I35" s="41" t="s">
        <v>198</v>
      </c>
      <c r="J35" s="74" t="s">
        <v>807</v>
      </c>
      <c r="K35" s="60">
        <v>44530</v>
      </c>
      <c r="L35" s="62"/>
      <c r="M35" s="62"/>
      <c r="N35" s="62"/>
      <c r="O35" s="8" t="s">
        <v>540</v>
      </c>
      <c r="P35" s="40" t="s">
        <v>243</v>
      </c>
      <c r="Q35" s="60">
        <v>44304</v>
      </c>
      <c r="R35" s="60"/>
      <c r="S35" s="60"/>
      <c r="T35" s="64">
        <v>44336</v>
      </c>
      <c r="U35" s="83">
        <v>44560</v>
      </c>
      <c r="V35" s="14">
        <v>44549</v>
      </c>
      <c r="W35" s="43" t="s">
        <v>103</v>
      </c>
      <c r="X35" s="79" t="s">
        <v>1412</v>
      </c>
      <c r="Y35" s="30" t="s">
        <v>200</v>
      </c>
      <c r="Z35" s="53"/>
      <c r="AA35" s="53" t="s">
        <v>1799</v>
      </c>
      <c r="AB35" s="180" t="s">
        <v>1396</v>
      </c>
      <c r="AC35" s="242"/>
    </row>
    <row r="36" spans="1:29" s="38" customFormat="1" ht="29.5" customHeight="1">
      <c r="A36" s="124">
        <v>36</v>
      </c>
      <c r="B36" s="11" t="s">
        <v>28</v>
      </c>
      <c r="C36" s="8" t="s">
        <v>808</v>
      </c>
      <c r="D36" s="8" t="s">
        <v>809</v>
      </c>
      <c r="E36" s="82" t="s">
        <v>800</v>
      </c>
      <c r="F36" s="8" t="s">
        <v>810</v>
      </c>
      <c r="G36" s="85" t="s">
        <v>808</v>
      </c>
      <c r="H36" s="66">
        <v>1</v>
      </c>
      <c r="I36" s="74" t="s">
        <v>198</v>
      </c>
      <c r="J36" s="74" t="s">
        <v>204</v>
      </c>
      <c r="K36" s="60">
        <v>44530</v>
      </c>
      <c r="L36" s="62"/>
      <c r="M36" s="62"/>
      <c r="N36" s="62"/>
      <c r="O36" s="72" t="s">
        <v>540</v>
      </c>
      <c r="P36" s="43" t="s">
        <v>102</v>
      </c>
      <c r="Q36" s="60">
        <v>44303</v>
      </c>
      <c r="R36" s="60"/>
      <c r="S36" s="60"/>
      <c r="T36" s="60">
        <v>44560</v>
      </c>
      <c r="U36" s="8"/>
      <c r="V36" s="14">
        <v>44549</v>
      </c>
      <c r="W36" s="43" t="s">
        <v>103</v>
      </c>
      <c r="X36" s="79" t="s">
        <v>1412</v>
      </c>
      <c r="Y36" s="8" t="s">
        <v>200</v>
      </c>
      <c r="Z36" s="53"/>
      <c r="AA36" s="53" t="s">
        <v>1799</v>
      </c>
      <c r="AB36" s="180" t="s">
        <v>1396</v>
      </c>
      <c r="AC36" s="242"/>
    </row>
    <row r="37" spans="1:29" s="38" customFormat="1" ht="29.5" customHeight="1">
      <c r="A37" s="124">
        <v>40</v>
      </c>
      <c r="B37" s="57" t="s">
        <v>28</v>
      </c>
      <c r="C37" s="68" t="s">
        <v>39</v>
      </c>
      <c r="D37" s="58" t="s">
        <v>1027</v>
      </c>
      <c r="E37" s="43" t="s">
        <v>1028</v>
      </c>
      <c r="F37" s="6" t="s">
        <v>1029</v>
      </c>
      <c r="G37" s="168" t="s">
        <v>1030</v>
      </c>
      <c r="H37" s="162">
        <v>1</v>
      </c>
      <c r="I37" s="57" t="s">
        <v>1031</v>
      </c>
      <c r="J37" s="57" t="s">
        <v>1032</v>
      </c>
      <c r="K37" s="169" t="s">
        <v>1734</v>
      </c>
      <c r="L37" s="169" t="s">
        <v>1413</v>
      </c>
      <c r="M37" s="170">
        <v>0.98</v>
      </c>
      <c r="N37" s="170">
        <v>0.01</v>
      </c>
      <c r="O37" s="57" t="s">
        <v>8</v>
      </c>
      <c r="P37" s="57" t="s">
        <v>243</v>
      </c>
      <c r="Q37" s="171">
        <v>43997</v>
      </c>
      <c r="R37" s="171"/>
      <c r="S37" s="171"/>
      <c r="T37" s="64">
        <v>44316</v>
      </c>
      <c r="U37" s="63">
        <v>44499</v>
      </c>
      <c r="V37" s="171"/>
      <c r="W37" s="172" t="s">
        <v>103</v>
      </c>
      <c r="X37" s="57" t="s">
        <v>1033</v>
      </c>
      <c r="Y37" s="57" t="s">
        <v>200</v>
      </c>
      <c r="Z37" s="94" t="s">
        <v>1727</v>
      </c>
      <c r="AA37" s="94" t="s">
        <v>1792</v>
      </c>
      <c r="AB37" s="1823" t="s">
        <v>2211</v>
      </c>
      <c r="AC37" s="245"/>
    </row>
    <row r="38" spans="1:29" s="38" customFormat="1" ht="29.5" customHeight="1">
      <c r="A38" s="124">
        <v>41</v>
      </c>
      <c r="B38" s="57" t="s">
        <v>28</v>
      </c>
      <c r="C38" s="68" t="s">
        <v>39</v>
      </c>
      <c r="D38" s="58" t="s">
        <v>1034</v>
      </c>
      <c r="E38" s="43" t="s">
        <v>1035</v>
      </c>
      <c r="F38" s="6" t="s">
        <v>1036</v>
      </c>
      <c r="G38" s="168" t="s">
        <v>323</v>
      </c>
      <c r="H38" s="162">
        <v>1</v>
      </c>
      <c r="I38" s="57" t="s">
        <v>1031</v>
      </c>
      <c r="J38" s="57" t="s">
        <v>1032</v>
      </c>
      <c r="K38" s="169" t="s">
        <v>1734</v>
      </c>
      <c r="L38" s="169" t="s">
        <v>1413</v>
      </c>
      <c r="M38" s="170">
        <v>0.98</v>
      </c>
      <c r="N38" s="170">
        <v>0.01</v>
      </c>
      <c r="O38" s="57" t="s">
        <v>8</v>
      </c>
      <c r="P38" s="57" t="s">
        <v>243</v>
      </c>
      <c r="Q38" s="171">
        <v>43997</v>
      </c>
      <c r="R38" s="171"/>
      <c r="S38" s="171"/>
      <c r="T38" s="64">
        <v>44316</v>
      </c>
      <c r="U38" s="63">
        <v>44499</v>
      </c>
      <c r="V38" s="171"/>
      <c r="W38" s="172" t="s">
        <v>103</v>
      </c>
      <c r="X38" s="57" t="s">
        <v>1033</v>
      </c>
      <c r="Y38" s="57" t="s">
        <v>200</v>
      </c>
      <c r="Z38" s="94"/>
      <c r="AA38" s="94"/>
      <c r="AB38" s="1824"/>
      <c r="AC38" s="245"/>
    </row>
    <row r="39" spans="1:29" s="38" customFormat="1" ht="29.5" customHeight="1">
      <c r="A39" s="124">
        <v>42</v>
      </c>
      <c r="B39" s="57" t="s">
        <v>28</v>
      </c>
      <c r="C39" s="68" t="s">
        <v>39</v>
      </c>
      <c r="D39" s="58" t="s">
        <v>1037</v>
      </c>
      <c r="E39" s="43" t="s">
        <v>1035</v>
      </c>
      <c r="F39" s="6" t="s">
        <v>1038</v>
      </c>
      <c r="G39" s="168" t="s">
        <v>1039</v>
      </c>
      <c r="H39" s="162">
        <v>1</v>
      </c>
      <c r="I39" s="57" t="s">
        <v>1031</v>
      </c>
      <c r="J39" s="57" t="s">
        <v>1032</v>
      </c>
      <c r="K39" s="169" t="s">
        <v>1734</v>
      </c>
      <c r="L39" s="169" t="s">
        <v>1413</v>
      </c>
      <c r="M39" s="170">
        <v>0.98</v>
      </c>
      <c r="N39" s="170">
        <v>0.01</v>
      </c>
      <c r="O39" s="57" t="s">
        <v>8</v>
      </c>
      <c r="P39" s="57" t="s">
        <v>243</v>
      </c>
      <c r="Q39" s="171">
        <v>43997</v>
      </c>
      <c r="R39" s="171"/>
      <c r="S39" s="171"/>
      <c r="T39" s="64">
        <v>44316</v>
      </c>
      <c r="U39" s="63">
        <v>44499</v>
      </c>
      <c r="V39" s="171"/>
      <c r="W39" s="172" t="s">
        <v>103</v>
      </c>
      <c r="X39" s="57" t="s">
        <v>1033</v>
      </c>
      <c r="Y39" s="57" t="s">
        <v>200</v>
      </c>
      <c r="Z39" s="173"/>
      <c r="AA39" s="173"/>
      <c r="AB39" s="1824"/>
      <c r="AC39" s="245"/>
    </row>
    <row r="40" spans="1:29" s="38" customFormat="1" ht="29.5" customHeight="1">
      <c r="A40" s="124">
        <v>43</v>
      </c>
      <c r="B40" s="57" t="s">
        <v>28</v>
      </c>
      <c r="C40" s="68" t="s">
        <v>39</v>
      </c>
      <c r="D40" s="58" t="s">
        <v>1040</v>
      </c>
      <c r="E40" s="43" t="s">
        <v>1035</v>
      </c>
      <c r="F40" s="6" t="s">
        <v>1041</v>
      </c>
      <c r="G40" s="168" t="s">
        <v>1042</v>
      </c>
      <c r="H40" s="162">
        <v>1</v>
      </c>
      <c r="I40" s="57" t="s">
        <v>1031</v>
      </c>
      <c r="J40" s="57" t="s">
        <v>1043</v>
      </c>
      <c r="K40" s="169" t="s">
        <v>1734</v>
      </c>
      <c r="L40" s="169" t="s">
        <v>1414</v>
      </c>
      <c r="M40" s="170">
        <v>0.99</v>
      </c>
      <c r="N40" s="170">
        <v>0.01</v>
      </c>
      <c r="O40" s="57" t="s">
        <v>8</v>
      </c>
      <c r="P40" s="57" t="s">
        <v>243</v>
      </c>
      <c r="Q40" s="171">
        <v>43987</v>
      </c>
      <c r="R40" s="171"/>
      <c r="S40" s="171"/>
      <c r="T40" s="64">
        <v>44316</v>
      </c>
      <c r="U40" s="63">
        <v>44499</v>
      </c>
      <c r="V40" s="174"/>
      <c r="W40" s="172" t="s">
        <v>103</v>
      </c>
      <c r="X40" s="57" t="s">
        <v>1033</v>
      </c>
      <c r="Y40" s="57" t="s">
        <v>200</v>
      </c>
      <c r="Z40" s="94" t="s">
        <v>1871</v>
      </c>
      <c r="AA40" s="94" t="s">
        <v>1644</v>
      </c>
      <c r="AB40" s="1824"/>
      <c r="AC40" s="245"/>
    </row>
    <row r="41" spans="1:29" s="38" customFormat="1" ht="29.5" customHeight="1">
      <c r="A41" s="124">
        <v>44</v>
      </c>
      <c r="B41" s="57" t="s">
        <v>28</v>
      </c>
      <c r="C41" s="68" t="s">
        <v>39</v>
      </c>
      <c r="D41" s="162" t="s">
        <v>1044</v>
      </c>
      <c r="E41" s="41" t="s">
        <v>1028</v>
      </c>
      <c r="F41" s="157" t="s">
        <v>1045</v>
      </c>
      <c r="G41" s="168" t="s">
        <v>1046</v>
      </c>
      <c r="H41" s="162">
        <v>1</v>
      </c>
      <c r="I41" s="57" t="s">
        <v>1031</v>
      </c>
      <c r="J41" s="57" t="s">
        <v>1047</v>
      </c>
      <c r="K41" s="169" t="s">
        <v>1734</v>
      </c>
      <c r="L41" s="169" t="s">
        <v>1413</v>
      </c>
      <c r="M41" s="170">
        <v>0.98</v>
      </c>
      <c r="N41" s="170">
        <v>0.01</v>
      </c>
      <c r="O41" s="74" t="s">
        <v>8</v>
      </c>
      <c r="P41" s="57" t="s">
        <v>243</v>
      </c>
      <c r="Q41" s="64">
        <v>43981</v>
      </c>
      <c r="R41" s="64"/>
      <c r="S41" s="64"/>
      <c r="T41" s="171">
        <v>44316</v>
      </c>
      <c r="U41" s="63">
        <v>44499</v>
      </c>
      <c r="V41" s="57"/>
      <c r="W41" s="61" t="s">
        <v>103</v>
      </c>
      <c r="X41" s="74" t="s">
        <v>1033</v>
      </c>
      <c r="Y41" s="74" t="s">
        <v>200</v>
      </c>
      <c r="Z41" s="175" t="s">
        <v>1872</v>
      </c>
      <c r="AA41" s="175" t="s">
        <v>1630</v>
      </c>
      <c r="AB41" s="1824"/>
      <c r="AC41" s="244"/>
    </row>
    <row r="42" spans="1:29" s="38" customFormat="1" ht="29.5" customHeight="1">
      <c r="A42" s="124">
        <v>45</v>
      </c>
      <c r="B42" s="57" t="s">
        <v>28</v>
      </c>
      <c r="C42" s="68" t="s">
        <v>39</v>
      </c>
      <c r="D42" s="162" t="s">
        <v>1048</v>
      </c>
      <c r="E42" s="41" t="s">
        <v>1028</v>
      </c>
      <c r="F42" s="157" t="s">
        <v>1049</v>
      </c>
      <c r="G42" s="168" t="s">
        <v>1050</v>
      </c>
      <c r="H42" s="162">
        <v>1</v>
      </c>
      <c r="I42" s="57" t="s">
        <v>1031</v>
      </c>
      <c r="J42" s="57" t="s">
        <v>1032</v>
      </c>
      <c r="K42" s="169" t="s">
        <v>1734</v>
      </c>
      <c r="L42" s="169" t="s">
        <v>1413</v>
      </c>
      <c r="M42" s="170">
        <v>0.98</v>
      </c>
      <c r="N42" s="170">
        <v>0.01</v>
      </c>
      <c r="O42" s="157" t="s">
        <v>8</v>
      </c>
      <c r="P42" s="57" t="s">
        <v>243</v>
      </c>
      <c r="Q42" s="171">
        <v>44002</v>
      </c>
      <c r="R42" s="171"/>
      <c r="S42" s="171"/>
      <c r="T42" s="171">
        <v>44316</v>
      </c>
      <c r="U42" s="63">
        <v>44499</v>
      </c>
      <c r="V42" s="57"/>
      <c r="W42" s="61" t="s">
        <v>103</v>
      </c>
      <c r="X42" s="157" t="s">
        <v>1033</v>
      </c>
      <c r="Y42" s="157" t="s">
        <v>200</v>
      </c>
      <c r="Z42" s="175" t="s">
        <v>1873</v>
      </c>
      <c r="AA42" s="175" t="s">
        <v>1728</v>
      </c>
      <c r="AB42" s="1824"/>
      <c r="AC42" s="244"/>
    </row>
    <row r="43" spans="1:29" s="38" customFormat="1" ht="29.5" customHeight="1">
      <c r="A43" s="124">
        <v>46</v>
      </c>
      <c r="B43" s="57" t="s">
        <v>28</v>
      </c>
      <c r="C43" s="68" t="s">
        <v>39</v>
      </c>
      <c r="D43" s="162" t="s">
        <v>1051</v>
      </c>
      <c r="E43" s="41" t="s">
        <v>1028</v>
      </c>
      <c r="F43" s="157" t="s">
        <v>1052</v>
      </c>
      <c r="G43" s="168" t="s">
        <v>1053</v>
      </c>
      <c r="H43" s="162">
        <v>1</v>
      </c>
      <c r="I43" s="57" t="s">
        <v>1031</v>
      </c>
      <c r="J43" s="57" t="s">
        <v>1032</v>
      </c>
      <c r="K43" s="169" t="s">
        <v>1734</v>
      </c>
      <c r="L43" s="169" t="s">
        <v>1413</v>
      </c>
      <c r="M43" s="170">
        <v>0.98</v>
      </c>
      <c r="N43" s="170">
        <v>0.01</v>
      </c>
      <c r="O43" s="157" t="s">
        <v>8</v>
      </c>
      <c r="P43" s="57" t="s">
        <v>243</v>
      </c>
      <c r="Q43" s="171">
        <v>44002</v>
      </c>
      <c r="R43" s="171"/>
      <c r="S43" s="171"/>
      <c r="T43" s="171">
        <v>44316</v>
      </c>
      <c r="U43" s="63">
        <v>44499</v>
      </c>
      <c r="V43" s="57"/>
      <c r="W43" s="61" t="s">
        <v>103</v>
      </c>
      <c r="X43" s="157" t="s">
        <v>1033</v>
      </c>
      <c r="Y43" s="157" t="s">
        <v>200</v>
      </c>
      <c r="Z43" s="175"/>
      <c r="AA43" s="175"/>
      <c r="AB43" s="1824"/>
      <c r="AC43" s="244"/>
    </row>
    <row r="44" spans="1:29" s="38" customFormat="1" ht="29.5" customHeight="1">
      <c r="A44" s="124">
        <v>47</v>
      </c>
      <c r="B44" s="57" t="s">
        <v>28</v>
      </c>
      <c r="C44" s="68" t="s">
        <v>39</v>
      </c>
      <c r="D44" s="162" t="s">
        <v>1054</v>
      </c>
      <c r="E44" s="41" t="s">
        <v>1028</v>
      </c>
      <c r="F44" s="157" t="s">
        <v>1055</v>
      </c>
      <c r="G44" s="168" t="s">
        <v>1056</v>
      </c>
      <c r="H44" s="162">
        <v>1</v>
      </c>
      <c r="I44" s="57" t="s">
        <v>1031</v>
      </c>
      <c r="J44" s="57" t="s">
        <v>1032</v>
      </c>
      <c r="K44" s="169" t="s">
        <v>1734</v>
      </c>
      <c r="L44" s="169" t="s">
        <v>1413</v>
      </c>
      <c r="M44" s="170">
        <v>0.98</v>
      </c>
      <c r="N44" s="170">
        <v>0.01</v>
      </c>
      <c r="O44" s="157" t="s">
        <v>8</v>
      </c>
      <c r="P44" s="57" t="s">
        <v>243</v>
      </c>
      <c r="Q44" s="171">
        <v>44002</v>
      </c>
      <c r="R44" s="171"/>
      <c r="S44" s="171"/>
      <c r="T44" s="171">
        <v>44316</v>
      </c>
      <c r="U44" s="63">
        <v>44499</v>
      </c>
      <c r="V44" s="57"/>
      <c r="W44" s="61" t="s">
        <v>103</v>
      </c>
      <c r="X44" s="157" t="s">
        <v>1033</v>
      </c>
      <c r="Y44" s="157" t="s">
        <v>200</v>
      </c>
      <c r="Z44" s="175"/>
      <c r="AA44" s="175"/>
      <c r="AB44" s="1824"/>
      <c r="AC44" s="244"/>
    </row>
    <row r="45" spans="1:29" s="38" customFormat="1" ht="29.5" customHeight="1">
      <c r="A45" s="124">
        <v>48</v>
      </c>
      <c r="B45" s="57" t="s">
        <v>28</v>
      </c>
      <c r="C45" s="68" t="s">
        <v>39</v>
      </c>
      <c r="D45" s="162" t="s">
        <v>1057</v>
      </c>
      <c r="E45" s="41" t="s">
        <v>1028</v>
      </c>
      <c r="F45" s="157" t="s">
        <v>1058</v>
      </c>
      <c r="G45" s="168" t="s">
        <v>1059</v>
      </c>
      <c r="H45" s="162">
        <v>1</v>
      </c>
      <c r="I45" s="57" t="s">
        <v>1031</v>
      </c>
      <c r="J45" s="57" t="s">
        <v>1032</v>
      </c>
      <c r="K45" s="169" t="s">
        <v>1734</v>
      </c>
      <c r="L45" s="169" t="s">
        <v>1413</v>
      </c>
      <c r="M45" s="170">
        <v>0.98</v>
      </c>
      <c r="N45" s="170">
        <v>0.01</v>
      </c>
      <c r="O45" s="157" t="s">
        <v>8</v>
      </c>
      <c r="P45" s="57" t="s">
        <v>243</v>
      </c>
      <c r="Q45" s="171">
        <v>44002</v>
      </c>
      <c r="R45" s="171"/>
      <c r="S45" s="171"/>
      <c r="T45" s="171">
        <v>44316</v>
      </c>
      <c r="U45" s="63">
        <v>44499</v>
      </c>
      <c r="V45" s="57"/>
      <c r="W45" s="61" t="s">
        <v>103</v>
      </c>
      <c r="X45" s="157" t="s">
        <v>1033</v>
      </c>
      <c r="Y45" s="157" t="s">
        <v>200</v>
      </c>
      <c r="Z45" s="175"/>
      <c r="AA45" s="175"/>
      <c r="AB45" s="1824"/>
      <c r="AC45" s="244"/>
    </row>
    <row r="46" spans="1:29" s="38" customFormat="1" ht="29.5" customHeight="1">
      <c r="A46" s="124">
        <v>49</v>
      </c>
      <c r="B46" s="57" t="s">
        <v>28</v>
      </c>
      <c r="C46" s="68" t="s">
        <v>39</v>
      </c>
      <c r="D46" s="162" t="s">
        <v>1060</v>
      </c>
      <c r="E46" s="41" t="s">
        <v>1028</v>
      </c>
      <c r="F46" s="157" t="s">
        <v>1061</v>
      </c>
      <c r="G46" s="168" t="s">
        <v>1062</v>
      </c>
      <c r="H46" s="162">
        <v>2</v>
      </c>
      <c r="I46" s="57" t="s">
        <v>1031</v>
      </c>
      <c r="J46" s="57" t="s">
        <v>1032</v>
      </c>
      <c r="K46" s="169" t="s">
        <v>1734</v>
      </c>
      <c r="L46" s="169" t="s">
        <v>1413</v>
      </c>
      <c r="M46" s="170">
        <v>0.98</v>
      </c>
      <c r="N46" s="170">
        <v>0.01</v>
      </c>
      <c r="O46" s="74" t="s">
        <v>8</v>
      </c>
      <c r="P46" s="57" t="s">
        <v>243</v>
      </c>
      <c r="Q46" s="64">
        <v>43988</v>
      </c>
      <c r="R46" s="64"/>
      <c r="S46" s="64"/>
      <c r="T46" s="171">
        <v>44316</v>
      </c>
      <c r="U46" s="63">
        <v>44499</v>
      </c>
      <c r="V46" s="57"/>
      <c r="W46" s="61" t="s">
        <v>103</v>
      </c>
      <c r="X46" s="74" t="s">
        <v>1033</v>
      </c>
      <c r="Y46" s="74" t="s">
        <v>200</v>
      </c>
      <c r="Z46" s="175"/>
      <c r="AA46" s="176"/>
      <c r="AB46" s="1824"/>
      <c r="AC46" s="244"/>
    </row>
    <row r="47" spans="1:29" s="38" customFormat="1" ht="29.5" customHeight="1">
      <c r="A47" s="124">
        <v>50</v>
      </c>
      <c r="B47" s="57" t="s">
        <v>28</v>
      </c>
      <c r="C47" s="68" t="s">
        <v>39</v>
      </c>
      <c r="D47" s="162" t="s">
        <v>1063</v>
      </c>
      <c r="E47" s="41" t="s">
        <v>1028</v>
      </c>
      <c r="F47" s="157" t="s">
        <v>1064</v>
      </c>
      <c r="G47" s="168" t="s">
        <v>1065</v>
      </c>
      <c r="H47" s="162">
        <v>1</v>
      </c>
      <c r="I47" s="57" t="s">
        <v>1031</v>
      </c>
      <c r="J47" s="57" t="s">
        <v>1032</v>
      </c>
      <c r="K47" s="169" t="s">
        <v>1734</v>
      </c>
      <c r="L47" s="169" t="s">
        <v>1413</v>
      </c>
      <c r="M47" s="170">
        <v>0.98</v>
      </c>
      <c r="N47" s="170">
        <v>0.01</v>
      </c>
      <c r="O47" s="157" t="s">
        <v>8</v>
      </c>
      <c r="P47" s="57" t="s">
        <v>243</v>
      </c>
      <c r="Q47" s="171">
        <v>43997</v>
      </c>
      <c r="R47" s="171"/>
      <c r="S47" s="171"/>
      <c r="T47" s="171">
        <v>44316</v>
      </c>
      <c r="U47" s="63">
        <v>44499</v>
      </c>
      <c r="V47" s="57"/>
      <c r="W47" s="61" t="s">
        <v>103</v>
      </c>
      <c r="X47" s="157" t="s">
        <v>1033</v>
      </c>
      <c r="Y47" s="157" t="s">
        <v>200</v>
      </c>
      <c r="Z47" s="175"/>
      <c r="AA47" s="176"/>
      <c r="AB47" s="1824"/>
      <c r="AC47" s="244"/>
    </row>
    <row r="48" spans="1:29" s="38" customFormat="1" ht="29.5" customHeight="1">
      <c r="A48" s="124">
        <v>51</v>
      </c>
      <c r="B48" s="57" t="s">
        <v>28</v>
      </c>
      <c r="C48" s="68" t="s">
        <v>39</v>
      </c>
      <c r="D48" s="162" t="s">
        <v>1066</v>
      </c>
      <c r="E48" s="41" t="s">
        <v>1028</v>
      </c>
      <c r="F48" s="157" t="s">
        <v>1067</v>
      </c>
      <c r="G48" s="168" t="s">
        <v>313</v>
      </c>
      <c r="H48" s="162">
        <v>1</v>
      </c>
      <c r="I48" s="57" t="s">
        <v>1031</v>
      </c>
      <c r="J48" s="57" t="s">
        <v>1032</v>
      </c>
      <c r="K48" s="169" t="s">
        <v>1734</v>
      </c>
      <c r="L48" s="169" t="s">
        <v>1413</v>
      </c>
      <c r="M48" s="170">
        <v>0.98</v>
      </c>
      <c r="N48" s="170">
        <v>0.01</v>
      </c>
      <c r="O48" s="157" t="s">
        <v>8</v>
      </c>
      <c r="P48" s="57" t="s">
        <v>243</v>
      </c>
      <c r="Q48" s="171">
        <v>43987</v>
      </c>
      <c r="R48" s="171"/>
      <c r="S48" s="171"/>
      <c r="T48" s="171">
        <v>44316</v>
      </c>
      <c r="U48" s="63">
        <v>44499</v>
      </c>
      <c r="V48" s="57"/>
      <c r="W48" s="61" t="s">
        <v>103</v>
      </c>
      <c r="X48" s="157" t="s">
        <v>1033</v>
      </c>
      <c r="Y48" s="157" t="s">
        <v>200</v>
      </c>
      <c r="Z48" s="175" t="s">
        <v>1729</v>
      </c>
      <c r="AA48" s="175" t="s">
        <v>1874</v>
      </c>
      <c r="AB48" s="1824"/>
      <c r="AC48" s="244"/>
    </row>
    <row r="49" spans="1:29" s="38" customFormat="1" ht="29.5" customHeight="1">
      <c r="A49" s="124">
        <v>52</v>
      </c>
      <c r="B49" s="57" t="s">
        <v>28</v>
      </c>
      <c r="C49" s="68" t="s">
        <v>39</v>
      </c>
      <c r="D49" s="162" t="s">
        <v>1068</v>
      </c>
      <c r="E49" s="41" t="s">
        <v>1028</v>
      </c>
      <c r="F49" s="157" t="s">
        <v>1069</v>
      </c>
      <c r="G49" s="168" t="s">
        <v>1070</v>
      </c>
      <c r="H49" s="162">
        <v>1</v>
      </c>
      <c r="I49" s="57" t="s">
        <v>1031</v>
      </c>
      <c r="J49" s="57" t="s">
        <v>1032</v>
      </c>
      <c r="K49" s="169" t="s">
        <v>1734</v>
      </c>
      <c r="L49" s="169" t="s">
        <v>1413</v>
      </c>
      <c r="M49" s="170">
        <v>0.98</v>
      </c>
      <c r="N49" s="170">
        <v>0.01</v>
      </c>
      <c r="O49" s="74" t="s">
        <v>8</v>
      </c>
      <c r="P49" s="57" t="s">
        <v>243</v>
      </c>
      <c r="Q49" s="64">
        <v>43981</v>
      </c>
      <c r="R49" s="64"/>
      <c r="S49" s="64"/>
      <c r="T49" s="171">
        <v>44316</v>
      </c>
      <c r="U49" s="63">
        <v>44499</v>
      </c>
      <c r="V49" s="57"/>
      <c r="W49" s="61" t="s">
        <v>103</v>
      </c>
      <c r="X49" s="74" t="s">
        <v>1033</v>
      </c>
      <c r="Y49" s="74" t="s">
        <v>200</v>
      </c>
      <c r="Z49" s="94"/>
      <c r="AA49" s="94"/>
      <c r="AB49" s="1824"/>
      <c r="AC49" s="244"/>
    </row>
    <row r="50" spans="1:29" s="38" customFormat="1" ht="29.5" customHeight="1">
      <c r="A50" s="124">
        <v>53</v>
      </c>
      <c r="B50" s="57" t="s">
        <v>28</v>
      </c>
      <c r="C50" s="68" t="s">
        <v>39</v>
      </c>
      <c r="D50" s="162" t="s">
        <v>1071</v>
      </c>
      <c r="E50" s="41" t="s">
        <v>1028</v>
      </c>
      <c r="F50" s="157" t="s">
        <v>1072</v>
      </c>
      <c r="G50" s="168" t="s">
        <v>1073</v>
      </c>
      <c r="H50" s="162">
        <v>1</v>
      </c>
      <c r="I50" s="57" t="s">
        <v>1031</v>
      </c>
      <c r="J50" s="57" t="s">
        <v>1032</v>
      </c>
      <c r="K50" s="169" t="s">
        <v>1734</v>
      </c>
      <c r="L50" s="169" t="s">
        <v>1413</v>
      </c>
      <c r="M50" s="170">
        <v>0.98</v>
      </c>
      <c r="N50" s="170">
        <v>0.01</v>
      </c>
      <c r="O50" s="74" t="s">
        <v>8</v>
      </c>
      <c r="P50" s="57" t="s">
        <v>243</v>
      </c>
      <c r="Q50" s="64">
        <v>43981</v>
      </c>
      <c r="R50" s="64"/>
      <c r="S50" s="64"/>
      <c r="T50" s="171">
        <v>44316</v>
      </c>
      <c r="U50" s="63">
        <v>44499</v>
      </c>
      <c r="V50" s="57"/>
      <c r="W50" s="61" t="s">
        <v>103</v>
      </c>
      <c r="X50" s="74" t="s">
        <v>1033</v>
      </c>
      <c r="Y50" s="74" t="s">
        <v>200</v>
      </c>
      <c r="Z50" s="94"/>
      <c r="AA50" s="94"/>
      <c r="AB50" s="1824"/>
      <c r="AC50" s="244"/>
    </row>
    <row r="51" spans="1:29" s="38" customFormat="1" ht="29.5" customHeight="1">
      <c r="A51" s="124">
        <v>54</v>
      </c>
      <c r="B51" s="57" t="s">
        <v>28</v>
      </c>
      <c r="C51" s="68" t="s">
        <v>39</v>
      </c>
      <c r="D51" s="162" t="s">
        <v>1074</v>
      </c>
      <c r="E51" s="41" t="s">
        <v>1028</v>
      </c>
      <c r="F51" s="157" t="s">
        <v>1075</v>
      </c>
      <c r="G51" s="168" t="s">
        <v>1076</v>
      </c>
      <c r="H51" s="162">
        <v>1</v>
      </c>
      <c r="I51" s="57" t="s">
        <v>1031</v>
      </c>
      <c r="J51" s="57" t="s">
        <v>1032</v>
      </c>
      <c r="K51" s="169" t="s">
        <v>1734</v>
      </c>
      <c r="L51" s="169" t="s">
        <v>1413</v>
      </c>
      <c r="M51" s="170">
        <v>0.98</v>
      </c>
      <c r="N51" s="170">
        <v>0.01</v>
      </c>
      <c r="O51" s="74" t="s">
        <v>8</v>
      </c>
      <c r="P51" s="57" t="s">
        <v>243</v>
      </c>
      <c r="Q51" s="64">
        <v>43981</v>
      </c>
      <c r="R51" s="64"/>
      <c r="S51" s="64"/>
      <c r="T51" s="171">
        <v>44316</v>
      </c>
      <c r="U51" s="63">
        <v>44499</v>
      </c>
      <c r="V51" s="57"/>
      <c r="W51" s="61" t="s">
        <v>103</v>
      </c>
      <c r="X51" s="74" t="s">
        <v>1033</v>
      </c>
      <c r="Y51" s="74" t="s">
        <v>200</v>
      </c>
      <c r="Z51" s="94" t="s">
        <v>1875</v>
      </c>
      <c r="AA51" s="94" t="s">
        <v>1876</v>
      </c>
      <c r="AB51" s="1824"/>
      <c r="AC51" s="244"/>
    </row>
    <row r="52" spans="1:29" s="38" customFormat="1" ht="29.5" customHeight="1">
      <c r="A52" s="124">
        <v>55</v>
      </c>
      <c r="B52" s="57" t="s">
        <v>28</v>
      </c>
      <c r="C52" s="68" t="s">
        <v>39</v>
      </c>
      <c r="D52" s="162" t="s">
        <v>1077</v>
      </c>
      <c r="E52" s="41" t="s">
        <v>1028</v>
      </c>
      <c r="F52" s="157" t="s">
        <v>1078</v>
      </c>
      <c r="G52" s="168" t="s">
        <v>1079</v>
      </c>
      <c r="H52" s="162">
        <v>1</v>
      </c>
      <c r="I52" s="57" t="s">
        <v>1031</v>
      </c>
      <c r="J52" s="57" t="s">
        <v>1032</v>
      </c>
      <c r="K52" s="169" t="s">
        <v>1734</v>
      </c>
      <c r="L52" s="169" t="s">
        <v>1413</v>
      </c>
      <c r="M52" s="170">
        <v>0.98</v>
      </c>
      <c r="N52" s="170">
        <v>0.01</v>
      </c>
      <c r="O52" s="74" t="s">
        <v>8</v>
      </c>
      <c r="P52" s="57" t="s">
        <v>243</v>
      </c>
      <c r="Q52" s="64">
        <v>43988</v>
      </c>
      <c r="R52" s="64"/>
      <c r="S52" s="64"/>
      <c r="T52" s="171">
        <v>44316</v>
      </c>
      <c r="U52" s="63">
        <v>44499</v>
      </c>
      <c r="V52" s="57"/>
      <c r="W52" s="61" t="s">
        <v>103</v>
      </c>
      <c r="X52" s="74" t="s">
        <v>1033</v>
      </c>
      <c r="Y52" s="74" t="s">
        <v>200</v>
      </c>
      <c r="Z52" s="94"/>
      <c r="AA52" s="94"/>
      <c r="AB52" s="1824"/>
      <c r="AC52" s="244"/>
    </row>
    <row r="53" spans="1:29" s="38" customFormat="1" ht="29.5" customHeight="1">
      <c r="A53" s="124">
        <v>56</v>
      </c>
      <c r="B53" s="57" t="s">
        <v>28</v>
      </c>
      <c r="C53" s="68" t="s">
        <v>39</v>
      </c>
      <c r="D53" s="162" t="s">
        <v>1080</v>
      </c>
      <c r="E53" s="41" t="s">
        <v>1081</v>
      </c>
      <c r="F53" s="157" t="s">
        <v>1082</v>
      </c>
      <c r="G53" s="168" t="s">
        <v>1083</v>
      </c>
      <c r="H53" s="162">
        <v>1</v>
      </c>
      <c r="I53" s="57" t="s">
        <v>1031</v>
      </c>
      <c r="J53" s="57" t="s">
        <v>1032</v>
      </c>
      <c r="K53" s="169" t="s">
        <v>1734</v>
      </c>
      <c r="L53" s="169" t="s">
        <v>1413</v>
      </c>
      <c r="M53" s="170">
        <v>0.98</v>
      </c>
      <c r="N53" s="170">
        <v>0.01</v>
      </c>
      <c r="O53" s="74" t="s">
        <v>8</v>
      </c>
      <c r="P53" s="57" t="s">
        <v>243</v>
      </c>
      <c r="Q53" s="64">
        <v>43979</v>
      </c>
      <c r="R53" s="64"/>
      <c r="S53" s="64"/>
      <c r="T53" s="171">
        <v>44316</v>
      </c>
      <c r="U53" s="63">
        <v>44499</v>
      </c>
      <c r="V53" s="57"/>
      <c r="W53" s="61" t="s">
        <v>103</v>
      </c>
      <c r="X53" s="74" t="s">
        <v>1033</v>
      </c>
      <c r="Y53" s="74" t="s">
        <v>200</v>
      </c>
      <c r="Z53" s="94"/>
      <c r="AA53" s="94"/>
      <c r="AB53" s="1824"/>
      <c r="AC53" s="244"/>
    </row>
    <row r="54" spans="1:29" s="38" customFormat="1" ht="29.5" customHeight="1">
      <c r="A54" s="124">
        <v>57</v>
      </c>
      <c r="B54" s="57" t="s">
        <v>28</v>
      </c>
      <c r="C54" s="68" t="s">
        <v>39</v>
      </c>
      <c r="D54" s="162" t="s">
        <v>1084</v>
      </c>
      <c r="E54" s="41" t="s">
        <v>1081</v>
      </c>
      <c r="F54" s="157" t="s">
        <v>1085</v>
      </c>
      <c r="G54" s="168" t="s">
        <v>1086</v>
      </c>
      <c r="H54" s="162">
        <v>1</v>
      </c>
      <c r="I54" s="57" t="s">
        <v>1031</v>
      </c>
      <c r="J54" s="57" t="s">
        <v>1032</v>
      </c>
      <c r="K54" s="169" t="s">
        <v>1734</v>
      </c>
      <c r="L54" s="169" t="s">
        <v>1413</v>
      </c>
      <c r="M54" s="170">
        <v>0.98</v>
      </c>
      <c r="N54" s="170">
        <v>0.01</v>
      </c>
      <c r="O54" s="157" t="s">
        <v>8</v>
      </c>
      <c r="P54" s="57" t="s">
        <v>243</v>
      </c>
      <c r="Q54" s="171">
        <v>43997</v>
      </c>
      <c r="R54" s="171"/>
      <c r="S54" s="171"/>
      <c r="T54" s="171">
        <v>44316</v>
      </c>
      <c r="U54" s="63">
        <v>44499</v>
      </c>
      <c r="V54" s="57"/>
      <c r="W54" s="61" t="s">
        <v>103</v>
      </c>
      <c r="X54" s="157" t="s">
        <v>1033</v>
      </c>
      <c r="Y54" s="157" t="s">
        <v>200</v>
      </c>
      <c r="Z54" s="175"/>
      <c r="AA54" s="176"/>
      <c r="AB54" s="1824"/>
      <c r="AC54" s="244"/>
    </row>
    <row r="55" spans="1:29" s="38" customFormat="1" ht="29.5" customHeight="1">
      <c r="A55" s="124">
        <v>58</v>
      </c>
      <c r="B55" s="57" t="s">
        <v>28</v>
      </c>
      <c r="C55" s="68" t="s">
        <v>39</v>
      </c>
      <c r="D55" s="68" t="s">
        <v>1087</v>
      </c>
      <c r="E55" s="41" t="s">
        <v>1035</v>
      </c>
      <c r="F55" s="41" t="s">
        <v>1088</v>
      </c>
      <c r="G55" s="168" t="s">
        <v>1089</v>
      </c>
      <c r="H55" s="68">
        <v>1</v>
      </c>
      <c r="I55" s="43" t="s">
        <v>1031</v>
      </c>
      <c r="J55" s="57"/>
      <c r="K55" s="169" t="s">
        <v>1734</v>
      </c>
      <c r="L55" s="169"/>
      <c r="M55" s="170"/>
      <c r="N55" s="170"/>
      <c r="O55" s="8" t="s">
        <v>8</v>
      </c>
      <c r="P55" s="43" t="s">
        <v>243</v>
      </c>
      <c r="Q55" s="14">
        <v>43987</v>
      </c>
      <c r="R55" s="14"/>
      <c r="S55" s="14"/>
      <c r="T55" s="63">
        <v>44316</v>
      </c>
      <c r="U55" s="63">
        <v>44499</v>
      </c>
      <c r="V55" s="43"/>
      <c r="W55" s="90" t="s">
        <v>103</v>
      </c>
      <c r="X55" s="8" t="s">
        <v>1033</v>
      </c>
      <c r="Y55" s="8" t="s">
        <v>200</v>
      </c>
      <c r="Z55" s="94" t="s">
        <v>1877</v>
      </c>
      <c r="AA55" s="94" t="s">
        <v>1730</v>
      </c>
      <c r="AB55" s="1824"/>
      <c r="AC55" s="244"/>
    </row>
    <row r="56" spans="1:29" s="38" customFormat="1" ht="29.5" customHeight="1">
      <c r="A56" s="124">
        <v>59</v>
      </c>
      <c r="B56" s="57" t="s">
        <v>28</v>
      </c>
      <c r="C56" s="68" t="s">
        <v>40</v>
      </c>
      <c r="D56" s="157" t="s">
        <v>1090</v>
      </c>
      <c r="E56" s="41" t="s">
        <v>1091</v>
      </c>
      <c r="F56" s="67" t="s">
        <v>1092</v>
      </c>
      <c r="G56" s="157" t="s">
        <v>679</v>
      </c>
      <c r="H56" s="41">
        <v>1</v>
      </c>
      <c r="I56" s="43" t="s">
        <v>1031</v>
      </c>
      <c r="J56" s="57" t="s">
        <v>1093</v>
      </c>
      <c r="K56" s="48" t="s">
        <v>1735</v>
      </c>
      <c r="L56" s="169" t="s">
        <v>1474</v>
      </c>
      <c r="M56" s="170">
        <v>0.98</v>
      </c>
      <c r="N56" s="170">
        <v>0.01</v>
      </c>
      <c r="O56" s="41" t="s">
        <v>1094</v>
      </c>
      <c r="P56" s="43" t="s">
        <v>243</v>
      </c>
      <c r="Q56" s="63">
        <v>43957</v>
      </c>
      <c r="R56" s="141"/>
      <c r="S56" s="141"/>
      <c r="T56" s="141">
        <v>44316</v>
      </c>
      <c r="U56" s="64">
        <v>44469</v>
      </c>
      <c r="V56" s="14">
        <v>44445</v>
      </c>
      <c r="W56" s="90" t="s">
        <v>103</v>
      </c>
      <c r="X56" s="41" t="s">
        <v>1033</v>
      </c>
      <c r="Y56" s="41" t="s">
        <v>200</v>
      </c>
      <c r="Z56" s="175" t="s">
        <v>1731</v>
      </c>
      <c r="AA56" s="175" t="s">
        <v>1732</v>
      </c>
      <c r="AB56" s="1824"/>
      <c r="AC56" s="1826"/>
    </row>
    <row r="57" spans="1:29" s="38" customFormat="1" ht="29.5" customHeight="1">
      <c r="A57" s="124">
        <v>60</v>
      </c>
      <c r="B57" s="57" t="s">
        <v>28</v>
      </c>
      <c r="C57" s="68" t="s">
        <v>40</v>
      </c>
      <c r="D57" s="157" t="s">
        <v>1095</v>
      </c>
      <c r="E57" s="41" t="s">
        <v>1091</v>
      </c>
      <c r="F57" s="67" t="s">
        <v>1096</v>
      </c>
      <c r="G57" s="157" t="s">
        <v>311</v>
      </c>
      <c r="H57" s="41">
        <v>1</v>
      </c>
      <c r="I57" s="43" t="s">
        <v>1031</v>
      </c>
      <c r="J57" s="57" t="s">
        <v>1093</v>
      </c>
      <c r="K57" s="48" t="s">
        <v>1735</v>
      </c>
      <c r="L57" s="169" t="s">
        <v>1474</v>
      </c>
      <c r="M57" s="170">
        <v>0.97</v>
      </c>
      <c r="N57" s="170">
        <v>0.01</v>
      </c>
      <c r="O57" s="41" t="s">
        <v>1094</v>
      </c>
      <c r="P57" s="43" t="s">
        <v>243</v>
      </c>
      <c r="Q57" s="63">
        <v>43957</v>
      </c>
      <c r="R57" s="141"/>
      <c r="S57" s="141"/>
      <c r="T57" s="141">
        <v>44316</v>
      </c>
      <c r="U57" s="64">
        <v>44469</v>
      </c>
      <c r="V57" s="14">
        <v>44445</v>
      </c>
      <c r="W57" s="90" t="s">
        <v>103</v>
      </c>
      <c r="X57" s="41" t="s">
        <v>1033</v>
      </c>
      <c r="Y57" s="41" t="s">
        <v>200</v>
      </c>
      <c r="Z57" s="175" t="s">
        <v>1733</v>
      </c>
      <c r="AA57" s="175" t="s">
        <v>1097</v>
      </c>
      <c r="AB57" s="1824"/>
      <c r="AC57" s="1826"/>
    </row>
    <row r="58" spans="1:29" s="38" customFormat="1" ht="29.5" customHeight="1">
      <c r="A58" s="124">
        <v>61</v>
      </c>
      <c r="B58" s="57" t="s">
        <v>28</v>
      </c>
      <c r="C58" s="68" t="s">
        <v>40</v>
      </c>
      <c r="D58" s="157" t="s">
        <v>1098</v>
      </c>
      <c r="E58" s="41" t="s">
        <v>1091</v>
      </c>
      <c r="F58" s="67" t="s">
        <v>1099</v>
      </c>
      <c r="G58" s="157" t="s">
        <v>1100</v>
      </c>
      <c r="H58" s="41">
        <v>1</v>
      </c>
      <c r="I58" s="43" t="s">
        <v>1031</v>
      </c>
      <c r="J58" s="57" t="s">
        <v>1093</v>
      </c>
      <c r="K58" s="48" t="s">
        <v>1735</v>
      </c>
      <c r="L58" s="169" t="s">
        <v>1475</v>
      </c>
      <c r="M58" s="170">
        <v>0.98</v>
      </c>
      <c r="N58" s="170">
        <v>0.01</v>
      </c>
      <c r="O58" s="41" t="s">
        <v>1094</v>
      </c>
      <c r="P58" s="43" t="s">
        <v>243</v>
      </c>
      <c r="Q58" s="63">
        <v>43957</v>
      </c>
      <c r="R58" s="141"/>
      <c r="S58" s="141"/>
      <c r="T58" s="141">
        <v>44316</v>
      </c>
      <c r="U58" s="64">
        <v>44469</v>
      </c>
      <c r="V58" s="14">
        <v>44445</v>
      </c>
      <c r="W58" s="90" t="s">
        <v>103</v>
      </c>
      <c r="X58" s="41" t="s">
        <v>1033</v>
      </c>
      <c r="Y58" s="41" t="s">
        <v>200</v>
      </c>
      <c r="Z58" s="175"/>
      <c r="AA58" s="175"/>
      <c r="AB58" s="1824"/>
      <c r="AC58" s="1826"/>
    </row>
    <row r="59" spans="1:29" s="38" customFormat="1" ht="29.5" customHeight="1">
      <c r="A59" s="124">
        <v>62</v>
      </c>
      <c r="B59" s="57" t="s">
        <v>28</v>
      </c>
      <c r="C59" s="68" t="s">
        <v>40</v>
      </c>
      <c r="D59" s="157" t="s">
        <v>1101</v>
      </c>
      <c r="E59" s="41" t="s">
        <v>1091</v>
      </c>
      <c r="F59" s="67" t="s">
        <v>1102</v>
      </c>
      <c r="G59" s="157" t="s">
        <v>1103</v>
      </c>
      <c r="H59" s="41">
        <v>1</v>
      </c>
      <c r="I59" s="43" t="s">
        <v>1031</v>
      </c>
      <c r="J59" s="57" t="s">
        <v>1093</v>
      </c>
      <c r="K59" s="48" t="s">
        <v>1735</v>
      </c>
      <c r="L59" s="169" t="s">
        <v>1476</v>
      </c>
      <c r="M59" s="170">
        <v>0.98</v>
      </c>
      <c r="N59" s="170">
        <v>0.01</v>
      </c>
      <c r="O59" s="41" t="s">
        <v>1094</v>
      </c>
      <c r="P59" s="43" t="s">
        <v>243</v>
      </c>
      <c r="Q59" s="63">
        <v>43957</v>
      </c>
      <c r="R59" s="141"/>
      <c r="S59" s="141"/>
      <c r="T59" s="141">
        <v>44316</v>
      </c>
      <c r="U59" s="64">
        <v>44469</v>
      </c>
      <c r="V59" s="14">
        <v>44445</v>
      </c>
      <c r="W59" s="90" t="s">
        <v>103</v>
      </c>
      <c r="X59" s="41" t="s">
        <v>1033</v>
      </c>
      <c r="Y59" s="41" t="s">
        <v>200</v>
      </c>
      <c r="Z59" s="175"/>
      <c r="AA59" s="175"/>
      <c r="AB59" s="1824"/>
      <c r="AC59" s="1826"/>
    </row>
    <row r="60" spans="1:29" s="38" customFormat="1" ht="29.5" customHeight="1">
      <c r="A60" s="124">
        <v>63</v>
      </c>
      <c r="B60" s="57" t="s">
        <v>28</v>
      </c>
      <c r="C60" s="68" t="s">
        <v>40</v>
      </c>
      <c r="D60" s="157" t="s">
        <v>1104</v>
      </c>
      <c r="E60" s="41" t="s">
        <v>1091</v>
      </c>
      <c r="F60" s="67" t="s">
        <v>1105</v>
      </c>
      <c r="G60" s="157" t="s">
        <v>1106</v>
      </c>
      <c r="H60" s="41">
        <v>1</v>
      </c>
      <c r="I60" s="43" t="s">
        <v>1031</v>
      </c>
      <c r="J60" s="57" t="s">
        <v>1093</v>
      </c>
      <c r="K60" s="48" t="s">
        <v>1735</v>
      </c>
      <c r="L60" s="169" t="s">
        <v>1476</v>
      </c>
      <c r="M60" s="170">
        <v>0.98</v>
      </c>
      <c r="N60" s="170">
        <v>0.01</v>
      </c>
      <c r="O60" s="41" t="s">
        <v>1094</v>
      </c>
      <c r="P60" s="43" t="s">
        <v>243</v>
      </c>
      <c r="Q60" s="63">
        <v>43957</v>
      </c>
      <c r="R60" s="141"/>
      <c r="S60" s="141"/>
      <c r="T60" s="141">
        <v>44316</v>
      </c>
      <c r="U60" s="64">
        <v>44469</v>
      </c>
      <c r="V60" s="14">
        <v>44445</v>
      </c>
      <c r="W60" s="90" t="s">
        <v>103</v>
      </c>
      <c r="X60" s="41" t="s">
        <v>1033</v>
      </c>
      <c r="Y60" s="41" t="s">
        <v>200</v>
      </c>
      <c r="Z60" s="175"/>
      <c r="AA60" s="175"/>
      <c r="AB60" s="1824"/>
      <c r="AC60" s="1826"/>
    </row>
    <row r="61" spans="1:29" s="38" customFormat="1" ht="29.5" customHeight="1">
      <c r="A61" s="124">
        <v>64</v>
      </c>
      <c r="B61" s="57" t="s">
        <v>28</v>
      </c>
      <c r="C61" s="68" t="s">
        <v>40</v>
      </c>
      <c r="D61" s="157" t="s">
        <v>1107</v>
      </c>
      <c r="E61" s="41" t="s">
        <v>1108</v>
      </c>
      <c r="F61" s="41" t="s">
        <v>1109</v>
      </c>
      <c r="G61" s="41" t="s">
        <v>1110</v>
      </c>
      <c r="H61" s="41">
        <v>1</v>
      </c>
      <c r="I61" s="43" t="s">
        <v>1031</v>
      </c>
      <c r="J61" s="57" t="s">
        <v>1093</v>
      </c>
      <c r="K61" s="48" t="s">
        <v>1735</v>
      </c>
      <c r="L61" s="169" t="s">
        <v>1476</v>
      </c>
      <c r="M61" s="170">
        <v>0.98</v>
      </c>
      <c r="N61" s="170">
        <v>0.01</v>
      </c>
      <c r="O61" s="41" t="s">
        <v>1094</v>
      </c>
      <c r="P61" s="43" t="s">
        <v>243</v>
      </c>
      <c r="Q61" s="14">
        <v>43957</v>
      </c>
      <c r="R61" s="22"/>
      <c r="S61" s="22"/>
      <c r="T61" s="141">
        <v>44316</v>
      </c>
      <c r="U61" s="64">
        <v>44469</v>
      </c>
      <c r="V61" s="14">
        <v>44445</v>
      </c>
      <c r="W61" s="90" t="s">
        <v>103</v>
      </c>
      <c r="X61" s="8" t="s">
        <v>1033</v>
      </c>
      <c r="Y61" s="8" t="s">
        <v>200</v>
      </c>
      <c r="Z61" s="176"/>
      <c r="AA61" s="176"/>
      <c r="AB61" s="1824"/>
      <c r="AC61" s="1826"/>
    </row>
    <row r="62" spans="1:29" s="38" customFormat="1" ht="29.5" customHeight="1">
      <c r="A62" s="124">
        <v>65</v>
      </c>
      <c r="B62" s="57" t="s">
        <v>28</v>
      </c>
      <c r="C62" s="157" t="s">
        <v>42</v>
      </c>
      <c r="D62" s="157" t="s">
        <v>1111</v>
      </c>
      <c r="E62" s="41" t="s">
        <v>1112</v>
      </c>
      <c r="F62" s="41" t="s">
        <v>1113</v>
      </c>
      <c r="G62" s="157" t="s">
        <v>1114</v>
      </c>
      <c r="H62" s="41">
        <v>1</v>
      </c>
      <c r="I62" s="43" t="s">
        <v>1031</v>
      </c>
      <c r="J62" s="57" t="s">
        <v>1093</v>
      </c>
      <c r="K62" s="94" t="s">
        <v>1736</v>
      </c>
      <c r="L62" s="169" t="s">
        <v>1477</v>
      </c>
      <c r="M62" s="170">
        <v>0.98</v>
      </c>
      <c r="N62" s="170">
        <v>0.01</v>
      </c>
      <c r="O62" s="8" t="s">
        <v>8</v>
      </c>
      <c r="P62" s="43" t="s">
        <v>243</v>
      </c>
      <c r="Q62" s="14">
        <v>44051</v>
      </c>
      <c r="R62" s="22"/>
      <c r="S62" s="22"/>
      <c r="T62" s="141">
        <v>44346</v>
      </c>
      <c r="U62" s="14">
        <v>44530</v>
      </c>
      <c r="V62" s="43"/>
      <c r="W62" s="90" t="s">
        <v>103</v>
      </c>
      <c r="X62" s="8" t="s">
        <v>1033</v>
      </c>
      <c r="Y62" s="8" t="s">
        <v>200</v>
      </c>
      <c r="Z62" s="175"/>
      <c r="AA62" s="176"/>
      <c r="AB62" s="1824"/>
      <c r="AC62" s="244"/>
    </row>
    <row r="63" spans="1:29" s="38" customFormat="1" ht="29.5" customHeight="1">
      <c r="A63" s="124">
        <v>66</v>
      </c>
      <c r="B63" s="57" t="s">
        <v>28</v>
      </c>
      <c r="C63" s="157" t="s">
        <v>42</v>
      </c>
      <c r="D63" s="157" t="s">
        <v>1115</v>
      </c>
      <c r="E63" s="41" t="s">
        <v>1112</v>
      </c>
      <c r="F63" s="41" t="s">
        <v>1116</v>
      </c>
      <c r="G63" s="157" t="s">
        <v>1117</v>
      </c>
      <c r="H63" s="41">
        <v>1</v>
      </c>
      <c r="I63" s="43" t="s">
        <v>1031</v>
      </c>
      <c r="J63" s="57" t="s">
        <v>1093</v>
      </c>
      <c r="K63" s="94" t="s">
        <v>1736</v>
      </c>
      <c r="L63" s="169" t="s">
        <v>1477</v>
      </c>
      <c r="M63" s="170">
        <v>0.98</v>
      </c>
      <c r="N63" s="170">
        <v>0.01</v>
      </c>
      <c r="O63" s="8" t="s">
        <v>8</v>
      </c>
      <c r="P63" s="43" t="s">
        <v>243</v>
      </c>
      <c r="Q63" s="14">
        <v>44051</v>
      </c>
      <c r="R63" s="22"/>
      <c r="S63" s="22"/>
      <c r="T63" s="141">
        <v>44346</v>
      </c>
      <c r="U63" s="14">
        <v>44530</v>
      </c>
      <c r="V63" s="43"/>
      <c r="W63" s="90" t="s">
        <v>103</v>
      </c>
      <c r="X63" s="8" t="s">
        <v>1033</v>
      </c>
      <c r="Y63" s="8" t="s">
        <v>200</v>
      </c>
      <c r="Z63" s="175"/>
      <c r="AA63" s="176"/>
      <c r="AB63" s="1824"/>
      <c r="AC63" s="244"/>
    </row>
    <row r="64" spans="1:29" s="38" customFormat="1" ht="29.5" customHeight="1">
      <c r="A64" s="124">
        <v>67</v>
      </c>
      <c r="B64" s="57" t="s">
        <v>28</v>
      </c>
      <c r="C64" s="157" t="s">
        <v>42</v>
      </c>
      <c r="D64" s="157" t="s">
        <v>1118</v>
      </c>
      <c r="E64" s="41" t="s">
        <v>1112</v>
      </c>
      <c r="F64" s="41" t="s">
        <v>1119</v>
      </c>
      <c r="G64" s="157" t="s">
        <v>1120</v>
      </c>
      <c r="H64" s="41">
        <v>1</v>
      </c>
      <c r="I64" s="43" t="s">
        <v>1031</v>
      </c>
      <c r="J64" s="57" t="s">
        <v>1093</v>
      </c>
      <c r="K64" s="94" t="s">
        <v>1736</v>
      </c>
      <c r="L64" s="169" t="s">
        <v>1478</v>
      </c>
      <c r="M64" s="170">
        <v>0.98</v>
      </c>
      <c r="N64" s="170">
        <v>0.01</v>
      </c>
      <c r="O64" s="8" t="s">
        <v>8</v>
      </c>
      <c r="P64" s="43" t="s">
        <v>243</v>
      </c>
      <c r="Q64" s="14">
        <v>44051</v>
      </c>
      <c r="R64" s="22"/>
      <c r="S64" s="22"/>
      <c r="T64" s="141">
        <v>44346</v>
      </c>
      <c r="U64" s="14">
        <v>44530</v>
      </c>
      <c r="V64" s="43"/>
      <c r="W64" s="90" t="s">
        <v>103</v>
      </c>
      <c r="X64" s="8" t="s">
        <v>1033</v>
      </c>
      <c r="Y64" s="8" t="s">
        <v>200</v>
      </c>
      <c r="Z64" s="175"/>
      <c r="AA64" s="176"/>
      <c r="AB64" s="1824"/>
      <c r="AC64" s="244"/>
    </row>
    <row r="65" spans="1:29" s="38" customFormat="1" ht="29.5" customHeight="1">
      <c r="A65" s="124">
        <v>68</v>
      </c>
      <c r="B65" s="57" t="s">
        <v>28</v>
      </c>
      <c r="C65" s="157" t="s">
        <v>42</v>
      </c>
      <c r="D65" s="157" t="s">
        <v>1121</v>
      </c>
      <c r="E65" s="41" t="s">
        <v>1112</v>
      </c>
      <c r="F65" s="41" t="s">
        <v>1122</v>
      </c>
      <c r="G65" s="157" t="s">
        <v>1123</v>
      </c>
      <c r="H65" s="41">
        <v>1</v>
      </c>
      <c r="I65" s="43" t="s">
        <v>1031</v>
      </c>
      <c r="J65" s="57" t="s">
        <v>1093</v>
      </c>
      <c r="K65" s="94" t="s">
        <v>1736</v>
      </c>
      <c r="L65" s="169" t="s">
        <v>1475</v>
      </c>
      <c r="M65" s="170">
        <v>0.98</v>
      </c>
      <c r="N65" s="170">
        <v>0.01</v>
      </c>
      <c r="O65" s="8" t="s">
        <v>8</v>
      </c>
      <c r="P65" s="43" t="s">
        <v>243</v>
      </c>
      <c r="Q65" s="14">
        <v>44051</v>
      </c>
      <c r="R65" s="22"/>
      <c r="S65" s="22"/>
      <c r="T65" s="141">
        <v>44346</v>
      </c>
      <c r="U65" s="14">
        <v>44530</v>
      </c>
      <c r="V65" s="43"/>
      <c r="W65" s="90" t="s">
        <v>103</v>
      </c>
      <c r="X65" s="8" t="s">
        <v>1033</v>
      </c>
      <c r="Y65" s="8" t="s">
        <v>200</v>
      </c>
      <c r="Z65" s="175"/>
      <c r="AA65" s="176"/>
      <c r="AB65" s="1824"/>
      <c r="AC65" s="244"/>
    </row>
    <row r="66" spans="1:29" s="38" customFormat="1" ht="29.5" customHeight="1">
      <c r="A66" s="124">
        <v>69</v>
      </c>
      <c r="B66" s="57" t="s">
        <v>28</v>
      </c>
      <c r="C66" s="157" t="s">
        <v>42</v>
      </c>
      <c r="D66" s="157" t="s">
        <v>1124</v>
      </c>
      <c r="E66" s="41" t="s">
        <v>1112</v>
      </c>
      <c r="F66" s="41" t="s">
        <v>1125</v>
      </c>
      <c r="G66" s="157" t="s">
        <v>1126</v>
      </c>
      <c r="H66" s="41">
        <v>1</v>
      </c>
      <c r="I66" s="43" t="s">
        <v>1031</v>
      </c>
      <c r="J66" s="57" t="s">
        <v>1093</v>
      </c>
      <c r="K66" s="94" t="s">
        <v>1736</v>
      </c>
      <c r="L66" s="169" t="s">
        <v>1475</v>
      </c>
      <c r="M66" s="170">
        <v>0.98</v>
      </c>
      <c r="N66" s="170">
        <v>0.01</v>
      </c>
      <c r="O66" s="8" t="s">
        <v>8</v>
      </c>
      <c r="P66" s="43" t="s">
        <v>243</v>
      </c>
      <c r="Q66" s="14">
        <v>44051</v>
      </c>
      <c r="R66" s="22"/>
      <c r="S66" s="22"/>
      <c r="T66" s="141">
        <v>44346</v>
      </c>
      <c r="U66" s="14">
        <v>44530</v>
      </c>
      <c r="V66" s="43"/>
      <c r="W66" s="90" t="s">
        <v>103</v>
      </c>
      <c r="X66" s="8" t="s">
        <v>1033</v>
      </c>
      <c r="Y66" s="8" t="s">
        <v>200</v>
      </c>
      <c r="Z66" s="176"/>
      <c r="AA66" s="176"/>
      <c r="AB66" s="1824"/>
      <c r="AC66" s="244"/>
    </row>
    <row r="67" spans="1:29" s="38" customFormat="1" ht="29.5" customHeight="1">
      <c r="A67" s="124">
        <v>70</v>
      </c>
      <c r="B67" s="57" t="s">
        <v>28</v>
      </c>
      <c r="C67" s="157" t="s">
        <v>42</v>
      </c>
      <c r="D67" s="157" t="s">
        <v>1127</v>
      </c>
      <c r="E67" s="41" t="s">
        <v>1128</v>
      </c>
      <c r="F67" s="41" t="s">
        <v>1129</v>
      </c>
      <c r="G67" s="157" t="s">
        <v>1130</v>
      </c>
      <c r="H67" s="41">
        <v>1</v>
      </c>
      <c r="I67" s="43" t="s">
        <v>1031</v>
      </c>
      <c r="J67" s="57" t="s">
        <v>1093</v>
      </c>
      <c r="K67" s="94" t="s">
        <v>1736</v>
      </c>
      <c r="L67" s="169" t="s">
        <v>1475</v>
      </c>
      <c r="M67" s="170">
        <v>0.98</v>
      </c>
      <c r="N67" s="170">
        <v>0.01</v>
      </c>
      <c r="O67" s="8" t="s">
        <v>8</v>
      </c>
      <c r="P67" s="43" t="s">
        <v>243</v>
      </c>
      <c r="Q67" s="14">
        <v>44051</v>
      </c>
      <c r="R67" s="22"/>
      <c r="S67" s="22"/>
      <c r="T67" s="141">
        <v>44346</v>
      </c>
      <c r="U67" s="14">
        <v>44530</v>
      </c>
      <c r="V67" s="43"/>
      <c r="W67" s="90" t="s">
        <v>103</v>
      </c>
      <c r="X67" s="8" t="s">
        <v>1033</v>
      </c>
      <c r="Y67" s="8" t="s">
        <v>200</v>
      </c>
      <c r="Z67" s="176"/>
      <c r="AA67" s="176"/>
      <c r="AB67" s="1824"/>
      <c r="AC67" s="244"/>
    </row>
    <row r="68" spans="1:29" s="38" customFormat="1" ht="29.5" customHeight="1">
      <c r="A68" s="124">
        <v>71</v>
      </c>
      <c r="B68" s="57" t="s">
        <v>28</v>
      </c>
      <c r="C68" s="8" t="s">
        <v>36</v>
      </c>
      <c r="D68" s="8" t="s">
        <v>1131</v>
      </c>
      <c r="E68" s="8" t="s">
        <v>1132</v>
      </c>
      <c r="F68" s="11" t="s">
        <v>1133</v>
      </c>
      <c r="G68" s="8" t="s">
        <v>1134</v>
      </c>
      <c r="H68" s="11">
        <v>2</v>
      </c>
      <c r="I68" s="8" t="s">
        <v>1031</v>
      </c>
      <c r="J68" s="74"/>
      <c r="K68" s="1750" t="s">
        <v>1737</v>
      </c>
      <c r="L68" s="8"/>
      <c r="M68" s="36"/>
      <c r="N68" s="36"/>
      <c r="O68" s="8" t="s">
        <v>8</v>
      </c>
      <c r="P68" s="43" t="s">
        <v>102</v>
      </c>
      <c r="Q68" s="14">
        <v>44283</v>
      </c>
      <c r="R68" s="14"/>
      <c r="S68" s="14"/>
      <c r="T68" s="14">
        <v>44530</v>
      </c>
      <c r="U68" s="8"/>
      <c r="V68" s="8"/>
      <c r="W68" s="8" t="s">
        <v>103</v>
      </c>
      <c r="X68" s="8" t="s">
        <v>1033</v>
      </c>
      <c r="Y68" s="43" t="s">
        <v>200</v>
      </c>
      <c r="Z68" s="1827" t="s">
        <v>1631</v>
      </c>
      <c r="AA68" s="48"/>
      <c r="AB68" s="1824"/>
      <c r="AC68" s="244"/>
    </row>
    <row r="69" spans="1:29" s="38" customFormat="1" ht="29.5" customHeight="1">
      <c r="A69" s="124">
        <v>72</v>
      </c>
      <c r="B69" s="57" t="s">
        <v>28</v>
      </c>
      <c r="C69" s="8" t="s">
        <v>36</v>
      </c>
      <c r="D69" s="8" t="s">
        <v>1135</v>
      </c>
      <c r="E69" s="8" t="s">
        <v>1132</v>
      </c>
      <c r="F69" s="11" t="s">
        <v>1136</v>
      </c>
      <c r="G69" s="8" t="s">
        <v>1137</v>
      </c>
      <c r="H69" s="11">
        <v>2</v>
      </c>
      <c r="I69" s="8" t="s">
        <v>1031</v>
      </c>
      <c r="J69" s="74" t="s">
        <v>1138</v>
      </c>
      <c r="K69" s="1751"/>
      <c r="L69" s="169" t="s">
        <v>1414</v>
      </c>
      <c r="M69" s="170">
        <v>0.997</v>
      </c>
      <c r="N69" s="170">
        <v>0.01</v>
      </c>
      <c r="O69" s="8" t="s">
        <v>8</v>
      </c>
      <c r="P69" s="43" t="s">
        <v>102</v>
      </c>
      <c r="Q69" s="14">
        <v>44283</v>
      </c>
      <c r="R69" s="14"/>
      <c r="S69" s="14"/>
      <c r="T69" s="14">
        <v>44530</v>
      </c>
      <c r="U69" s="8"/>
      <c r="V69" s="8"/>
      <c r="W69" s="8" t="s">
        <v>103</v>
      </c>
      <c r="X69" s="8" t="s">
        <v>1033</v>
      </c>
      <c r="Y69" s="43" t="s">
        <v>200</v>
      </c>
      <c r="Z69" s="1828"/>
      <c r="AA69" s="48"/>
      <c r="AB69" s="1824"/>
      <c r="AC69" s="244"/>
    </row>
    <row r="70" spans="1:29" s="38" customFormat="1" ht="29.5" customHeight="1">
      <c r="A70" s="124">
        <v>73</v>
      </c>
      <c r="B70" s="57" t="s">
        <v>28</v>
      </c>
      <c r="C70" s="8" t="s">
        <v>36</v>
      </c>
      <c r="D70" s="8" t="s">
        <v>1139</v>
      </c>
      <c r="E70" s="8" t="s">
        <v>1140</v>
      </c>
      <c r="F70" s="11" t="s">
        <v>1141</v>
      </c>
      <c r="G70" s="8" t="s">
        <v>1142</v>
      </c>
      <c r="H70" s="11">
        <v>1</v>
      </c>
      <c r="I70" s="8" t="s">
        <v>1031</v>
      </c>
      <c r="J70" s="74" t="s">
        <v>1143</v>
      </c>
      <c r="K70" s="1751"/>
      <c r="L70" s="169" t="s">
        <v>1476</v>
      </c>
      <c r="M70" s="170">
        <v>0.99</v>
      </c>
      <c r="N70" s="170">
        <v>0.02</v>
      </c>
      <c r="O70" s="8" t="s">
        <v>8</v>
      </c>
      <c r="P70" s="43" t="s">
        <v>102</v>
      </c>
      <c r="Q70" s="14">
        <v>44331</v>
      </c>
      <c r="R70" s="14"/>
      <c r="S70" s="14"/>
      <c r="T70" s="14">
        <v>44530</v>
      </c>
      <c r="U70" s="8"/>
      <c r="V70" s="8"/>
      <c r="W70" s="8" t="s">
        <v>103</v>
      </c>
      <c r="X70" s="8" t="s">
        <v>1033</v>
      </c>
      <c r="Y70" s="43" t="s">
        <v>200</v>
      </c>
      <c r="Z70" s="1828"/>
      <c r="AA70" s="48"/>
      <c r="AB70" s="1824"/>
      <c r="AC70" s="244"/>
    </row>
    <row r="71" spans="1:29" s="38" customFormat="1" ht="29.5" customHeight="1">
      <c r="A71" s="124">
        <v>74</v>
      </c>
      <c r="B71" s="57" t="s">
        <v>28</v>
      </c>
      <c r="C71" s="8" t="s">
        <v>36</v>
      </c>
      <c r="D71" s="8" t="s">
        <v>1144</v>
      </c>
      <c r="E71" s="8" t="s">
        <v>1140</v>
      </c>
      <c r="F71" s="11" t="s">
        <v>1145</v>
      </c>
      <c r="G71" s="8" t="s">
        <v>367</v>
      </c>
      <c r="H71" s="11">
        <v>1</v>
      </c>
      <c r="I71" s="8" t="s">
        <v>1031</v>
      </c>
      <c r="J71" s="74" t="s">
        <v>1143</v>
      </c>
      <c r="K71" s="1751"/>
      <c r="L71" s="169" t="s">
        <v>1476</v>
      </c>
      <c r="M71" s="170">
        <v>0.99</v>
      </c>
      <c r="N71" s="170">
        <v>0.03</v>
      </c>
      <c r="O71" s="8" t="s">
        <v>8</v>
      </c>
      <c r="P71" s="43" t="s">
        <v>102</v>
      </c>
      <c r="Q71" s="14">
        <v>44331</v>
      </c>
      <c r="R71" s="14"/>
      <c r="S71" s="14"/>
      <c r="T71" s="14">
        <v>44530</v>
      </c>
      <c r="U71" s="8"/>
      <c r="V71" s="8"/>
      <c r="W71" s="8" t="s">
        <v>103</v>
      </c>
      <c r="X71" s="8" t="s">
        <v>1033</v>
      </c>
      <c r="Y71" s="43" t="s">
        <v>200</v>
      </c>
      <c r="Z71" s="1828"/>
      <c r="AA71" s="48" t="s">
        <v>1632</v>
      </c>
      <c r="AB71" s="1824"/>
      <c r="AC71" s="244"/>
    </row>
    <row r="72" spans="1:29" s="38" customFormat="1" ht="29.5" customHeight="1">
      <c r="A72" s="124">
        <v>75</v>
      </c>
      <c r="B72" s="57" t="s">
        <v>28</v>
      </c>
      <c r="C72" s="8" t="s">
        <v>36</v>
      </c>
      <c r="D72" s="8" t="s">
        <v>1146</v>
      </c>
      <c r="E72" s="8" t="s">
        <v>1140</v>
      </c>
      <c r="F72" s="11" t="s">
        <v>1147</v>
      </c>
      <c r="G72" s="8" t="s">
        <v>1148</v>
      </c>
      <c r="H72" s="11">
        <v>1</v>
      </c>
      <c r="I72" s="8" t="s">
        <v>1031</v>
      </c>
      <c r="J72" s="74" t="s">
        <v>1143</v>
      </c>
      <c r="K72" s="1751"/>
      <c r="L72" s="169" t="s">
        <v>1476</v>
      </c>
      <c r="M72" s="170">
        <v>0.99</v>
      </c>
      <c r="N72" s="170">
        <v>0.02</v>
      </c>
      <c r="O72" s="8" t="s">
        <v>8</v>
      </c>
      <c r="P72" s="43" t="s">
        <v>102</v>
      </c>
      <c r="Q72" s="14">
        <v>44331</v>
      </c>
      <c r="R72" s="14"/>
      <c r="S72" s="14"/>
      <c r="T72" s="14">
        <v>44530</v>
      </c>
      <c r="U72" s="8"/>
      <c r="V72" s="8"/>
      <c r="W72" s="8" t="s">
        <v>103</v>
      </c>
      <c r="X72" s="8" t="s">
        <v>1033</v>
      </c>
      <c r="Y72" s="43" t="s">
        <v>200</v>
      </c>
      <c r="Z72" s="1828"/>
      <c r="AA72" s="48"/>
      <c r="AB72" s="1824"/>
      <c r="AC72" s="244"/>
    </row>
    <row r="73" spans="1:29" s="38" customFormat="1" ht="29.5" customHeight="1">
      <c r="A73" s="124">
        <v>76</v>
      </c>
      <c r="B73" s="57" t="s">
        <v>28</v>
      </c>
      <c r="C73" s="8" t="s">
        <v>36</v>
      </c>
      <c r="D73" s="8" t="s">
        <v>1149</v>
      </c>
      <c r="E73" s="8" t="s">
        <v>1140</v>
      </c>
      <c r="F73" s="11" t="s">
        <v>1150</v>
      </c>
      <c r="G73" s="8" t="s">
        <v>1151</v>
      </c>
      <c r="H73" s="11">
        <v>1</v>
      </c>
      <c r="I73" s="8" t="s">
        <v>1031</v>
      </c>
      <c r="J73" s="74" t="s">
        <v>1143</v>
      </c>
      <c r="K73" s="1751"/>
      <c r="L73" s="169" t="s">
        <v>1476</v>
      </c>
      <c r="M73" s="170">
        <v>0.99</v>
      </c>
      <c r="N73" s="170">
        <v>0.03</v>
      </c>
      <c r="O73" s="8" t="s">
        <v>8</v>
      </c>
      <c r="P73" s="43" t="s">
        <v>102</v>
      </c>
      <c r="Q73" s="14">
        <v>44331</v>
      </c>
      <c r="R73" s="14"/>
      <c r="S73" s="14"/>
      <c r="T73" s="14">
        <v>44530</v>
      </c>
      <c r="U73" s="8"/>
      <c r="V73" s="8"/>
      <c r="W73" s="8" t="s">
        <v>103</v>
      </c>
      <c r="X73" s="8" t="s">
        <v>1033</v>
      </c>
      <c r="Y73" s="43" t="s">
        <v>200</v>
      </c>
      <c r="Z73" s="1828"/>
      <c r="AA73" s="48"/>
      <c r="AB73" s="1824"/>
      <c r="AC73" s="244"/>
    </row>
    <row r="74" spans="1:29" s="38" customFormat="1" ht="29.5" customHeight="1">
      <c r="A74" s="124">
        <v>77</v>
      </c>
      <c r="B74" s="57" t="s">
        <v>28</v>
      </c>
      <c r="C74" s="8" t="s">
        <v>36</v>
      </c>
      <c r="D74" s="8" t="s">
        <v>1152</v>
      </c>
      <c r="E74" s="8" t="s">
        <v>1140</v>
      </c>
      <c r="F74" s="11" t="s">
        <v>1153</v>
      </c>
      <c r="G74" s="8" t="s">
        <v>1154</v>
      </c>
      <c r="H74" s="11">
        <v>1</v>
      </c>
      <c r="I74" s="8" t="s">
        <v>1031</v>
      </c>
      <c r="J74" s="74" t="s">
        <v>1143</v>
      </c>
      <c r="K74" s="1751"/>
      <c r="L74" s="169" t="s">
        <v>1476</v>
      </c>
      <c r="M74" s="170">
        <v>0.99</v>
      </c>
      <c r="N74" s="170">
        <v>0.02</v>
      </c>
      <c r="O74" s="8" t="s">
        <v>8</v>
      </c>
      <c r="P74" s="43" t="s">
        <v>102</v>
      </c>
      <c r="Q74" s="14">
        <v>44331</v>
      </c>
      <c r="R74" s="14"/>
      <c r="S74" s="14"/>
      <c r="T74" s="14">
        <v>44530</v>
      </c>
      <c r="U74" s="8"/>
      <c r="V74" s="8"/>
      <c r="W74" s="8" t="s">
        <v>103</v>
      </c>
      <c r="X74" s="8" t="s">
        <v>1033</v>
      </c>
      <c r="Y74" s="43" t="s">
        <v>200</v>
      </c>
      <c r="Z74" s="1828"/>
      <c r="AA74" s="48" t="s">
        <v>1633</v>
      </c>
      <c r="AB74" s="1824"/>
      <c r="AC74" s="244"/>
    </row>
    <row r="75" spans="1:29" s="38" customFormat="1" ht="29.5" customHeight="1">
      <c r="A75" s="124">
        <v>78</v>
      </c>
      <c r="B75" s="57" t="s">
        <v>28</v>
      </c>
      <c r="C75" s="8" t="s">
        <v>36</v>
      </c>
      <c r="D75" s="8" t="s">
        <v>1155</v>
      </c>
      <c r="E75" s="8" t="s">
        <v>1140</v>
      </c>
      <c r="F75" s="11" t="s">
        <v>1156</v>
      </c>
      <c r="G75" s="8" t="s">
        <v>1157</v>
      </c>
      <c r="H75" s="11">
        <v>1</v>
      </c>
      <c r="I75" s="8" t="s">
        <v>1031</v>
      </c>
      <c r="J75" s="74" t="s">
        <v>1143</v>
      </c>
      <c r="K75" s="1751"/>
      <c r="L75" s="169" t="s">
        <v>1476</v>
      </c>
      <c r="M75" s="170">
        <v>0.96</v>
      </c>
      <c r="N75" s="170">
        <v>0.02</v>
      </c>
      <c r="O75" s="8" t="s">
        <v>8</v>
      </c>
      <c r="P75" s="43" t="s">
        <v>102</v>
      </c>
      <c r="Q75" s="14">
        <v>44331</v>
      </c>
      <c r="R75" s="14"/>
      <c r="S75" s="14"/>
      <c r="T75" s="14">
        <v>44530</v>
      </c>
      <c r="U75" s="8"/>
      <c r="V75" s="8"/>
      <c r="W75" s="8" t="s">
        <v>103</v>
      </c>
      <c r="X75" s="8" t="s">
        <v>1033</v>
      </c>
      <c r="Y75" s="43" t="s">
        <v>200</v>
      </c>
      <c r="Z75" s="1828"/>
      <c r="AA75" s="48"/>
      <c r="AB75" s="1824"/>
      <c r="AC75" s="244"/>
    </row>
    <row r="76" spans="1:29" s="38" customFormat="1" ht="29.5" customHeight="1">
      <c r="A76" s="124">
        <v>79</v>
      </c>
      <c r="B76" s="57" t="s">
        <v>28</v>
      </c>
      <c r="C76" s="8" t="s">
        <v>36</v>
      </c>
      <c r="D76" s="8" t="s">
        <v>1158</v>
      </c>
      <c r="E76" s="8" t="s">
        <v>1140</v>
      </c>
      <c r="F76" s="11" t="s">
        <v>1159</v>
      </c>
      <c r="G76" s="8" t="s">
        <v>1160</v>
      </c>
      <c r="H76" s="11">
        <v>1</v>
      </c>
      <c r="I76" s="8" t="s">
        <v>1031</v>
      </c>
      <c r="J76" s="74" t="s">
        <v>1143</v>
      </c>
      <c r="K76" s="1751"/>
      <c r="L76" s="169" t="s">
        <v>1476</v>
      </c>
      <c r="M76" s="170">
        <v>0.99</v>
      </c>
      <c r="N76" s="170">
        <v>0.02</v>
      </c>
      <c r="O76" s="8" t="s">
        <v>8</v>
      </c>
      <c r="P76" s="43" t="s">
        <v>102</v>
      </c>
      <c r="Q76" s="14">
        <v>44331</v>
      </c>
      <c r="R76" s="14"/>
      <c r="S76" s="14"/>
      <c r="T76" s="14">
        <v>44530</v>
      </c>
      <c r="U76" s="8"/>
      <c r="V76" s="8"/>
      <c r="W76" s="8" t="s">
        <v>103</v>
      </c>
      <c r="X76" s="8" t="s">
        <v>1033</v>
      </c>
      <c r="Y76" s="43" t="s">
        <v>200</v>
      </c>
      <c r="Z76" s="1828"/>
      <c r="AA76" s="48"/>
      <c r="AB76" s="1824"/>
      <c r="AC76" s="244"/>
    </row>
    <row r="77" spans="1:29" s="38" customFormat="1" ht="29.5" customHeight="1">
      <c r="A77" s="124">
        <v>80</v>
      </c>
      <c r="B77" s="57" t="s">
        <v>28</v>
      </c>
      <c r="C77" s="8" t="s">
        <v>36</v>
      </c>
      <c r="D77" s="8" t="s">
        <v>1161</v>
      </c>
      <c r="E77" s="8" t="s">
        <v>1140</v>
      </c>
      <c r="F77" s="11" t="s">
        <v>1162</v>
      </c>
      <c r="G77" s="8" t="s">
        <v>1163</v>
      </c>
      <c r="H77" s="11">
        <v>1</v>
      </c>
      <c r="I77" s="8" t="s">
        <v>1031</v>
      </c>
      <c r="J77" s="74" t="s">
        <v>1143</v>
      </c>
      <c r="K77" s="1751"/>
      <c r="L77" s="169" t="s">
        <v>1476</v>
      </c>
      <c r="M77" s="170">
        <v>0.99</v>
      </c>
      <c r="N77" s="170">
        <v>0.02</v>
      </c>
      <c r="O77" s="8" t="s">
        <v>8</v>
      </c>
      <c r="P77" s="43" t="s">
        <v>102</v>
      </c>
      <c r="Q77" s="14">
        <v>44331</v>
      </c>
      <c r="R77" s="14"/>
      <c r="S77" s="14"/>
      <c r="T77" s="14">
        <v>44530</v>
      </c>
      <c r="U77" s="8"/>
      <c r="V77" s="8"/>
      <c r="W77" s="8" t="s">
        <v>103</v>
      </c>
      <c r="X77" s="8" t="s">
        <v>1033</v>
      </c>
      <c r="Y77" s="43" t="s">
        <v>200</v>
      </c>
      <c r="Z77" s="1828"/>
      <c r="AA77" s="48"/>
      <c r="AB77" s="1824"/>
      <c r="AC77" s="244"/>
    </row>
    <row r="78" spans="1:29" s="38" customFormat="1" ht="29.5" customHeight="1">
      <c r="A78" s="124">
        <v>81</v>
      </c>
      <c r="B78" s="57" t="s">
        <v>28</v>
      </c>
      <c r="C78" s="8" t="s">
        <v>36</v>
      </c>
      <c r="D78" s="8" t="s">
        <v>1621</v>
      </c>
      <c r="E78" s="8" t="s">
        <v>1140</v>
      </c>
      <c r="F78" s="11" t="s">
        <v>1164</v>
      </c>
      <c r="G78" s="8" t="s">
        <v>1151</v>
      </c>
      <c r="H78" s="11">
        <v>1</v>
      </c>
      <c r="I78" s="8" t="s">
        <v>1031</v>
      </c>
      <c r="J78" s="74" t="s">
        <v>1143</v>
      </c>
      <c r="K78" s="1751"/>
      <c r="L78" s="169" t="s">
        <v>1476</v>
      </c>
      <c r="M78" s="170">
        <v>0.98</v>
      </c>
      <c r="N78" s="170">
        <v>0.03</v>
      </c>
      <c r="O78" s="8" t="s">
        <v>8</v>
      </c>
      <c r="P78" s="43" t="s">
        <v>102</v>
      </c>
      <c r="Q78" s="14">
        <v>44331</v>
      </c>
      <c r="R78" s="14"/>
      <c r="S78" s="14"/>
      <c r="T78" s="14">
        <v>44530</v>
      </c>
      <c r="U78" s="8"/>
      <c r="V78" s="8"/>
      <c r="W78" s="8" t="s">
        <v>103</v>
      </c>
      <c r="X78" s="8" t="s">
        <v>1033</v>
      </c>
      <c r="Y78" s="43" t="s">
        <v>200</v>
      </c>
      <c r="Z78" s="1828"/>
      <c r="AA78" s="48"/>
      <c r="AB78" s="1824"/>
      <c r="AC78" s="244"/>
    </row>
    <row r="79" spans="1:29" s="38" customFormat="1" ht="29.5" customHeight="1">
      <c r="A79" s="124">
        <v>82</v>
      </c>
      <c r="B79" s="57" t="s">
        <v>28</v>
      </c>
      <c r="C79" s="8" t="s">
        <v>36</v>
      </c>
      <c r="D79" s="8" t="s">
        <v>1165</v>
      </c>
      <c r="E79" s="8" t="s">
        <v>1140</v>
      </c>
      <c r="F79" s="11" t="s">
        <v>1166</v>
      </c>
      <c r="G79" s="8" t="s">
        <v>1154</v>
      </c>
      <c r="H79" s="11">
        <v>1</v>
      </c>
      <c r="I79" s="8" t="s">
        <v>1031</v>
      </c>
      <c r="J79" s="74" t="s">
        <v>1143</v>
      </c>
      <c r="K79" s="1751"/>
      <c r="L79" s="169" t="s">
        <v>1476</v>
      </c>
      <c r="M79" s="170">
        <v>0.99</v>
      </c>
      <c r="N79" s="170">
        <v>0.02</v>
      </c>
      <c r="O79" s="8" t="s">
        <v>8</v>
      </c>
      <c r="P79" s="43" t="s">
        <v>102</v>
      </c>
      <c r="Q79" s="14">
        <v>44331</v>
      </c>
      <c r="R79" s="14"/>
      <c r="S79" s="14"/>
      <c r="T79" s="14">
        <v>44530</v>
      </c>
      <c r="U79" s="8"/>
      <c r="V79" s="8"/>
      <c r="W79" s="8" t="s">
        <v>103</v>
      </c>
      <c r="X79" s="8" t="s">
        <v>1033</v>
      </c>
      <c r="Y79" s="43" t="s">
        <v>200</v>
      </c>
      <c r="Z79" s="1828"/>
      <c r="AA79" s="48"/>
      <c r="AB79" s="1824"/>
      <c r="AC79" s="244"/>
    </row>
    <row r="80" spans="1:29" s="38" customFormat="1" ht="29.5" customHeight="1">
      <c r="A80" s="124">
        <v>83</v>
      </c>
      <c r="B80" s="57" t="s">
        <v>28</v>
      </c>
      <c r="C80" s="8" t="s">
        <v>36</v>
      </c>
      <c r="D80" s="8" t="s">
        <v>1167</v>
      </c>
      <c r="E80" s="8" t="s">
        <v>1140</v>
      </c>
      <c r="F80" s="11" t="s">
        <v>1168</v>
      </c>
      <c r="G80" s="8" t="s">
        <v>1157</v>
      </c>
      <c r="H80" s="11">
        <v>1</v>
      </c>
      <c r="I80" s="8" t="s">
        <v>1031</v>
      </c>
      <c r="J80" s="74" t="s">
        <v>1143</v>
      </c>
      <c r="K80" s="1751"/>
      <c r="L80" s="169" t="s">
        <v>1738</v>
      </c>
      <c r="M80" s="170">
        <v>0.96</v>
      </c>
      <c r="N80" s="170">
        <v>0.02</v>
      </c>
      <c r="O80" s="8" t="s">
        <v>8</v>
      </c>
      <c r="P80" s="43" t="s">
        <v>102</v>
      </c>
      <c r="Q80" s="14">
        <v>44331</v>
      </c>
      <c r="R80" s="14"/>
      <c r="S80" s="14"/>
      <c r="T80" s="14">
        <v>44530</v>
      </c>
      <c r="U80" s="8"/>
      <c r="V80" s="8"/>
      <c r="W80" s="8" t="s">
        <v>103</v>
      </c>
      <c r="X80" s="8" t="s">
        <v>1033</v>
      </c>
      <c r="Y80" s="43" t="s">
        <v>200</v>
      </c>
      <c r="Z80" s="1828"/>
      <c r="AA80" s="94" t="s">
        <v>1878</v>
      </c>
      <c r="AB80" s="1824"/>
      <c r="AC80" s="244"/>
    </row>
    <row r="81" spans="1:29" s="38" customFormat="1" ht="29.5" customHeight="1">
      <c r="A81" s="124">
        <v>84</v>
      </c>
      <c r="B81" s="57" t="s">
        <v>28</v>
      </c>
      <c r="C81" s="8" t="s">
        <v>36</v>
      </c>
      <c r="D81" s="8" t="s">
        <v>1169</v>
      </c>
      <c r="E81" s="8" t="s">
        <v>1140</v>
      </c>
      <c r="F81" s="11" t="s">
        <v>1170</v>
      </c>
      <c r="G81" s="8" t="s">
        <v>1160</v>
      </c>
      <c r="H81" s="11">
        <v>1</v>
      </c>
      <c r="I81" s="8" t="s">
        <v>1031</v>
      </c>
      <c r="J81" s="74" t="s">
        <v>1143</v>
      </c>
      <c r="K81" s="1751"/>
      <c r="L81" s="169" t="s">
        <v>1476</v>
      </c>
      <c r="M81" s="170">
        <v>0.99</v>
      </c>
      <c r="N81" s="170">
        <v>0.02</v>
      </c>
      <c r="O81" s="8" t="s">
        <v>8</v>
      </c>
      <c r="P81" s="43" t="s">
        <v>102</v>
      </c>
      <c r="Q81" s="14">
        <v>44331</v>
      </c>
      <c r="R81" s="14"/>
      <c r="S81" s="14"/>
      <c r="T81" s="14">
        <v>44530</v>
      </c>
      <c r="U81" s="8"/>
      <c r="V81" s="8"/>
      <c r="W81" s="8" t="s">
        <v>103</v>
      </c>
      <c r="X81" s="8" t="s">
        <v>1033</v>
      </c>
      <c r="Y81" s="43" t="s">
        <v>200</v>
      </c>
      <c r="Z81" s="1828"/>
      <c r="AA81" s="48"/>
      <c r="AB81" s="1824"/>
      <c r="AC81" s="244"/>
    </row>
    <row r="82" spans="1:29" s="38" customFormat="1" ht="29.5" customHeight="1">
      <c r="A82" s="124">
        <v>85</v>
      </c>
      <c r="B82" s="57" t="s">
        <v>28</v>
      </c>
      <c r="C82" s="8" t="s">
        <v>36</v>
      </c>
      <c r="D82" s="8" t="s">
        <v>1171</v>
      </c>
      <c r="E82" s="8" t="s">
        <v>1140</v>
      </c>
      <c r="F82" s="11" t="s">
        <v>1172</v>
      </c>
      <c r="G82" s="8" t="s">
        <v>1163</v>
      </c>
      <c r="H82" s="11">
        <v>1</v>
      </c>
      <c r="I82" s="8" t="s">
        <v>1031</v>
      </c>
      <c r="J82" s="74" t="s">
        <v>1143</v>
      </c>
      <c r="K82" s="1751"/>
      <c r="L82" s="169" t="s">
        <v>1476</v>
      </c>
      <c r="M82" s="170">
        <v>0.99</v>
      </c>
      <c r="N82" s="170">
        <v>0.02</v>
      </c>
      <c r="O82" s="8" t="s">
        <v>8</v>
      </c>
      <c r="P82" s="43" t="s">
        <v>102</v>
      </c>
      <c r="Q82" s="14">
        <v>44331</v>
      </c>
      <c r="R82" s="14"/>
      <c r="S82" s="14"/>
      <c r="T82" s="14">
        <v>44530</v>
      </c>
      <c r="U82" s="8"/>
      <c r="V82" s="8"/>
      <c r="W82" s="8" t="s">
        <v>103</v>
      </c>
      <c r="X82" s="8" t="s">
        <v>1033</v>
      </c>
      <c r="Y82" s="43" t="s">
        <v>200</v>
      </c>
      <c r="Z82" s="1828"/>
      <c r="AA82" s="48"/>
      <c r="AB82" s="1824"/>
      <c r="AC82" s="244"/>
    </row>
    <row r="83" spans="1:29" s="38" customFormat="1" ht="29.5" customHeight="1">
      <c r="A83" s="124">
        <v>86</v>
      </c>
      <c r="B83" s="57" t="s">
        <v>28</v>
      </c>
      <c r="C83" s="8" t="s">
        <v>36</v>
      </c>
      <c r="D83" s="8" t="s">
        <v>1173</v>
      </c>
      <c r="E83" s="8" t="s">
        <v>1140</v>
      </c>
      <c r="F83" s="8" t="s">
        <v>1174</v>
      </c>
      <c r="G83" s="8" t="s">
        <v>1175</v>
      </c>
      <c r="H83" s="11">
        <v>2</v>
      </c>
      <c r="I83" s="8" t="s">
        <v>1031</v>
      </c>
      <c r="J83" s="74" t="s">
        <v>1143</v>
      </c>
      <c r="K83" s="1751"/>
      <c r="L83" s="169" t="s">
        <v>1476</v>
      </c>
      <c r="M83" s="170">
        <v>0.99</v>
      </c>
      <c r="N83" s="170">
        <v>0.02</v>
      </c>
      <c r="O83" s="8" t="s">
        <v>8</v>
      </c>
      <c r="P83" s="43" t="s">
        <v>102</v>
      </c>
      <c r="Q83" s="14">
        <v>44360</v>
      </c>
      <c r="R83" s="14"/>
      <c r="S83" s="14"/>
      <c r="T83" s="14">
        <v>44530</v>
      </c>
      <c r="U83" s="14"/>
      <c r="W83" s="8" t="s">
        <v>103</v>
      </c>
      <c r="X83" s="8" t="s">
        <v>1033</v>
      </c>
      <c r="Y83" s="43" t="s">
        <v>200</v>
      </c>
      <c r="Z83" s="1828"/>
      <c r="AA83" s="48"/>
      <c r="AB83" s="1824"/>
      <c r="AC83" s="244"/>
    </row>
    <row r="84" spans="1:29" s="38" customFormat="1" ht="29.5" customHeight="1">
      <c r="A84" s="124">
        <v>87</v>
      </c>
      <c r="B84" s="57" t="s">
        <v>28</v>
      </c>
      <c r="C84" s="8" t="s">
        <v>36</v>
      </c>
      <c r="D84" s="8" t="s">
        <v>1176</v>
      </c>
      <c r="E84" s="8" t="s">
        <v>1140</v>
      </c>
      <c r="F84" s="11" t="s">
        <v>1177</v>
      </c>
      <c r="G84" s="8" t="s">
        <v>1178</v>
      </c>
      <c r="H84" s="11">
        <v>3</v>
      </c>
      <c r="I84" s="8" t="s">
        <v>1031</v>
      </c>
      <c r="J84" s="74" t="s">
        <v>1143</v>
      </c>
      <c r="K84" s="1752"/>
      <c r="L84" s="169" t="s">
        <v>1476</v>
      </c>
      <c r="M84" s="170">
        <v>0.99</v>
      </c>
      <c r="N84" s="170">
        <v>0.02</v>
      </c>
      <c r="O84" s="8" t="s">
        <v>8</v>
      </c>
      <c r="P84" s="43" t="s">
        <v>102</v>
      </c>
      <c r="Q84" s="14">
        <v>44331</v>
      </c>
      <c r="R84" s="14"/>
      <c r="S84" s="14"/>
      <c r="T84" s="14">
        <v>44530</v>
      </c>
      <c r="U84" s="8"/>
      <c r="V84" s="8"/>
      <c r="W84" s="8" t="s">
        <v>103</v>
      </c>
      <c r="X84" s="8" t="s">
        <v>1033</v>
      </c>
      <c r="Y84" s="43" t="s">
        <v>200</v>
      </c>
      <c r="Z84" s="1829"/>
      <c r="AA84" s="48"/>
      <c r="AB84" s="1824"/>
      <c r="AC84" s="244"/>
    </row>
    <row r="85" spans="1:29" s="38" customFormat="1" ht="29.5" customHeight="1">
      <c r="A85" s="124">
        <v>88</v>
      </c>
      <c r="B85" s="57" t="s">
        <v>28</v>
      </c>
      <c r="C85" s="8" t="s">
        <v>37</v>
      </c>
      <c r="D85" s="8" t="s">
        <v>1179</v>
      </c>
      <c r="E85" s="8" t="s">
        <v>1180</v>
      </c>
      <c r="F85" s="11" t="s">
        <v>1181</v>
      </c>
      <c r="G85" s="8" t="s">
        <v>1154</v>
      </c>
      <c r="H85" s="11">
        <v>1</v>
      </c>
      <c r="I85" s="8" t="s">
        <v>1031</v>
      </c>
      <c r="J85" s="74" t="s">
        <v>1143</v>
      </c>
      <c r="K85" s="1750" t="s">
        <v>1739</v>
      </c>
      <c r="L85" s="169" t="s">
        <v>1476</v>
      </c>
      <c r="M85" s="170">
        <v>0.99</v>
      </c>
      <c r="N85" s="170">
        <v>0.02</v>
      </c>
      <c r="O85" s="8" t="s">
        <v>8</v>
      </c>
      <c r="P85" s="43" t="s">
        <v>102</v>
      </c>
      <c r="Q85" s="14">
        <v>44335</v>
      </c>
      <c r="R85" s="14"/>
      <c r="S85" s="14"/>
      <c r="T85" s="14">
        <v>44530</v>
      </c>
      <c r="U85" s="8"/>
      <c r="V85" s="8"/>
      <c r="W85" s="8" t="s">
        <v>103</v>
      </c>
      <c r="X85" s="8" t="s">
        <v>1033</v>
      </c>
      <c r="Y85" s="43" t="s">
        <v>200</v>
      </c>
      <c r="Z85" s="1833" t="s">
        <v>1634</v>
      </c>
      <c r="AA85" s="48"/>
      <c r="AB85" s="1824"/>
      <c r="AC85" s="244"/>
    </row>
    <row r="86" spans="1:29" s="38" customFormat="1" ht="29.5" customHeight="1">
      <c r="A86" s="124">
        <v>89</v>
      </c>
      <c r="B86" s="57" t="s">
        <v>28</v>
      </c>
      <c r="C86" s="8" t="s">
        <v>37</v>
      </c>
      <c r="D86" s="8" t="s">
        <v>1182</v>
      </c>
      <c r="E86" s="8" t="s">
        <v>1180</v>
      </c>
      <c r="F86" s="11" t="s">
        <v>1183</v>
      </c>
      <c r="G86" s="8" t="s">
        <v>1151</v>
      </c>
      <c r="H86" s="11">
        <v>1</v>
      </c>
      <c r="I86" s="8" t="s">
        <v>1031</v>
      </c>
      <c r="J86" s="74" t="s">
        <v>1143</v>
      </c>
      <c r="K86" s="1751"/>
      <c r="L86" s="169" t="s">
        <v>1740</v>
      </c>
      <c r="M86" s="170">
        <v>0.99</v>
      </c>
      <c r="N86" s="170">
        <v>0.02</v>
      </c>
      <c r="O86" s="8" t="s">
        <v>8</v>
      </c>
      <c r="P86" s="43" t="s">
        <v>102</v>
      </c>
      <c r="Q86" s="14">
        <v>44335</v>
      </c>
      <c r="R86" s="14"/>
      <c r="S86" s="14"/>
      <c r="T86" s="14">
        <v>44530</v>
      </c>
      <c r="U86" s="8"/>
      <c r="V86" s="8"/>
      <c r="W86" s="8" t="s">
        <v>103</v>
      </c>
      <c r="X86" s="8" t="s">
        <v>1033</v>
      </c>
      <c r="Y86" s="43" t="s">
        <v>200</v>
      </c>
      <c r="Z86" s="1833"/>
      <c r="AA86" s="48"/>
      <c r="AB86" s="1824"/>
      <c r="AC86" s="244"/>
    </row>
    <row r="87" spans="1:29" s="38" customFormat="1" ht="29.5" customHeight="1">
      <c r="A87" s="124">
        <v>90</v>
      </c>
      <c r="B87" s="57" t="s">
        <v>28</v>
      </c>
      <c r="C87" s="8" t="s">
        <v>37</v>
      </c>
      <c r="D87" s="8" t="s">
        <v>1184</v>
      </c>
      <c r="E87" s="8" t="s">
        <v>1180</v>
      </c>
      <c r="F87" s="11" t="s">
        <v>1185</v>
      </c>
      <c r="G87" s="8" t="s">
        <v>1157</v>
      </c>
      <c r="H87" s="11">
        <v>1</v>
      </c>
      <c r="I87" s="8" t="s">
        <v>1031</v>
      </c>
      <c r="J87" s="74" t="s">
        <v>1186</v>
      </c>
      <c r="K87" s="1751"/>
      <c r="L87" s="169" t="s">
        <v>1741</v>
      </c>
      <c r="M87" s="170">
        <v>0.96</v>
      </c>
      <c r="N87" s="170">
        <v>0.02</v>
      </c>
      <c r="O87" s="8" t="s">
        <v>8</v>
      </c>
      <c r="P87" s="43" t="s">
        <v>102</v>
      </c>
      <c r="Q87" s="14">
        <v>44335</v>
      </c>
      <c r="R87" s="14"/>
      <c r="S87" s="14"/>
      <c r="T87" s="14">
        <v>44530</v>
      </c>
      <c r="U87" s="8"/>
      <c r="V87" s="8"/>
      <c r="W87" s="8" t="s">
        <v>103</v>
      </c>
      <c r="X87" s="8" t="s">
        <v>1033</v>
      </c>
      <c r="Y87" s="43" t="s">
        <v>200</v>
      </c>
      <c r="Z87" s="1833"/>
      <c r="AA87" s="48"/>
      <c r="AB87" s="1824"/>
      <c r="AC87" s="244"/>
    </row>
    <row r="88" spans="1:29" s="38" customFormat="1" ht="29.5" customHeight="1">
      <c r="A88" s="124">
        <v>91</v>
      </c>
      <c r="B88" s="57" t="s">
        <v>28</v>
      </c>
      <c r="C88" s="8" t="s">
        <v>37</v>
      </c>
      <c r="D88" s="8" t="s">
        <v>1187</v>
      </c>
      <c r="E88" s="8" t="s">
        <v>1180</v>
      </c>
      <c r="F88" s="11" t="s">
        <v>1188</v>
      </c>
      <c r="G88" s="8" t="s">
        <v>1160</v>
      </c>
      <c r="H88" s="11">
        <v>1</v>
      </c>
      <c r="I88" s="8" t="s">
        <v>1031</v>
      </c>
      <c r="J88" s="74" t="s">
        <v>1186</v>
      </c>
      <c r="K88" s="1751"/>
      <c r="L88" s="169" t="s">
        <v>1740</v>
      </c>
      <c r="M88" s="170">
        <v>0.99</v>
      </c>
      <c r="N88" s="170">
        <v>0.03</v>
      </c>
      <c r="O88" s="8" t="s">
        <v>8</v>
      </c>
      <c r="P88" s="43" t="s">
        <v>102</v>
      </c>
      <c r="Q88" s="14">
        <v>44335</v>
      </c>
      <c r="R88" s="14"/>
      <c r="S88" s="14"/>
      <c r="T88" s="14">
        <v>44530</v>
      </c>
      <c r="U88" s="8"/>
      <c r="V88" s="8"/>
      <c r="W88" s="8" t="s">
        <v>103</v>
      </c>
      <c r="X88" s="8" t="s">
        <v>1033</v>
      </c>
      <c r="Y88" s="43" t="s">
        <v>200</v>
      </c>
      <c r="Z88" s="1833"/>
      <c r="AA88" s="48"/>
      <c r="AB88" s="1824"/>
      <c r="AC88" s="244"/>
    </row>
    <row r="89" spans="1:29" s="38" customFormat="1" ht="29.5" customHeight="1">
      <c r="A89" s="124">
        <v>92</v>
      </c>
      <c r="B89" s="57" t="s">
        <v>28</v>
      </c>
      <c r="C89" s="8" t="s">
        <v>37</v>
      </c>
      <c r="D89" s="8" t="s">
        <v>1189</v>
      </c>
      <c r="E89" s="8" t="s">
        <v>1180</v>
      </c>
      <c r="F89" s="11" t="s">
        <v>1190</v>
      </c>
      <c r="G89" s="8" t="s">
        <v>1163</v>
      </c>
      <c r="H89" s="11">
        <v>1</v>
      </c>
      <c r="I89" s="8" t="s">
        <v>1031</v>
      </c>
      <c r="J89" s="74" t="s">
        <v>1186</v>
      </c>
      <c r="K89" s="1751"/>
      <c r="L89" s="169" t="s">
        <v>1476</v>
      </c>
      <c r="M89" s="170">
        <v>0.99</v>
      </c>
      <c r="N89" s="170">
        <v>0.02</v>
      </c>
      <c r="O89" s="8" t="s">
        <v>8</v>
      </c>
      <c r="P89" s="43" t="s">
        <v>102</v>
      </c>
      <c r="Q89" s="14">
        <v>44335</v>
      </c>
      <c r="R89" s="14"/>
      <c r="S89" s="14"/>
      <c r="T89" s="14">
        <v>44530</v>
      </c>
      <c r="U89" s="8"/>
      <c r="V89" s="8"/>
      <c r="W89" s="8" t="s">
        <v>103</v>
      </c>
      <c r="X89" s="8" t="s">
        <v>1033</v>
      </c>
      <c r="Y89" s="43" t="s">
        <v>200</v>
      </c>
      <c r="Z89" s="1833"/>
      <c r="AA89" s="48"/>
      <c r="AB89" s="1824"/>
      <c r="AC89" s="244"/>
    </row>
    <row r="90" spans="1:29" s="38" customFormat="1" ht="29.5" customHeight="1">
      <c r="A90" s="124">
        <v>93</v>
      </c>
      <c r="B90" s="57" t="s">
        <v>28</v>
      </c>
      <c r="C90" s="8" t="s">
        <v>37</v>
      </c>
      <c r="D90" s="8" t="s">
        <v>1191</v>
      </c>
      <c r="E90" s="8" t="s">
        <v>1180</v>
      </c>
      <c r="F90" s="11" t="s">
        <v>1192</v>
      </c>
      <c r="G90" s="8" t="s">
        <v>1193</v>
      </c>
      <c r="H90" s="11">
        <v>1</v>
      </c>
      <c r="I90" s="8" t="s">
        <v>1031</v>
      </c>
      <c r="J90" s="74" t="s">
        <v>1186</v>
      </c>
      <c r="K90" s="1751"/>
      <c r="L90" s="169" t="s">
        <v>1476</v>
      </c>
      <c r="M90" s="170">
        <v>0.99</v>
      </c>
      <c r="N90" s="170">
        <v>0.02</v>
      </c>
      <c r="O90" s="8" t="s">
        <v>8</v>
      </c>
      <c r="P90" s="43" t="s">
        <v>102</v>
      </c>
      <c r="Q90" s="14">
        <v>44335</v>
      </c>
      <c r="R90" s="14"/>
      <c r="S90" s="14"/>
      <c r="T90" s="14">
        <v>44530</v>
      </c>
      <c r="U90" s="8"/>
      <c r="V90" s="8"/>
      <c r="W90" s="8" t="s">
        <v>103</v>
      </c>
      <c r="X90" s="8" t="s">
        <v>1033</v>
      </c>
      <c r="Y90" s="43" t="s">
        <v>200</v>
      </c>
      <c r="Z90" s="1833"/>
      <c r="AA90" s="48"/>
      <c r="AB90" s="1824"/>
      <c r="AC90" s="244"/>
    </row>
    <row r="91" spans="1:29" s="38" customFormat="1" ht="29.5" customHeight="1">
      <c r="A91" s="124">
        <v>94</v>
      </c>
      <c r="B91" s="57" t="s">
        <v>28</v>
      </c>
      <c r="C91" s="8" t="s">
        <v>37</v>
      </c>
      <c r="D91" s="157" t="s">
        <v>1194</v>
      </c>
      <c r="E91" s="8" t="s">
        <v>1195</v>
      </c>
      <c r="F91" s="41" t="s">
        <v>1196</v>
      </c>
      <c r="G91" s="157" t="s">
        <v>1197</v>
      </c>
      <c r="H91" s="41">
        <v>1</v>
      </c>
      <c r="I91" s="43" t="s">
        <v>1031</v>
      </c>
      <c r="J91" s="57" t="s">
        <v>1198</v>
      </c>
      <c r="K91" s="1751"/>
      <c r="L91" s="169" t="s">
        <v>1413</v>
      </c>
      <c r="M91" s="170">
        <v>0.99</v>
      </c>
      <c r="N91" s="170">
        <v>0.02</v>
      </c>
      <c r="O91" s="8" t="s">
        <v>8</v>
      </c>
      <c r="P91" s="43" t="s">
        <v>102</v>
      </c>
      <c r="Q91" s="14">
        <v>44328</v>
      </c>
      <c r="R91" s="14"/>
      <c r="S91" s="14"/>
      <c r="T91" s="14">
        <v>44530</v>
      </c>
      <c r="U91" s="90"/>
      <c r="V91" s="43"/>
      <c r="W91" s="90" t="s">
        <v>103</v>
      </c>
      <c r="X91" s="8" t="s">
        <v>1033</v>
      </c>
      <c r="Y91" s="8" t="s">
        <v>200</v>
      </c>
      <c r="Z91" s="1833"/>
      <c r="AA91" s="48"/>
      <c r="AB91" s="1824"/>
      <c r="AC91" s="244"/>
    </row>
    <row r="92" spans="1:29" s="38" customFormat="1" ht="29.5" customHeight="1">
      <c r="A92" s="124">
        <v>95</v>
      </c>
      <c r="B92" s="57" t="s">
        <v>28</v>
      </c>
      <c r="C92" s="8" t="s">
        <v>37</v>
      </c>
      <c r="D92" s="157" t="s">
        <v>1199</v>
      </c>
      <c r="E92" s="8" t="s">
        <v>1200</v>
      </c>
      <c r="F92" s="41"/>
      <c r="G92" s="157" t="s">
        <v>1201</v>
      </c>
      <c r="H92" s="41">
        <v>2</v>
      </c>
      <c r="I92" s="43" t="s">
        <v>1031</v>
      </c>
      <c r="J92" s="57" t="s">
        <v>1202</v>
      </c>
      <c r="K92" s="1751"/>
      <c r="L92" s="169" t="s">
        <v>1476</v>
      </c>
      <c r="M92" s="170">
        <v>0.99</v>
      </c>
      <c r="N92" s="170">
        <v>0.02</v>
      </c>
      <c r="O92" s="8" t="s">
        <v>8</v>
      </c>
      <c r="P92" s="43" t="s">
        <v>102</v>
      </c>
      <c r="Q92" s="14">
        <v>44343</v>
      </c>
      <c r="R92" s="14"/>
      <c r="S92" s="14"/>
      <c r="T92" s="14">
        <v>44530</v>
      </c>
      <c r="U92" s="90"/>
      <c r="V92" s="43"/>
      <c r="W92" s="90" t="s">
        <v>103</v>
      </c>
      <c r="X92" s="8" t="s">
        <v>1033</v>
      </c>
      <c r="Y92" s="8" t="s">
        <v>200</v>
      </c>
      <c r="Z92" s="1833"/>
      <c r="AA92" s="94"/>
      <c r="AB92" s="1824"/>
      <c r="AC92" s="244"/>
    </row>
    <row r="93" spans="1:29" s="38" customFormat="1" ht="29.5" customHeight="1">
      <c r="A93" s="124">
        <v>96</v>
      </c>
      <c r="B93" s="57" t="s">
        <v>28</v>
      </c>
      <c r="C93" s="8" t="s">
        <v>37</v>
      </c>
      <c r="D93" s="8" t="s">
        <v>1203</v>
      </c>
      <c r="E93" s="8" t="s">
        <v>1200</v>
      </c>
      <c r="F93" s="8" t="s">
        <v>1204</v>
      </c>
      <c r="G93" s="8" t="s">
        <v>1205</v>
      </c>
      <c r="H93" s="41">
        <v>1</v>
      </c>
      <c r="I93" s="8" t="s">
        <v>1031</v>
      </c>
      <c r="J93" s="57" t="s">
        <v>1206</v>
      </c>
      <c r="K93" s="1752"/>
      <c r="L93" s="169" t="s">
        <v>1476</v>
      </c>
      <c r="M93" s="170">
        <v>0.99</v>
      </c>
      <c r="N93" s="170">
        <v>0.02</v>
      </c>
      <c r="O93" s="8" t="s">
        <v>8</v>
      </c>
      <c r="P93" s="8" t="s">
        <v>102</v>
      </c>
      <c r="Q93" s="14">
        <v>44357</v>
      </c>
      <c r="R93" s="14"/>
      <c r="S93" s="14"/>
      <c r="T93" s="14">
        <v>44530</v>
      </c>
      <c r="U93" s="14"/>
      <c r="V93" s="11"/>
      <c r="W93" s="8" t="s">
        <v>103</v>
      </c>
      <c r="X93" s="8" t="s">
        <v>1033</v>
      </c>
      <c r="Y93" s="43" t="s">
        <v>200</v>
      </c>
      <c r="Z93" s="1833"/>
      <c r="AA93" s="48"/>
      <c r="AB93" s="1825"/>
      <c r="AC93" s="244"/>
    </row>
    <row r="94" spans="1:29" s="95" customFormat="1" ht="29.5" customHeight="1">
      <c r="A94" s="124">
        <v>97</v>
      </c>
      <c r="B94" s="65" t="s">
        <v>1613</v>
      </c>
      <c r="C94" s="65" t="s">
        <v>1901</v>
      </c>
      <c r="D94" s="65" t="s">
        <v>1208</v>
      </c>
      <c r="E94" s="65" t="s">
        <v>1211</v>
      </c>
      <c r="F94" s="65" t="str">
        <f>VLOOKUP(D94,[2]设备清单!$E$1:$G$63,3,0)</f>
        <v>F5-XHA203-01A</v>
      </c>
      <c r="G94" s="65" t="s">
        <v>1902</v>
      </c>
      <c r="H94" s="65">
        <v>2</v>
      </c>
      <c r="I94" s="65" t="s">
        <v>251</v>
      </c>
      <c r="J94" s="65" t="s">
        <v>1903</v>
      </c>
      <c r="K94" s="177">
        <v>44561</v>
      </c>
      <c r="L94" s="65" t="s">
        <v>1904</v>
      </c>
      <c r="M94" s="65">
        <v>0.998</v>
      </c>
      <c r="N94" s="65">
        <v>3.6499999999999998E-2</v>
      </c>
      <c r="O94" s="65" t="s">
        <v>1472</v>
      </c>
      <c r="P94" s="65" t="s">
        <v>102</v>
      </c>
      <c r="Q94" s="177">
        <v>44362</v>
      </c>
      <c r="R94" s="177"/>
      <c r="S94" s="177"/>
      <c r="T94" s="177">
        <v>44561</v>
      </c>
      <c r="U94" s="177"/>
      <c r="V94" s="177">
        <v>44550</v>
      </c>
      <c r="W94" s="65" t="s">
        <v>103</v>
      </c>
      <c r="X94" s="65" t="s">
        <v>1209</v>
      </c>
      <c r="Y94" s="65" t="s">
        <v>1436</v>
      </c>
      <c r="Z94" s="1830" t="s">
        <v>1976</v>
      </c>
      <c r="AA94" s="1830" t="s">
        <v>1974</v>
      </c>
      <c r="AB94" s="1819" t="s">
        <v>1975</v>
      </c>
      <c r="AC94" s="1822"/>
    </row>
    <row r="95" spans="1:29" s="95" customFormat="1" ht="29.5" customHeight="1">
      <c r="A95" s="124">
        <v>98</v>
      </c>
      <c r="B95" s="65" t="s">
        <v>1613</v>
      </c>
      <c r="C95" s="65" t="s">
        <v>1901</v>
      </c>
      <c r="D95" s="65" t="s">
        <v>1210</v>
      </c>
      <c r="E95" s="65" t="s">
        <v>1211</v>
      </c>
      <c r="F95" s="65" t="str">
        <f>VLOOKUP(D95,[2]设备清单!$E$1:$G$63,3,0)</f>
        <v>F5-XHS205-01A</v>
      </c>
      <c r="G95" s="65" t="s">
        <v>341</v>
      </c>
      <c r="H95" s="65">
        <v>2</v>
      </c>
      <c r="I95" s="65" t="s">
        <v>251</v>
      </c>
      <c r="J95" s="65" t="s">
        <v>1212</v>
      </c>
      <c r="K95" s="177">
        <v>44561</v>
      </c>
      <c r="L95" s="65" t="s">
        <v>1904</v>
      </c>
      <c r="M95" s="65">
        <v>0.995</v>
      </c>
      <c r="N95" s="65">
        <v>4.0500000000000001E-2</v>
      </c>
      <c r="O95" s="65" t="s">
        <v>1472</v>
      </c>
      <c r="P95" s="65" t="s">
        <v>102</v>
      </c>
      <c r="Q95" s="177">
        <v>44362</v>
      </c>
      <c r="R95" s="177"/>
      <c r="S95" s="177"/>
      <c r="T95" s="177">
        <v>44561</v>
      </c>
      <c r="U95" s="177"/>
      <c r="V95" s="177">
        <v>44550</v>
      </c>
      <c r="W95" s="65" t="s">
        <v>103</v>
      </c>
      <c r="X95" s="65" t="s">
        <v>1209</v>
      </c>
      <c r="Y95" s="65" t="s">
        <v>1436</v>
      </c>
      <c r="Z95" s="1831"/>
      <c r="AA95" s="1831"/>
      <c r="AB95" s="1820"/>
      <c r="AC95" s="1822"/>
    </row>
    <row r="96" spans="1:29" s="95" customFormat="1" ht="29.5" customHeight="1">
      <c r="A96" s="124">
        <v>99</v>
      </c>
      <c r="B96" s="65" t="s">
        <v>1613</v>
      </c>
      <c r="C96" s="65" t="s">
        <v>1901</v>
      </c>
      <c r="D96" s="65" t="s">
        <v>1213</v>
      </c>
      <c r="E96" s="65" t="s">
        <v>1215</v>
      </c>
      <c r="F96" s="65" t="str">
        <f>VLOOKUP(D96,[2]设备清单!$E$1:$G$63,3,0)</f>
        <v>F5-XZL204-01A</v>
      </c>
      <c r="G96" s="65" t="s">
        <v>1643</v>
      </c>
      <c r="H96" s="65">
        <v>2</v>
      </c>
      <c r="I96" s="65" t="s">
        <v>251</v>
      </c>
      <c r="J96" s="65" t="s">
        <v>1212</v>
      </c>
      <c r="K96" s="177">
        <v>44561</v>
      </c>
      <c r="L96" s="65" t="s">
        <v>1904</v>
      </c>
      <c r="M96" s="65">
        <v>0.98599999999999999</v>
      </c>
      <c r="N96" s="65">
        <v>5.4999999999999997E-3</v>
      </c>
      <c r="O96" s="65" t="s">
        <v>1472</v>
      </c>
      <c r="P96" s="65" t="s">
        <v>102</v>
      </c>
      <c r="Q96" s="177">
        <v>44362</v>
      </c>
      <c r="R96" s="177"/>
      <c r="S96" s="177"/>
      <c r="T96" s="177">
        <v>44561</v>
      </c>
      <c r="U96" s="177"/>
      <c r="V96" s="177">
        <v>44550</v>
      </c>
      <c r="W96" s="65" t="s">
        <v>103</v>
      </c>
      <c r="X96" s="65" t="s">
        <v>1209</v>
      </c>
      <c r="Y96" s="65" t="s">
        <v>1436</v>
      </c>
      <c r="Z96" s="1831"/>
      <c r="AA96" s="1831"/>
      <c r="AB96" s="1820"/>
      <c r="AC96" s="1822"/>
    </row>
    <row r="97" spans="1:29" s="95" customFormat="1" ht="29.5" customHeight="1">
      <c r="A97" s="124">
        <v>100</v>
      </c>
      <c r="B97" s="65" t="s">
        <v>1613</v>
      </c>
      <c r="C97" s="65" t="s">
        <v>1901</v>
      </c>
      <c r="D97" s="65" t="s">
        <v>1214</v>
      </c>
      <c r="E97" s="65" t="s">
        <v>1215</v>
      </c>
      <c r="F97" s="65" t="str">
        <f>VLOOKUP(D97,[2]设备清单!$E$1:$G$63,3,0)</f>
        <v>F5-XZE303-01A</v>
      </c>
      <c r="G97" s="65" t="s">
        <v>1397</v>
      </c>
      <c r="H97" s="65">
        <v>1</v>
      </c>
      <c r="I97" s="65" t="s">
        <v>251</v>
      </c>
      <c r="J97" s="65" t="s">
        <v>1216</v>
      </c>
      <c r="K97" s="177">
        <v>44561</v>
      </c>
      <c r="L97" s="65" t="s">
        <v>1904</v>
      </c>
      <c r="M97" s="65">
        <v>0.99</v>
      </c>
      <c r="N97" s="65">
        <v>3.5000000000000003E-2</v>
      </c>
      <c r="O97" s="65" t="s">
        <v>1472</v>
      </c>
      <c r="P97" s="65" t="s">
        <v>102</v>
      </c>
      <c r="Q97" s="177">
        <v>44362</v>
      </c>
      <c r="R97" s="177"/>
      <c r="S97" s="177"/>
      <c r="T97" s="177">
        <v>44561</v>
      </c>
      <c r="U97" s="177"/>
      <c r="V97" s="177">
        <v>44550</v>
      </c>
      <c r="W97" s="65" t="s">
        <v>103</v>
      </c>
      <c r="X97" s="65" t="s">
        <v>1209</v>
      </c>
      <c r="Y97" s="65" t="s">
        <v>1436</v>
      </c>
      <c r="Z97" s="1831"/>
      <c r="AA97" s="1831"/>
      <c r="AB97" s="1820"/>
      <c r="AC97" s="1822"/>
    </row>
    <row r="98" spans="1:29" s="95" customFormat="1" ht="29.5" customHeight="1">
      <c r="A98" s="124">
        <v>101</v>
      </c>
      <c r="B98" s="65" t="s">
        <v>1613</v>
      </c>
      <c r="C98" s="65" t="s">
        <v>1901</v>
      </c>
      <c r="D98" s="65" t="s">
        <v>1217</v>
      </c>
      <c r="E98" s="65" t="s">
        <v>1215</v>
      </c>
      <c r="F98" s="65" t="str">
        <f>VLOOKUP(D98,[2]设备清单!$E$1:$G$63,3,0)</f>
        <v>F5-XHQ301-01A</v>
      </c>
      <c r="G98" s="65" t="s">
        <v>1905</v>
      </c>
      <c r="H98" s="65">
        <v>1</v>
      </c>
      <c r="I98" s="65" t="s">
        <v>251</v>
      </c>
      <c r="J98" s="65" t="s">
        <v>1216</v>
      </c>
      <c r="K98" s="177">
        <v>44561</v>
      </c>
      <c r="L98" s="65" t="s">
        <v>1904</v>
      </c>
      <c r="M98" s="65">
        <v>0.998</v>
      </c>
      <c r="N98" s="65">
        <v>3.6499999999999998E-2</v>
      </c>
      <c r="O98" s="65" t="s">
        <v>1472</v>
      </c>
      <c r="P98" s="65" t="s">
        <v>102</v>
      </c>
      <c r="Q98" s="177">
        <v>44362</v>
      </c>
      <c r="R98" s="177"/>
      <c r="S98" s="177"/>
      <c r="T98" s="177">
        <v>44561</v>
      </c>
      <c r="U98" s="177"/>
      <c r="V98" s="177">
        <v>44550</v>
      </c>
      <c r="W98" s="65" t="s">
        <v>103</v>
      </c>
      <c r="X98" s="65" t="s">
        <v>1209</v>
      </c>
      <c r="Y98" s="65" t="s">
        <v>1436</v>
      </c>
      <c r="Z98" s="1831"/>
      <c r="AA98" s="1831"/>
      <c r="AB98" s="1820"/>
      <c r="AC98" s="1822"/>
    </row>
    <row r="99" spans="1:29" s="95" customFormat="1" ht="29.5" customHeight="1">
      <c r="A99" s="124">
        <v>102</v>
      </c>
      <c r="B99" s="65" t="s">
        <v>1613</v>
      </c>
      <c r="C99" s="65" t="s">
        <v>1901</v>
      </c>
      <c r="D99" s="65" t="s">
        <v>1218</v>
      </c>
      <c r="E99" s="65" t="s">
        <v>1215</v>
      </c>
      <c r="F99" s="65" t="str">
        <f>VLOOKUP(D99,[2]设备清单!$E$1:$G$63,3,0)</f>
        <v>F5-XZW301-01A</v>
      </c>
      <c r="G99" s="65" t="s">
        <v>1868</v>
      </c>
      <c r="H99" s="65">
        <v>1</v>
      </c>
      <c r="I99" s="65" t="s">
        <v>251</v>
      </c>
      <c r="J99" s="65" t="s">
        <v>1216</v>
      </c>
      <c r="K99" s="177">
        <v>44561</v>
      </c>
      <c r="L99" s="65" t="s">
        <v>1904</v>
      </c>
      <c r="M99" s="65">
        <v>0.92600000000000005</v>
      </c>
      <c r="N99" s="65">
        <v>1.6E-2</v>
      </c>
      <c r="O99" s="65" t="s">
        <v>1472</v>
      </c>
      <c r="P99" s="65" t="s">
        <v>102</v>
      </c>
      <c r="Q99" s="177">
        <v>44362</v>
      </c>
      <c r="R99" s="177"/>
      <c r="S99" s="177"/>
      <c r="T99" s="177">
        <v>44561</v>
      </c>
      <c r="U99" s="177"/>
      <c r="V99" s="177">
        <v>44550</v>
      </c>
      <c r="W99" s="65" t="s">
        <v>103</v>
      </c>
      <c r="X99" s="65" t="s">
        <v>1209</v>
      </c>
      <c r="Y99" s="65" t="s">
        <v>1436</v>
      </c>
      <c r="Z99" s="1831"/>
      <c r="AA99" s="1831"/>
      <c r="AB99" s="1820"/>
      <c r="AC99" s="1822"/>
    </row>
    <row r="100" spans="1:29" s="95" customFormat="1" ht="29.5" customHeight="1">
      <c r="A100" s="124">
        <v>103</v>
      </c>
      <c r="B100" s="65" t="s">
        <v>1613</v>
      </c>
      <c r="C100" s="65" t="s">
        <v>1901</v>
      </c>
      <c r="D100" s="65" t="s">
        <v>1219</v>
      </c>
      <c r="E100" s="65" t="s">
        <v>1220</v>
      </c>
      <c r="F100" s="65" t="str">
        <f>VLOOKUP(D100,[2]设备清单!$E$1:$G$63,3,0)</f>
        <v>F5-XZH303-01A</v>
      </c>
      <c r="G100" s="65" t="s">
        <v>1766</v>
      </c>
      <c r="H100" s="65">
        <v>1</v>
      </c>
      <c r="I100" s="65" t="s">
        <v>251</v>
      </c>
      <c r="J100" s="65" t="s">
        <v>1216</v>
      </c>
      <c r="K100" s="177">
        <v>44561</v>
      </c>
      <c r="L100" s="65" t="s">
        <v>1904</v>
      </c>
      <c r="M100" s="65">
        <v>0.99</v>
      </c>
      <c r="N100" s="65">
        <v>0</v>
      </c>
      <c r="O100" s="65" t="s">
        <v>1472</v>
      </c>
      <c r="P100" s="65" t="s">
        <v>102</v>
      </c>
      <c r="Q100" s="177">
        <v>44362</v>
      </c>
      <c r="R100" s="177"/>
      <c r="S100" s="177"/>
      <c r="T100" s="177">
        <v>44561</v>
      </c>
      <c r="U100" s="177"/>
      <c r="V100" s="177">
        <v>44550</v>
      </c>
      <c r="W100" s="65" t="s">
        <v>103</v>
      </c>
      <c r="X100" s="65" t="s">
        <v>1209</v>
      </c>
      <c r="Y100" s="65" t="s">
        <v>1436</v>
      </c>
      <c r="Z100" s="1831"/>
      <c r="AA100" s="1831"/>
      <c r="AB100" s="1820"/>
      <c r="AC100" s="1822"/>
    </row>
    <row r="101" spans="1:29" s="95" customFormat="1" ht="29.5" customHeight="1">
      <c r="A101" s="124">
        <v>104</v>
      </c>
      <c r="B101" s="65" t="s">
        <v>1613</v>
      </c>
      <c r="C101" s="65" t="s">
        <v>1901</v>
      </c>
      <c r="D101" s="65" t="s">
        <v>1221</v>
      </c>
      <c r="E101" s="65" t="s">
        <v>1211</v>
      </c>
      <c r="F101" s="65" t="str">
        <f>VLOOKUP(D101,[2]设备清单!$E$1:$G$63,3,0)</f>
        <v>F5-XHF107-01A</v>
      </c>
      <c r="G101" s="65" t="s">
        <v>1618</v>
      </c>
      <c r="H101" s="65">
        <v>1</v>
      </c>
      <c r="I101" s="65" t="s">
        <v>251</v>
      </c>
      <c r="J101" s="65" t="str">
        <f>VLOOKUP(D101,[3]设备清单!$E$2:$O$63,10,0)</f>
        <v>\</v>
      </c>
      <c r="K101" s="177">
        <v>44561</v>
      </c>
      <c r="L101" s="65" t="s">
        <v>1591</v>
      </c>
      <c r="M101" s="65" t="s">
        <v>1591</v>
      </c>
      <c r="N101" s="65" t="s">
        <v>1591</v>
      </c>
      <c r="O101" s="65" t="s">
        <v>1472</v>
      </c>
      <c r="P101" s="65" t="s">
        <v>102</v>
      </c>
      <c r="Q101" s="177">
        <v>44362</v>
      </c>
      <c r="R101" s="177"/>
      <c r="S101" s="177"/>
      <c r="T101" s="177">
        <v>44561</v>
      </c>
      <c r="U101" s="177"/>
      <c r="V101" s="177">
        <v>44550</v>
      </c>
      <c r="W101" s="65" t="s">
        <v>103</v>
      </c>
      <c r="X101" s="65" t="s">
        <v>1209</v>
      </c>
      <c r="Y101" s="65" t="s">
        <v>1436</v>
      </c>
      <c r="Z101" s="1831"/>
      <c r="AA101" s="1831"/>
      <c r="AB101" s="1820"/>
      <c r="AC101" s="1822"/>
    </row>
    <row r="102" spans="1:29" s="95" customFormat="1" ht="29.5" customHeight="1">
      <c r="A102" s="124">
        <v>105</v>
      </c>
      <c r="B102" s="65" t="s">
        <v>1613</v>
      </c>
      <c r="C102" s="65" t="s">
        <v>1901</v>
      </c>
      <c r="D102" s="65" t="s">
        <v>1223</v>
      </c>
      <c r="E102" s="65" t="s">
        <v>1224</v>
      </c>
      <c r="F102" s="65" t="str">
        <f>VLOOKUP(D102,[2]设备清单!$E$1:$G$63,3,0)</f>
        <v>F5-XZA20601</v>
      </c>
      <c r="G102" s="65" t="s">
        <v>1669</v>
      </c>
      <c r="H102" s="65">
        <v>2</v>
      </c>
      <c r="I102" s="65" t="s">
        <v>251</v>
      </c>
      <c r="J102" s="65" t="s">
        <v>1903</v>
      </c>
      <c r="K102" s="177">
        <v>44561</v>
      </c>
      <c r="L102" s="65" t="s">
        <v>1904</v>
      </c>
      <c r="M102" s="65">
        <v>0.997</v>
      </c>
      <c r="N102" s="65">
        <v>7.6E-3</v>
      </c>
      <c r="O102" s="65" t="s">
        <v>1472</v>
      </c>
      <c r="P102" s="65" t="s">
        <v>102</v>
      </c>
      <c r="Q102" s="177">
        <v>44362</v>
      </c>
      <c r="R102" s="177"/>
      <c r="S102" s="177"/>
      <c r="T102" s="177">
        <v>44561</v>
      </c>
      <c r="U102" s="177"/>
      <c r="V102" s="177">
        <v>44550</v>
      </c>
      <c r="W102" s="65" t="s">
        <v>103</v>
      </c>
      <c r="X102" s="65" t="s">
        <v>1209</v>
      </c>
      <c r="Y102" s="65" t="s">
        <v>1436</v>
      </c>
      <c r="Z102" s="1831"/>
      <c r="AA102" s="1831"/>
      <c r="AB102" s="1820"/>
      <c r="AC102" s="1822"/>
    </row>
    <row r="103" spans="1:29" s="95" customFormat="1" ht="29.5" customHeight="1">
      <c r="A103" s="124">
        <v>106</v>
      </c>
      <c r="B103" s="65" t="s">
        <v>1613</v>
      </c>
      <c r="C103" s="65" t="s">
        <v>1901</v>
      </c>
      <c r="D103" s="65" t="s">
        <v>1226</v>
      </c>
      <c r="E103" s="65" t="s">
        <v>1211</v>
      </c>
      <c r="F103" s="65" t="str">
        <f>VLOOKUP(D103,[2]设备清单!$E$1:$G$63,3,0)</f>
        <v>F5-XZM10501</v>
      </c>
      <c r="G103" s="65" t="s">
        <v>1906</v>
      </c>
      <c r="H103" s="65">
        <v>1</v>
      </c>
      <c r="I103" s="65" t="s">
        <v>251</v>
      </c>
      <c r="J103" s="65" t="s">
        <v>1907</v>
      </c>
      <c r="K103" s="177">
        <v>44561</v>
      </c>
      <c r="L103" s="65" t="s">
        <v>1591</v>
      </c>
      <c r="M103" s="65" t="s">
        <v>1591</v>
      </c>
      <c r="N103" s="65" t="s">
        <v>1591</v>
      </c>
      <c r="O103" s="65" t="s">
        <v>1472</v>
      </c>
      <c r="P103" s="65" t="s">
        <v>102</v>
      </c>
      <c r="Q103" s="177">
        <v>44317</v>
      </c>
      <c r="R103" s="177"/>
      <c r="S103" s="177"/>
      <c r="T103" s="177">
        <v>44561</v>
      </c>
      <c r="U103" s="177"/>
      <c r="V103" s="177">
        <v>44550</v>
      </c>
      <c r="W103" s="65" t="s">
        <v>103</v>
      </c>
      <c r="X103" s="65" t="s">
        <v>1209</v>
      </c>
      <c r="Y103" s="65" t="s">
        <v>1436</v>
      </c>
      <c r="Z103" s="1831"/>
      <c r="AA103" s="1831"/>
      <c r="AB103" s="1820"/>
      <c r="AC103" s="1822"/>
    </row>
    <row r="104" spans="1:29" s="95" customFormat="1" ht="29.5" customHeight="1">
      <c r="A104" s="124">
        <v>107</v>
      </c>
      <c r="B104" s="65" t="s">
        <v>1613</v>
      </c>
      <c r="C104" s="65" t="s">
        <v>1901</v>
      </c>
      <c r="D104" s="65" t="s">
        <v>1228</v>
      </c>
      <c r="E104" s="65" t="s">
        <v>204</v>
      </c>
      <c r="F104" s="65" t="str">
        <f>VLOOKUP(D104,[2]设备清单!$E$1:$G$63,3,0)</f>
        <v>F5-XZN304-01A</v>
      </c>
      <c r="G104" s="65" t="s">
        <v>1609</v>
      </c>
      <c r="H104" s="65"/>
      <c r="I104" s="65" t="s">
        <v>251</v>
      </c>
      <c r="J104" s="65" t="s">
        <v>1216</v>
      </c>
      <c r="K104" s="177">
        <v>44561</v>
      </c>
      <c r="L104" s="65" t="s">
        <v>1591</v>
      </c>
      <c r="M104" s="65" t="s">
        <v>1591</v>
      </c>
      <c r="N104" s="65" t="s">
        <v>1591</v>
      </c>
      <c r="O104" s="65" t="s">
        <v>1472</v>
      </c>
      <c r="P104" s="65" t="s">
        <v>102</v>
      </c>
      <c r="Q104" s="177">
        <v>44317</v>
      </c>
      <c r="R104" s="177"/>
      <c r="S104" s="177"/>
      <c r="T104" s="177">
        <v>44561</v>
      </c>
      <c r="U104" s="177"/>
      <c r="V104" s="177">
        <v>44550</v>
      </c>
      <c r="W104" s="65" t="s">
        <v>103</v>
      </c>
      <c r="X104" s="65" t="s">
        <v>1209</v>
      </c>
      <c r="Y104" s="65" t="s">
        <v>1436</v>
      </c>
      <c r="Z104" s="1831"/>
      <c r="AA104" s="1831"/>
      <c r="AB104" s="1820"/>
      <c r="AC104" s="1822"/>
    </row>
    <row r="105" spans="1:29" s="95" customFormat="1" ht="29.5" customHeight="1">
      <c r="A105" s="124">
        <v>108</v>
      </c>
      <c r="B105" s="65" t="s">
        <v>1613</v>
      </c>
      <c r="C105" s="65" t="s">
        <v>1908</v>
      </c>
      <c r="D105" s="65" t="s">
        <v>1909</v>
      </c>
      <c r="E105" s="65" t="s">
        <v>1910</v>
      </c>
      <c r="F105" s="65" t="str">
        <f>VLOOKUP(D105,[4]设备清单!$E$1:$N$63,2,0)</f>
        <v>F5-XHA202-02A</v>
      </c>
      <c r="G105" s="65" t="s">
        <v>494</v>
      </c>
      <c r="H105" s="65">
        <v>1</v>
      </c>
      <c r="I105" s="65" t="s">
        <v>251</v>
      </c>
      <c r="J105" s="65" t="s">
        <v>1212</v>
      </c>
      <c r="K105" s="177">
        <v>44561</v>
      </c>
      <c r="L105" s="65">
        <v>8.3000000000000007</v>
      </c>
      <c r="M105" s="65">
        <v>0.98</v>
      </c>
      <c r="N105" s="65" t="s">
        <v>1591</v>
      </c>
      <c r="O105" s="178" t="s">
        <v>1472</v>
      </c>
      <c r="P105" s="65" t="s">
        <v>102</v>
      </c>
      <c r="Q105" s="177">
        <v>44317</v>
      </c>
      <c r="R105" s="177"/>
      <c r="S105" s="177"/>
      <c r="T105" s="177">
        <v>44561</v>
      </c>
      <c r="U105" s="177"/>
      <c r="V105" s="177">
        <v>44550</v>
      </c>
      <c r="W105" s="65" t="s">
        <v>103</v>
      </c>
      <c r="X105" s="65" t="s">
        <v>1209</v>
      </c>
      <c r="Y105" s="65" t="s">
        <v>1436</v>
      </c>
      <c r="Z105" s="1831"/>
      <c r="AA105" s="1831"/>
      <c r="AB105" s="1820"/>
      <c r="AC105" s="1822"/>
    </row>
    <row r="106" spans="1:29" s="95" customFormat="1" ht="29.5" customHeight="1">
      <c r="A106" s="124">
        <v>109</v>
      </c>
      <c r="B106" s="65" t="s">
        <v>1613</v>
      </c>
      <c r="C106" s="65" t="s">
        <v>1908</v>
      </c>
      <c r="D106" s="65" t="s">
        <v>1911</v>
      </c>
      <c r="E106" s="65" t="s">
        <v>1910</v>
      </c>
      <c r="F106" s="65" t="str">
        <f>VLOOKUP(D106,[4]设备清单!$E$1:$N$63,2,0)</f>
        <v>F5-XHS204-01A</v>
      </c>
      <c r="G106" s="65" t="s">
        <v>497</v>
      </c>
      <c r="H106" s="65">
        <v>1</v>
      </c>
      <c r="I106" s="65" t="s">
        <v>251</v>
      </c>
      <c r="J106" s="65" t="s">
        <v>1212</v>
      </c>
      <c r="K106" s="177">
        <v>44561</v>
      </c>
      <c r="L106" s="65">
        <v>8.1</v>
      </c>
      <c r="M106" s="65">
        <v>0.98</v>
      </c>
      <c r="N106" s="65" t="s">
        <v>1591</v>
      </c>
      <c r="O106" s="178" t="s">
        <v>1472</v>
      </c>
      <c r="P106" s="65" t="s">
        <v>102</v>
      </c>
      <c r="Q106" s="177">
        <v>44317</v>
      </c>
      <c r="R106" s="177"/>
      <c r="S106" s="177"/>
      <c r="T106" s="177">
        <v>44561</v>
      </c>
      <c r="U106" s="177"/>
      <c r="V106" s="177">
        <v>44550</v>
      </c>
      <c r="W106" s="65" t="s">
        <v>103</v>
      </c>
      <c r="X106" s="65" t="s">
        <v>1209</v>
      </c>
      <c r="Y106" s="65" t="s">
        <v>1436</v>
      </c>
      <c r="Z106" s="1831"/>
      <c r="AA106" s="1831"/>
      <c r="AB106" s="1820"/>
      <c r="AC106" s="1822"/>
    </row>
    <row r="107" spans="1:29" s="95" customFormat="1" ht="29.5" customHeight="1">
      <c r="A107" s="124">
        <v>110</v>
      </c>
      <c r="B107" s="65" t="s">
        <v>1613</v>
      </c>
      <c r="C107" s="65" t="s">
        <v>1908</v>
      </c>
      <c r="D107" s="65" t="s">
        <v>1912</v>
      </c>
      <c r="E107" s="65" t="s">
        <v>1913</v>
      </c>
      <c r="F107" s="65" t="str">
        <f>VLOOKUP(D107,[4]设备清单!$E$1:$N$63,2,0)</f>
        <v>F5-XZL203-01A</v>
      </c>
      <c r="G107" s="65" t="s">
        <v>500</v>
      </c>
      <c r="H107" s="65">
        <v>1</v>
      </c>
      <c r="I107" s="65" t="s">
        <v>251</v>
      </c>
      <c r="J107" s="65" t="s">
        <v>1212</v>
      </c>
      <c r="K107" s="177">
        <v>44561</v>
      </c>
      <c r="L107" s="65">
        <v>8.6999999999999993</v>
      </c>
      <c r="M107" s="65">
        <v>0.98</v>
      </c>
      <c r="N107" s="65" t="s">
        <v>1591</v>
      </c>
      <c r="O107" s="178" t="s">
        <v>1472</v>
      </c>
      <c r="P107" s="65" t="s">
        <v>102</v>
      </c>
      <c r="Q107" s="177">
        <v>44317</v>
      </c>
      <c r="R107" s="177"/>
      <c r="S107" s="177"/>
      <c r="T107" s="177">
        <v>44561</v>
      </c>
      <c r="U107" s="177"/>
      <c r="V107" s="177">
        <v>44550</v>
      </c>
      <c r="W107" s="65" t="s">
        <v>103</v>
      </c>
      <c r="X107" s="65" t="s">
        <v>1209</v>
      </c>
      <c r="Y107" s="65" t="s">
        <v>1436</v>
      </c>
      <c r="Z107" s="1831"/>
      <c r="AA107" s="1831"/>
      <c r="AB107" s="1820"/>
      <c r="AC107" s="1822"/>
    </row>
    <row r="108" spans="1:29" s="95" customFormat="1" ht="29.5" customHeight="1">
      <c r="A108" s="124">
        <v>111</v>
      </c>
      <c r="B108" s="65" t="s">
        <v>1613</v>
      </c>
      <c r="C108" s="65" t="s">
        <v>1908</v>
      </c>
      <c r="D108" s="65" t="s">
        <v>1914</v>
      </c>
      <c r="E108" s="65" t="s">
        <v>1913</v>
      </c>
      <c r="F108" s="65" t="str">
        <f>VLOOKUP(D108,[4]设备清单!$E$1:$N$63,2,0)</f>
        <v>F5-XZE204-01A</v>
      </c>
      <c r="G108" s="65" t="s">
        <v>502</v>
      </c>
      <c r="H108" s="65">
        <v>1</v>
      </c>
      <c r="I108" s="65" t="s">
        <v>251</v>
      </c>
      <c r="J108" s="65" t="s">
        <v>1212</v>
      </c>
      <c r="K108" s="177">
        <v>44561</v>
      </c>
      <c r="L108" s="65">
        <v>8</v>
      </c>
      <c r="M108" s="65">
        <v>0.98</v>
      </c>
      <c r="N108" s="65" t="s">
        <v>1591</v>
      </c>
      <c r="O108" s="178" t="s">
        <v>1472</v>
      </c>
      <c r="P108" s="65" t="s">
        <v>102</v>
      </c>
      <c r="Q108" s="177">
        <v>44317</v>
      </c>
      <c r="R108" s="177"/>
      <c r="S108" s="177"/>
      <c r="T108" s="177">
        <v>44561</v>
      </c>
      <c r="U108" s="177"/>
      <c r="V108" s="177">
        <v>44550</v>
      </c>
      <c r="W108" s="65" t="s">
        <v>103</v>
      </c>
      <c r="X108" s="65" t="s">
        <v>1209</v>
      </c>
      <c r="Y108" s="65" t="s">
        <v>1436</v>
      </c>
      <c r="Z108" s="1831"/>
      <c r="AA108" s="1831"/>
      <c r="AB108" s="1820"/>
      <c r="AC108" s="1822"/>
    </row>
    <row r="109" spans="1:29" s="95" customFormat="1" ht="29.5" customHeight="1">
      <c r="A109" s="124">
        <v>112</v>
      </c>
      <c r="B109" s="65" t="s">
        <v>1613</v>
      </c>
      <c r="C109" s="65" t="s">
        <v>1908</v>
      </c>
      <c r="D109" s="65" t="s">
        <v>1915</v>
      </c>
      <c r="E109" s="65" t="s">
        <v>1913</v>
      </c>
      <c r="F109" s="65" t="str">
        <f>VLOOKUP(D109,[4]设备清单!$E$1:$N$63,2,0)</f>
        <v>F5-XHQ204-01A</v>
      </c>
      <c r="G109" s="65" t="s">
        <v>504</v>
      </c>
      <c r="H109" s="65">
        <v>1</v>
      </c>
      <c r="I109" s="65" t="s">
        <v>251</v>
      </c>
      <c r="J109" s="65" t="s">
        <v>1212</v>
      </c>
      <c r="K109" s="177">
        <v>44561</v>
      </c>
      <c r="L109" s="65">
        <v>8</v>
      </c>
      <c r="M109" s="65">
        <v>0.98</v>
      </c>
      <c r="N109" s="65" t="s">
        <v>1591</v>
      </c>
      <c r="O109" s="178" t="s">
        <v>1472</v>
      </c>
      <c r="P109" s="65" t="s">
        <v>102</v>
      </c>
      <c r="Q109" s="177">
        <v>44317</v>
      </c>
      <c r="R109" s="177"/>
      <c r="S109" s="177"/>
      <c r="T109" s="177">
        <v>44561</v>
      </c>
      <c r="U109" s="177"/>
      <c r="V109" s="177">
        <v>44550</v>
      </c>
      <c r="W109" s="65" t="s">
        <v>103</v>
      </c>
      <c r="X109" s="65" t="s">
        <v>1209</v>
      </c>
      <c r="Y109" s="65" t="s">
        <v>1436</v>
      </c>
      <c r="Z109" s="1831"/>
      <c r="AA109" s="1831"/>
      <c r="AB109" s="1820"/>
      <c r="AC109" s="1822"/>
    </row>
    <row r="110" spans="1:29" s="95" customFormat="1" ht="29.5" customHeight="1">
      <c r="A110" s="124">
        <v>113</v>
      </c>
      <c r="B110" s="65" t="s">
        <v>1613</v>
      </c>
      <c r="C110" s="65" t="s">
        <v>1908</v>
      </c>
      <c r="D110" s="65" t="s">
        <v>512</v>
      </c>
      <c r="E110" s="65" t="s">
        <v>499</v>
      </c>
      <c r="F110" s="65" t="str">
        <f>VLOOKUP(D110,[4]设备清单!$E$1:$N$63,2,0)</f>
        <v>F5-XZW203-01A</v>
      </c>
      <c r="G110" s="65" t="s">
        <v>513</v>
      </c>
      <c r="H110" s="65">
        <v>1</v>
      </c>
      <c r="I110" s="65" t="s">
        <v>251</v>
      </c>
      <c r="J110" s="65" t="s">
        <v>1212</v>
      </c>
      <c r="K110" s="177">
        <v>44561</v>
      </c>
      <c r="L110" s="65" t="s">
        <v>1591</v>
      </c>
      <c r="M110" s="65" t="s">
        <v>1591</v>
      </c>
      <c r="N110" s="65" t="s">
        <v>1591</v>
      </c>
      <c r="O110" s="178" t="s">
        <v>1472</v>
      </c>
      <c r="P110" s="65" t="s">
        <v>102</v>
      </c>
      <c r="Q110" s="177">
        <v>44317</v>
      </c>
      <c r="R110" s="177"/>
      <c r="S110" s="177"/>
      <c r="T110" s="177">
        <v>44561</v>
      </c>
      <c r="U110" s="177"/>
      <c r="V110" s="177">
        <v>44550</v>
      </c>
      <c r="W110" s="65" t="s">
        <v>103</v>
      </c>
      <c r="X110" s="65" t="s">
        <v>1209</v>
      </c>
      <c r="Y110" s="65" t="s">
        <v>1436</v>
      </c>
      <c r="Z110" s="1831"/>
      <c r="AA110" s="1831"/>
      <c r="AB110" s="1820"/>
      <c r="AC110" s="1822"/>
    </row>
    <row r="111" spans="1:29" s="95" customFormat="1" ht="29.5" customHeight="1">
      <c r="A111" s="124">
        <v>114</v>
      </c>
      <c r="B111" s="65" t="s">
        <v>1613</v>
      </c>
      <c r="C111" s="65" t="s">
        <v>1908</v>
      </c>
      <c r="D111" s="65" t="s">
        <v>1916</v>
      </c>
      <c r="E111" s="65" t="s">
        <v>1917</v>
      </c>
      <c r="F111" s="65" t="str">
        <f>VLOOKUP(D111,[4]设备清单!$E$1:$N$63,2,0)</f>
        <v>F5-XZA20501</v>
      </c>
      <c r="G111" s="65" t="s">
        <v>516</v>
      </c>
      <c r="H111" s="65">
        <v>1</v>
      </c>
      <c r="I111" s="65" t="s">
        <v>251</v>
      </c>
      <c r="J111" s="65" t="s">
        <v>1212</v>
      </c>
      <c r="K111" s="177">
        <v>44561</v>
      </c>
      <c r="L111" s="65">
        <v>10.5</v>
      </c>
      <c r="M111" s="65" t="s">
        <v>1591</v>
      </c>
      <c r="N111" s="65" t="s">
        <v>1591</v>
      </c>
      <c r="O111" s="178" t="s">
        <v>1472</v>
      </c>
      <c r="P111" s="65" t="s">
        <v>102</v>
      </c>
      <c r="Q111" s="177">
        <v>44317</v>
      </c>
      <c r="R111" s="177"/>
      <c r="S111" s="177"/>
      <c r="T111" s="177">
        <v>44561</v>
      </c>
      <c r="U111" s="177"/>
      <c r="V111" s="177">
        <v>44550</v>
      </c>
      <c r="W111" s="65" t="s">
        <v>103</v>
      </c>
      <c r="X111" s="65" t="s">
        <v>1209</v>
      </c>
      <c r="Y111" s="65" t="s">
        <v>1436</v>
      </c>
      <c r="Z111" s="1831"/>
      <c r="AA111" s="1831"/>
      <c r="AB111" s="1820"/>
      <c r="AC111" s="1822"/>
    </row>
    <row r="112" spans="1:29" s="95" customFormat="1" ht="29.5" customHeight="1">
      <c r="A112" s="124">
        <v>115</v>
      </c>
      <c r="B112" s="65" t="s">
        <v>1613</v>
      </c>
      <c r="C112" s="65" t="s">
        <v>1908</v>
      </c>
      <c r="D112" s="65" t="s">
        <v>1918</v>
      </c>
      <c r="E112" s="65" t="s">
        <v>1913</v>
      </c>
      <c r="F112" s="65" t="str">
        <f>VLOOKUP(D112,[4]设备清单!$E$1:$N$63,2,0)</f>
        <v>F5-XZN204-01A</v>
      </c>
      <c r="G112" s="65" t="s">
        <v>529</v>
      </c>
      <c r="H112" s="65">
        <v>1</v>
      </c>
      <c r="I112" s="65" t="s">
        <v>251</v>
      </c>
      <c r="J112" s="65" t="s">
        <v>1212</v>
      </c>
      <c r="K112" s="177">
        <v>44561</v>
      </c>
      <c r="L112" s="65" t="s">
        <v>1591</v>
      </c>
      <c r="M112" s="65" t="s">
        <v>1591</v>
      </c>
      <c r="N112" s="65" t="s">
        <v>1591</v>
      </c>
      <c r="O112" s="178" t="s">
        <v>1472</v>
      </c>
      <c r="P112" s="65" t="s">
        <v>102</v>
      </c>
      <c r="Q112" s="177">
        <v>44317</v>
      </c>
      <c r="R112" s="177"/>
      <c r="S112" s="177"/>
      <c r="T112" s="177">
        <v>44561</v>
      </c>
      <c r="U112" s="177"/>
      <c r="V112" s="177">
        <v>44550</v>
      </c>
      <c r="W112" s="65" t="s">
        <v>103</v>
      </c>
      <c r="X112" s="65" t="s">
        <v>1209</v>
      </c>
      <c r="Y112" s="65" t="s">
        <v>1436</v>
      </c>
      <c r="Z112" s="1831"/>
      <c r="AA112" s="1831"/>
      <c r="AB112" s="1820"/>
      <c r="AC112" s="1822"/>
    </row>
    <row r="113" spans="1:29" s="95" customFormat="1" ht="29.5" customHeight="1">
      <c r="A113" s="124">
        <v>116</v>
      </c>
      <c r="B113" s="65" t="s">
        <v>1613</v>
      </c>
      <c r="C113" s="65" t="s">
        <v>1908</v>
      </c>
      <c r="D113" s="65" t="s">
        <v>1919</v>
      </c>
      <c r="E113" s="65" t="s">
        <v>1920</v>
      </c>
      <c r="F113" s="65" t="str">
        <f>VLOOKUP(D113,[4]设备清单!$E$1:$N$63,2,0)</f>
        <v>F5-XZH204-01A</v>
      </c>
      <c r="G113" s="65" t="s">
        <v>532</v>
      </c>
      <c r="H113" s="65">
        <v>1</v>
      </c>
      <c r="I113" s="65" t="s">
        <v>251</v>
      </c>
      <c r="J113" s="65" t="s">
        <v>1212</v>
      </c>
      <c r="K113" s="177">
        <v>44561</v>
      </c>
      <c r="L113" s="65">
        <v>9.6</v>
      </c>
      <c r="M113" s="65">
        <v>0.98</v>
      </c>
      <c r="N113" s="65" t="s">
        <v>1591</v>
      </c>
      <c r="O113" s="178" t="s">
        <v>1472</v>
      </c>
      <c r="P113" s="65" t="s">
        <v>102</v>
      </c>
      <c r="Q113" s="177">
        <v>44317</v>
      </c>
      <c r="R113" s="177"/>
      <c r="S113" s="177"/>
      <c r="T113" s="177">
        <v>44561</v>
      </c>
      <c r="U113" s="177"/>
      <c r="V113" s="177">
        <v>44550</v>
      </c>
      <c r="W113" s="65" t="s">
        <v>103</v>
      </c>
      <c r="X113" s="65" t="s">
        <v>1209</v>
      </c>
      <c r="Y113" s="65" t="s">
        <v>1436</v>
      </c>
      <c r="Z113" s="1831"/>
      <c r="AA113" s="1831"/>
      <c r="AB113" s="1820"/>
      <c r="AC113" s="1822"/>
    </row>
    <row r="114" spans="1:29" s="95" customFormat="1" ht="29.5" customHeight="1">
      <c r="A114" s="124">
        <v>117</v>
      </c>
      <c r="B114" s="65" t="s">
        <v>1613</v>
      </c>
      <c r="C114" s="65" t="s">
        <v>1921</v>
      </c>
      <c r="D114" s="65" t="s">
        <v>1922</v>
      </c>
      <c r="E114" s="65" t="s">
        <v>1923</v>
      </c>
      <c r="F114" s="65" t="str">
        <f>VLOOKUP(D114,[5]设备清单!$E$2:$O$200,3,0)</f>
        <v>F5-XHA302-01A</v>
      </c>
      <c r="G114" s="65" t="str">
        <f>VLOOKUP(D114,[6]设备清单!$E$2:$F$63,2,0)</f>
        <v>极耳预焊机</v>
      </c>
      <c r="H114" s="65">
        <f>VLOOKUP(D114,[6]设备清单!$E$2:$O$63,11,0)</f>
        <v>2</v>
      </c>
      <c r="I114" s="65" t="s">
        <v>251</v>
      </c>
      <c r="J114" s="65" t="s">
        <v>1903</v>
      </c>
      <c r="K114" s="177">
        <v>44561</v>
      </c>
      <c r="L114" s="65">
        <v>6.5</v>
      </c>
      <c r="M114" s="65">
        <v>0.99199999999999999</v>
      </c>
      <c r="N114" s="65">
        <v>7.3999999999999996E-2</v>
      </c>
      <c r="O114" s="178" t="s">
        <v>1472</v>
      </c>
      <c r="P114" s="65" t="s">
        <v>102</v>
      </c>
      <c r="Q114" s="177">
        <v>44317</v>
      </c>
      <c r="R114" s="177"/>
      <c r="S114" s="177"/>
      <c r="T114" s="177">
        <v>44561</v>
      </c>
      <c r="U114" s="177"/>
      <c r="V114" s="177">
        <v>44550</v>
      </c>
      <c r="W114" s="65" t="s">
        <v>103</v>
      </c>
      <c r="X114" s="65" t="s">
        <v>1209</v>
      </c>
      <c r="Y114" s="65" t="s">
        <v>1436</v>
      </c>
      <c r="Z114" s="1831"/>
      <c r="AA114" s="1831"/>
      <c r="AB114" s="1820"/>
      <c r="AC114" s="1822"/>
    </row>
    <row r="115" spans="1:29" s="95" customFormat="1" ht="29.5" customHeight="1">
      <c r="A115" s="124">
        <v>118</v>
      </c>
      <c r="B115" s="65" t="s">
        <v>1613</v>
      </c>
      <c r="C115" s="65" t="s">
        <v>1921</v>
      </c>
      <c r="D115" s="65" t="s">
        <v>1924</v>
      </c>
      <c r="E115" s="65" t="s">
        <v>1923</v>
      </c>
      <c r="F115" s="65" t="str">
        <f>VLOOKUP(D115,[5]设备清单!$E$2:$O$200,3,0)</f>
        <v>F5-XHS206-01A</v>
      </c>
      <c r="G115" s="65" t="str">
        <f>VLOOKUP(D115,[6]设备清单!$E$2:$F$63,2,0)</f>
        <v>极耳激光焊接机</v>
      </c>
      <c r="H115" s="65">
        <f>VLOOKUP(D115,[6]设备清单!$E$2:$O$63,11,0)</f>
        <v>2</v>
      </c>
      <c r="I115" s="65" t="s">
        <v>251</v>
      </c>
      <c r="J115" s="65" t="s">
        <v>1212</v>
      </c>
      <c r="K115" s="177">
        <v>44561</v>
      </c>
      <c r="L115" s="65">
        <v>6</v>
      </c>
      <c r="M115" s="65">
        <v>0.995</v>
      </c>
      <c r="N115" s="65">
        <v>0.14199999999999999</v>
      </c>
      <c r="O115" s="178" t="s">
        <v>1472</v>
      </c>
      <c r="P115" s="65" t="s">
        <v>102</v>
      </c>
      <c r="Q115" s="177">
        <v>44317</v>
      </c>
      <c r="R115" s="177"/>
      <c r="S115" s="177"/>
      <c r="T115" s="177">
        <v>44561</v>
      </c>
      <c r="U115" s="177"/>
      <c r="V115" s="177">
        <v>44550</v>
      </c>
      <c r="W115" s="65" t="s">
        <v>103</v>
      </c>
      <c r="X115" s="65" t="s">
        <v>1209</v>
      </c>
      <c r="Y115" s="65" t="s">
        <v>1436</v>
      </c>
      <c r="Z115" s="1831"/>
      <c r="AA115" s="1831"/>
      <c r="AB115" s="1820"/>
      <c r="AC115" s="1822"/>
    </row>
    <row r="116" spans="1:29" s="95" customFormat="1" ht="29.5" customHeight="1">
      <c r="A116" s="124">
        <v>119</v>
      </c>
      <c r="B116" s="65" t="s">
        <v>1613</v>
      </c>
      <c r="C116" s="65" t="s">
        <v>1921</v>
      </c>
      <c r="D116" s="65" t="s">
        <v>1925</v>
      </c>
      <c r="E116" s="65" t="s">
        <v>1926</v>
      </c>
      <c r="F116" s="65" t="str">
        <f>VLOOKUP(D116,[5]设备清单!$E$2:$O$200,3,0)</f>
        <v>F5-XZL205-01A</v>
      </c>
      <c r="G116" s="65" t="str">
        <f>VLOOKUP(D116,[6]设备清单!$E$2:$F$63,2,0)</f>
        <v>包胶机</v>
      </c>
      <c r="H116" s="65">
        <f>VLOOKUP(D116,[6]设备清单!$E$2:$O$63,11,0)</f>
        <v>2</v>
      </c>
      <c r="I116" s="65" t="s">
        <v>251</v>
      </c>
      <c r="J116" s="65" t="s">
        <v>1212</v>
      </c>
      <c r="K116" s="177">
        <v>44561</v>
      </c>
      <c r="L116" s="65">
        <v>6</v>
      </c>
      <c r="M116" s="65">
        <v>0.89500000000000002</v>
      </c>
      <c r="N116" s="65">
        <v>2.5999999999999999E-2</v>
      </c>
      <c r="O116" s="178" t="s">
        <v>1472</v>
      </c>
      <c r="P116" s="65" t="s">
        <v>102</v>
      </c>
      <c r="Q116" s="177">
        <v>44317</v>
      </c>
      <c r="R116" s="177"/>
      <c r="S116" s="177"/>
      <c r="T116" s="177">
        <v>44561</v>
      </c>
      <c r="U116" s="177"/>
      <c r="V116" s="177">
        <v>44550</v>
      </c>
      <c r="W116" s="65" t="s">
        <v>103</v>
      </c>
      <c r="X116" s="65" t="s">
        <v>1209</v>
      </c>
      <c r="Y116" s="65" t="s">
        <v>1436</v>
      </c>
      <c r="Z116" s="1831"/>
      <c r="AA116" s="1831"/>
      <c r="AB116" s="1820"/>
      <c r="AC116" s="1822"/>
    </row>
    <row r="117" spans="1:29" s="95" customFormat="1" ht="29.5" customHeight="1">
      <c r="A117" s="124">
        <v>120</v>
      </c>
      <c r="B117" s="65" t="s">
        <v>1613</v>
      </c>
      <c r="C117" s="65" t="s">
        <v>1921</v>
      </c>
      <c r="D117" s="65" t="s">
        <v>1927</v>
      </c>
      <c r="E117" s="65" t="s">
        <v>1926</v>
      </c>
      <c r="F117" s="65" t="str">
        <f>VLOOKUP(D117,[5]设备清单!$E$2:$O$200,3,0)</f>
        <v>F5-XZE304-01A</v>
      </c>
      <c r="G117" s="65" t="str">
        <f>VLOOKUP(D117,[6]设备清单!$E$2:$F$63,2,0)</f>
        <v>入壳机</v>
      </c>
      <c r="H117" s="65">
        <f>VLOOKUP(D117,[6]设备清单!$E$2:$O$63,11,0)</f>
        <v>1</v>
      </c>
      <c r="I117" s="65" t="s">
        <v>251</v>
      </c>
      <c r="J117" s="65" t="s">
        <v>1216</v>
      </c>
      <c r="K117" s="177">
        <v>44561</v>
      </c>
      <c r="L117" s="65">
        <v>12.4</v>
      </c>
      <c r="M117" s="65">
        <v>0.98599999999999999</v>
      </c>
      <c r="N117" s="65">
        <v>0.13400000000000001</v>
      </c>
      <c r="O117" s="178" t="s">
        <v>1472</v>
      </c>
      <c r="P117" s="65" t="s">
        <v>102</v>
      </c>
      <c r="Q117" s="177">
        <v>44317</v>
      </c>
      <c r="R117" s="177"/>
      <c r="S117" s="177"/>
      <c r="T117" s="177">
        <v>44561</v>
      </c>
      <c r="U117" s="177"/>
      <c r="V117" s="177">
        <v>44550</v>
      </c>
      <c r="W117" s="65" t="s">
        <v>103</v>
      </c>
      <c r="X117" s="65" t="s">
        <v>1209</v>
      </c>
      <c r="Y117" s="65" t="s">
        <v>1436</v>
      </c>
      <c r="Z117" s="1831"/>
      <c r="AA117" s="1831"/>
      <c r="AB117" s="1820"/>
      <c r="AC117" s="1822"/>
    </row>
    <row r="118" spans="1:29" s="95" customFormat="1" ht="29.5" customHeight="1">
      <c r="A118" s="124">
        <v>121</v>
      </c>
      <c r="B118" s="65" t="s">
        <v>1613</v>
      </c>
      <c r="C118" s="65" t="s">
        <v>1921</v>
      </c>
      <c r="D118" s="65" t="s">
        <v>1928</v>
      </c>
      <c r="E118" s="65" t="s">
        <v>1926</v>
      </c>
      <c r="F118" s="65" t="str">
        <f>VLOOKUP(D118,[5]设备清单!$E$2:$O$200,3,0)</f>
        <v>F5-XHQ302-01A</v>
      </c>
      <c r="G118" s="65" t="str">
        <f>VLOOKUP(D118,[6]设备清单!$E$2:$F$63,2,0)</f>
        <v>激光封口焊接机</v>
      </c>
      <c r="H118" s="65">
        <f>VLOOKUP(D118,[6]设备清单!$E$2:$O$63,11,0)</f>
        <v>1</v>
      </c>
      <c r="I118" s="65" t="s">
        <v>251</v>
      </c>
      <c r="J118" s="65" t="s">
        <v>1216</v>
      </c>
      <c r="K118" s="177">
        <v>44561</v>
      </c>
      <c r="L118" s="65">
        <v>12.3</v>
      </c>
      <c r="M118" s="65">
        <v>0.95699999999999996</v>
      </c>
      <c r="N118" s="65">
        <v>0.13900000000000001</v>
      </c>
      <c r="O118" s="178" t="s">
        <v>1472</v>
      </c>
      <c r="P118" s="65" t="s">
        <v>102</v>
      </c>
      <c r="Q118" s="177">
        <v>44317</v>
      </c>
      <c r="R118" s="177"/>
      <c r="S118" s="177"/>
      <c r="T118" s="177">
        <v>44561</v>
      </c>
      <c r="U118" s="177"/>
      <c r="V118" s="177">
        <v>44550</v>
      </c>
      <c r="W118" s="65" t="s">
        <v>103</v>
      </c>
      <c r="X118" s="65" t="s">
        <v>1209</v>
      </c>
      <c r="Y118" s="65" t="s">
        <v>1436</v>
      </c>
      <c r="Z118" s="1831"/>
      <c r="AA118" s="1831"/>
      <c r="AB118" s="1820"/>
      <c r="AC118" s="1822"/>
    </row>
    <row r="119" spans="1:29" s="95" customFormat="1" ht="29.5" customHeight="1">
      <c r="A119" s="124">
        <v>122</v>
      </c>
      <c r="B119" s="65" t="s">
        <v>1613</v>
      </c>
      <c r="C119" s="65" t="s">
        <v>1921</v>
      </c>
      <c r="D119" s="65" t="s">
        <v>517</v>
      </c>
      <c r="E119" s="65" t="s">
        <v>509</v>
      </c>
      <c r="F119" s="65" t="str">
        <f>VLOOKUP(D119,[5]设备清单!$E$2:$O$200,3,0)</f>
        <v>F5-XZW302-01A</v>
      </c>
      <c r="G119" s="65" t="str">
        <f>VLOOKUP(D119,[6]设备清单!$E$2:$F$63,2,0)</f>
        <v>组盘机</v>
      </c>
      <c r="H119" s="65">
        <f>VLOOKUP(D119,[6]设备清单!$E$2:$O$63,11,0)</f>
        <v>1</v>
      </c>
      <c r="I119" s="65" t="s">
        <v>251</v>
      </c>
      <c r="J119" s="65" t="s">
        <v>1216</v>
      </c>
      <c r="K119" s="177">
        <v>44561</v>
      </c>
      <c r="L119" s="65" t="s">
        <v>1591</v>
      </c>
      <c r="M119" s="65" t="s">
        <v>1591</v>
      </c>
      <c r="N119" s="65" t="s">
        <v>1591</v>
      </c>
      <c r="O119" s="178" t="s">
        <v>1472</v>
      </c>
      <c r="P119" s="65" t="s">
        <v>102</v>
      </c>
      <c r="Q119" s="177">
        <v>44317</v>
      </c>
      <c r="R119" s="177"/>
      <c r="S119" s="177"/>
      <c r="T119" s="177">
        <v>44561</v>
      </c>
      <c r="U119" s="177"/>
      <c r="V119" s="177">
        <v>44550</v>
      </c>
      <c r="W119" s="65" t="s">
        <v>103</v>
      </c>
      <c r="X119" s="65" t="s">
        <v>1209</v>
      </c>
      <c r="Y119" s="65" t="s">
        <v>1436</v>
      </c>
      <c r="Z119" s="1831"/>
      <c r="AA119" s="1831"/>
      <c r="AB119" s="1820"/>
      <c r="AC119" s="1822"/>
    </row>
    <row r="120" spans="1:29" s="95" customFormat="1" ht="29.5" customHeight="1">
      <c r="A120" s="124">
        <v>123</v>
      </c>
      <c r="B120" s="65" t="s">
        <v>1613</v>
      </c>
      <c r="C120" s="65" t="s">
        <v>1921</v>
      </c>
      <c r="D120" s="65" t="s">
        <v>1929</v>
      </c>
      <c r="E120" s="65" t="s">
        <v>1923</v>
      </c>
      <c r="F120" s="65" t="str">
        <f>VLOOKUP(D120,[5]设备清单!$E$2:$O$200,3,0)</f>
        <v>F5-XHF205-01A</v>
      </c>
      <c r="G120" s="65" t="str">
        <f>VLOOKUP(D120,[6]设备清单!$E$2:$F$63,2,0)</f>
        <v>填丝补焊机</v>
      </c>
      <c r="H120" s="65">
        <f>VLOOKUP(D120,[6]设备清单!$E$2:$O$63,11,0)</f>
        <v>1</v>
      </c>
      <c r="I120" s="65" t="s">
        <v>251</v>
      </c>
      <c r="J120" s="65" t="str">
        <f>VLOOKUP(D120,[6]设备清单!$E$2:$O$63,10,0)</f>
        <v>\</v>
      </c>
      <c r="K120" s="177">
        <v>44561</v>
      </c>
      <c r="L120" s="65" t="s">
        <v>1591</v>
      </c>
      <c r="M120" s="65" t="s">
        <v>1591</v>
      </c>
      <c r="N120" s="65" t="s">
        <v>1591</v>
      </c>
      <c r="O120" s="178" t="s">
        <v>1472</v>
      </c>
      <c r="P120" s="65" t="s">
        <v>102</v>
      </c>
      <c r="Q120" s="177">
        <v>44317</v>
      </c>
      <c r="R120" s="177"/>
      <c r="S120" s="177"/>
      <c r="T120" s="177">
        <v>44561</v>
      </c>
      <c r="U120" s="177"/>
      <c r="V120" s="177">
        <v>44550</v>
      </c>
      <c r="W120" s="65" t="s">
        <v>103</v>
      </c>
      <c r="X120" s="65" t="s">
        <v>1209</v>
      </c>
      <c r="Y120" s="65" t="s">
        <v>1436</v>
      </c>
      <c r="Z120" s="1831"/>
      <c r="AA120" s="1831"/>
      <c r="AB120" s="1820"/>
      <c r="AC120" s="1822"/>
    </row>
    <row r="121" spans="1:29" s="95" customFormat="1" ht="29.5" customHeight="1">
      <c r="A121" s="124">
        <v>124</v>
      </c>
      <c r="B121" s="65" t="s">
        <v>1613</v>
      </c>
      <c r="C121" s="65" t="s">
        <v>1921</v>
      </c>
      <c r="D121" s="65" t="s">
        <v>1930</v>
      </c>
      <c r="E121" s="65" t="s">
        <v>1926</v>
      </c>
      <c r="F121" s="65" t="str">
        <f>VLOOKUP(D121,[5]设备清单!$E$2:$O$200,3,0)</f>
        <v>F5-XZN305-01A</v>
      </c>
      <c r="G121" s="65" t="str">
        <f>VLOOKUP(D121,[6]设备清单!$E$2:$F$63,2,0)</f>
        <v>物流线</v>
      </c>
      <c r="H121" s="65">
        <f>VLOOKUP(D121,[6]设备清单!$E$2:$O$63,11,0)</f>
        <v>1</v>
      </c>
      <c r="I121" s="65" t="s">
        <v>251</v>
      </c>
      <c r="J121" s="65" t="s">
        <v>1216</v>
      </c>
      <c r="K121" s="177">
        <v>44561</v>
      </c>
      <c r="L121" s="65" t="s">
        <v>1591</v>
      </c>
      <c r="M121" s="65" t="s">
        <v>1591</v>
      </c>
      <c r="N121" s="65" t="s">
        <v>1591</v>
      </c>
      <c r="O121" s="178" t="s">
        <v>1472</v>
      </c>
      <c r="P121" s="65" t="s">
        <v>102</v>
      </c>
      <c r="Q121" s="177">
        <v>44317</v>
      </c>
      <c r="R121" s="177"/>
      <c r="S121" s="177"/>
      <c r="T121" s="177">
        <v>44561</v>
      </c>
      <c r="U121" s="177"/>
      <c r="V121" s="177">
        <v>44550</v>
      </c>
      <c r="W121" s="65" t="s">
        <v>103</v>
      </c>
      <c r="X121" s="65" t="s">
        <v>1209</v>
      </c>
      <c r="Y121" s="65" t="s">
        <v>1436</v>
      </c>
      <c r="Z121" s="1831"/>
      <c r="AA121" s="1831"/>
      <c r="AB121" s="1820"/>
      <c r="AC121" s="1822"/>
    </row>
    <row r="122" spans="1:29" s="95" customFormat="1" ht="29.5" customHeight="1">
      <c r="A122" s="124">
        <v>125</v>
      </c>
      <c r="B122" s="65" t="s">
        <v>1613</v>
      </c>
      <c r="C122" s="65" t="s">
        <v>1921</v>
      </c>
      <c r="D122" s="65" t="s">
        <v>1931</v>
      </c>
      <c r="E122" s="65" t="s">
        <v>1932</v>
      </c>
      <c r="F122" s="65" t="s">
        <v>522</v>
      </c>
      <c r="G122" s="65" t="s">
        <v>1933</v>
      </c>
      <c r="H122" s="65">
        <v>2</v>
      </c>
      <c r="I122" s="65" t="s">
        <v>251</v>
      </c>
      <c r="J122" s="65" t="s">
        <v>1903</v>
      </c>
      <c r="K122" s="177">
        <v>44561</v>
      </c>
      <c r="L122" s="65">
        <v>10</v>
      </c>
      <c r="M122" s="65">
        <v>0.99099999999999999</v>
      </c>
      <c r="N122" s="65">
        <v>2.9000000000000001E-2</v>
      </c>
      <c r="O122" s="178" t="s">
        <v>1472</v>
      </c>
      <c r="P122" s="65" t="s">
        <v>102</v>
      </c>
      <c r="Q122" s="177">
        <v>44317</v>
      </c>
      <c r="R122" s="177"/>
      <c r="S122" s="177"/>
      <c r="T122" s="177">
        <v>44561</v>
      </c>
      <c r="U122" s="177"/>
      <c r="V122" s="177">
        <v>44550</v>
      </c>
      <c r="W122" s="65" t="s">
        <v>103</v>
      </c>
      <c r="X122" s="65" t="s">
        <v>1209</v>
      </c>
      <c r="Y122" s="65" t="s">
        <v>1436</v>
      </c>
      <c r="Z122" s="1831"/>
      <c r="AA122" s="1831"/>
      <c r="AB122" s="1820"/>
      <c r="AC122" s="1822"/>
    </row>
    <row r="123" spans="1:29" s="95" customFormat="1" ht="29.5" customHeight="1">
      <c r="A123" s="124">
        <v>126</v>
      </c>
      <c r="B123" s="65" t="s">
        <v>1613</v>
      </c>
      <c r="C123" s="65" t="s">
        <v>1921</v>
      </c>
      <c r="D123" s="65" t="s">
        <v>1934</v>
      </c>
      <c r="E123" s="65" t="s">
        <v>1923</v>
      </c>
      <c r="F123" s="65" t="s">
        <v>526</v>
      </c>
      <c r="G123" s="65" t="s">
        <v>1935</v>
      </c>
      <c r="H123" s="65">
        <v>1</v>
      </c>
      <c r="I123" s="65" t="s">
        <v>251</v>
      </c>
      <c r="J123" s="65" t="s">
        <v>1907</v>
      </c>
      <c r="K123" s="177">
        <v>44561</v>
      </c>
      <c r="L123" s="65">
        <v>7</v>
      </c>
      <c r="M123" s="65">
        <v>0.98</v>
      </c>
      <c r="N123" s="65" t="s">
        <v>1936</v>
      </c>
      <c r="O123" s="178" t="s">
        <v>1472</v>
      </c>
      <c r="P123" s="65" t="s">
        <v>102</v>
      </c>
      <c r="Q123" s="177">
        <v>44317</v>
      </c>
      <c r="R123" s="177"/>
      <c r="S123" s="177"/>
      <c r="T123" s="177">
        <v>44561</v>
      </c>
      <c r="U123" s="177"/>
      <c r="V123" s="177">
        <v>44550</v>
      </c>
      <c r="W123" s="65" t="s">
        <v>103</v>
      </c>
      <c r="X123" s="65" t="s">
        <v>1209</v>
      </c>
      <c r="Y123" s="65" t="s">
        <v>1436</v>
      </c>
      <c r="Z123" s="1831"/>
      <c r="AA123" s="1831"/>
      <c r="AB123" s="1820"/>
      <c r="AC123" s="1822"/>
    </row>
    <row r="124" spans="1:29" s="95" customFormat="1" ht="29.5" customHeight="1">
      <c r="A124" s="124">
        <v>127</v>
      </c>
      <c r="B124" s="65" t="s">
        <v>1613</v>
      </c>
      <c r="C124" s="65" t="s">
        <v>1921</v>
      </c>
      <c r="D124" s="65" t="s">
        <v>1937</v>
      </c>
      <c r="E124" s="65" t="s">
        <v>1920</v>
      </c>
      <c r="F124" s="65" t="str">
        <f>VLOOKUP(D124,[5]设备清单!$E$2:$O$200,3,0)</f>
        <v>F5-XZH304-01A</v>
      </c>
      <c r="G124" s="65" t="str">
        <f>VLOOKUP(D124,[6]设备清单!$E$2:$F$63,2,0)</f>
        <v>正压氦检机</v>
      </c>
      <c r="H124" s="65">
        <f>VLOOKUP(D124,[6]设备清单!$E$2:$O$63,11,0)</f>
        <v>1</v>
      </c>
      <c r="I124" s="65" t="s">
        <v>251</v>
      </c>
      <c r="J124" s="65" t="s">
        <v>1216</v>
      </c>
      <c r="K124" s="177">
        <v>44561</v>
      </c>
      <c r="L124" s="65">
        <v>13.8</v>
      </c>
      <c r="M124" s="65">
        <v>0.996</v>
      </c>
      <c r="N124" s="65">
        <v>0.02</v>
      </c>
      <c r="O124" s="178" t="s">
        <v>1472</v>
      </c>
      <c r="P124" s="65" t="s">
        <v>102</v>
      </c>
      <c r="Q124" s="177">
        <v>44317</v>
      </c>
      <c r="R124" s="177"/>
      <c r="S124" s="177"/>
      <c r="T124" s="177">
        <v>44561</v>
      </c>
      <c r="U124" s="177"/>
      <c r="V124" s="177">
        <v>44550</v>
      </c>
      <c r="W124" s="65" t="s">
        <v>103</v>
      </c>
      <c r="X124" s="65" t="s">
        <v>1209</v>
      </c>
      <c r="Y124" s="65" t="s">
        <v>1436</v>
      </c>
      <c r="Z124" s="1831"/>
      <c r="AA124" s="1831"/>
      <c r="AB124" s="1820"/>
      <c r="AC124" s="1822"/>
    </row>
    <row r="125" spans="1:29" s="95" customFormat="1" ht="29.5" customHeight="1">
      <c r="A125" s="124">
        <v>128</v>
      </c>
      <c r="B125" s="65" t="s">
        <v>1613</v>
      </c>
      <c r="C125" s="65" t="s">
        <v>1938</v>
      </c>
      <c r="D125" s="65" t="s">
        <v>1939</v>
      </c>
      <c r="E125" s="65"/>
      <c r="F125" s="65" t="s">
        <v>487</v>
      </c>
      <c r="G125" s="65" t="s">
        <v>305</v>
      </c>
      <c r="H125" s="65">
        <v>2</v>
      </c>
      <c r="I125" s="65" t="s">
        <v>335</v>
      </c>
      <c r="J125" s="65" t="s">
        <v>1940</v>
      </c>
      <c r="K125" s="177">
        <v>44561</v>
      </c>
      <c r="L125" s="65">
        <v>8</v>
      </c>
      <c r="M125" s="65">
        <v>0.995</v>
      </c>
      <c r="N125" s="65"/>
      <c r="O125" s="178" t="s">
        <v>1472</v>
      </c>
      <c r="P125" s="65" t="s">
        <v>243</v>
      </c>
      <c r="Q125" s="177">
        <v>44211</v>
      </c>
      <c r="R125" s="177"/>
      <c r="S125" s="177"/>
      <c r="T125" s="177">
        <v>44561</v>
      </c>
      <c r="U125" s="177"/>
      <c r="V125" s="177">
        <v>44550</v>
      </c>
      <c r="W125" s="65" t="s">
        <v>103</v>
      </c>
      <c r="X125" s="65" t="s">
        <v>1941</v>
      </c>
      <c r="Y125" s="65" t="s">
        <v>1436</v>
      </c>
      <c r="Z125" s="1831"/>
      <c r="AA125" s="1831"/>
      <c r="AB125" s="1820"/>
      <c r="AC125" s="1822"/>
    </row>
    <row r="126" spans="1:29" s="95" customFormat="1" ht="29.5" customHeight="1">
      <c r="A126" s="124">
        <v>129</v>
      </c>
      <c r="B126" s="65" t="s">
        <v>1613</v>
      </c>
      <c r="C126" s="65" t="s">
        <v>1938</v>
      </c>
      <c r="D126" s="65" t="s">
        <v>1942</v>
      </c>
      <c r="E126" s="65"/>
      <c r="F126" s="65" t="s">
        <v>488</v>
      </c>
      <c r="G126" s="65" t="s">
        <v>341</v>
      </c>
      <c r="H126" s="65">
        <v>2</v>
      </c>
      <c r="I126" s="65" t="s">
        <v>335</v>
      </c>
      <c r="J126" s="65" t="s">
        <v>1943</v>
      </c>
      <c r="K126" s="177">
        <v>44561</v>
      </c>
      <c r="L126" s="65">
        <v>8</v>
      </c>
      <c r="M126" s="65">
        <v>0.995</v>
      </c>
      <c r="N126" s="65"/>
      <c r="O126" s="178" t="s">
        <v>1472</v>
      </c>
      <c r="P126" s="65" t="s">
        <v>243</v>
      </c>
      <c r="Q126" s="177">
        <v>44211</v>
      </c>
      <c r="R126" s="177"/>
      <c r="S126" s="177"/>
      <c r="T126" s="177">
        <v>44561</v>
      </c>
      <c r="U126" s="177"/>
      <c r="V126" s="177">
        <v>44550</v>
      </c>
      <c r="W126" s="65" t="s">
        <v>103</v>
      </c>
      <c r="X126" s="65" t="s">
        <v>1941</v>
      </c>
      <c r="Y126" s="65" t="s">
        <v>1436</v>
      </c>
      <c r="Z126" s="1831"/>
      <c r="AA126" s="1831"/>
      <c r="AB126" s="1820"/>
      <c r="AC126" s="1822"/>
    </row>
    <row r="127" spans="1:29" s="95" customFormat="1" ht="29.5" customHeight="1">
      <c r="A127" s="124">
        <v>130</v>
      </c>
      <c r="B127" s="65" t="s">
        <v>1613</v>
      </c>
      <c r="C127" s="65" t="s">
        <v>1938</v>
      </c>
      <c r="D127" s="65" t="s">
        <v>1944</v>
      </c>
      <c r="E127" s="65"/>
      <c r="F127" s="65" t="s">
        <v>489</v>
      </c>
      <c r="G127" s="65" t="s">
        <v>321</v>
      </c>
      <c r="H127" s="65">
        <v>1</v>
      </c>
      <c r="I127" s="65" t="s">
        <v>335</v>
      </c>
      <c r="J127" s="65" t="s">
        <v>1945</v>
      </c>
      <c r="K127" s="177">
        <v>44561</v>
      </c>
      <c r="L127" s="65" t="s">
        <v>213</v>
      </c>
      <c r="M127" s="65"/>
      <c r="N127" s="65"/>
      <c r="O127" s="178" t="s">
        <v>1472</v>
      </c>
      <c r="P127" s="65" t="s">
        <v>243</v>
      </c>
      <c r="Q127" s="177">
        <v>44211</v>
      </c>
      <c r="R127" s="177"/>
      <c r="S127" s="177"/>
      <c r="T127" s="177">
        <v>44561</v>
      </c>
      <c r="U127" s="177"/>
      <c r="V127" s="177">
        <v>44550</v>
      </c>
      <c r="W127" s="65" t="s">
        <v>103</v>
      </c>
      <c r="X127" s="65" t="s">
        <v>1941</v>
      </c>
      <c r="Y127" s="65" t="s">
        <v>1436</v>
      </c>
      <c r="Z127" s="1831"/>
      <c r="AA127" s="1831"/>
      <c r="AB127" s="1820"/>
      <c r="AC127" s="1822"/>
    </row>
    <row r="128" spans="1:29" s="95" customFormat="1" ht="29.5" customHeight="1">
      <c r="A128" s="124">
        <v>131</v>
      </c>
      <c r="B128" s="65" t="s">
        <v>1613</v>
      </c>
      <c r="C128" s="65" t="s">
        <v>1938</v>
      </c>
      <c r="D128" s="65" t="s">
        <v>1946</v>
      </c>
      <c r="E128" s="65"/>
      <c r="F128" s="65" t="s">
        <v>490</v>
      </c>
      <c r="G128" s="65" t="s">
        <v>319</v>
      </c>
      <c r="H128" s="65">
        <v>1</v>
      </c>
      <c r="I128" s="65" t="s">
        <v>335</v>
      </c>
      <c r="J128" s="65" t="s">
        <v>1947</v>
      </c>
      <c r="K128" s="177">
        <v>44561</v>
      </c>
      <c r="L128" s="65" t="s">
        <v>213</v>
      </c>
      <c r="M128" s="65"/>
      <c r="N128" s="65"/>
      <c r="O128" s="178" t="s">
        <v>1472</v>
      </c>
      <c r="P128" s="65" t="s">
        <v>243</v>
      </c>
      <c r="Q128" s="177">
        <v>44211</v>
      </c>
      <c r="R128" s="177"/>
      <c r="S128" s="177"/>
      <c r="T128" s="177">
        <v>44561</v>
      </c>
      <c r="U128" s="177"/>
      <c r="V128" s="177">
        <v>44550</v>
      </c>
      <c r="W128" s="65" t="s">
        <v>103</v>
      </c>
      <c r="X128" s="65" t="s">
        <v>1941</v>
      </c>
      <c r="Y128" s="65" t="s">
        <v>1436</v>
      </c>
      <c r="Z128" s="1831"/>
      <c r="AA128" s="1831"/>
      <c r="AB128" s="1820"/>
      <c r="AC128" s="1822"/>
    </row>
    <row r="129" spans="1:29" s="95" customFormat="1" ht="29.5" customHeight="1">
      <c r="A129" s="124">
        <v>132</v>
      </c>
      <c r="B129" s="65" t="s">
        <v>1613</v>
      </c>
      <c r="C129" s="65" t="s">
        <v>1938</v>
      </c>
      <c r="D129" s="65" t="s">
        <v>1948</v>
      </c>
      <c r="E129" s="65"/>
      <c r="F129" s="65" t="s">
        <v>491</v>
      </c>
      <c r="G129" s="65" t="s">
        <v>72</v>
      </c>
      <c r="H129" s="65">
        <v>1</v>
      </c>
      <c r="I129" s="65" t="s">
        <v>335</v>
      </c>
      <c r="J129" s="65" t="s">
        <v>1949</v>
      </c>
      <c r="K129" s="177">
        <v>44561</v>
      </c>
      <c r="L129" s="65" t="s">
        <v>213</v>
      </c>
      <c r="M129" s="65"/>
      <c r="N129" s="65"/>
      <c r="O129" s="178" t="s">
        <v>1472</v>
      </c>
      <c r="P129" s="65" t="s">
        <v>243</v>
      </c>
      <c r="Q129" s="177">
        <v>44211</v>
      </c>
      <c r="R129" s="177"/>
      <c r="S129" s="177"/>
      <c r="T129" s="177">
        <v>44561</v>
      </c>
      <c r="U129" s="177"/>
      <c r="V129" s="177">
        <v>44550</v>
      </c>
      <c r="W129" s="65" t="s">
        <v>103</v>
      </c>
      <c r="X129" s="65" t="s">
        <v>1941</v>
      </c>
      <c r="Y129" s="65" t="s">
        <v>1436</v>
      </c>
      <c r="Z129" s="1832"/>
      <c r="AA129" s="1832"/>
      <c r="AB129" s="1821"/>
      <c r="AC129" s="1822"/>
    </row>
    <row r="130" spans="1:29" s="38" customFormat="1" ht="29.5" customHeight="1">
      <c r="A130" s="124">
        <v>133</v>
      </c>
      <c r="B130" s="57" t="s">
        <v>28</v>
      </c>
      <c r="C130" s="76" t="s">
        <v>47</v>
      </c>
      <c r="D130" s="8" t="s">
        <v>1614</v>
      </c>
      <c r="E130" s="82" t="s">
        <v>499</v>
      </c>
      <c r="F130" s="8" t="str">
        <f>VLOOKUP(D130,[4]设备清单!$E$1:$N$63,2,0)</f>
        <v>F5-XHE201-01A</v>
      </c>
      <c r="G130" s="76" t="str">
        <f>VLOOKUP(D130,[6]设备清单!$E$2:$F$63,2,0)</f>
        <v>密封焊接机</v>
      </c>
      <c r="H130" s="65">
        <v>1</v>
      </c>
      <c r="I130" s="8" t="s">
        <v>251</v>
      </c>
      <c r="J130" s="74" t="s">
        <v>1212</v>
      </c>
      <c r="K130" s="150">
        <v>44561</v>
      </c>
      <c r="L130" s="179" t="s">
        <v>1479</v>
      </c>
      <c r="M130" s="131">
        <v>0.997</v>
      </c>
      <c r="N130" s="131">
        <v>2E-3</v>
      </c>
      <c r="O130" s="8" t="s">
        <v>8</v>
      </c>
      <c r="P130" s="8" t="s">
        <v>102</v>
      </c>
      <c r="Q130" s="14">
        <v>44316</v>
      </c>
      <c r="R130" s="14"/>
      <c r="S130" s="14"/>
      <c r="T130" s="64">
        <v>44561</v>
      </c>
      <c r="U130" s="30"/>
      <c r="V130" s="84"/>
      <c r="W130" s="43" t="s">
        <v>103</v>
      </c>
      <c r="X130" s="65" t="s">
        <v>1941</v>
      </c>
      <c r="Y130" s="8" t="s">
        <v>105</v>
      </c>
      <c r="Z130" s="69" t="s">
        <v>1434</v>
      </c>
      <c r="AA130" s="69" t="s">
        <v>1777</v>
      </c>
      <c r="AB130" s="1819" t="s">
        <v>1975</v>
      </c>
      <c r="AC130" s="246"/>
    </row>
    <row r="131" spans="1:29" s="38" customFormat="1" ht="29.5" customHeight="1">
      <c r="A131" s="124">
        <v>134</v>
      </c>
      <c r="B131" s="57" t="s">
        <v>28</v>
      </c>
      <c r="C131" s="76" t="s">
        <v>47</v>
      </c>
      <c r="D131" s="8" t="s">
        <v>1254</v>
      </c>
      <c r="E131" s="82" t="s">
        <v>531</v>
      </c>
      <c r="F131" s="8" t="str">
        <f>VLOOKUP(D131,[4]设备清单!$E$1:$N$63,2,0)</f>
        <v>F5-XZH251-01A</v>
      </c>
      <c r="G131" s="76" t="str">
        <f>VLOOKUP(D131,[6]设备清单!$E$2:$F$63,2,0)</f>
        <v>负压氦检机</v>
      </c>
      <c r="H131" s="65">
        <v>1</v>
      </c>
      <c r="I131" s="8" t="s">
        <v>251</v>
      </c>
      <c r="J131" s="74" t="s">
        <v>1212</v>
      </c>
      <c r="K131" s="150">
        <v>44561</v>
      </c>
      <c r="L131" s="181" t="s">
        <v>495</v>
      </c>
      <c r="M131" s="131">
        <v>0.999</v>
      </c>
      <c r="N131" s="131">
        <v>2E-3</v>
      </c>
      <c r="O131" s="8" t="s">
        <v>8</v>
      </c>
      <c r="P131" s="8" t="s">
        <v>102</v>
      </c>
      <c r="Q131" s="14">
        <v>44316</v>
      </c>
      <c r="R131" s="14"/>
      <c r="S131" s="14"/>
      <c r="T131" s="64">
        <v>44561</v>
      </c>
      <c r="U131" s="30"/>
      <c r="V131" s="84"/>
      <c r="W131" s="43" t="s">
        <v>103</v>
      </c>
      <c r="X131" s="65" t="s">
        <v>1941</v>
      </c>
      <c r="Y131" s="8" t="s">
        <v>105</v>
      </c>
      <c r="Z131" s="69" t="s">
        <v>1434</v>
      </c>
      <c r="AA131" s="69" t="s">
        <v>1777</v>
      </c>
      <c r="AB131" s="1820"/>
      <c r="AC131" s="246"/>
    </row>
    <row r="132" spans="1:29" s="38" customFormat="1" ht="29.5" customHeight="1">
      <c r="A132" s="124">
        <v>135</v>
      </c>
      <c r="B132" s="57" t="s">
        <v>28</v>
      </c>
      <c r="C132" s="76" t="s">
        <v>47</v>
      </c>
      <c r="D132" s="8" t="s">
        <v>1255</v>
      </c>
      <c r="E132" s="82" t="s">
        <v>1256</v>
      </c>
      <c r="F132" s="8" t="str">
        <f>VLOOKUP(D132,[4]设备清单!$E$1:$N$63,2,0)</f>
        <v>F5-XGM202-01A</v>
      </c>
      <c r="G132" s="76" t="str">
        <f>VLOOKUP(D132,[6]设备清单!$E$2:$F$63,2,0)</f>
        <v>干燥线-调度系统</v>
      </c>
      <c r="H132" s="65">
        <v>1</v>
      </c>
      <c r="I132" s="8" t="s">
        <v>251</v>
      </c>
      <c r="J132" s="74" t="s">
        <v>1212</v>
      </c>
      <c r="K132" s="150">
        <v>44561</v>
      </c>
      <c r="L132" s="179" t="s">
        <v>495</v>
      </c>
      <c r="M132" s="131">
        <v>1</v>
      </c>
      <c r="N132" s="131">
        <v>2E-3</v>
      </c>
      <c r="O132" s="8" t="s">
        <v>8</v>
      </c>
      <c r="P132" s="8" t="s">
        <v>102</v>
      </c>
      <c r="Q132" s="14">
        <v>44301</v>
      </c>
      <c r="R132" s="14"/>
      <c r="S132" s="14"/>
      <c r="T132" s="64">
        <v>44561</v>
      </c>
      <c r="U132" s="30"/>
      <c r="V132" s="84"/>
      <c r="W132" s="43" t="s">
        <v>103</v>
      </c>
      <c r="X132" s="65" t="s">
        <v>1941</v>
      </c>
      <c r="Y132" s="8" t="s">
        <v>105</v>
      </c>
      <c r="Z132" s="69" t="s">
        <v>1434</v>
      </c>
      <c r="AA132" s="69" t="s">
        <v>1777</v>
      </c>
      <c r="AB132" s="1820"/>
      <c r="AC132" s="246"/>
    </row>
    <row r="133" spans="1:29" s="38" customFormat="1" ht="29.5" customHeight="1">
      <c r="A133" s="124">
        <v>136</v>
      </c>
      <c r="B133" s="57" t="s">
        <v>28</v>
      </c>
      <c r="C133" s="76" t="s">
        <v>47</v>
      </c>
      <c r="D133" s="8" t="s">
        <v>1257</v>
      </c>
      <c r="E133" s="82" t="s">
        <v>1256</v>
      </c>
      <c r="F133" s="8" t="str">
        <f>VLOOKUP(D133,[4]设备清单!$E$1:$N$63,2,0)</f>
        <v>F5-XZW204-01A</v>
      </c>
      <c r="G133" s="76" t="str">
        <f>VLOOKUP(D133,[6]设备清单!$E$2:$F$63,2,0)</f>
        <v>分盘机</v>
      </c>
      <c r="H133" s="65">
        <v>1</v>
      </c>
      <c r="I133" s="8" t="s">
        <v>251</v>
      </c>
      <c r="J133" s="74" t="s">
        <v>1212</v>
      </c>
      <c r="K133" s="150">
        <v>44561</v>
      </c>
      <c r="L133" s="151" t="s">
        <v>495</v>
      </c>
      <c r="M133" s="131">
        <v>1</v>
      </c>
      <c r="N133" s="131">
        <v>2E-3</v>
      </c>
      <c r="O133" s="8" t="s">
        <v>8</v>
      </c>
      <c r="P133" s="8" t="s">
        <v>102</v>
      </c>
      <c r="Q133" s="14">
        <v>44316</v>
      </c>
      <c r="R133" s="14"/>
      <c r="S133" s="14"/>
      <c r="T133" s="64">
        <v>44561</v>
      </c>
      <c r="U133" s="30"/>
      <c r="V133" s="84"/>
      <c r="W133" s="43" t="s">
        <v>103</v>
      </c>
      <c r="X133" s="65" t="s">
        <v>1941</v>
      </c>
      <c r="Y133" s="8" t="s">
        <v>105</v>
      </c>
      <c r="Z133" s="69" t="s">
        <v>1434</v>
      </c>
      <c r="AA133" s="69" t="s">
        <v>1777</v>
      </c>
      <c r="AB133" s="1820"/>
      <c r="AC133" s="246"/>
    </row>
    <row r="134" spans="1:29" s="38" customFormat="1" ht="29.5" customHeight="1">
      <c r="A134" s="124">
        <v>137</v>
      </c>
      <c r="B134" s="57" t="s">
        <v>28</v>
      </c>
      <c r="C134" s="76" t="s">
        <v>47</v>
      </c>
      <c r="D134" s="8" t="s">
        <v>1258</v>
      </c>
      <c r="E134" s="82" t="s">
        <v>1256</v>
      </c>
      <c r="F134" s="8" t="str">
        <f>VLOOKUP(D134,[4]设备清单!$E$1:$N$63,2,0)</f>
        <v>F5-XGD20201</v>
      </c>
      <c r="G134" s="76" t="str">
        <f>VLOOKUP(D134,[6]设备清单!$E$2:$F$63,2,0)</f>
        <v>干燥线-干燥炉</v>
      </c>
      <c r="H134" s="65">
        <v>10</v>
      </c>
      <c r="I134" s="8" t="s">
        <v>251</v>
      </c>
      <c r="J134" s="74" t="s">
        <v>1212</v>
      </c>
      <c r="K134" s="150">
        <v>44561</v>
      </c>
      <c r="L134" s="151" t="s">
        <v>495</v>
      </c>
      <c r="M134" s="131">
        <v>1</v>
      </c>
      <c r="N134" s="131">
        <v>2E-3</v>
      </c>
      <c r="O134" s="8" t="s">
        <v>8</v>
      </c>
      <c r="P134" s="8" t="s">
        <v>102</v>
      </c>
      <c r="Q134" s="14">
        <v>44301</v>
      </c>
      <c r="R134" s="14"/>
      <c r="S134" s="14"/>
      <c r="T134" s="64">
        <v>44561</v>
      </c>
      <c r="U134" s="30"/>
      <c r="V134" s="84"/>
      <c r="W134" s="43" t="s">
        <v>103</v>
      </c>
      <c r="X134" s="65" t="s">
        <v>1941</v>
      </c>
      <c r="Y134" s="8" t="s">
        <v>105</v>
      </c>
      <c r="Z134" s="69" t="s">
        <v>1434</v>
      </c>
      <c r="AA134" s="69" t="s">
        <v>1777</v>
      </c>
      <c r="AB134" s="1820"/>
      <c r="AC134" s="246"/>
    </row>
    <row r="135" spans="1:29" s="38" customFormat="1" ht="29.5" customHeight="1">
      <c r="A135" s="124">
        <v>138</v>
      </c>
      <c r="B135" s="57" t="s">
        <v>28</v>
      </c>
      <c r="C135" s="76" t="s">
        <v>46</v>
      </c>
      <c r="D135" s="8" t="s">
        <v>1259</v>
      </c>
      <c r="E135" s="82" t="s">
        <v>509</v>
      </c>
      <c r="F135" s="8" t="str">
        <f>VLOOKUP(D135,[5]设备清单!$E$2:$O$200,3,0)</f>
        <v>F5-XHE302-01A</v>
      </c>
      <c r="G135" s="76" t="str">
        <f>VLOOKUP(D135,[6]设备清单!$E$2:$F$63,2,0)</f>
        <v>密封焊接机</v>
      </c>
      <c r="H135" s="65">
        <f>VLOOKUP(D135,[6]设备清单!$E$2:$O$63,11,0)</f>
        <v>1</v>
      </c>
      <c r="I135" s="8" t="s">
        <v>251</v>
      </c>
      <c r="J135" s="74" t="s">
        <v>1216</v>
      </c>
      <c r="K135" s="150">
        <v>44561</v>
      </c>
      <c r="L135" s="151" t="s">
        <v>1480</v>
      </c>
      <c r="M135" s="131">
        <v>0.997</v>
      </c>
      <c r="N135" s="131">
        <v>2E-3</v>
      </c>
      <c r="O135" s="8" t="s">
        <v>8</v>
      </c>
      <c r="P135" s="8" t="s">
        <v>102</v>
      </c>
      <c r="Q135" s="14">
        <v>44335</v>
      </c>
      <c r="R135" s="14"/>
      <c r="S135" s="14"/>
      <c r="T135" s="64">
        <v>44561</v>
      </c>
      <c r="U135" s="30"/>
      <c r="V135" s="84"/>
      <c r="W135" s="43" t="s">
        <v>103</v>
      </c>
      <c r="X135" s="65" t="s">
        <v>1941</v>
      </c>
      <c r="Y135" s="8" t="s">
        <v>105</v>
      </c>
      <c r="Z135" s="69" t="s">
        <v>1434</v>
      </c>
      <c r="AA135" s="69" t="s">
        <v>1777</v>
      </c>
      <c r="AB135" s="1820"/>
      <c r="AC135" s="246"/>
    </row>
    <row r="136" spans="1:29" s="38" customFormat="1" ht="29.5" customHeight="1">
      <c r="A136" s="124">
        <v>139</v>
      </c>
      <c r="B136" s="57" t="s">
        <v>28</v>
      </c>
      <c r="C136" s="76" t="s">
        <v>46</v>
      </c>
      <c r="D136" s="8" t="s">
        <v>1260</v>
      </c>
      <c r="E136" s="82" t="s">
        <v>531</v>
      </c>
      <c r="F136" s="8" t="str">
        <f>VLOOKUP(D136,[5]设备清单!$E$2:$O$200,3,0)</f>
        <v>F5-XZH352-01A</v>
      </c>
      <c r="G136" s="76" t="str">
        <f>VLOOKUP(D136,[6]设备清单!$E$2:$F$63,2,0)</f>
        <v>负压氦检机</v>
      </c>
      <c r="H136" s="65">
        <f>VLOOKUP(D136,[6]设备清单!$E$2:$O$63,11,0)</f>
        <v>1</v>
      </c>
      <c r="I136" s="8" t="s">
        <v>251</v>
      </c>
      <c r="J136" s="74" t="s">
        <v>1216</v>
      </c>
      <c r="K136" s="150">
        <v>44561</v>
      </c>
      <c r="L136" s="151" t="s">
        <v>1261</v>
      </c>
      <c r="M136" s="131">
        <v>0.999</v>
      </c>
      <c r="N136" s="131">
        <v>2E-3</v>
      </c>
      <c r="O136" s="8" t="s">
        <v>8</v>
      </c>
      <c r="P136" s="8" t="s">
        <v>102</v>
      </c>
      <c r="Q136" s="14">
        <v>44335</v>
      </c>
      <c r="R136" s="14"/>
      <c r="S136" s="14"/>
      <c r="T136" s="64">
        <v>44561</v>
      </c>
      <c r="U136" s="30"/>
      <c r="V136" s="84"/>
      <c r="W136" s="43" t="s">
        <v>103</v>
      </c>
      <c r="X136" s="65" t="s">
        <v>1941</v>
      </c>
      <c r="Y136" s="8" t="s">
        <v>105</v>
      </c>
      <c r="Z136" s="69" t="s">
        <v>1434</v>
      </c>
      <c r="AA136" s="69" t="s">
        <v>1777</v>
      </c>
      <c r="AB136" s="1820"/>
      <c r="AC136" s="246"/>
    </row>
    <row r="137" spans="1:29" s="38" customFormat="1" ht="29.5" customHeight="1">
      <c r="A137" s="124">
        <v>140</v>
      </c>
      <c r="B137" s="57" t="s">
        <v>28</v>
      </c>
      <c r="C137" s="76" t="s">
        <v>46</v>
      </c>
      <c r="D137" s="8" t="s">
        <v>1262</v>
      </c>
      <c r="E137" s="82" t="s">
        <v>1263</v>
      </c>
      <c r="F137" s="8" t="str">
        <f>VLOOKUP(D137,[4]设备清单!$E$1:$N$63,2,0)</f>
        <v>F5-XGM302-01A</v>
      </c>
      <c r="G137" s="76" t="str">
        <f>VLOOKUP(D137,[6]设备清单!$E$2:$F$63,2,0)</f>
        <v>干燥线-调度系统</v>
      </c>
      <c r="H137" s="65">
        <v>1</v>
      </c>
      <c r="I137" s="8" t="s">
        <v>251</v>
      </c>
      <c r="J137" s="74" t="s">
        <v>1264</v>
      </c>
      <c r="K137" s="150">
        <v>44561</v>
      </c>
      <c r="L137" s="179" t="s">
        <v>1265</v>
      </c>
      <c r="M137" s="131">
        <v>1</v>
      </c>
      <c r="N137" s="131">
        <v>2E-3</v>
      </c>
      <c r="O137" s="8" t="s">
        <v>8</v>
      </c>
      <c r="P137" s="8" t="s">
        <v>102</v>
      </c>
      <c r="Q137" s="14">
        <v>44316</v>
      </c>
      <c r="R137" s="14"/>
      <c r="S137" s="14"/>
      <c r="T137" s="64">
        <v>44561</v>
      </c>
      <c r="U137" s="30"/>
      <c r="V137" s="84"/>
      <c r="W137" s="43" t="s">
        <v>103</v>
      </c>
      <c r="X137" s="65" t="s">
        <v>1941</v>
      </c>
      <c r="Y137" s="8" t="s">
        <v>105</v>
      </c>
      <c r="Z137" s="69" t="s">
        <v>1434</v>
      </c>
      <c r="AA137" s="69" t="s">
        <v>1777</v>
      </c>
      <c r="AB137" s="1820"/>
      <c r="AC137" s="246"/>
    </row>
    <row r="138" spans="1:29" s="38" customFormat="1" ht="29.5" customHeight="1">
      <c r="A138" s="124">
        <v>141</v>
      </c>
      <c r="B138" s="57" t="s">
        <v>28</v>
      </c>
      <c r="C138" s="76" t="s">
        <v>46</v>
      </c>
      <c r="D138" s="8" t="s">
        <v>1266</v>
      </c>
      <c r="E138" s="82" t="s">
        <v>1263</v>
      </c>
      <c r="F138" s="8" t="str">
        <f>VLOOKUP(D138,[4]设备清单!$E$1:$N$63,2,0)</f>
        <v>F5-XZW304-02A</v>
      </c>
      <c r="G138" s="76" t="str">
        <f>VLOOKUP(D138,[6]设备清单!$E$2:$F$63,2,0)</f>
        <v>分盘机</v>
      </c>
      <c r="H138" s="65">
        <v>1</v>
      </c>
      <c r="I138" s="8" t="s">
        <v>251</v>
      </c>
      <c r="J138" s="74" t="s">
        <v>1216</v>
      </c>
      <c r="K138" s="150">
        <v>44561</v>
      </c>
      <c r="L138" s="182" t="s">
        <v>1709</v>
      </c>
      <c r="M138" s="131">
        <v>1</v>
      </c>
      <c r="N138" s="131">
        <v>2E-3</v>
      </c>
      <c r="O138" s="8" t="s">
        <v>8</v>
      </c>
      <c r="P138" s="8" t="s">
        <v>102</v>
      </c>
      <c r="Q138" s="14">
        <v>44316</v>
      </c>
      <c r="R138" s="14"/>
      <c r="S138" s="14"/>
      <c r="T138" s="64">
        <v>44561</v>
      </c>
      <c r="U138" s="30"/>
      <c r="V138" s="84"/>
      <c r="W138" s="43" t="s">
        <v>103</v>
      </c>
      <c r="X138" s="65" t="s">
        <v>1941</v>
      </c>
      <c r="Y138" s="8" t="s">
        <v>105</v>
      </c>
      <c r="Z138" s="69" t="s">
        <v>1434</v>
      </c>
      <c r="AA138" s="69" t="s">
        <v>1777</v>
      </c>
      <c r="AB138" s="1820"/>
      <c r="AC138" s="246"/>
    </row>
    <row r="139" spans="1:29" s="38" customFormat="1" ht="29.5" customHeight="1">
      <c r="A139" s="124">
        <v>142</v>
      </c>
      <c r="B139" s="57" t="s">
        <v>28</v>
      </c>
      <c r="C139" s="76" t="s">
        <v>46</v>
      </c>
      <c r="D139" s="8" t="s">
        <v>1267</v>
      </c>
      <c r="E139" s="82" t="s">
        <v>1263</v>
      </c>
      <c r="F139" s="8" t="str">
        <f>VLOOKUP(D139,[4]设备清单!$E$1:$N$63,2,0)</f>
        <v>F5-XGD30201</v>
      </c>
      <c r="G139" s="76" t="str">
        <f>VLOOKUP(D139,[6]设备清单!$E$2:$F$63,2,0)</f>
        <v>干燥线-干燥炉</v>
      </c>
      <c r="H139" s="65">
        <v>22</v>
      </c>
      <c r="I139" s="8" t="s">
        <v>251</v>
      </c>
      <c r="J139" s="74" t="s">
        <v>1264</v>
      </c>
      <c r="K139" s="150">
        <v>44561</v>
      </c>
      <c r="L139" s="182" t="s">
        <v>1709</v>
      </c>
      <c r="M139" s="131">
        <v>1</v>
      </c>
      <c r="N139" s="131">
        <v>2E-3</v>
      </c>
      <c r="O139" s="8" t="s">
        <v>8</v>
      </c>
      <c r="P139" s="8" t="s">
        <v>102</v>
      </c>
      <c r="Q139" s="14">
        <v>44315</v>
      </c>
      <c r="R139" s="14"/>
      <c r="S139" s="14"/>
      <c r="T139" s="64">
        <v>44561</v>
      </c>
      <c r="U139" s="30"/>
      <c r="V139" s="84"/>
      <c r="W139" s="43" t="s">
        <v>103</v>
      </c>
      <c r="X139" s="65" t="s">
        <v>1941</v>
      </c>
      <c r="Y139" s="8" t="s">
        <v>105</v>
      </c>
      <c r="Z139" s="69" t="s">
        <v>1434</v>
      </c>
      <c r="AA139" s="69" t="s">
        <v>1777</v>
      </c>
      <c r="AB139" s="1820"/>
      <c r="AC139" s="246"/>
    </row>
    <row r="140" spans="1:29" s="38" customFormat="1" ht="29.5" customHeight="1">
      <c r="A140" s="124">
        <v>143</v>
      </c>
      <c r="B140" s="57" t="s">
        <v>28</v>
      </c>
      <c r="C140" s="43" t="s">
        <v>51</v>
      </c>
      <c r="D140" s="8" t="s">
        <v>1268</v>
      </c>
      <c r="E140" s="82" t="str">
        <f>VLOOKUP(D140,[5]设备清单!$E$2:$O$200,11,0)</f>
        <v>ZC202012170021</v>
      </c>
      <c r="F140" s="8" t="str">
        <f>VLOOKUP(D140,[5]设备清单!$E$2:$O$200,3,0)</f>
        <v>F5-XHE301-01A</v>
      </c>
      <c r="G140" s="76" t="str">
        <f>VLOOKUP(D140,[6]设备清单!$E$2:$F$63,2,0)</f>
        <v>密封焊接机</v>
      </c>
      <c r="H140" s="65">
        <f>VLOOKUP(D140,[6]设备清单!$E$2:$O$63,11,0)</f>
        <v>1</v>
      </c>
      <c r="I140" s="8" t="s">
        <v>251</v>
      </c>
      <c r="J140" s="74" t="s">
        <v>1216</v>
      </c>
      <c r="K140" s="150">
        <v>44561</v>
      </c>
      <c r="L140" s="151" t="s">
        <v>1261</v>
      </c>
      <c r="M140" s="131">
        <v>0.997</v>
      </c>
      <c r="N140" s="131">
        <v>2E-3</v>
      </c>
      <c r="O140" s="8" t="s">
        <v>8</v>
      </c>
      <c r="P140" s="8" t="s">
        <v>102</v>
      </c>
      <c r="Q140" s="14">
        <v>44359</v>
      </c>
      <c r="R140" s="14"/>
      <c r="S140" s="14"/>
      <c r="T140" s="64">
        <v>44561</v>
      </c>
      <c r="U140" s="30"/>
      <c r="V140" s="84"/>
      <c r="W140" s="43" t="s">
        <v>103</v>
      </c>
      <c r="X140" s="65" t="s">
        <v>1941</v>
      </c>
      <c r="Y140" s="8" t="s">
        <v>105</v>
      </c>
      <c r="Z140" s="69" t="s">
        <v>1434</v>
      </c>
      <c r="AA140" s="69" t="s">
        <v>1777</v>
      </c>
      <c r="AB140" s="1820"/>
      <c r="AC140" s="246"/>
    </row>
    <row r="141" spans="1:29" s="38" customFormat="1" ht="29.5" customHeight="1">
      <c r="A141" s="124">
        <v>144</v>
      </c>
      <c r="B141" s="57" t="s">
        <v>28</v>
      </c>
      <c r="C141" s="43" t="s">
        <v>51</v>
      </c>
      <c r="D141" s="8" t="s">
        <v>1269</v>
      </c>
      <c r="E141" s="82" t="str">
        <f>VLOOKUP(D141,[5]设备清单!$E$2:$O$200,11,0)</f>
        <v>ZC202012170022</v>
      </c>
      <c r="F141" s="8" t="str">
        <f>VLOOKUP(D141,[5]设备清单!$E$2:$O$200,3,0)</f>
        <v>F5-XZH351-01A</v>
      </c>
      <c r="G141" s="76" t="str">
        <f>VLOOKUP(D141,[6]设备清单!$E$2:$F$63,2,0)</f>
        <v>负压氦检机</v>
      </c>
      <c r="H141" s="65">
        <f>VLOOKUP(D141,[6]设备清单!$E$2:$O$63,11,0)</f>
        <v>1</v>
      </c>
      <c r="I141" s="8" t="s">
        <v>251</v>
      </c>
      <c r="J141" s="74" t="s">
        <v>1216</v>
      </c>
      <c r="K141" s="150">
        <v>44561</v>
      </c>
      <c r="L141" s="151" t="s">
        <v>1261</v>
      </c>
      <c r="M141" s="131">
        <v>0.999</v>
      </c>
      <c r="N141" s="131">
        <v>2E-3</v>
      </c>
      <c r="O141" s="8" t="s">
        <v>8</v>
      </c>
      <c r="P141" s="8" t="s">
        <v>102</v>
      </c>
      <c r="Q141" s="14">
        <v>44359</v>
      </c>
      <c r="R141" s="14"/>
      <c r="S141" s="14"/>
      <c r="T141" s="64">
        <v>44561</v>
      </c>
      <c r="U141" s="30"/>
      <c r="V141" s="84"/>
      <c r="W141" s="43" t="s">
        <v>103</v>
      </c>
      <c r="X141" s="65" t="s">
        <v>1941</v>
      </c>
      <c r="Y141" s="8" t="s">
        <v>105</v>
      </c>
      <c r="Z141" s="69" t="s">
        <v>1434</v>
      </c>
      <c r="AA141" s="69" t="s">
        <v>1777</v>
      </c>
      <c r="AB141" s="1820"/>
      <c r="AC141" s="246"/>
    </row>
    <row r="142" spans="1:29" s="38" customFormat="1" ht="29.5" customHeight="1">
      <c r="A142" s="124">
        <v>145</v>
      </c>
      <c r="B142" s="57" t="s">
        <v>28</v>
      </c>
      <c r="C142" s="43" t="s">
        <v>51</v>
      </c>
      <c r="D142" s="8" t="s">
        <v>1270</v>
      </c>
      <c r="E142" s="82" t="s">
        <v>1271</v>
      </c>
      <c r="F142" s="8" t="str">
        <f>VLOOKUP(D142,[5]设备清单!$E$2:$O$200,3,0)</f>
        <v>F5-XGM301-01A</v>
      </c>
      <c r="G142" s="76" t="str">
        <f>VLOOKUP(D142,[6]设备清单!$E$2:$F$63,2,0)</f>
        <v>干燥线-调度系统</v>
      </c>
      <c r="H142" s="65">
        <f>VLOOKUP(D142,[6]设备清单!$E$2:$O$63,11,0)</f>
        <v>1</v>
      </c>
      <c r="I142" s="8" t="s">
        <v>251</v>
      </c>
      <c r="J142" s="74" t="s">
        <v>1264</v>
      </c>
      <c r="K142" s="150">
        <v>44561</v>
      </c>
      <c r="L142" s="179" t="s">
        <v>1265</v>
      </c>
      <c r="M142" s="131">
        <v>1</v>
      </c>
      <c r="N142" s="131">
        <v>2E-3</v>
      </c>
      <c r="O142" s="8" t="s">
        <v>8</v>
      </c>
      <c r="P142" s="8" t="s">
        <v>102</v>
      </c>
      <c r="Q142" s="14">
        <v>44335</v>
      </c>
      <c r="R142" s="14"/>
      <c r="S142" s="14"/>
      <c r="T142" s="64">
        <v>44561</v>
      </c>
      <c r="U142" s="30"/>
      <c r="V142" s="84"/>
      <c r="W142" s="43" t="s">
        <v>103</v>
      </c>
      <c r="X142" s="65" t="s">
        <v>1941</v>
      </c>
      <c r="Y142" s="8" t="s">
        <v>105</v>
      </c>
      <c r="Z142" s="69" t="s">
        <v>1434</v>
      </c>
      <c r="AA142" s="69" t="s">
        <v>1777</v>
      </c>
      <c r="AB142" s="1820"/>
      <c r="AC142" s="246"/>
    </row>
    <row r="143" spans="1:29" s="38" customFormat="1" ht="29.5" customHeight="1">
      <c r="A143" s="124">
        <v>146</v>
      </c>
      <c r="B143" s="57" t="s">
        <v>28</v>
      </c>
      <c r="C143" s="43" t="s">
        <v>51</v>
      </c>
      <c r="D143" s="8" t="s">
        <v>1272</v>
      </c>
      <c r="E143" s="82" t="s">
        <v>1271</v>
      </c>
      <c r="F143" s="8" t="s">
        <v>1273</v>
      </c>
      <c r="G143" s="76" t="str">
        <f>VLOOKUP(D143,[6]设备清单!$E$2:$F$63,2,0)</f>
        <v>分盘机</v>
      </c>
      <c r="H143" s="65">
        <v>1</v>
      </c>
      <c r="I143" s="8" t="s">
        <v>251</v>
      </c>
      <c r="J143" s="74" t="s">
        <v>1216</v>
      </c>
      <c r="K143" s="150">
        <v>44561</v>
      </c>
      <c r="L143" s="182" t="s">
        <v>1709</v>
      </c>
      <c r="M143" s="131">
        <v>1</v>
      </c>
      <c r="N143" s="131">
        <v>2E-3</v>
      </c>
      <c r="O143" s="8" t="s">
        <v>8</v>
      </c>
      <c r="P143" s="8" t="s">
        <v>102</v>
      </c>
      <c r="Q143" s="14">
        <v>44322</v>
      </c>
      <c r="R143" s="14"/>
      <c r="S143" s="14"/>
      <c r="T143" s="64">
        <v>44561</v>
      </c>
      <c r="U143" s="30"/>
      <c r="V143" s="84"/>
      <c r="W143" s="43" t="s">
        <v>103</v>
      </c>
      <c r="X143" s="65" t="s">
        <v>1941</v>
      </c>
      <c r="Y143" s="8" t="s">
        <v>105</v>
      </c>
      <c r="Z143" s="69" t="s">
        <v>1434</v>
      </c>
      <c r="AA143" s="69" t="s">
        <v>1777</v>
      </c>
      <c r="AB143" s="1820"/>
      <c r="AC143" s="246"/>
    </row>
    <row r="144" spans="1:29" s="38" customFormat="1" ht="29.5" customHeight="1">
      <c r="A144" s="124">
        <v>147</v>
      </c>
      <c r="B144" s="57" t="s">
        <v>28</v>
      </c>
      <c r="C144" s="43" t="s">
        <v>51</v>
      </c>
      <c r="D144" s="8" t="s">
        <v>1274</v>
      </c>
      <c r="E144" s="82" t="s">
        <v>1271</v>
      </c>
      <c r="F144" s="8" t="str">
        <f>VLOOKUP(D144,[5]设备清单!$E$2:$O$200,3,0)</f>
        <v>F5-XGD30101</v>
      </c>
      <c r="G144" s="76" t="str">
        <f>VLOOKUP(D144,[6]设备清单!$E$2:$F$63,2,0)</f>
        <v>干燥线-干燥炉</v>
      </c>
      <c r="H144" s="65">
        <f>VLOOKUP(D144,[6]设备清单!$E$2:$O$63,11,0)</f>
        <v>16</v>
      </c>
      <c r="I144" s="8" t="s">
        <v>251</v>
      </c>
      <c r="J144" s="74" t="s">
        <v>1264</v>
      </c>
      <c r="K144" s="150">
        <v>44561</v>
      </c>
      <c r="L144" s="183" t="s">
        <v>1709</v>
      </c>
      <c r="M144" s="131">
        <v>1</v>
      </c>
      <c r="N144" s="131">
        <v>2E-3</v>
      </c>
      <c r="O144" s="8" t="s">
        <v>8</v>
      </c>
      <c r="P144" s="8" t="s">
        <v>102</v>
      </c>
      <c r="Q144" s="14">
        <v>44339</v>
      </c>
      <c r="R144" s="14"/>
      <c r="S144" s="14"/>
      <c r="T144" s="64">
        <v>44561</v>
      </c>
      <c r="U144" s="30"/>
      <c r="V144" s="84"/>
      <c r="W144" s="43" t="s">
        <v>103</v>
      </c>
      <c r="X144" s="65" t="s">
        <v>1941</v>
      </c>
      <c r="Y144" s="8" t="s">
        <v>105</v>
      </c>
      <c r="Z144" s="69" t="s">
        <v>1434</v>
      </c>
      <c r="AA144" s="69" t="s">
        <v>1777</v>
      </c>
      <c r="AB144" s="1820"/>
      <c r="AC144" s="246"/>
    </row>
    <row r="145" spans="1:29" s="38" customFormat="1" ht="29.5" customHeight="1">
      <c r="A145" s="124">
        <v>148</v>
      </c>
      <c r="B145" s="57" t="s">
        <v>28</v>
      </c>
      <c r="C145" s="43" t="s">
        <v>50</v>
      </c>
      <c r="D145" s="8" t="s">
        <v>1275</v>
      </c>
      <c r="E145" s="82" t="s">
        <v>1235</v>
      </c>
      <c r="F145" s="8" t="str">
        <f>VLOOKUP(D145,[5]设备清单!$E$2:$O$200,3,0)</f>
        <v>F5-XHE303-01A</v>
      </c>
      <c r="G145" s="76" t="str">
        <f>VLOOKUP(D145,[6]设备清单!$E$2:$F$63,2,0)</f>
        <v>密封焊接机</v>
      </c>
      <c r="H145" s="65">
        <f>VLOOKUP(D145,[6]设备清单!$E$2:$O$63,11,0)</f>
        <v>1</v>
      </c>
      <c r="I145" s="8" t="s">
        <v>251</v>
      </c>
      <c r="J145" s="74" t="s">
        <v>1216</v>
      </c>
      <c r="K145" s="150">
        <v>44561</v>
      </c>
      <c r="L145" s="151" t="s">
        <v>1710</v>
      </c>
      <c r="M145" s="131">
        <v>0.997</v>
      </c>
      <c r="N145" s="131">
        <v>2E-3</v>
      </c>
      <c r="O145" s="8" t="s">
        <v>8</v>
      </c>
      <c r="P145" s="8" t="s">
        <v>102</v>
      </c>
      <c r="Q145" s="14">
        <v>44340</v>
      </c>
      <c r="R145" s="14"/>
      <c r="S145" s="14"/>
      <c r="T145" s="64">
        <v>44561</v>
      </c>
      <c r="U145" s="30"/>
      <c r="V145" s="84"/>
      <c r="W145" s="43" t="s">
        <v>103</v>
      </c>
      <c r="X145" s="65" t="s">
        <v>1941</v>
      </c>
      <c r="Y145" s="8" t="s">
        <v>105</v>
      </c>
      <c r="Z145" s="94" t="s">
        <v>1434</v>
      </c>
      <c r="AA145" s="69" t="s">
        <v>1777</v>
      </c>
      <c r="AB145" s="1820"/>
      <c r="AC145" s="244"/>
    </row>
    <row r="146" spans="1:29" s="38" customFormat="1" ht="29.5" customHeight="1">
      <c r="A146" s="124">
        <v>149</v>
      </c>
      <c r="B146" s="57" t="s">
        <v>28</v>
      </c>
      <c r="C146" s="43" t="s">
        <v>50</v>
      </c>
      <c r="D146" s="8" t="s">
        <v>1276</v>
      </c>
      <c r="E146" s="82" t="s">
        <v>531</v>
      </c>
      <c r="F146" s="8" t="str">
        <f>VLOOKUP(D146,[5]设备清单!$E$2:$O$200,3,0)</f>
        <v>F5-XZH353-01A</v>
      </c>
      <c r="G146" s="76" t="str">
        <f>VLOOKUP(D146,[6]设备清单!$E$2:$F$63,2,0)</f>
        <v>负压氦检机</v>
      </c>
      <c r="H146" s="65">
        <f>VLOOKUP(D146,[6]设备清单!$E$2:$O$63,11,0)</f>
        <v>1</v>
      </c>
      <c r="I146" s="8" t="s">
        <v>251</v>
      </c>
      <c r="J146" s="74" t="s">
        <v>1216</v>
      </c>
      <c r="K146" s="150">
        <v>44561</v>
      </c>
      <c r="L146" s="151" t="s">
        <v>1261</v>
      </c>
      <c r="M146" s="131">
        <v>0.999</v>
      </c>
      <c r="N146" s="131">
        <v>2E-3</v>
      </c>
      <c r="O146" s="8" t="s">
        <v>8</v>
      </c>
      <c r="P146" s="8" t="s">
        <v>102</v>
      </c>
      <c r="Q146" s="14">
        <v>44340</v>
      </c>
      <c r="R146" s="14"/>
      <c r="S146" s="14"/>
      <c r="T146" s="64">
        <v>44561</v>
      </c>
      <c r="U146" s="30"/>
      <c r="V146" s="84"/>
      <c r="W146" s="43" t="s">
        <v>103</v>
      </c>
      <c r="X146" s="65" t="s">
        <v>1941</v>
      </c>
      <c r="Y146" s="8" t="s">
        <v>105</v>
      </c>
      <c r="Z146" s="94" t="s">
        <v>1434</v>
      </c>
      <c r="AA146" s="69" t="s">
        <v>1777</v>
      </c>
      <c r="AB146" s="1820"/>
      <c r="AC146" s="244"/>
    </row>
    <row r="147" spans="1:29" s="38" customFormat="1" ht="29.5" customHeight="1">
      <c r="A147" s="124">
        <v>150</v>
      </c>
      <c r="B147" s="57" t="s">
        <v>28</v>
      </c>
      <c r="C147" s="43" t="s">
        <v>50</v>
      </c>
      <c r="D147" s="8" t="s">
        <v>1277</v>
      </c>
      <c r="E147" s="82" t="str">
        <f>VLOOKUP(D147,[5]设备清单!$E$2:$O$200,11,0)</f>
        <v>ZC202012150038</v>
      </c>
      <c r="F147" s="8" t="str">
        <f>VLOOKUP(D147,[5]设备清单!$E$2:$O$200,3,0)</f>
        <v>F5-XGM303-01A</v>
      </c>
      <c r="G147" s="76" t="str">
        <f>VLOOKUP(D147,[6]设备清单!$E$2:$F$63,2,0)</f>
        <v>干燥线-调度系统</v>
      </c>
      <c r="H147" s="65">
        <f>VLOOKUP(D147,[6]设备清单!$E$2:$O$63,11,0)</f>
        <v>1</v>
      </c>
      <c r="I147" s="8" t="s">
        <v>251</v>
      </c>
      <c r="J147" s="74" t="str">
        <f>VLOOKUP(D147,[6]设备清单!$E$2:$O$63,10,0)</f>
        <v>≥15ppm</v>
      </c>
      <c r="K147" s="150">
        <v>44561</v>
      </c>
      <c r="L147" s="179" t="s">
        <v>1265</v>
      </c>
      <c r="M147" s="131">
        <v>1</v>
      </c>
      <c r="N147" s="131">
        <v>2E-3</v>
      </c>
      <c r="O147" s="8" t="s">
        <v>8</v>
      </c>
      <c r="P147" s="8" t="s">
        <v>102</v>
      </c>
      <c r="Q147" s="14">
        <v>44381</v>
      </c>
      <c r="R147" s="14"/>
      <c r="S147" s="14"/>
      <c r="T147" s="64">
        <v>44561</v>
      </c>
      <c r="U147" s="30"/>
      <c r="V147" s="84"/>
      <c r="W147" s="43" t="s">
        <v>103</v>
      </c>
      <c r="X147" s="65" t="s">
        <v>1941</v>
      </c>
      <c r="Y147" s="8" t="s">
        <v>105</v>
      </c>
      <c r="Z147" s="94" t="s">
        <v>1434</v>
      </c>
      <c r="AA147" s="69" t="s">
        <v>1777</v>
      </c>
      <c r="AB147" s="1820"/>
      <c r="AC147" s="244"/>
    </row>
    <row r="148" spans="1:29" s="38" customFormat="1" ht="29.5" customHeight="1">
      <c r="A148" s="124">
        <v>151</v>
      </c>
      <c r="B148" s="57" t="s">
        <v>28</v>
      </c>
      <c r="C148" s="43" t="s">
        <v>50</v>
      </c>
      <c r="D148" s="8" t="s">
        <v>1278</v>
      </c>
      <c r="E148" s="82" t="str">
        <f>VLOOKUP(D148,[5]设备清单!$E$2:$O$200,11,0)</f>
        <v>ZC202012150038</v>
      </c>
      <c r="F148" s="8" t="str">
        <f>VLOOKUP(D148,[5]设备清单!$E$2:$O$200,3,0)</f>
        <v>F5-XZW306-01A</v>
      </c>
      <c r="G148" s="76" t="str">
        <f>VLOOKUP(D148,[6]设备清单!$E$2:$F$63,2,0)</f>
        <v>分盘机</v>
      </c>
      <c r="H148" s="65">
        <f>VLOOKUP(D148,[6]设备清单!$E$2:$O$63,11,0)</f>
        <v>1</v>
      </c>
      <c r="I148" s="8" t="s">
        <v>251</v>
      </c>
      <c r="J148" s="74" t="str">
        <f>VLOOKUP(D148,[6]设备清单!$E$2:$O$63,10,0)</f>
        <v>≥16ppm</v>
      </c>
      <c r="K148" s="150">
        <v>44561</v>
      </c>
      <c r="L148" s="182" t="s">
        <v>1709</v>
      </c>
      <c r="M148" s="131">
        <v>1</v>
      </c>
      <c r="N148" s="131">
        <v>2E-3</v>
      </c>
      <c r="O148" s="8" t="s">
        <v>8</v>
      </c>
      <c r="P148" s="8" t="s">
        <v>102</v>
      </c>
      <c r="Q148" s="14">
        <v>44381</v>
      </c>
      <c r="R148" s="14"/>
      <c r="S148" s="14"/>
      <c r="T148" s="64">
        <v>44561</v>
      </c>
      <c r="U148" s="30"/>
      <c r="V148" s="84"/>
      <c r="W148" s="43" t="s">
        <v>103</v>
      </c>
      <c r="X148" s="65" t="s">
        <v>1941</v>
      </c>
      <c r="Y148" s="8" t="s">
        <v>105</v>
      </c>
      <c r="Z148" s="94" t="s">
        <v>1434</v>
      </c>
      <c r="AA148" s="69" t="s">
        <v>1777</v>
      </c>
      <c r="AB148" s="1820"/>
      <c r="AC148" s="244"/>
    </row>
    <row r="149" spans="1:29" s="38" customFormat="1" ht="29.5" customHeight="1">
      <c r="A149" s="124">
        <v>152</v>
      </c>
      <c r="B149" s="57" t="s">
        <v>28</v>
      </c>
      <c r="C149" s="43" t="s">
        <v>50</v>
      </c>
      <c r="D149" s="8" t="s">
        <v>1279</v>
      </c>
      <c r="E149" s="82" t="str">
        <f>VLOOKUP(D149,[5]设备清单!$E$2:$O$200,11,0)</f>
        <v>ZC202012150038</v>
      </c>
      <c r="F149" s="8" t="str">
        <f>VLOOKUP(D149,[5]设备清单!$E$2:$O$200,3,0)</f>
        <v>F5-XGD30301</v>
      </c>
      <c r="G149" s="76" t="str">
        <f>VLOOKUP(D149,[6]设备清单!$E$2:$F$63,2,0)</f>
        <v>干燥线-干燥炉</v>
      </c>
      <c r="H149" s="65">
        <f>VLOOKUP(D149,[6]设备清单!$E$2:$O$63,11,0)</f>
        <v>16</v>
      </c>
      <c r="I149" s="8" t="s">
        <v>251</v>
      </c>
      <c r="J149" s="74" t="str">
        <f>VLOOKUP(D149,[6]设备清单!$E$2:$O$63,10,0)</f>
        <v>≥15ppm</v>
      </c>
      <c r="K149" s="150">
        <v>44561</v>
      </c>
      <c r="L149" s="183" t="s">
        <v>1709</v>
      </c>
      <c r="M149" s="131">
        <v>1</v>
      </c>
      <c r="N149" s="131">
        <v>2E-3</v>
      </c>
      <c r="O149" s="8" t="s">
        <v>8</v>
      </c>
      <c r="P149" s="8" t="s">
        <v>102</v>
      </c>
      <c r="Q149" s="14">
        <v>44381</v>
      </c>
      <c r="R149" s="14"/>
      <c r="S149" s="14"/>
      <c r="T149" s="64">
        <v>44561</v>
      </c>
      <c r="U149" s="30"/>
      <c r="V149" s="84"/>
      <c r="W149" s="43" t="s">
        <v>103</v>
      </c>
      <c r="X149" s="65" t="s">
        <v>1941</v>
      </c>
      <c r="Y149" s="8" t="s">
        <v>105</v>
      </c>
      <c r="Z149" s="94" t="s">
        <v>1434</v>
      </c>
      <c r="AA149" s="69" t="s">
        <v>1777</v>
      </c>
      <c r="AB149" s="1820"/>
      <c r="AC149" s="244"/>
    </row>
    <row r="150" spans="1:29" s="38" customFormat="1" ht="29.5" customHeight="1">
      <c r="A150" s="124">
        <v>153</v>
      </c>
      <c r="B150" s="57" t="s">
        <v>28</v>
      </c>
      <c r="C150" s="43" t="s">
        <v>50</v>
      </c>
      <c r="D150" s="8" t="s">
        <v>1229</v>
      </c>
      <c r="E150" s="82" t="s">
        <v>1230</v>
      </c>
      <c r="F150" s="8" t="s">
        <v>1231</v>
      </c>
      <c r="G150" s="76" t="s">
        <v>305</v>
      </c>
      <c r="H150" s="65">
        <v>2</v>
      </c>
      <c r="I150" s="8" t="s">
        <v>251</v>
      </c>
      <c r="J150" s="184" t="s">
        <v>1225</v>
      </c>
      <c r="K150" s="64">
        <v>44561</v>
      </c>
      <c r="L150" s="185">
        <v>13.36</v>
      </c>
      <c r="M150" s="14"/>
      <c r="N150" s="165">
        <v>8.9999999999999993E-3</v>
      </c>
      <c r="O150" s="8" t="s">
        <v>8</v>
      </c>
      <c r="P150" s="8" t="s">
        <v>102</v>
      </c>
      <c r="Q150" s="14">
        <v>44369</v>
      </c>
      <c r="R150" s="14"/>
      <c r="S150" s="14"/>
      <c r="T150" s="64">
        <v>44561</v>
      </c>
      <c r="U150" s="30"/>
      <c r="V150" s="84"/>
      <c r="W150" s="43" t="s">
        <v>103</v>
      </c>
      <c r="X150" s="65" t="s">
        <v>1941</v>
      </c>
      <c r="Y150" s="30" t="s">
        <v>200</v>
      </c>
      <c r="Z150" s="94" t="s">
        <v>1434</v>
      </c>
      <c r="AA150" s="69" t="s">
        <v>1777</v>
      </c>
      <c r="AB150" s="1820"/>
      <c r="AC150" s="244"/>
    </row>
    <row r="151" spans="1:29" s="38" customFormat="1" ht="29.5" customHeight="1">
      <c r="A151" s="124">
        <v>154</v>
      </c>
      <c r="B151" s="57" t="s">
        <v>28</v>
      </c>
      <c r="C151" s="43" t="s">
        <v>50</v>
      </c>
      <c r="D151" s="8" t="s">
        <v>1232</v>
      </c>
      <c r="E151" s="82" t="s">
        <v>1230</v>
      </c>
      <c r="F151" s="8" t="s">
        <v>1233</v>
      </c>
      <c r="G151" s="76" t="s">
        <v>341</v>
      </c>
      <c r="H151" s="65">
        <v>2</v>
      </c>
      <c r="I151" s="8" t="s">
        <v>251</v>
      </c>
      <c r="J151" s="184" t="s">
        <v>1212</v>
      </c>
      <c r="K151" s="64">
        <v>44561</v>
      </c>
      <c r="L151" s="185">
        <v>15.85</v>
      </c>
      <c r="M151" s="14"/>
      <c r="N151" s="165">
        <v>3.2000000000000001E-2</v>
      </c>
      <c r="O151" s="8" t="s">
        <v>8</v>
      </c>
      <c r="P151" s="8" t="s">
        <v>102</v>
      </c>
      <c r="Q151" s="14">
        <v>44369</v>
      </c>
      <c r="R151" s="14"/>
      <c r="S151" s="14"/>
      <c r="T151" s="64">
        <v>44561</v>
      </c>
      <c r="U151" s="30"/>
      <c r="V151" s="84"/>
      <c r="W151" s="43" t="s">
        <v>103</v>
      </c>
      <c r="X151" s="65" t="s">
        <v>1941</v>
      </c>
      <c r="Y151" s="30" t="s">
        <v>200</v>
      </c>
      <c r="Z151" s="94" t="s">
        <v>1434</v>
      </c>
      <c r="AA151" s="69" t="s">
        <v>1777</v>
      </c>
      <c r="AB151" s="1820"/>
      <c r="AC151" s="244"/>
    </row>
    <row r="152" spans="1:29" s="38" customFormat="1" ht="29.5" customHeight="1">
      <c r="A152" s="124">
        <v>155</v>
      </c>
      <c r="B152" s="57" t="s">
        <v>28</v>
      </c>
      <c r="C152" s="43" t="s">
        <v>50</v>
      </c>
      <c r="D152" s="8" t="s">
        <v>1234</v>
      </c>
      <c r="E152" s="82" t="s">
        <v>1235</v>
      </c>
      <c r="F152" s="8" t="s">
        <v>1236</v>
      </c>
      <c r="G152" s="76" t="s">
        <v>309</v>
      </c>
      <c r="H152" s="65">
        <v>2</v>
      </c>
      <c r="I152" s="8" t="s">
        <v>251</v>
      </c>
      <c r="J152" s="184" t="s">
        <v>1212</v>
      </c>
      <c r="K152" s="64">
        <v>44561</v>
      </c>
      <c r="L152" s="185">
        <v>13.86</v>
      </c>
      <c r="M152" s="14"/>
      <c r="N152" s="165">
        <v>0.01</v>
      </c>
      <c r="O152" s="8" t="s">
        <v>8</v>
      </c>
      <c r="P152" s="8" t="s">
        <v>102</v>
      </c>
      <c r="Q152" s="14">
        <v>44370</v>
      </c>
      <c r="R152" s="14"/>
      <c r="S152" s="14"/>
      <c r="T152" s="64">
        <v>44561</v>
      </c>
      <c r="U152" s="30"/>
      <c r="V152" s="84"/>
      <c r="W152" s="43" t="s">
        <v>103</v>
      </c>
      <c r="X152" s="65" t="s">
        <v>1941</v>
      </c>
      <c r="Y152" s="30" t="s">
        <v>200</v>
      </c>
      <c r="Z152" s="94" t="s">
        <v>1434</v>
      </c>
      <c r="AA152" s="69" t="s">
        <v>1777</v>
      </c>
      <c r="AB152" s="1820"/>
      <c r="AC152" s="244"/>
    </row>
    <row r="153" spans="1:29" s="38" customFormat="1" ht="29.5" customHeight="1">
      <c r="A153" s="124">
        <v>156</v>
      </c>
      <c r="B153" s="57" t="s">
        <v>28</v>
      </c>
      <c r="C153" s="43" t="s">
        <v>50</v>
      </c>
      <c r="D153" s="8" t="s">
        <v>1237</v>
      </c>
      <c r="E153" s="82" t="s">
        <v>1235</v>
      </c>
      <c r="F153" s="8" t="s">
        <v>1238</v>
      </c>
      <c r="G153" s="76" t="s">
        <v>311</v>
      </c>
      <c r="H153" s="65">
        <v>1</v>
      </c>
      <c r="I153" s="8" t="s">
        <v>251</v>
      </c>
      <c r="J153" s="184" t="s">
        <v>1216</v>
      </c>
      <c r="K153" s="64">
        <v>44561</v>
      </c>
      <c r="L153" s="185">
        <v>12.57</v>
      </c>
      <c r="M153" s="14"/>
      <c r="N153" s="165">
        <v>1.7999999999999999E-2</v>
      </c>
      <c r="O153" s="8" t="s">
        <v>8</v>
      </c>
      <c r="P153" s="8" t="s">
        <v>102</v>
      </c>
      <c r="Q153" s="14">
        <v>44370</v>
      </c>
      <c r="R153" s="14"/>
      <c r="S153" s="14"/>
      <c r="T153" s="64">
        <v>44561</v>
      </c>
      <c r="U153" s="30"/>
      <c r="V153" s="84"/>
      <c r="W153" s="43" t="s">
        <v>103</v>
      </c>
      <c r="X153" s="65" t="s">
        <v>1941</v>
      </c>
      <c r="Y153" s="30" t="s">
        <v>200</v>
      </c>
      <c r="Z153" s="94" t="s">
        <v>1434</v>
      </c>
      <c r="AA153" s="69" t="s">
        <v>1777</v>
      </c>
      <c r="AB153" s="1820"/>
      <c r="AC153" s="244"/>
    </row>
    <row r="154" spans="1:29" s="38" customFormat="1" ht="29.5" customHeight="1">
      <c r="A154" s="124">
        <v>157</v>
      </c>
      <c r="B154" s="57" t="s">
        <v>28</v>
      </c>
      <c r="C154" s="43" t="s">
        <v>50</v>
      </c>
      <c r="D154" s="8" t="s">
        <v>1239</v>
      </c>
      <c r="E154" s="82" t="s">
        <v>1235</v>
      </c>
      <c r="F154" s="8" t="s">
        <v>1240</v>
      </c>
      <c r="G154" s="76" t="s">
        <v>313</v>
      </c>
      <c r="H154" s="65">
        <v>1</v>
      </c>
      <c r="I154" s="8" t="s">
        <v>251</v>
      </c>
      <c r="J154" s="184" t="s">
        <v>1216</v>
      </c>
      <c r="K154" s="64">
        <v>44561</v>
      </c>
      <c r="L154" s="185">
        <v>13.3</v>
      </c>
      <c r="M154" s="14"/>
      <c r="N154" s="159">
        <v>0.01</v>
      </c>
      <c r="O154" s="8" t="s">
        <v>8</v>
      </c>
      <c r="P154" s="8" t="s">
        <v>102</v>
      </c>
      <c r="Q154" s="14">
        <v>44371</v>
      </c>
      <c r="R154" s="14"/>
      <c r="S154" s="14"/>
      <c r="T154" s="64">
        <v>44561</v>
      </c>
      <c r="U154" s="30"/>
      <c r="V154" s="84"/>
      <c r="W154" s="43" t="s">
        <v>103</v>
      </c>
      <c r="X154" s="65" t="s">
        <v>1941</v>
      </c>
      <c r="Y154" s="30" t="s">
        <v>200</v>
      </c>
      <c r="Z154" s="94" t="s">
        <v>1434</v>
      </c>
      <c r="AA154" s="69" t="s">
        <v>1777</v>
      </c>
      <c r="AB154" s="1820"/>
      <c r="AC154" s="244"/>
    </row>
    <row r="155" spans="1:29" s="38" customFormat="1" ht="29.5" customHeight="1">
      <c r="A155" s="124">
        <v>158</v>
      </c>
      <c r="B155" s="57" t="s">
        <v>28</v>
      </c>
      <c r="C155" s="43" t="s">
        <v>50</v>
      </c>
      <c r="D155" s="8" t="s">
        <v>1241</v>
      </c>
      <c r="E155" s="82" t="s">
        <v>531</v>
      </c>
      <c r="F155" s="8" t="s">
        <v>1242</v>
      </c>
      <c r="G155" s="76" t="s">
        <v>315</v>
      </c>
      <c r="H155" s="65">
        <v>1</v>
      </c>
      <c r="I155" s="8" t="s">
        <v>251</v>
      </c>
      <c r="J155" s="184" t="s">
        <v>1216</v>
      </c>
      <c r="K155" s="64">
        <v>44561</v>
      </c>
      <c r="L155" s="185">
        <v>13.04</v>
      </c>
      <c r="M155" s="14"/>
      <c r="N155" s="165">
        <v>8.0000000000000002E-3</v>
      </c>
      <c r="O155" s="8" t="s">
        <v>8</v>
      </c>
      <c r="P155" s="8" t="s">
        <v>102</v>
      </c>
      <c r="Q155" s="14">
        <v>44372</v>
      </c>
      <c r="R155" s="14"/>
      <c r="S155" s="14"/>
      <c r="T155" s="64">
        <v>44561</v>
      </c>
      <c r="U155" s="30"/>
      <c r="V155" s="84"/>
      <c r="W155" s="43" t="s">
        <v>103</v>
      </c>
      <c r="X155" s="65" t="s">
        <v>1941</v>
      </c>
      <c r="Y155" s="30" t="s">
        <v>200</v>
      </c>
      <c r="Z155" s="94" t="s">
        <v>1434</v>
      </c>
      <c r="AA155" s="69" t="s">
        <v>1777</v>
      </c>
      <c r="AB155" s="1820"/>
      <c r="AC155" s="244"/>
    </row>
    <row r="156" spans="1:29" s="38" customFormat="1" ht="29.5" customHeight="1">
      <c r="A156" s="124">
        <v>159</v>
      </c>
      <c r="B156" s="57" t="s">
        <v>28</v>
      </c>
      <c r="C156" s="43" t="s">
        <v>50</v>
      </c>
      <c r="D156" s="8" t="s">
        <v>1243</v>
      </c>
      <c r="E156" s="82" t="s">
        <v>1230</v>
      </c>
      <c r="F156" s="8" t="s">
        <v>1244</v>
      </c>
      <c r="G156" s="76" t="s">
        <v>319</v>
      </c>
      <c r="H156" s="65">
        <v>1</v>
      </c>
      <c r="I156" s="8" t="s">
        <v>251</v>
      </c>
      <c r="J156" s="184" t="s">
        <v>1222</v>
      </c>
      <c r="K156" s="64">
        <v>44561</v>
      </c>
      <c r="L156" s="184" t="s">
        <v>1222</v>
      </c>
      <c r="M156" s="14"/>
      <c r="N156" s="184" t="s">
        <v>1222</v>
      </c>
      <c r="O156" s="8" t="s">
        <v>8</v>
      </c>
      <c r="P156" s="8" t="s">
        <v>102</v>
      </c>
      <c r="Q156" s="14">
        <v>44372</v>
      </c>
      <c r="R156" s="14"/>
      <c r="S156" s="14"/>
      <c r="T156" s="64">
        <v>44561</v>
      </c>
      <c r="U156" s="30"/>
      <c r="V156" s="84"/>
      <c r="W156" s="43" t="s">
        <v>103</v>
      </c>
      <c r="X156" s="65" t="s">
        <v>1941</v>
      </c>
      <c r="Y156" s="30" t="s">
        <v>200</v>
      </c>
      <c r="Z156" s="94" t="s">
        <v>1434</v>
      </c>
      <c r="AA156" s="69" t="s">
        <v>1777</v>
      </c>
      <c r="AB156" s="1820"/>
      <c r="AC156" s="244"/>
    </row>
    <row r="157" spans="1:29" s="38" customFormat="1" ht="29.5" customHeight="1">
      <c r="A157" s="124">
        <v>160</v>
      </c>
      <c r="B157" s="57" t="s">
        <v>28</v>
      </c>
      <c r="C157" s="43" t="s">
        <v>50</v>
      </c>
      <c r="D157" s="8" t="s">
        <v>1245</v>
      </c>
      <c r="E157" s="82" t="s">
        <v>1235</v>
      </c>
      <c r="F157" s="8" t="s">
        <v>1246</v>
      </c>
      <c r="G157" s="76" t="s">
        <v>323</v>
      </c>
      <c r="H157" s="65">
        <v>1</v>
      </c>
      <c r="I157" s="8" t="s">
        <v>251</v>
      </c>
      <c r="J157" s="184" t="s">
        <v>1216</v>
      </c>
      <c r="K157" s="64">
        <v>44561</v>
      </c>
      <c r="L157" s="184" t="s">
        <v>1222</v>
      </c>
      <c r="M157" s="14"/>
      <c r="N157" s="184" t="s">
        <v>1222</v>
      </c>
      <c r="O157" s="8" t="s">
        <v>8</v>
      </c>
      <c r="P157" s="8" t="s">
        <v>102</v>
      </c>
      <c r="Q157" s="14">
        <v>44372</v>
      </c>
      <c r="R157" s="14"/>
      <c r="S157" s="14"/>
      <c r="T157" s="64">
        <v>44561</v>
      </c>
      <c r="U157" s="30"/>
      <c r="V157" s="84"/>
      <c r="W157" s="43" t="s">
        <v>103</v>
      </c>
      <c r="X157" s="65" t="s">
        <v>1941</v>
      </c>
      <c r="Y157" s="30" t="s">
        <v>200</v>
      </c>
      <c r="Z157" s="94" t="s">
        <v>1434</v>
      </c>
      <c r="AA157" s="69" t="s">
        <v>1777</v>
      </c>
      <c r="AB157" s="1820"/>
      <c r="AC157" s="244"/>
    </row>
    <row r="158" spans="1:29" s="38" customFormat="1" ht="29.5" customHeight="1">
      <c r="A158" s="124">
        <v>161</v>
      </c>
      <c r="B158" s="57" t="s">
        <v>28</v>
      </c>
      <c r="C158" s="43" t="s">
        <v>50</v>
      </c>
      <c r="D158" s="8" t="s">
        <v>1247</v>
      </c>
      <c r="E158" s="82"/>
      <c r="F158" s="8" t="s">
        <v>1248</v>
      </c>
      <c r="G158" s="76" t="s">
        <v>321</v>
      </c>
      <c r="H158" s="65">
        <v>1</v>
      </c>
      <c r="I158" s="8" t="s">
        <v>251</v>
      </c>
      <c r="J158" s="184" t="s">
        <v>1216</v>
      </c>
      <c r="K158" s="64">
        <v>44561</v>
      </c>
      <c r="L158" s="184" t="s">
        <v>1222</v>
      </c>
      <c r="M158" s="14"/>
      <c r="N158" s="184" t="s">
        <v>1222</v>
      </c>
      <c r="O158" s="8" t="s">
        <v>8</v>
      </c>
      <c r="P158" s="8" t="s">
        <v>102</v>
      </c>
      <c r="Q158" s="14">
        <v>44372</v>
      </c>
      <c r="R158" s="14"/>
      <c r="S158" s="14"/>
      <c r="T158" s="64">
        <v>44561</v>
      </c>
      <c r="U158" s="30"/>
      <c r="V158" s="84"/>
      <c r="W158" s="43" t="s">
        <v>103</v>
      </c>
      <c r="X158" s="65" t="s">
        <v>1941</v>
      </c>
      <c r="Y158" s="30" t="s">
        <v>200</v>
      </c>
      <c r="Z158" s="94" t="s">
        <v>1434</v>
      </c>
      <c r="AA158" s="69" t="s">
        <v>1777</v>
      </c>
      <c r="AB158" s="1820"/>
      <c r="AC158" s="244"/>
    </row>
    <row r="159" spans="1:29" s="38" customFormat="1" ht="29.5" customHeight="1">
      <c r="A159" s="124">
        <v>162</v>
      </c>
      <c r="B159" s="57" t="s">
        <v>28</v>
      </c>
      <c r="C159" s="43" t="s">
        <v>50</v>
      </c>
      <c r="D159" s="8" t="s">
        <v>1249</v>
      </c>
      <c r="E159" s="82" t="s">
        <v>1250</v>
      </c>
      <c r="F159" s="8" t="s">
        <v>1251</v>
      </c>
      <c r="G159" s="76" t="s">
        <v>303</v>
      </c>
      <c r="H159" s="65">
        <v>2</v>
      </c>
      <c r="I159" s="8" t="s">
        <v>251</v>
      </c>
      <c r="J159" s="184" t="s">
        <v>1225</v>
      </c>
      <c r="K159" s="64">
        <v>44561</v>
      </c>
      <c r="L159" s="185">
        <v>14.4</v>
      </c>
      <c r="M159" s="14"/>
      <c r="N159" s="184" t="s">
        <v>1222</v>
      </c>
      <c r="O159" s="8" t="s">
        <v>8</v>
      </c>
      <c r="P159" s="8" t="s">
        <v>102</v>
      </c>
      <c r="Q159" s="14">
        <v>44372</v>
      </c>
      <c r="R159" s="14"/>
      <c r="S159" s="14"/>
      <c r="T159" s="64">
        <v>44561</v>
      </c>
      <c r="U159" s="30"/>
      <c r="V159" s="84"/>
      <c r="W159" s="43" t="s">
        <v>103</v>
      </c>
      <c r="X159" s="65" t="s">
        <v>1941</v>
      </c>
      <c r="Y159" s="30" t="s">
        <v>200</v>
      </c>
      <c r="Z159" s="94" t="s">
        <v>1434</v>
      </c>
      <c r="AA159" s="69" t="s">
        <v>1777</v>
      </c>
      <c r="AB159" s="1820"/>
      <c r="AC159" s="244"/>
    </row>
    <row r="160" spans="1:29" s="38" customFormat="1" ht="29.5" customHeight="1">
      <c r="A160" s="124">
        <v>163</v>
      </c>
      <c r="B160" s="57" t="s">
        <v>28</v>
      </c>
      <c r="C160" s="43" t="s">
        <v>50</v>
      </c>
      <c r="D160" s="8" t="s">
        <v>1252</v>
      </c>
      <c r="E160" s="82" t="s">
        <v>1230</v>
      </c>
      <c r="F160" s="8" t="s">
        <v>1253</v>
      </c>
      <c r="G160" s="76" t="s">
        <v>806</v>
      </c>
      <c r="H160" s="65">
        <v>1</v>
      </c>
      <c r="I160" s="8" t="s">
        <v>251</v>
      </c>
      <c r="J160" s="184" t="s">
        <v>1227</v>
      </c>
      <c r="K160" s="64">
        <v>44561</v>
      </c>
      <c r="L160" s="184" t="s">
        <v>1222</v>
      </c>
      <c r="M160" s="14"/>
      <c r="N160" s="184" t="s">
        <v>1222</v>
      </c>
      <c r="O160" s="8" t="s">
        <v>8</v>
      </c>
      <c r="P160" s="8" t="s">
        <v>102</v>
      </c>
      <c r="Q160" s="14">
        <v>44372</v>
      </c>
      <c r="R160" s="14"/>
      <c r="S160" s="14"/>
      <c r="T160" s="64">
        <v>44561</v>
      </c>
      <c r="U160" s="30"/>
      <c r="V160" s="84"/>
      <c r="W160" s="43" t="s">
        <v>103</v>
      </c>
      <c r="X160" s="65" t="s">
        <v>1941</v>
      </c>
      <c r="Y160" s="30" t="s">
        <v>200</v>
      </c>
      <c r="Z160" s="94" t="s">
        <v>1434</v>
      </c>
      <c r="AA160" s="69" t="s">
        <v>1777</v>
      </c>
      <c r="AB160" s="1820"/>
      <c r="AC160" s="244"/>
    </row>
    <row r="161" spans="1:29" s="38" customFormat="1" ht="29.5" customHeight="1">
      <c r="A161" s="124">
        <v>164</v>
      </c>
      <c r="B161" s="57" t="s">
        <v>28</v>
      </c>
      <c r="C161" s="76" t="s">
        <v>47</v>
      </c>
      <c r="D161" s="8" t="s">
        <v>492</v>
      </c>
      <c r="E161" s="82" t="s">
        <v>493</v>
      </c>
      <c r="F161" s="8" t="str">
        <f>VLOOKUP(D161,[4]设备清单!$E$1:$N$63,2,0)</f>
        <v>F5-XHA202-02A</v>
      </c>
      <c r="G161" s="76" t="s">
        <v>494</v>
      </c>
      <c r="H161" s="65">
        <v>1</v>
      </c>
      <c r="I161" s="8" t="s">
        <v>251</v>
      </c>
      <c r="J161" s="74" t="s">
        <v>495</v>
      </c>
      <c r="K161" s="86">
        <v>44561</v>
      </c>
      <c r="L161" s="186"/>
      <c r="M161" s="187"/>
      <c r="N161" s="187"/>
      <c r="O161" s="8" t="s">
        <v>8</v>
      </c>
      <c r="P161" s="8" t="s">
        <v>102</v>
      </c>
      <c r="Q161" s="14">
        <v>44316</v>
      </c>
      <c r="R161" s="14"/>
      <c r="S161" s="14"/>
      <c r="T161" s="64">
        <v>44561</v>
      </c>
      <c r="U161" s="30"/>
      <c r="V161" s="84"/>
      <c r="W161" s="43" t="s">
        <v>103</v>
      </c>
      <c r="X161" s="65" t="s">
        <v>1941</v>
      </c>
      <c r="Y161" s="30" t="s">
        <v>200</v>
      </c>
      <c r="Z161" s="188" t="s">
        <v>98</v>
      </c>
      <c r="AA161" s="188" t="s">
        <v>1615</v>
      </c>
      <c r="AB161" s="1820"/>
      <c r="AC161" s="247"/>
    </row>
    <row r="162" spans="1:29" s="38" customFormat="1" ht="29.5" customHeight="1">
      <c r="A162" s="124">
        <v>165</v>
      </c>
      <c r="B162" s="57" t="s">
        <v>28</v>
      </c>
      <c r="C162" s="76" t="s">
        <v>47</v>
      </c>
      <c r="D162" s="8" t="s">
        <v>496</v>
      </c>
      <c r="E162" s="82" t="s">
        <v>493</v>
      </c>
      <c r="F162" s="8" t="str">
        <f>VLOOKUP(D162,[4]设备清单!$E$1:$N$63,2,0)</f>
        <v>F5-XHS204-01A</v>
      </c>
      <c r="G162" s="76" t="s">
        <v>497</v>
      </c>
      <c r="H162" s="65">
        <v>1</v>
      </c>
      <c r="I162" s="8" t="s">
        <v>251</v>
      </c>
      <c r="J162" s="74" t="s">
        <v>495</v>
      </c>
      <c r="K162" s="86">
        <v>44561</v>
      </c>
      <c r="L162" s="186"/>
      <c r="M162" s="187"/>
      <c r="N162" s="187"/>
      <c r="O162" s="8" t="s">
        <v>8</v>
      </c>
      <c r="P162" s="8" t="s">
        <v>102</v>
      </c>
      <c r="Q162" s="14">
        <v>44316</v>
      </c>
      <c r="R162" s="14"/>
      <c r="S162" s="14"/>
      <c r="T162" s="64">
        <v>44561</v>
      </c>
      <c r="U162" s="30"/>
      <c r="V162" s="84"/>
      <c r="W162" s="43" t="s">
        <v>103</v>
      </c>
      <c r="X162" s="65" t="s">
        <v>1941</v>
      </c>
      <c r="Y162" s="30" t="s">
        <v>200</v>
      </c>
      <c r="Z162" s="189" t="s">
        <v>1637</v>
      </c>
      <c r="AA162" s="94" t="s">
        <v>1615</v>
      </c>
      <c r="AB162" s="1820"/>
      <c r="AC162" s="247"/>
    </row>
    <row r="163" spans="1:29" s="38" customFormat="1" ht="29.5" customHeight="1">
      <c r="A163" s="124">
        <v>166</v>
      </c>
      <c r="B163" s="57" t="s">
        <v>28</v>
      </c>
      <c r="C163" s="76" t="s">
        <v>47</v>
      </c>
      <c r="D163" s="8" t="s">
        <v>498</v>
      </c>
      <c r="E163" s="82" t="s">
        <v>499</v>
      </c>
      <c r="F163" s="8" t="str">
        <f>VLOOKUP(D163,[4]设备清单!$E$1:$N$63,2,0)</f>
        <v>F5-XZL203-01A</v>
      </c>
      <c r="G163" s="76" t="s">
        <v>500</v>
      </c>
      <c r="H163" s="65">
        <v>1</v>
      </c>
      <c r="I163" s="8" t="s">
        <v>251</v>
      </c>
      <c r="J163" s="74" t="s">
        <v>495</v>
      </c>
      <c r="K163" s="86">
        <v>44561</v>
      </c>
      <c r="L163" s="186"/>
      <c r="M163" s="187"/>
      <c r="N163" s="187"/>
      <c r="O163" s="8" t="s">
        <v>8</v>
      </c>
      <c r="P163" s="8" t="s">
        <v>102</v>
      </c>
      <c r="Q163" s="14">
        <v>44315</v>
      </c>
      <c r="R163" s="14"/>
      <c r="S163" s="14"/>
      <c r="T163" s="64">
        <v>44561</v>
      </c>
      <c r="U163" s="30"/>
      <c r="V163" s="84"/>
      <c r="W163" s="43" t="s">
        <v>103</v>
      </c>
      <c r="X163" s="65" t="s">
        <v>1941</v>
      </c>
      <c r="Y163" s="30" t="s">
        <v>200</v>
      </c>
      <c r="Z163" s="94" t="s">
        <v>98</v>
      </c>
      <c r="AA163" s="94" t="s">
        <v>1615</v>
      </c>
      <c r="AB163" s="1820"/>
      <c r="AC163" s="247"/>
    </row>
    <row r="164" spans="1:29" s="38" customFormat="1" ht="29.5" customHeight="1">
      <c r="A164" s="124">
        <v>167</v>
      </c>
      <c r="B164" s="57" t="s">
        <v>28</v>
      </c>
      <c r="C164" s="76" t="s">
        <v>47</v>
      </c>
      <c r="D164" s="8" t="s">
        <v>501</v>
      </c>
      <c r="E164" s="82" t="s">
        <v>499</v>
      </c>
      <c r="F164" s="8" t="str">
        <f>VLOOKUP(D164,[4]设备清单!$E$1:$N$63,2,0)</f>
        <v>F5-XZE204-01A</v>
      </c>
      <c r="G164" s="76" t="s">
        <v>502</v>
      </c>
      <c r="H164" s="65">
        <v>1</v>
      </c>
      <c r="I164" s="8" t="s">
        <v>251</v>
      </c>
      <c r="J164" s="74" t="s">
        <v>495</v>
      </c>
      <c r="K164" s="86">
        <v>44561</v>
      </c>
      <c r="L164" s="186"/>
      <c r="M164" s="187"/>
      <c r="N164" s="187"/>
      <c r="O164" s="8" t="s">
        <v>8</v>
      </c>
      <c r="P164" s="8" t="s">
        <v>102</v>
      </c>
      <c r="Q164" s="14">
        <v>44315</v>
      </c>
      <c r="R164" s="14"/>
      <c r="S164" s="14"/>
      <c r="T164" s="64">
        <v>44561</v>
      </c>
      <c r="U164" s="30"/>
      <c r="V164" s="84"/>
      <c r="W164" s="43" t="s">
        <v>103</v>
      </c>
      <c r="X164" s="65" t="s">
        <v>1941</v>
      </c>
      <c r="Y164" s="30" t="s">
        <v>200</v>
      </c>
      <c r="Z164" s="94" t="s">
        <v>98</v>
      </c>
      <c r="AA164" s="94" t="s">
        <v>1615</v>
      </c>
      <c r="AB164" s="1820"/>
      <c r="AC164" s="247"/>
    </row>
    <row r="165" spans="1:29" s="38" customFormat="1" ht="29.5" customHeight="1">
      <c r="A165" s="124">
        <v>168</v>
      </c>
      <c r="B165" s="57" t="s">
        <v>28</v>
      </c>
      <c r="C165" s="76" t="s">
        <v>47</v>
      </c>
      <c r="D165" s="8" t="s">
        <v>503</v>
      </c>
      <c r="E165" s="82" t="s">
        <v>499</v>
      </c>
      <c r="F165" s="8" t="str">
        <f>VLOOKUP(D165,[4]设备清单!$E$1:$N$63,2,0)</f>
        <v>F5-XHQ204-01A</v>
      </c>
      <c r="G165" s="76" t="s">
        <v>504</v>
      </c>
      <c r="H165" s="65">
        <v>1</v>
      </c>
      <c r="I165" s="8" t="s">
        <v>251</v>
      </c>
      <c r="J165" s="74" t="s">
        <v>495</v>
      </c>
      <c r="K165" s="86">
        <v>44561</v>
      </c>
      <c r="L165" s="186"/>
      <c r="M165" s="187"/>
      <c r="N165" s="187"/>
      <c r="O165" s="8" t="s">
        <v>8</v>
      </c>
      <c r="P165" s="8" t="s">
        <v>102</v>
      </c>
      <c r="Q165" s="14">
        <v>44315</v>
      </c>
      <c r="R165" s="14"/>
      <c r="S165" s="14"/>
      <c r="T165" s="64">
        <v>44561</v>
      </c>
      <c r="U165" s="30"/>
      <c r="V165" s="84"/>
      <c r="W165" s="43" t="s">
        <v>103</v>
      </c>
      <c r="X165" s="65" t="s">
        <v>1941</v>
      </c>
      <c r="Y165" s="30" t="s">
        <v>200</v>
      </c>
      <c r="Z165" s="94" t="s">
        <v>98</v>
      </c>
      <c r="AA165" s="94" t="s">
        <v>1615</v>
      </c>
      <c r="AB165" s="1821"/>
      <c r="AC165" s="247"/>
    </row>
    <row r="166" spans="1:29" s="38" customFormat="1" ht="29.5" customHeight="1">
      <c r="A166" s="124">
        <v>169</v>
      </c>
      <c r="B166" s="57" t="s">
        <v>28</v>
      </c>
      <c r="C166" s="76" t="s">
        <v>46</v>
      </c>
      <c r="D166" s="8" t="s">
        <v>505</v>
      </c>
      <c r="E166" s="82" t="s">
        <v>506</v>
      </c>
      <c r="F166" s="8" t="str">
        <f>VLOOKUP(D166,[5]设备清单!$E$2:$O$200,3,0)</f>
        <v>F5-XHA302-01A</v>
      </c>
      <c r="G166" s="76" t="str">
        <f>VLOOKUP(D166,[6]设备清单!$E$2:$F$63,2,0)</f>
        <v>极耳预焊机</v>
      </c>
      <c r="H166" s="65">
        <f>VLOOKUP(D166,[6]设备清单!$E$2:$O$63,11,0)</f>
        <v>2</v>
      </c>
      <c r="I166" s="8" t="s">
        <v>251</v>
      </c>
      <c r="J166" s="74" t="str">
        <f>VLOOKUP(D166,[6]设备清单!$E$2:$O$63,10,0)</f>
        <v>≥16ppm(单电芯)</v>
      </c>
      <c r="K166" s="86">
        <v>44561</v>
      </c>
      <c r="L166" s="186"/>
      <c r="M166" s="187"/>
      <c r="N166" s="187"/>
      <c r="O166" s="8" t="s">
        <v>8</v>
      </c>
      <c r="P166" s="8" t="s">
        <v>102</v>
      </c>
      <c r="Q166" s="14">
        <v>44335</v>
      </c>
      <c r="R166" s="14"/>
      <c r="S166" s="14"/>
      <c r="T166" s="64">
        <v>44561</v>
      </c>
      <c r="U166" s="30"/>
      <c r="V166" s="84"/>
      <c r="W166" s="43" t="s">
        <v>103</v>
      </c>
      <c r="X166" s="65" t="s">
        <v>1941</v>
      </c>
      <c r="Y166" s="30" t="s">
        <v>200</v>
      </c>
      <c r="Z166" s="94" t="s">
        <v>1638</v>
      </c>
      <c r="AA166" s="94" t="s">
        <v>1616</v>
      </c>
      <c r="AB166" s="1822" t="s">
        <v>1975</v>
      </c>
      <c r="AC166" s="247"/>
    </row>
    <row r="167" spans="1:29" s="38" customFormat="1" ht="29.5" customHeight="1">
      <c r="A167" s="124">
        <v>170</v>
      </c>
      <c r="B167" s="57" t="s">
        <v>28</v>
      </c>
      <c r="C167" s="76" t="s">
        <v>46</v>
      </c>
      <c r="D167" s="8" t="s">
        <v>507</v>
      </c>
      <c r="E167" s="82" t="s">
        <v>506</v>
      </c>
      <c r="F167" s="8" t="str">
        <f>VLOOKUP(D167,[5]设备清单!$E$2:$O$200,3,0)</f>
        <v>F5-XHS206-01A</v>
      </c>
      <c r="G167" s="76" t="str">
        <f>VLOOKUP(D167,[6]设备清单!$E$2:$F$63,2,0)</f>
        <v>极耳激光焊接机</v>
      </c>
      <c r="H167" s="65">
        <f>VLOOKUP(D167,[6]设备清单!$E$2:$O$63,11,0)</f>
        <v>2</v>
      </c>
      <c r="I167" s="8" t="s">
        <v>251</v>
      </c>
      <c r="J167" s="74" t="str">
        <f>VLOOKUP(D167,[6]设备清单!$E$2:$O$63,10,0)</f>
        <v>≥8ppm</v>
      </c>
      <c r="K167" s="86">
        <v>44561</v>
      </c>
      <c r="L167" s="186"/>
      <c r="M167" s="187"/>
      <c r="N167" s="187"/>
      <c r="O167" s="8" t="s">
        <v>8</v>
      </c>
      <c r="P167" s="8" t="s">
        <v>102</v>
      </c>
      <c r="Q167" s="14">
        <v>44337</v>
      </c>
      <c r="R167" s="14"/>
      <c r="S167" s="14"/>
      <c r="T167" s="64">
        <v>44561</v>
      </c>
      <c r="U167" s="30"/>
      <c r="V167" s="84"/>
      <c r="W167" s="43" t="s">
        <v>103</v>
      </c>
      <c r="X167" s="65" t="s">
        <v>1941</v>
      </c>
      <c r="Y167" s="30" t="s">
        <v>200</v>
      </c>
      <c r="Z167" s="190" t="s">
        <v>1642</v>
      </c>
      <c r="AA167" s="94" t="s">
        <v>1616</v>
      </c>
      <c r="AB167" s="1822"/>
      <c r="AC167" s="247"/>
    </row>
    <row r="168" spans="1:29" s="38" customFormat="1" ht="29.5" customHeight="1">
      <c r="A168" s="124">
        <v>171</v>
      </c>
      <c r="B168" s="57" t="s">
        <v>28</v>
      </c>
      <c r="C168" s="76" t="s">
        <v>46</v>
      </c>
      <c r="D168" s="8" t="s">
        <v>508</v>
      </c>
      <c r="E168" s="82" t="s">
        <v>509</v>
      </c>
      <c r="F168" s="8" t="str">
        <f>VLOOKUP(D168,[5]设备清单!$E$2:$O$200,3,0)</f>
        <v>F5-XZL205-01A</v>
      </c>
      <c r="G168" s="76" t="str">
        <f>VLOOKUP(D168,[6]设备清单!$E$2:$F$63,2,0)</f>
        <v>包胶机</v>
      </c>
      <c r="H168" s="65">
        <f>VLOOKUP(D168,[6]设备清单!$E$2:$O$63,11,0)</f>
        <v>2</v>
      </c>
      <c r="I168" s="8" t="s">
        <v>251</v>
      </c>
      <c r="J168" s="74" t="str">
        <f>VLOOKUP(D168,[6]设备清单!$E$2:$O$63,10,0)</f>
        <v>≥8ppm</v>
      </c>
      <c r="K168" s="86">
        <v>44561</v>
      </c>
      <c r="L168" s="186"/>
      <c r="M168" s="187"/>
      <c r="N168" s="187"/>
      <c r="O168" s="8" t="s">
        <v>8</v>
      </c>
      <c r="P168" s="8" t="s">
        <v>102</v>
      </c>
      <c r="Q168" s="14">
        <v>44335</v>
      </c>
      <c r="R168" s="14"/>
      <c r="S168" s="14"/>
      <c r="T168" s="64">
        <v>44561</v>
      </c>
      <c r="U168" s="30"/>
      <c r="V168" s="84"/>
      <c r="W168" s="43" t="s">
        <v>103</v>
      </c>
      <c r="X168" s="65" t="s">
        <v>1941</v>
      </c>
      <c r="Y168" s="30" t="s">
        <v>200</v>
      </c>
      <c r="Z168" s="94" t="s">
        <v>98</v>
      </c>
      <c r="AA168" s="94" t="s">
        <v>1616</v>
      </c>
      <c r="AB168" s="1822"/>
      <c r="AC168" s="247"/>
    </row>
    <row r="169" spans="1:29" s="38" customFormat="1" ht="29.5" customHeight="1">
      <c r="A169" s="124">
        <v>172</v>
      </c>
      <c r="B169" s="57" t="s">
        <v>28</v>
      </c>
      <c r="C169" s="76" t="s">
        <v>46</v>
      </c>
      <c r="D169" s="8" t="s">
        <v>510</v>
      </c>
      <c r="E169" s="82" t="s">
        <v>509</v>
      </c>
      <c r="F169" s="8" t="str">
        <f>VLOOKUP(D169,[5]设备清单!$E$2:$O$200,3,0)</f>
        <v>F5-XZE304-01A</v>
      </c>
      <c r="G169" s="76" t="str">
        <f>VLOOKUP(D169,[6]设备清单!$E$2:$F$63,2,0)</f>
        <v>入壳机</v>
      </c>
      <c r="H169" s="65">
        <f>VLOOKUP(D169,[6]设备清单!$E$2:$O$63,11,0)</f>
        <v>1</v>
      </c>
      <c r="I169" s="8" t="s">
        <v>251</v>
      </c>
      <c r="J169" s="74" t="str">
        <f>VLOOKUP(D169,[6]设备清单!$E$2:$O$63,10,0)</f>
        <v>≥16ppm</v>
      </c>
      <c r="K169" s="86">
        <v>44561</v>
      </c>
      <c r="L169" s="186"/>
      <c r="M169" s="187"/>
      <c r="N169" s="187"/>
      <c r="O169" s="8" t="s">
        <v>8</v>
      </c>
      <c r="P169" s="8" t="s">
        <v>102</v>
      </c>
      <c r="Q169" s="14">
        <v>44335</v>
      </c>
      <c r="R169" s="14"/>
      <c r="S169" s="14"/>
      <c r="T169" s="64">
        <v>44561</v>
      </c>
      <c r="U169" s="30"/>
      <c r="V169" s="84"/>
      <c r="W169" s="43" t="s">
        <v>103</v>
      </c>
      <c r="X169" s="65" t="s">
        <v>1941</v>
      </c>
      <c r="Y169" s="30" t="s">
        <v>200</v>
      </c>
      <c r="Z169" s="94" t="s">
        <v>1639</v>
      </c>
      <c r="AA169" s="94" t="s">
        <v>1640</v>
      </c>
      <c r="AB169" s="1822"/>
      <c r="AC169" s="247"/>
    </row>
    <row r="170" spans="1:29" s="38" customFormat="1" ht="29.5" customHeight="1">
      <c r="A170" s="124">
        <v>173</v>
      </c>
      <c r="B170" s="57" t="s">
        <v>28</v>
      </c>
      <c r="C170" s="76" t="s">
        <v>46</v>
      </c>
      <c r="D170" s="8" t="s">
        <v>511</v>
      </c>
      <c r="E170" s="82" t="s">
        <v>509</v>
      </c>
      <c r="F170" s="8" t="str">
        <f>VLOOKUP(D170,[5]设备清单!$E$2:$O$200,3,0)</f>
        <v>F5-XHQ302-01A</v>
      </c>
      <c r="G170" s="76" t="str">
        <f>VLOOKUP(D170,[6]设备清单!$E$2:$F$63,2,0)</f>
        <v>激光封口焊接机</v>
      </c>
      <c r="H170" s="65">
        <f>VLOOKUP(D170,[6]设备清单!$E$2:$O$63,11,0)</f>
        <v>1</v>
      </c>
      <c r="I170" s="8" t="s">
        <v>251</v>
      </c>
      <c r="J170" s="74" t="str">
        <f>VLOOKUP(D170,[6]设备清单!$E$2:$O$63,10,0)</f>
        <v>≥16ppm</v>
      </c>
      <c r="K170" s="86">
        <v>44561</v>
      </c>
      <c r="L170" s="186"/>
      <c r="M170" s="187"/>
      <c r="N170" s="187"/>
      <c r="O170" s="8" t="s">
        <v>8</v>
      </c>
      <c r="P170" s="8" t="s">
        <v>102</v>
      </c>
      <c r="Q170" s="14">
        <v>44337</v>
      </c>
      <c r="R170" s="14"/>
      <c r="S170" s="14"/>
      <c r="T170" s="64">
        <v>44561</v>
      </c>
      <c r="U170" s="30"/>
      <c r="V170" s="84"/>
      <c r="W170" s="43" t="s">
        <v>103</v>
      </c>
      <c r="X170" s="65" t="s">
        <v>1941</v>
      </c>
      <c r="Y170" s="30" t="s">
        <v>200</v>
      </c>
      <c r="Z170" s="94" t="s">
        <v>98</v>
      </c>
      <c r="AA170" s="94" t="s">
        <v>1640</v>
      </c>
      <c r="AB170" s="1822"/>
      <c r="AC170" s="247"/>
    </row>
    <row r="171" spans="1:29" s="38" customFormat="1" ht="29.5" customHeight="1">
      <c r="A171" s="124">
        <v>174</v>
      </c>
      <c r="B171" s="57" t="s">
        <v>28</v>
      </c>
      <c r="C171" s="76" t="s">
        <v>47</v>
      </c>
      <c r="D171" s="8" t="s">
        <v>512</v>
      </c>
      <c r="E171" s="82" t="s">
        <v>499</v>
      </c>
      <c r="F171" s="8" t="str">
        <f>VLOOKUP(D171,[4]设备清单!$E$1:$N$63,2,0)</f>
        <v>F5-XZW203-01A</v>
      </c>
      <c r="G171" s="76" t="s">
        <v>513</v>
      </c>
      <c r="H171" s="65">
        <v>1</v>
      </c>
      <c r="I171" s="8" t="s">
        <v>251</v>
      </c>
      <c r="J171" s="74" t="s">
        <v>495</v>
      </c>
      <c r="K171" s="86">
        <v>44561</v>
      </c>
      <c r="L171" s="186"/>
      <c r="M171" s="187"/>
      <c r="N171" s="187"/>
      <c r="O171" s="8" t="s">
        <v>8</v>
      </c>
      <c r="P171" s="8" t="s">
        <v>102</v>
      </c>
      <c r="Q171" s="14">
        <v>44315</v>
      </c>
      <c r="R171" s="14"/>
      <c r="S171" s="14"/>
      <c r="T171" s="64">
        <v>44561</v>
      </c>
      <c r="U171" s="30"/>
      <c r="V171" s="84"/>
      <c r="W171" s="43" t="s">
        <v>103</v>
      </c>
      <c r="X171" s="65" t="s">
        <v>1941</v>
      </c>
      <c r="Y171" s="30" t="s">
        <v>200</v>
      </c>
      <c r="Z171" s="94" t="s">
        <v>98</v>
      </c>
      <c r="AA171" s="94" t="s">
        <v>1615</v>
      </c>
      <c r="AB171" s="1822"/>
      <c r="AC171" s="247"/>
    </row>
    <row r="172" spans="1:29" s="38" customFormat="1" ht="29.5" customHeight="1">
      <c r="A172" s="124">
        <v>175</v>
      </c>
      <c r="B172" s="57" t="s">
        <v>28</v>
      </c>
      <c r="C172" s="76" t="s">
        <v>47</v>
      </c>
      <c r="D172" s="8" t="s">
        <v>514</v>
      </c>
      <c r="E172" s="82" t="s">
        <v>515</v>
      </c>
      <c r="F172" s="8" t="str">
        <f>VLOOKUP(D172,[4]设备清单!$E$1:$N$63,2,0)</f>
        <v>F5-XZA20501</v>
      </c>
      <c r="G172" s="76" t="s">
        <v>516</v>
      </c>
      <c r="H172" s="65">
        <v>1</v>
      </c>
      <c r="I172" s="8" t="s">
        <v>251</v>
      </c>
      <c r="J172" s="74" t="s">
        <v>495</v>
      </c>
      <c r="K172" s="86">
        <v>44561</v>
      </c>
      <c r="L172" s="186"/>
      <c r="M172" s="187"/>
      <c r="N172" s="187"/>
      <c r="O172" s="8" t="s">
        <v>8</v>
      </c>
      <c r="P172" s="8" t="s">
        <v>102</v>
      </c>
      <c r="Q172" s="14">
        <v>44301</v>
      </c>
      <c r="R172" s="14"/>
      <c r="S172" s="14"/>
      <c r="T172" s="64">
        <v>44561</v>
      </c>
      <c r="U172" s="30"/>
      <c r="V172" s="84"/>
      <c r="W172" s="43" t="s">
        <v>103</v>
      </c>
      <c r="X172" s="65" t="s">
        <v>1941</v>
      </c>
      <c r="Y172" s="30" t="s">
        <v>200</v>
      </c>
      <c r="Z172" s="94" t="s">
        <v>98</v>
      </c>
      <c r="AA172" s="94" t="s">
        <v>1615</v>
      </c>
      <c r="AB172" s="1822"/>
      <c r="AC172" s="247"/>
    </row>
    <row r="173" spans="1:29" s="38" customFormat="1" ht="29.5" customHeight="1">
      <c r="A173" s="124">
        <v>176</v>
      </c>
      <c r="B173" s="57" t="s">
        <v>28</v>
      </c>
      <c r="C173" s="76" t="s">
        <v>46</v>
      </c>
      <c r="D173" s="8" t="s">
        <v>517</v>
      </c>
      <c r="E173" s="82" t="s">
        <v>509</v>
      </c>
      <c r="F173" s="8" t="str">
        <f>VLOOKUP(D173,[5]设备清单!$E$2:$O$200,3,0)</f>
        <v>F5-XZW302-01A</v>
      </c>
      <c r="G173" s="76" t="str">
        <f>VLOOKUP(D173,[6]设备清单!$E$2:$F$63,2,0)</f>
        <v>组盘机</v>
      </c>
      <c r="H173" s="65">
        <f>VLOOKUP(D173,[6]设备清单!$E$2:$O$63,11,0)</f>
        <v>1</v>
      </c>
      <c r="I173" s="8" t="s">
        <v>251</v>
      </c>
      <c r="J173" s="74" t="str">
        <f>VLOOKUP(D173,[6]设备清单!$E$2:$O$63,10,0)</f>
        <v>≥16ppm</v>
      </c>
      <c r="K173" s="86">
        <v>44561</v>
      </c>
      <c r="L173" s="186"/>
      <c r="M173" s="187"/>
      <c r="N173" s="187"/>
      <c r="O173" s="8" t="s">
        <v>8</v>
      </c>
      <c r="P173" s="8" t="s">
        <v>102</v>
      </c>
      <c r="Q173" s="14">
        <v>44335</v>
      </c>
      <c r="R173" s="14"/>
      <c r="S173" s="14"/>
      <c r="T173" s="64">
        <v>44561</v>
      </c>
      <c r="U173" s="30"/>
      <c r="V173" s="84"/>
      <c r="W173" s="43" t="s">
        <v>103</v>
      </c>
      <c r="X173" s="65" t="s">
        <v>1941</v>
      </c>
      <c r="Y173" s="30" t="s">
        <v>200</v>
      </c>
      <c r="Z173" s="94" t="s">
        <v>98</v>
      </c>
      <c r="AA173" s="94" t="s">
        <v>1617</v>
      </c>
      <c r="AB173" s="1822"/>
      <c r="AC173" s="247"/>
    </row>
    <row r="174" spans="1:29" s="38" customFormat="1" ht="29.5" customHeight="1">
      <c r="A174" s="124">
        <v>177</v>
      </c>
      <c r="B174" s="57" t="s">
        <v>28</v>
      </c>
      <c r="C174" s="76" t="s">
        <v>46</v>
      </c>
      <c r="D174" s="8" t="s">
        <v>518</v>
      </c>
      <c r="E174" s="82" t="s">
        <v>506</v>
      </c>
      <c r="F174" s="8" t="str">
        <f>VLOOKUP(D174,[5]设备清单!$E$2:$O$200,3,0)</f>
        <v>F5-XHF205-01A</v>
      </c>
      <c r="G174" s="76" t="str">
        <f>VLOOKUP(D174,[6]设备清单!$E$2:$F$63,2,0)</f>
        <v>填丝补焊机</v>
      </c>
      <c r="H174" s="65">
        <f>VLOOKUP(D174,[6]设备清单!$E$2:$O$63,11,0)</f>
        <v>1</v>
      </c>
      <c r="I174" s="8" t="s">
        <v>251</v>
      </c>
      <c r="J174" s="74" t="str">
        <f>VLOOKUP(D174,[6]设备清单!$E$2:$O$63,10,0)</f>
        <v>\</v>
      </c>
      <c r="K174" s="86">
        <v>44561</v>
      </c>
      <c r="L174" s="186"/>
      <c r="M174" s="187"/>
      <c r="N174" s="187"/>
      <c r="O174" s="8" t="s">
        <v>8</v>
      </c>
      <c r="P174" s="8" t="s">
        <v>102</v>
      </c>
      <c r="Q174" s="14">
        <v>44337</v>
      </c>
      <c r="R174" s="14"/>
      <c r="S174" s="14"/>
      <c r="T174" s="64">
        <v>44561</v>
      </c>
      <c r="U174" s="30"/>
      <c r="V174" s="84"/>
      <c r="W174" s="43" t="s">
        <v>103</v>
      </c>
      <c r="X174" s="65" t="s">
        <v>1941</v>
      </c>
      <c r="Y174" s="30" t="s">
        <v>200</v>
      </c>
      <c r="Z174" s="94" t="s">
        <v>98</v>
      </c>
      <c r="AA174" s="94" t="s">
        <v>1617</v>
      </c>
      <c r="AB174" s="1822"/>
      <c r="AC174" s="247"/>
    </row>
    <row r="175" spans="1:29" s="38" customFormat="1" ht="29.5" customHeight="1">
      <c r="A175" s="124">
        <v>178</v>
      </c>
      <c r="B175" s="57" t="s">
        <v>28</v>
      </c>
      <c r="C175" s="76" t="s">
        <v>46</v>
      </c>
      <c r="D175" s="8" t="s">
        <v>519</v>
      </c>
      <c r="E175" s="82" t="s">
        <v>509</v>
      </c>
      <c r="F175" s="8" t="str">
        <f>VLOOKUP(D175,[5]设备清单!$E$2:$O$200,3,0)</f>
        <v>F5-XZN305-01A</v>
      </c>
      <c r="G175" s="76" t="str">
        <f>VLOOKUP(D175,[6]设备清单!$E$2:$F$63,2,0)</f>
        <v>物流线</v>
      </c>
      <c r="H175" s="65">
        <f>VLOOKUP(D175,[6]设备清单!$E$2:$O$63,11,0)</f>
        <v>1</v>
      </c>
      <c r="I175" s="8" t="s">
        <v>251</v>
      </c>
      <c r="J175" s="74" t="str">
        <f>VLOOKUP(D175,[6]设备清单!$E$2:$O$63,10,0)</f>
        <v>≥16ppm</v>
      </c>
      <c r="K175" s="86">
        <v>44561</v>
      </c>
      <c r="L175" s="186"/>
      <c r="M175" s="187"/>
      <c r="N175" s="187"/>
      <c r="O175" s="8" t="s">
        <v>8</v>
      </c>
      <c r="P175" s="8" t="s">
        <v>102</v>
      </c>
      <c r="Q175" s="14">
        <v>44335</v>
      </c>
      <c r="R175" s="14"/>
      <c r="S175" s="14"/>
      <c r="T175" s="64">
        <v>44561</v>
      </c>
      <c r="U175" s="30"/>
      <c r="V175" s="84"/>
      <c r="W175" s="43" t="s">
        <v>103</v>
      </c>
      <c r="X175" s="65" t="s">
        <v>1941</v>
      </c>
      <c r="Y175" s="30" t="s">
        <v>200</v>
      </c>
      <c r="Z175" s="189" t="s">
        <v>1641</v>
      </c>
      <c r="AA175" s="94" t="s">
        <v>1617</v>
      </c>
      <c r="AB175" s="1822"/>
      <c r="AC175" s="247"/>
    </row>
    <row r="176" spans="1:29" s="38" customFormat="1" ht="29.5" customHeight="1">
      <c r="A176" s="124">
        <v>179</v>
      </c>
      <c r="B176" s="57" t="s">
        <v>28</v>
      </c>
      <c r="C176" s="76" t="s">
        <v>46</v>
      </c>
      <c r="D176" s="8" t="s">
        <v>520</v>
      </c>
      <c r="E176" s="82" t="s">
        <v>521</v>
      </c>
      <c r="F176" s="8" t="s">
        <v>522</v>
      </c>
      <c r="G176" s="76" t="s">
        <v>523</v>
      </c>
      <c r="H176" s="65">
        <v>2</v>
      </c>
      <c r="I176" s="8" t="s">
        <v>251</v>
      </c>
      <c r="J176" s="74" t="s">
        <v>524</v>
      </c>
      <c r="K176" s="86">
        <v>44561</v>
      </c>
      <c r="L176" s="186"/>
      <c r="M176" s="187"/>
      <c r="N176" s="187"/>
      <c r="O176" s="8" t="s">
        <v>8</v>
      </c>
      <c r="P176" s="8" t="s">
        <v>102</v>
      </c>
      <c r="Q176" s="14">
        <v>44331</v>
      </c>
      <c r="R176" s="14"/>
      <c r="S176" s="14"/>
      <c r="T176" s="64">
        <v>44561</v>
      </c>
      <c r="U176" s="30"/>
      <c r="V176" s="84"/>
      <c r="W176" s="43" t="s">
        <v>103</v>
      </c>
      <c r="X176" s="65" t="s">
        <v>1941</v>
      </c>
      <c r="Y176" s="30" t="s">
        <v>200</v>
      </c>
      <c r="Z176" s="94" t="s">
        <v>98</v>
      </c>
      <c r="AA176" s="94" t="s">
        <v>1616</v>
      </c>
      <c r="AB176" s="1822"/>
      <c r="AC176" s="247"/>
    </row>
    <row r="177" spans="1:29" s="38" customFormat="1" ht="29.5" customHeight="1">
      <c r="A177" s="124">
        <v>180</v>
      </c>
      <c r="B177" s="57" t="s">
        <v>28</v>
      </c>
      <c r="C177" s="43" t="s">
        <v>46</v>
      </c>
      <c r="D177" s="8" t="s">
        <v>525</v>
      </c>
      <c r="E177" s="82" t="s">
        <v>506</v>
      </c>
      <c r="F177" s="8" t="s">
        <v>526</v>
      </c>
      <c r="G177" s="76" t="s">
        <v>527</v>
      </c>
      <c r="H177" s="65">
        <v>1</v>
      </c>
      <c r="I177" s="8" t="s">
        <v>251</v>
      </c>
      <c r="J177" s="74" t="str">
        <f>VLOOKUP(D177,[6]设备清单!$E$2:$O$63,10,0)</f>
        <v>≥50ppm</v>
      </c>
      <c r="K177" s="86">
        <v>44561</v>
      </c>
      <c r="L177" s="186"/>
      <c r="M177" s="187"/>
      <c r="N177" s="187"/>
      <c r="O177" s="8" t="s">
        <v>8</v>
      </c>
      <c r="P177" s="8" t="s">
        <v>102</v>
      </c>
      <c r="Q177" s="14">
        <v>44332</v>
      </c>
      <c r="R177" s="14"/>
      <c r="S177" s="14"/>
      <c r="T177" s="64">
        <v>44561</v>
      </c>
      <c r="U177" s="30"/>
      <c r="V177" s="84"/>
      <c r="W177" s="43" t="s">
        <v>103</v>
      </c>
      <c r="X177" s="65" t="s">
        <v>1941</v>
      </c>
      <c r="Y177" s="30" t="s">
        <v>200</v>
      </c>
      <c r="Z177" s="94" t="s">
        <v>98</v>
      </c>
      <c r="AA177" s="94" t="s">
        <v>1617</v>
      </c>
      <c r="AB177" s="1822"/>
      <c r="AC177" s="247"/>
    </row>
    <row r="178" spans="1:29" s="38" customFormat="1" ht="29.5" customHeight="1">
      <c r="A178" s="124">
        <v>181</v>
      </c>
      <c r="B178" s="57" t="s">
        <v>28</v>
      </c>
      <c r="C178" s="76" t="s">
        <v>47</v>
      </c>
      <c r="D178" s="8" t="s">
        <v>528</v>
      </c>
      <c r="E178" s="82" t="s">
        <v>499</v>
      </c>
      <c r="F178" s="8" t="str">
        <f>VLOOKUP(D178,[4]设备清单!$E$1:$N$63,2,0)</f>
        <v>F5-XZN204-01A</v>
      </c>
      <c r="G178" s="76" t="s">
        <v>529</v>
      </c>
      <c r="H178" s="65">
        <v>1</v>
      </c>
      <c r="I178" s="8" t="s">
        <v>251</v>
      </c>
      <c r="J178" s="74" t="s">
        <v>495</v>
      </c>
      <c r="K178" s="86">
        <v>44561</v>
      </c>
      <c r="L178" s="186"/>
      <c r="M178" s="187"/>
      <c r="N178" s="187"/>
      <c r="O178" s="8" t="s">
        <v>8</v>
      </c>
      <c r="P178" s="8" t="s">
        <v>102</v>
      </c>
      <c r="Q178" s="14">
        <v>44316</v>
      </c>
      <c r="R178" s="14"/>
      <c r="S178" s="14"/>
      <c r="T178" s="64">
        <v>44561</v>
      </c>
      <c r="U178" s="30"/>
      <c r="V178" s="84"/>
      <c r="W178" s="43" t="s">
        <v>103</v>
      </c>
      <c r="X178" s="65" t="s">
        <v>1941</v>
      </c>
      <c r="Y178" s="30" t="s">
        <v>200</v>
      </c>
      <c r="Z178" s="189" t="s">
        <v>1641</v>
      </c>
      <c r="AA178" s="94" t="s">
        <v>1615</v>
      </c>
      <c r="AB178" s="1822"/>
      <c r="AC178" s="247"/>
    </row>
    <row r="179" spans="1:29" s="38" customFormat="1" ht="29.5" customHeight="1">
      <c r="A179" s="124">
        <v>182</v>
      </c>
      <c r="B179" s="57" t="s">
        <v>28</v>
      </c>
      <c r="C179" s="76" t="s">
        <v>47</v>
      </c>
      <c r="D179" s="8" t="s">
        <v>530</v>
      </c>
      <c r="E179" s="82" t="s">
        <v>531</v>
      </c>
      <c r="F179" s="8" t="str">
        <f>VLOOKUP(D179,[4]设备清单!$E$1:$N$63,2,0)</f>
        <v>F5-XZH204-01A</v>
      </c>
      <c r="G179" s="76" t="s">
        <v>532</v>
      </c>
      <c r="H179" s="65">
        <v>1</v>
      </c>
      <c r="I179" s="8" t="s">
        <v>251</v>
      </c>
      <c r="J179" s="74" t="s">
        <v>495</v>
      </c>
      <c r="K179" s="86">
        <v>44561</v>
      </c>
      <c r="L179" s="186"/>
      <c r="M179" s="187"/>
      <c r="N179" s="187"/>
      <c r="O179" s="8" t="s">
        <v>8</v>
      </c>
      <c r="P179" s="8" t="s">
        <v>102</v>
      </c>
      <c r="Q179" s="14">
        <v>44315</v>
      </c>
      <c r="R179" s="14"/>
      <c r="S179" s="14"/>
      <c r="T179" s="64">
        <v>44561</v>
      </c>
      <c r="U179" s="30"/>
      <c r="V179" s="84"/>
      <c r="W179" s="43" t="s">
        <v>103</v>
      </c>
      <c r="X179" s="65" t="s">
        <v>1941</v>
      </c>
      <c r="Y179" s="30" t="s">
        <v>200</v>
      </c>
      <c r="Z179" s="94" t="s">
        <v>98</v>
      </c>
      <c r="AA179" s="94" t="s">
        <v>1615</v>
      </c>
      <c r="AB179" s="1822"/>
      <c r="AC179" s="244"/>
    </row>
    <row r="180" spans="1:29" s="38" customFormat="1" ht="29.5" customHeight="1">
      <c r="A180" s="124">
        <v>183</v>
      </c>
      <c r="B180" s="57" t="s">
        <v>28</v>
      </c>
      <c r="C180" s="76" t="s">
        <v>46</v>
      </c>
      <c r="D180" s="8" t="s">
        <v>533</v>
      </c>
      <c r="E180" s="82" t="s">
        <v>531</v>
      </c>
      <c r="F180" s="8" t="str">
        <f>VLOOKUP(D180,[5]设备清单!$E$2:$O$200,3,0)</f>
        <v>F5-XZH304-01A</v>
      </c>
      <c r="G180" s="76" t="str">
        <f>VLOOKUP(D180,[6]设备清单!$E$2:$F$63,2,0)</f>
        <v>正压氦检机</v>
      </c>
      <c r="H180" s="65">
        <f>VLOOKUP(D180,[6]设备清单!$E$2:$O$63,11,0)</f>
        <v>1</v>
      </c>
      <c r="I180" s="8" t="s">
        <v>251</v>
      </c>
      <c r="J180" s="74" t="str">
        <f>VLOOKUP(D180,[6]设备清单!$E$2:$O$63,10,0)</f>
        <v>≥16ppm</v>
      </c>
      <c r="K180" s="86">
        <v>44561</v>
      </c>
      <c r="L180" s="186"/>
      <c r="M180" s="187"/>
      <c r="N180" s="187"/>
      <c r="O180" s="8" t="s">
        <v>8</v>
      </c>
      <c r="P180" s="8" t="s">
        <v>102</v>
      </c>
      <c r="Q180" s="14">
        <v>44335</v>
      </c>
      <c r="R180" s="14"/>
      <c r="S180" s="14"/>
      <c r="T180" s="64">
        <v>44561</v>
      </c>
      <c r="U180" s="30"/>
      <c r="V180" s="84"/>
      <c r="W180" s="43" t="s">
        <v>103</v>
      </c>
      <c r="X180" s="65" t="s">
        <v>1941</v>
      </c>
      <c r="Y180" s="30" t="s">
        <v>200</v>
      </c>
      <c r="Z180" s="94" t="s">
        <v>98</v>
      </c>
      <c r="AA180" s="94" t="s">
        <v>1640</v>
      </c>
      <c r="AB180" s="1822"/>
      <c r="AC180" s="244"/>
    </row>
    <row r="181" spans="1:29" s="96" customFormat="1" ht="37.5" customHeight="1">
      <c r="A181" s="23">
        <f t="shared" ref="A181:A212" si="0">ROW()-1</f>
        <v>180</v>
      </c>
      <c r="B181" s="274" t="s">
        <v>2153</v>
      </c>
      <c r="C181" s="306" t="s">
        <v>6455</v>
      </c>
      <c r="D181" s="802" t="s">
        <v>815</v>
      </c>
      <c r="E181" s="309" t="s">
        <v>816</v>
      </c>
      <c r="F181" s="802" t="s">
        <v>817</v>
      </c>
      <c r="G181" s="306" t="s">
        <v>303</v>
      </c>
      <c r="H181" s="310">
        <v>1</v>
      </c>
      <c r="I181" s="274" t="s">
        <v>2153</v>
      </c>
      <c r="J181" s="311" t="s">
        <v>818</v>
      </c>
      <c r="K181" s="249" t="s">
        <v>8</v>
      </c>
      <c r="L181" s="924" t="s">
        <v>102</v>
      </c>
      <c r="M181" s="275">
        <v>44442</v>
      </c>
      <c r="N181" s="251">
        <v>44451</v>
      </c>
      <c r="O181" s="32" t="s">
        <v>2302</v>
      </c>
      <c r="P181" s="641">
        <v>44442</v>
      </c>
      <c r="Q181" s="312">
        <v>44461</v>
      </c>
      <c r="R181" s="312">
        <v>44513</v>
      </c>
      <c r="S181" s="312">
        <v>44803</v>
      </c>
      <c r="T181" s="312">
        <v>44814</v>
      </c>
      <c r="U181" s="312"/>
      <c r="V181" s="498" t="str">
        <f t="shared" ref="V181:V212" si="1">C181&amp;D181&amp;G181</f>
        <v>JSA3(A8)-C1JMLEDZH21A126热压机</v>
      </c>
      <c r="W181" s="278" t="s">
        <v>4499</v>
      </c>
      <c r="X181" s="325" t="s">
        <v>5215</v>
      </c>
      <c r="Y181" s="617" t="s">
        <v>6460</v>
      </c>
      <c r="Z181" s="617" t="s">
        <v>6903</v>
      </c>
      <c r="AA181" s="617" t="s">
        <v>6904</v>
      </c>
      <c r="AB181" s="270"/>
    </row>
    <row r="182" spans="1:29" s="96" customFormat="1" ht="45.5" customHeight="1">
      <c r="A182" s="23">
        <f t="shared" si="0"/>
        <v>181</v>
      </c>
      <c r="B182" s="274" t="s">
        <v>2153</v>
      </c>
      <c r="C182" s="306" t="s">
        <v>6455</v>
      </c>
      <c r="D182" s="802" t="s">
        <v>819</v>
      </c>
      <c r="E182" s="309" t="s">
        <v>816</v>
      </c>
      <c r="F182" s="802" t="s">
        <v>820</v>
      </c>
      <c r="G182" s="306" t="s">
        <v>305</v>
      </c>
      <c r="H182" s="310">
        <v>1</v>
      </c>
      <c r="I182" s="274" t="s">
        <v>2153</v>
      </c>
      <c r="J182" s="311" t="s">
        <v>818</v>
      </c>
      <c r="K182" s="249" t="s">
        <v>8</v>
      </c>
      <c r="L182" s="924" t="s">
        <v>102</v>
      </c>
      <c r="M182" s="275">
        <v>44442</v>
      </c>
      <c r="N182" s="251">
        <v>44451</v>
      </c>
      <c r="O182" s="32" t="s">
        <v>2302</v>
      </c>
      <c r="P182" s="641">
        <v>44442</v>
      </c>
      <c r="Q182" s="312">
        <v>44461</v>
      </c>
      <c r="R182" s="312">
        <v>44513</v>
      </c>
      <c r="S182" s="312">
        <v>44803</v>
      </c>
      <c r="T182" s="312">
        <v>44814</v>
      </c>
      <c r="U182" s="312"/>
      <c r="V182" s="498" t="str">
        <f t="shared" si="1"/>
        <v>JSA3(A8)-C1JMLEDZH21A127极耳预焊机</v>
      </c>
      <c r="W182" s="278" t="s">
        <v>4499</v>
      </c>
      <c r="X182" s="325" t="s">
        <v>5215</v>
      </c>
      <c r="Y182" s="617" t="s">
        <v>6905</v>
      </c>
      <c r="Z182" s="617" t="s">
        <v>6903</v>
      </c>
      <c r="AA182" s="617" t="s">
        <v>6904</v>
      </c>
      <c r="AB182" s="270"/>
    </row>
    <row r="183" spans="1:29" s="96" customFormat="1" ht="46" customHeight="1">
      <c r="A183" s="23">
        <f t="shared" si="0"/>
        <v>182</v>
      </c>
      <c r="B183" s="274" t="s">
        <v>2153</v>
      </c>
      <c r="C183" s="306" t="s">
        <v>6455</v>
      </c>
      <c r="D183" s="802" t="s">
        <v>821</v>
      </c>
      <c r="E183" s="309" t="s">
        <v>816</v>
      </c>
      <c r="F183" s="802" t="s">
        <v>822</v>
      </c>
      <c r="G183" s="306" t="s">
        <v>307</v>
      </c>
      <c r="H183" s="310">
        <v>1</v>
      </c>
      <c r="I183" s="274" t="s">
        <v>2153</v>
      </c>
      <c r="J183" s="311" t="s">
        <v>818</v>
      </c>
      <c r="K183" s="249" t="s">
        <v>8</v>
      </c>
      <c r="L183" s="924" t="s">
        <v>102</v>
      </c>
      <c r="M183" s="275" t="s">
        <v>823</v>
      </c>
      <c r="N183" s="312">
        <v>44451</v>
      </c>
      <c r="O183" s="32" t="s">
        <v>2302</v>
      </c>
      <c r="P183" s="641">
        <v>44442</v>
      </c>
      <c r="Q183" s="312">
        <v>44461</v>
      </c>
      <c r="R183" s="312">
        <v>44513</v>
      </c>
      <c r="S183" s="312">
        <v>44803</v>
      </c>
      <c r="T183" s="312">
        <v>44814</v>
      </c>
      <c r="U183" s="312"/>
      <c r="V183" s="498" t="str">
        <f t="shared" si="1"/>
        <v>JSA3(A8)-C1JMLEDZH21A128激光极耳焊接机</v>
      </c>
      <c r="W183" s="278" t="s">
        <v>4499</v>
      </c>
      <c r="X183" s="325" t="s">
        <v>5215</v>
      </c>
      <c r="Y183" s="617" t="s">
        <v>6518</v>
      </c>
      <c r="Z183" s="617" t="s">
        <v>6903</v>
      </c>
      <c r="AA183" s="617" t="s">
        <v>6904</v>
      </c>
      <c r="AB183" s="270"/>
    </row>
    <row r="184" spans="1:29" s="96" customFormat="1" ht="45.5" customHeight="1">
      <c r="A184" s="23">
        <f t="shared" si="0"/>
        <v>183</v>
      </c>
      <c r="B184" s="274" t="s">
        <v>2153</v>
      </c>
      <c r="C184" s="306" t="s">
        <v>6455</v>
      </c>
      <c r="D184" s="802" t="s">
        <v>824</v>
      </c>
      <c r="E184" s="309" t="s">
        <v>816</v>
      </c>
      <c r="F184" s="802" t="s">
        <v>825</v>
      </c>
      <c r="G184" s="306" t="s">
        <v>309</v>
      </c>
      <c r="H184" s="310">
        <v>1</v>
      </c>
      <c r="I184" s="274" t="s">
        <v>2153</v>
      </c>
      <c r="J184" s="311" t="s">
        <v>2475</v>
      </c>
      <c r="K184" s="249" t="s">
        <v>8</v>
      </c>
      <c r="L184" s="924" t="s">
        <v>102</v>
      </c>
      <c r="M184" s="275">
        <v>44441</v>
      </c>
      <c r="N184" s="312">
        <v>44451</v>
      </c>
      <c r="O184" s="32" t="s">
        <v>2302</v>
      </c>
      <c r="P184" s="641">
        <v>44441</v>
      </c>
      <c r="Q184" s="312">
        <v>44461</v>
      </c>
      <c r="R184" s="312">
        <v>44513</v>
      </c>
      <c r="S184" s="312">
        <v>44803</v>
      </c>
      <c r="T184" s="312">
        <v>44814</v>
      </c>
      <c r="U184" s="312"/>
      <c r="V184" s="498" t="str">
        <f t="shared" si="1"/>
        <v>JSA3(A8)-C1JMLEDZH21A129包胶机</v>
      </c>
      <c r="W184" s="278" t="s">
        <v>4499</v>
      </c>
      <c r="X184" s="325" t="s">
        <v>5215</v>
      </c>
      <c r="Y184" s="617" t="s">
        <v>5961</v>
      </c>
      <c r="Z184" s="617" t="s">
        <v>6903</v>
      </c>
      <c r="AA184" s="617" t="s">
        <v>6904</v>
      </c>
      <c r="AB184" s="270"/>
    </row>
    <row r="185" spans="1:29" s="96" customFormat="1" ht="36.5" customHeight="1">
      <c r="A185" s="23">
        <f t="shared" si="0"/>
        <v>184</v>
      </c>
      <c r="B185" s="274" t="s">
        <v>2153</v>
      </c>
      <c r="C185" s="306" t="s">
        <v>6455</v>
      </c>
      <c r="D185" s="802" t="s">
        <v>826</v>
      </c>
      <c r="E185" s="309" t="s">
        <v>816</v>
      </c>
      <c r="F185" s="802" t="s">
        <v>827</v>
      </c>
      <c r="G185" s="306" t="s">
        <v>311</v>
      </c>
      <c r="H185" s="310">
        <v>1</v>
      </c>
      <c r="I185" s="274" t="s">
        <v>2153</v>
      </c>
      <c r="J185" s="311" t="s">
        <v>2475</v>
      </c>
      <c r="K185" s="249" t="s">
        <v>8</v>
      </c>
      <c r="L185" s="924" t="s">
        <v>102</v>
      </c>
      <c r="M185" s="275">
        <v>44441</v>
      </c>
      <c r="N185" s="312">
        <v>44451</v>
      </c>
      <c r="O185" s="32" t="s">
        <v>2302</v>
      </c>
      <c r="P185" s="641">
        <v>44441</v>
      </c>
      <c r="Q185" s="312">
        <v>44461</v>
      </c>
      <c r="R185" s="312">
        <v>44513</v>
      </c>
      <c r="S185" s="312">
        <v>44803</v>
      </c>
      <c r="T185" s="312">
        <v>44814</v>
      </c>
      <c r="U185" s="312"/>
      <c r="V185" s="498" t="str">
        <f t="shared" si="1"/>
        <v>JSA3(A8)-C1JMLEDZH21A130入壳机</v>
      </c>
      <c r="W185" s="278" t="s">
        <v>4499</v>
      </c>
      <c r="X185" s="325" t="s">
        <v>5215</v>
      </c>
      <c r="Y185" s="617" t="s">
        <v>5961</v>
      </c>
      <c r="Z185" s="617" t="s">
        <v>6903</v>
      </c>
      <c r="AA185" s="617" t="s">
        <v>6904</v>
      </c>
      <c r="AB185" s="270"/>
    </row>
    <row r="186" spans="1:29" s="96" customFormat="1" ht="36" customHeight="1">
      <c r="A186" s="23">
        <f t="shared" si="0"/>
        <v>185</v>
      </c>
      <c r="B186" s="274" t="s">
        <v>2153</v>
      </c>
      <c r="C186" s="306" t="s">
        <v>6455</v>
      </c>
      <c r="D186" s="802" t="s">
        <v>828</v>
      </c>
      <c r="E186" s="309" t="s">
        <v>816</v>
      </c>
      <c r="F186" s="802" t="s">
        <v>829</v>
      </c>
      <c r="G186" s="306" t="s">
        <v>348</v>
      </c>
      <c r="H186" s="310">
        <v>1</v>
      </c>
      <c r="I186" s="274" t="s">
        <v>2153</v>
      </c>
      <c r="J186" s="311" t="s">
        <v>2475</v>
      </c>
      <c r="K186" s="249" t="s">
        <v>8</v>
      </c>
      <c r="L186" s="924" t="s">
        <v>102</v>
      </c>
      <c r="M186" s="275">
        <v>44441</v>
      </c>
      <c r="N186" s="312">
        <v>44451</v>
      </c>
      <c r="O186" s="32" t="s">
        <v>2302</v>
      </c>
      <c r="P186" s="641">
        <v>44441</v>
      </c>
      <c r="Q186" s="312">
        <v>44461</v>
      </c>
      <c r="R186" s="312">
        <v>44513</v>
      </c>
      <c r="S186" s="312">
        <v>44803</v>
      </c>
      <c r="T186" s="312">
        <v>44814</v>
      </c>
      <c r="U186" s="312"/>
      <c r="V186" s="498" t="str">
        <f t="shared" si="1"/>
        <v>JSA3(A8)-C1JMLEDZH21A131封口焊接机</v>
      </c>
      <c r="W186" s="278" t="s">
        <v>4499</v>
      </c>
      <c r="X186" s="325" t="s">
        <v>5215</v>
      </c>
      <c r="Y186" s="617" t="s">
        <v>6519</v>
      </c>
      <c r="Z186" s="617" t="s">
        <v>6903</v>
      </c>
      <c r="AA186" s="617" t="s">
        <v>6904</v>
      </c>
      <c r="AB186" s="270"/>
    </row>
    <row r="187" spans="1:29" s="96" customFormat="1" ht="24.5" customHeight="1">
      <c r="A187" s="23">
        <f t="shared" si="0"/>
        <v>186</v>
      </c>
      <c r="B187" s="274" t="s">
        <v>2153</v>
      </c>
      <c r="C187" s="306" t="s">
        <v>6455</v>
      </c>
      <c r="D187" s="802" t="s">
        <v>830</v>
      </c>
      <c r="E187" s="309" t="s">
        <v>816</v>
      </c>
      <c r="F187" s="802" t="s">
        <v>831</v>
      </c>
      <c r="G187" s="306" t="s">
        <v>315</v>
      </c>
      <c r="H187" s="310">
        <v>1</v>
      </c>
      <c r="I187" s="274" t="s">
        <v>2153</v>
      </c>
      <c r="J187" s="311" t="s">
        <v>2475</v>
      </c>
      <c r="K187" s="249" t="s">
        <v>8</v>
      </c>
      <c r="L187" s="924" t="s">
        <v>102</v>
      </c>
      <c r="M187" s="275">
        <v>44441</v>
      </c>
      <c r="N187" s="312">
        <v>44451</v>
      </c>
      <c r="O187" s="32" t="s">
        <v>2302</v>
      </c>
      <c r="P187" s="641">
        <v>44441</v>
      </c>
      <c r="Q187" s="312">
        <v>44461</v>
      </c>
      <c r="R187" s="312">
        <v>44513</v>
      </c>
      <c r="S187" s="312">
        <v>44803</v>
      </c>
      <c r="T187" s="312">
        <v>44814</v>
      </c>
      <c r="U187" s="312"/>
      <c r="V187" s="498" t="str">
        <f t="shared" si="1"/>
        <v>JSA3(A8)-C1JMLEDZH21A132正压氦检机</v>
      </c>
      <c r="W187" s="278" t="s">
        <v>4499</v>
      </c>
      <c r="X187" s="325" t="s">
        <v>5215</v>
      </c>
      <c r="Y187" s="617" t="s">
        <v>5961</v>
      </c>
      <c r="Z187" s="617" t="s">
        <v>6903</v>
      </c>
      <c r="AA187" s="617" t="s">
        <v>6904</v>
      </c>
      <c r="AB187" s="270"/>
    </row>
    <row r="188" spans="1:29" s="96" customFormat="1" ht="24.5" customHeight="1">
      <c r="A188" s="23">
        <f t="shared" si="0"/>
        <v>187</v>
      </c>
      <c r="B188" s="274" t="s">
        <v>2153</v>
      </c>
      <c r="C188" s="306" t="s">
        <v>6455</v>
      </c>
      <c r="D188" s="802" t="s">
        <v>832</v>
      </c>
      <c r="E188" s="309" t="s">
        <v>816</v>
      </c>
      <c r="F188" s="802" t="s">
        <v>833</v>
      </c>
      <c r="G188" s="306" t="s">
        <v>317</v>
      </c>
      <c r="H188" s="310">
        <v>1</v>
      </c>
      <c r="I188" s="274" t="s">
        <v>2153</v>
      </c>
      <c r="J188" s="311" t="s">
        <v>2475</v>
      </c>
      <c r="K188" s="249" t="s">
        <v>8</v>
      </c>
      <c r="L188" s="924" t="s">
        <v>102</v>
      </c>
      <c r="M188" s="275">
        <v>44441</v>
      </c>
      <c r="N188" s="312">
        <v>44451</v>
      </c>
      <c r="O188" s="32" t="s">
        <v>2302</v>
      </c>
      <c r="P188" s="641">
        <v>44441</v>
      </c>
      <c r="Q188" s="312">
        <v>44461</v>
      </c>
      <c r="R188" s="312">
        <v>44513</v>
      </c>
      <c r="S188" s="312">
        <v>44803</v>
      </c>
      <c r="T188" s="312">
        <v>44814</v>
      </c>
      <c r="U188" s="312"/>
      <c r="V188" s="498" t="str">
        <f t="shared" si="1"/>
        <v>JSA3(A8)-C1JMLEDZH21A133负压氦检机</v>
      </c>
      <c r="W188" s="278" t="s">
        <v>4499</v>
      </c>
      <c r="X188" s="325" t="s">
        <v>5215</v>
      </c>
      <c r="Y188" s="617" t="s">
        <v>5961</v>
      </c>
      <c r="Z188" s="617" t="s">
        <v>6903</v>
      </c>
      <c r="AA188" s="617" t="s">
        <v>6904</v>
      </c>
      <c r="AB188" s="270"/>
    </row>
    <row r="189" spans="1:29" s="96" customFormat="1" ht="31" customHeight="1">
      <c r="A189" s="23">
        <f t="shared" si="0"/>
        <v>188</v>
      </c>
      <c r="B189" s="274" t="s">
        <v>2153</v>
      </c>
      <c r="C189" s="306" t="s">
        <v>6455</v>
      </c>
      <c r="D189" s="802" t="s">
        <v>834</v>
      </c>
      <c r="E189" s="309" t="s">
        <v>816</v>
      </c>
      <c r="F189" s="802" t="s">
        <v>836</v>
      </c>
      <c r="G189" s="306" t="s">
        <v>321</v>
      </c>
      <c r="H189" s="310">
        <v>1</v>
      </c>
      <c r="I189" s="274" t="s">
        <v>2153</v>
      </c>
      <c r="J189" s="313" t="s">
        <v>2475</v>
      </c>
      <c r="K189" s="249" t="s">
        <v>8</v>
      </c>
      <c r="L189" s="924" t="s">
        <v>102</v>
      </c>
      <c r="M189" s="275">
        <v>44441</v>
      </c>
      <c r="N189" s="312">
        <v>44451</v>
      </c>
      <c r="O189" s="32" t="s">
        <v>2302</v>
      </c>
      <c r="P189" s="641">
        <v>44441</v>
      </c>
      <c r="Q189" s="312" t="s">
        <v>1591</v>
      </c>
      <c r="R189" s="312" t="s">
        <v>1591</v>
      </c>
      <c r="S189" s="312">
        <v>44803</v>
      </c>
      <c r="T189" s="312">
        <v>44814</v>
      </c>
      <c r="U189" s="312"/>
      <c r="V189" s="498" t="str">
        <f t="shared" si="1"/>
        <v>JSA3(A8)-C1JMLEDZH21A134物流线</v>
      </c>
      <c r="W189" s="278" t="s">
        <v>4499</v>
      </c>
      <c r="X189" s="325" t="s">
        <v>5215</v>
      </c>
      <c r="Y189" s="617" t="s">
        <v>5961</v>
      </c>
      <c r="Z189" s="617" t="s">
        <v>6903</v>
      </c>
      <c r="AA189" s="617" t="s">
        <v>6904</v>
      </c>
      <c r="AB189" s="270"/>
    </row>
    <row r="190" spans="1:29" s="96" customFormat="1" ht="24.5" customHeight="1">
      <c r="A190" s="23">
        <f t="shared" si="0"/>
        <v>189</v>
      </c>
      <c r="B190" s="274" t="s">
        <v>2153</v>
      </c>
      <c r="C190" s="306" t="s">
        <v>6455</v>
      </c>
      <c r="D190" s="802" t="s">
        <v>837</v>
      </c>
      <c r="E190" s="309" t="s">
        <v>816</v>
      </c>
      <c r="F190" s="802" t="s">
        <v>838</v>
      </c>
      <c r="G190" s="306" t="s">
        <v>323</v>
      </c>
      <c r="H190" s="310">
        <v>1</v>
      </c>
      <c r="I190" s="274" t="s">
        <v>2153</v>
      </c>
      <c r="J190" s="313" t="s">
        <v>2475</v>
      </c>
      <c r="K190" s="249" t="s">
        <v>8</v>
      </c>
      <c r="L190" s="924" t="s">
        <v>102</v>
      </c>
      <c r="M190" s="275">
        <v>44441</v>
      </c>
      <c r="N190" s="312">
        <v>44451</v>
      </c>
      <c r="O190" s="32" t="s">
        <v>2302</v>
      </c>
      <c r="P190" s="641">
        <v>44441</v>
      </c>
      <c r="Q190" s="312" t="s">
        <v>1591</v>
      </c>
      <c r="R190" s="312" t="s">
        <v>1591</v>
      </c>
      <c r="S190" s="312">
        <v>44803</v>
      </c>
      <c r="T190" s="312">
        <v>44814</v>
      </c>
      <c r="U190" s="312"/>
      <c r="V190" s="498" t="str">
        <f t="shared" si="1"/>
        <v>JSA3(A8)-C1JMLEDZH21A135组盘机</v>
      </c>
      <c r="W190" s="278" t="s">
        <v>4499</v>
      </c>
      <c r="X190" s="325" t="s">
        <v>5215</v>
      </c>
      <c r="Y190" s="617" t="s">
        <v>6906</v>
      </c>
      <c r="Z190" s="617" t="s">
        <v>6903</v>
      </c>
      <c r="AA190" s="617" t="s">
        <v>6904</v>
      </c>
      <c r="AB190" s="270"/>
    </row>
    <row r="191" spans="1:29" s="96" customFormat="1" ht="31" customHeight="1">
      <c r="A191" s="23">
        <f t="shared" si="0"/>
        <v>190</v>
      </c>
      <c r="B191" s="274" t="s">
        <v>2153</v>
      </c>
      <c r="C191" s="306" t="s">
        <v>6456</v>
      </c>
      <c r="D191" s="802" t="s">
        <v>839</v>
      </c>
      <c r="E191" s="309" t="s">
        <v>835</v>
      </c>
      <c r="F191" s="802" t="s">
        <v>840</v>
      </c>
      <c r="G191" s="306" t="s">
        <v>6444</v>
      </c>
      <c r="H191" s="310">
        <v>1</v>
      </c>
      <c r="I191" s="274" t="s">
        <v>2153</v>
      </c>
      <c r="J191" s="313" t="s">
        <v>302</v>
      </c>
      <c r="K191" s="249" t="s">
        <v>8</v>
      </c>
      <c r="L191" s="924" t="s">
        <v>102</v>
      </c>
      <c r="M191" s="275">
        <v>44437</v>
      </c>
      <c r="N191" s="312">
        <v>44451</v>
      </c>
      <c r="O191" s="32" t="s">
        <v>2302</v>
      </c>
      <c r="P191" s="642">
        <v>44438</v>
      </c>
      <c r="Q191" s="312">
        <v>44461</v>
      </c>
      <c r="R191" s="312">
        <v>44513</v>
      </c>
      <c r="S191" s="312">
        <v>44803</v>
      </c>
      <c r="T191" s="312">
        <v>44814</v>
      </c>
      <c r="U191" s="312"/>
      <c r="V191" s="498" t="str">
        <f t="shared" si="1"/>
        <v>JSA3(A8)-C1干燥线JMLEDZH21A117C1干燥线调度系统</v>
      </c>
      <c r="W191" s="278" t="s">
        <v>4499</v>
      </c>
      <c r="X191" s="325" t="s">
        <v>5215</v>
      </c>
      <c r="Y191" s="617" t="s">
        <v>5961</v>
      </c>
      <c r="Z191" s="617" t="s">
        <v>6903</v>
      </c>
      <c r="AA191" s="617" t="s">
        <v>6904</v>
      </c>
      <c r="AB191" s="270"/>
    </row>
    <row r="192" spans="1:29" s="96" customFormat="1" ht="24.5" customHeight="1">
      <c r="A192" s="23">
        <f t="shared" si="0"/>
        <v>191</v>
      </c>
      <c r="B192" s="274" t="s">
        <v>2153</v>
      </c>
      <c r="C192" s="306" t="s">
        <v>6456</v>
      </c>
      <c r="D192" s="802" t="s">
        <v>841</v>
      </c>
      <c r="E192" s="309" t="s">
        <v>835</v>
      </c>
      <c r="F192" s="802" t="s">
        <v>844</v>
      </c>
      <c r="G192" s="306" t="s">
        <v>6445</v>
      </c>
      <c r="H192" s="310">
        <v>1</v>
      </c>
      <c r="I192" s="274" t="s">
        <v>2153</v>
      </c>
      <c r="J192" s="313" t="s">
        <v>324</v>
      </c>
      <c r="K192" s="249" t="s">
        <v>8</v>
      </c>
      <c r="L192" s="924" t="s">
        <v>102</v>
      </c>
      <c r="M192" s="275">
        <v>44437</v>
      </c>
      <c r="N192" s="312">
        <v>44451</v>
      </c>
      <c r="O192" s="32" t="s">
        <v>2302</v>
      </c>
      <c r="P192" s="641">
        <v>44438</v>
      </c>
      <c r="Q192" s="312" t="s">
        <v>1591</v>
      </c>
      <c r="R192" s="312" t="s">
        <v>1591</v>
      </c>
      <c r="S192" s="312">
        <v>44803</v>
      </c>
      <c r="T192" s="312">
        <v>44814</v>
      </c>
      <c r="U192" s="312"/>
      <c r="V192" s="498" t="str">
        <f t="shared" si="1"/>
        <v>JSA3(A8)-C1干燥线JMLEDZH21A123C1干燥线-分盘机</v>
      </c>
      <c r="W192" s="278" t="s">
        <v>4499</v>
      </c>
      <c r="X192" s="325" t="s">
        <v>5215</v>
      </c>
      <c r="Y192" s="617" t="s">
        <v>6906</v>
      </c>
      <c r="Z192" s="617" t="s">
        <v>6903</v>
      </c>
      <c r="AA192" s="617" t="s">
        <v>6904</v>
      </c>
      <c r="AB192" s="270"/>
    </row>
    <row r="193" spans="1:28" s="96" customFormat="1" ht="36.5" customHeight="1">
      <c r="A193" s="23">
        <f t="shared" si="0"/>
        <v>192</v>
      </c>
      <c r="B193" s="274" t="s">
        <v>2153</v>
      </c>
      <c r="C193" s="306" t="s">
        <v>6456</v>
      </c>
      <c r="D193" s="802" t="s">
        <v>843</v>
      </c>
      <c r="E193" s="309" t="s">
        <v>835</v>
      </c>
      <c r="F193" s="802" t="s">
        <v>842</v>
      </c>
      <c r="G193" s="306" t="s">
        <v>845</v>
      </c>
      <c r="H193" s="310">
        <v>10</v>
      </c>
      <c r="I193" s="274" t="s">
        <v>2153</v>
      </c>
      <c r="J193" s="313" t="s">
        <v>300</v>
      </c>
      <c r="K193" s="249" t="s">
        <v>8</v>
      </c>
      <c r="L193" s="924" t="s">
        <v>102</v>
      </c>
      <c r="M193" s="275">
        <v>44438</v>
      </c>
      <c r="N193" s="312">
        <v>44451</v>
      </c>
      <c r="O193" s="32" t="s">
        <v>2302</v>
      </c>
      <c r="P193" s="642">
        <v>44438</v>
      </c>
      <c r="Q193" s="312">
        <v>44461</v>
      </c>
      <c r="R193" s="312">
        <v>44513</v>
      </c>
      <c r="S193" s="312">
        <v>44803</v>
      </c>
      <c r="T193" s="312">
        <v>44814</v>
      </c>
      <c r="U193" s="312"/>
      <c r="V193" s="498" t="str">
        <f t="shared" si="1"/>
        <v>JSA3(A8)-C1干燥线JMLEDZH21A118C1干燥线-干燥炉</v>
      </c>
      <c r="W193" s="278" t="s">
        <v>4499</v>
      </c>
      <c r="X193" s="325" t="s">
        <v>5215</v>
      </c>
      <c r="Y193" s="617" t="s">
        <v>5961</v>
      </c>
      <c r="Z193" s="617" t="s">
        <v>6903</v>
      </c>
      <c r="AA193" s="617" t="s">
        <v>6904</v>
      </c>
      <c r="AB193" s="270"/>
    </row>
    <row r="194" spans="1:28" s="96" customFormat="1" ht="30.5" customHeight="1">
      <c r="A194" s="23">
        <f t="shared" si="0"/>
        <v>193</v>
      </c>
      <c r="B194" s="274" t="s">
        <v>2153</v>
      </c>
      <c r="C194" s="306" t="s">
        <v>6457</v>
      </c>
      <c r="D194" s="802" t="s">
        <v>6459</v>
      </c>
      <c r="E194" s="309" t="s">
        <v>835</v>
      </c>
      <c r="F194" s="253" t="s">
        <v>2302</v>
      </c>
      <c r="G194" s="306" t="s">
        <v>303</v>
      </c>
      <c r="H194" s="310">
        <v>1</v>
      </c>
      <c r="I194" s="274" t="s">
        <v>2153</v>
      </c>
      <c r="J194" s="311" t="s">
        <v>2475</v>
      </c>
      <c r="K194" s="249" t="s">
        <v>8</v>
      </c>
      <c r="L194" s="924" t="s">
        <v>102</v>
      </c>
      <c r="M194" s="275">
        <v>44508</v>
      </c>
      <c r="N194" s="312">
        <v>44508</v>
      </c>
      <c r="O194" s="32" t="s">
        <v>2302</v>
      </c>
      <c r="P194" s="641">
        <v>44508</v>
      </c>
      <c r="Q194" s="312">
        <v>44545</v>
      </c>
      <c r="R194" s="312">
        <v>44576</v>
      </c>
      <c r="S194" s="312">
        <v>44834</v>
      </c>
      <c r="T194" s="312"/>
      <c r="U194" s="312"/>
      <c r="V194" s="498" t="str">
        <f t="shared" si="1"/>
        <v>JSA3(A8)-C2JMLEDZH21A070热压机</v>
      </c>
      <c r="W194" s="278" t="s">
        <v>4499</v>
      </c>
      <c r="X194" s="325" t="s">
        <v>5215</v>
      </c>
      <c r="Y194" s="617" t="s">
        <v>5961</v>
      </c>
      <c r="Z194" s="617" t="s">
        <v>6907</v>
      </c>
      <c r="AA194" s="617" t="s">
        <v>6908</v>
      </c>
      <c r="AB194" s="270"/>
    </row>
    <row r="195" spans="1:28" s="96" customFormat="1" ht="43" customHeight="1">
      <c r="A195" s="23">
        <f t="shared" si="0"/>
        <v>194</v>
      </c>
      <c r="B195" s="274" t="s">
        <v>2153</v>
      </c>
      <c r="C195" s="306" t="s">
        <v>6457</v>
      </c>
      <c r="D195" s="802" t="s">
        <v>304</v>
      </c>
      <c r="E195" s="309" t="s">
        <v>835</v>
      </c>
      <c r="F195" s="253" t="s">
        <v>2302</v>
      </c>
      <c r="G195" s="306" t="s">
        <v>305</v>
      </c>
      <c r="H195" s="310">
        <v>1</v>
      </c>
      <c r="I195" s="274" t="s">
        <v>2153</v>
      </c>
      <c r="J195" s="311" t="s">
        <v>2475</v>
      </c>
      <c r="K195" s="249" t="s">
        <v>8</v>
      </c>
      <c r="L195" s="924" t="s">
        <v>102</v>
      </c>
      <c r="M195" s="275">
        <v>44508</v>
      </c>
      <c r="N195" s="312">
        <v>44508</v>
      </c>
      <c r="O195" s="32" t="s">
        <v>2302</v>
      </c>
      <c r="P195" s="641">
        <v>44508</v>
      </c>
      <c r="Q195" s="312">
        <v>44545</v>
      </c>
      <c r="R195" s="312">
        <v>44576</v>
      </c>
      <c r="S195" s="312">
        <v>44834</v>
      </c>
      <c r="T195" s="312"/>
      <c r="U195" s="312"/>
      <c r="V195" s="498" t="str">
        <f t="shared" si="1"/>
        <v>JSA3(A8)-C2JMLEDZH21A071极耳预焊机</v>
      </c>
      <c r="W195" s="278" t="s">
        <v>4499</v>
      </c>
      <c r="X195" s="325" t="s">
        <v>5215</v>
      </c>
      <c r="Y195" s="617" t="s">
        <v>5961</v>
      </c>
      <c r="Z195" s="617" t="s">
        <v>6907</v>
      </c>
      <c r="AA195" s="617" t="s">
        <v>6908</v>
      </c>
      <c r="AB195" s="270"/>
    </row>
    <row r="196" spans="1:28" s="96" customFormat="1" ht="24.5" customHeight="1">
      <c r="A196" s="23">
        <f t="shared" si="0"/>
        <v>195</v>
      </c>
      <c r="B196" s="274" t="s">
        <v>2153</v>
      </c>
      <c r="C196" s="306" t="s">
        <v>6457</v>
      </c>
      <c r="D196" s="802" t="s">
        <v>306</v>
      </c>
      <c r="E196" s="309" t="s">
        <v>835</v>
      </c>
      <c r="F196" s="253" t="s">
        <v>2302</v>
      </c>
      <c r="G196" s="306" t="s">
        <v>307</v>
      </c>
      <c r="H196" s="310">
        <v>1</v>
      </c>
      <c r="I196" s="274" t="s">
        <v>2153</v>
      </c>
      <c r="J196" s="311" t="s">
        <v>2475</v>
      </c>
      <c r="K196" s="249" t="s">
        <v>8</v>
      </c>
      <c r="L196" s="924" t="s">
        <v>102</v>
      </c>
      <c r="M196" s="275">
        <v>44508</v>
      </c>
      <c r="N196" s="312">
        <v>44508</v>
      </c>
      <c r="O196" s="32" t="s">
        <v>2302</v>
      </c>
      <c r="P196" s="641">
        <v>44508</v>
      </c>
      <c r="Q196" s="312">
        <v>44545</v>
      </c>
      <c r="R196" s="312">
        <v>44576</v>
      </c>
      <c r="S196" s="312">
        <v>44834</v>
      </c>
      <c r="T196" s="312"/>
      <c r="U196" s="312"/>
      <c r="V196" s="498" t="str">
        <f t="shared" si="1"/>
        <v>JSA3(A8)-C2JMLEDZH21A072激光极耳焊接机</v>
      </c>
      <c r="W196" s="278" t="s">
        <v>4499</v>
      </c>
      <c r="X196" s="325" t="s">
        <v>5215</v>
      </c>
      <c r="Y196" s="617" t="s">
        <v>5961</v>
      </c>
      <c r="Z196" s="617" t="s">
        <v>6907</v>
      </c>
      <c r="AA196" s="617" t="s">
        <v>6908</v>
      </c>
      <c r="AB196" s="270"/>
    </row>
    <row r="197" spans="1:28" s="96" customFormat="1" ht="44.5" customHeight="1">
      <c r="A197" s="23">
        <f t="shared" si="0"/>
        <v>196</v>
      </c>
      <c r="B197" s="274" t="s">
        <v>2153</v>
      </c>
      <c r="C197" s="306" t="s">
        <v>6457</v>
      </c>
      <c r="D197" s="802" t="s">
        <v>308</v>
      </c>
      <c r="E197" s="309" t="s">
        <v>835</v>
      </c>
      <c r="F197" s="253" t="s">
        <v>2302</v>
      </c>
      <c r="G197" s="306" t="s">
        <v>309</v>
      </c>
      <c r="H197" s="310">
        <v>1</v>
      </c>
      <c r="I197" s="274" t="s">
        <v>2153</v>
      </c>
      <c r="J197" s="311" t="s">
        <v>2475</v>
      </c>
      <c r="K197" s="249" t="s">
        <v>8</v>
      </c>
      <c r="L197" s="924" t="s">
        <v>102</v>
      </c>
      <c r="M197" s="275">
        <v>44508</v>
      </c>
      <c r="N197" s="312">
        <v>44508</v>
      </c>
      <c r="O197" s="32" t="s">
        <v>2302</v>
      </c>
      <c r="P197" s="641">
        <v>44508</v>
      </c>
      <c r="Q197" s="312">
        <v>44545</v>
      </c>
      <c r="R197" s="312">
        <v>44576</v>
      </c>
      <c r="S197" s="312">
        <v>44834</v>
      </c>
      <c r="T197" s="312"/>
      <c r="U197" s="312"/>
      <c r="V197" s="498" t="str">
        <f t="shared" si="1"/>
        <v>JSA3(A8)-C2JMLEDZH21A073包胶机</v>
      </c>
      <c r="W197" s="278" t="s">
        <v>4499</v>
      </c>
      <c r="X197" s="325" t="s">
        <v>5215</v>
      </c>
      <c r="Y197" s="617" t="s">
        <v>5961</v>
      </c>
      <c r="Z197" s="617" t="s">
        <v>6907</v>
      </c>
      <c r="AA197" s="617" t="s">
        <v>6908</v>
      </c>
      <c r="AB197" s="270"/>
    </row>
    <row r="198" spans="1:28" s="96" customFormat="1" ht="47.5" customHeight="1">
      <c r="A198" s="23">
        <f t="shared" si="0"/>
        <v>197</v>
      </c>
      <c r="B198" s="274" t="s">
        <v>2153</v>
      </c>
      <c r="C198" s="306" t="s">
        <v>6457</v>
      </c>
      <c r="D198" s="802" t="s">
        <v>310</v>
      </c>
      <c r="E198" s="309" t="s">
        <v>835</v>
      </c>
      <c r="F198" s="253" t="s">
        <v>2302</v>
      </c>
      <c r="G198" s="306" t="s">
        <v>311</v>
      </c>
      <c r="H198" s="310">
        <v>1</v>
      </c>
      <c r="I198" s="274" t="s">
        <v>2153</v>
      </c>
      <c r="J198" s="311" t="s">
        <v>2475</v>
      </c>
      <c r="K198" s="249" t="s">
        <v>8</v>
      </c>
      <c r="L198" s="924" t="s">
        <v>102</v>
      </c>
      <c r="M198" s="275">
        <v>44508</v>
      </c>
      <c r="N198" s="312">
        <v>44508</v>
      </c>
      <c r="O198" s="32" t="s">
        <v>2302</v>
      </c>
      <c r="P198" s="641">
        <v>44508</v>
      </c>
      <c r="Q198" s="312">
        <v>44545</v>
      </c>
      <c r="R198" s="312">
        <v>44576</v>
      </c>
      <c r="S198" s="312">
        <v>44834</v>
      </c>
      <c r="T198" s="312"/>
      <c r="U198" s="312"/>
      <c r="V198" s="498" t="str">
        <f t="shared" si="1"/>
        <v>JSA3(A8)-C2JMLEDZH21A074入壳机</v>
      </c>
      <c r="W198" s="278" t="s">
        <v>4499</v>
      </c>
      <c r="X198" s="325" t="s">
        <v>5215</v>
      </c>
      <c r="Y198" s="617" t="s">
        <v>5961</v>
      </c>
      <c r="Z198" s="617" t="s">
        <v>6907</v>
      </c>
      <c r="AA198" s="617" t="s">
        <v>6908</v>
      </c>
      <c r="AB198" s="270"/>
    </row>
    <row r="199" spans="1:28" s="96" customFormat="1" ht="42.5" customHeight="1">
      <c r="A199" s="23">
        <f t="shared" si="0"/>
        <v>198</v>
      </c>
      <c r="B199" s="274" t="s">
        <v>2153</v>
      </c>
      <c r="C199" s="306" t="s">
        <v>6457</v>
      </c>
      <c r="D199" s="802" t="s">
        <v>312</v>
      </c>
      <c r="E199" s="309" t="s">
        <v>835</v>
      </c>
      <c r="F199" s="253" t="s">
        <v>2302</v>
      </c>
      <c r="G199" s="306" t="s">
        <v>313</v>
      </c>
      <c r="H199" s="310">
        <v>1</v>
      </c>
      <c r="I199" s="274" t="s">
        <v>2153</v>
      </c>
      <c r="J199" s="311" t="s">
        <v>2475</v>
      </c>
      <c r="K199" s="249" t="s">
        <v>8</v>
      </c>
      <c r="L199" s="924" t="s">
        <v>102</v>
      </c>
      <c r="M199" s="275">
        <v>44508</v>
      </c>
      <c r="N199" s="312">
        <v>44508</v>
      </c>
      <c r="O199" s="32" t="s">
        <v>2302</v>
      </c>
      <c r="P199" s="641">
        <v>44508</v>
      </c>
      <c r="Q199" s="312">
        <v>44545</v>
      </c>
      <c r="R199" s="312">
        <v>44576</v>
      </c>
      <c r="S199" s="312">
        <v>44834</v>
      </c>
      <c r="T199" s="312"/>
      <c r="U199" s="312"/>
      <c r="V199" s="498" t="str">
        <f t="shared" si="1"/>
        <v>JSA3(A8)-C2JMLEDZH21A075激光封口焊接机</v>
      </c>
      <c r="W199" s="278" t="s">
        <v>4499</v>
      </c>
      <c r="X199" s="325" t="s">
        <v>5215</v>
      </c>
      <c r="Y199" s="617" t="s">
        <v>5961</v>
      </c>
      <c r="Z199" s="617" t="s">
        <v>6907</v>
      </c>
      <c r="AA199" s="617" t="s">
        <v>6908</v>
      </c>
      <c r="AB199" s="270" t="s">
        <v>5322</v>
      </c>
    </row>
    <row r="200" spans="1:28" s="96" customFormat="1" ht="38" customHeight="1">
      <c r="A200" s="23">
        <f t="shared" si="0"/>
        <v>199</v>
      </c>
      <c r="B200" s="274" t="s">
        <v>2153</v>
      </c>
      <c r="C200" s="306" t="s">
        <v>6457</v>
      </c>
      <c r="D200" s="802" t="s">
        <v>314</v>
      </c>
      <c r="E200" s="309" t="s">
        <v>835</v>
      </c>
      <c r="F200" s="253" t="s">
        <v>2302</v>
      </c>
      <c r="G200" s="306" t="s">
        <v>315</v>
      </c>
      <c r="H200" s="310">
        <v>1</v>
      </c>
      <c r="I200" s="274" t="s">
        <v>2153</v>
      </c>
      <c r="J200" s="311" t="s">
        <v>2475</v>
      </c>
      <c r="K200" s="249" t="s">
        <v>8</v>
      </c>
      <c r="L200" s="924" t="s">
        <v>102</v>
      </c>
      <c r="M200" s="275">
        <v>44508</v>
      </c>
      <c r="N200" s="312">
        <v>44508</v>
      </c>
      <c r="O200" s="32" t="s">
        <v>2302</v>
      </c>
      <c r="P200" s="641">
        <v>44508</v>
      </c>
      <c r="Q200" s="312">
        <v>44545</v>
      </c>
      <c r="R200" s="312">
        <v>44576</v>
      </c>
      <c r="S200" s="312">
        <v>44834</v>
      </c>
      <c r="T200" s="312"/>
      <c r="U200" s="312"/>
      <c r="V200" s="498" t="str">
        <f t="shared" si="1"/>
        <v>JSA3(A8)-C2JMLEDZH21A076正压氦检机</v>
      </c>
      <c r="W200" s="278" t="s">
        <v>4499</v>
      </c>
      <c r="X200" s="325" t="s">
        <v>5215</v>
      </c>
      <c r="Y200" s="617" t="s">
        <v>5961</v>
      </c>
      <c r="Z200" s="617" t="s">
        <v>6907</v>
      </c>
      <c r="AA200" s="617" t="s">
        <v>6908</v>
      </c>
      <c r="AB200" s="270"/>
    </row>
    <row r="201" spans="1:28" s="96" customFormat="1" ht="24.5" customHeight="1">
      <c r="A201" s="23">
        <f t="shared" si="0"/>
        <v>200</v>
      </c>
      <c r="B201" s="274" t="s">
        <v>2153</v>
      </c>
      <c r="C201" s="306" t="s">
        <v>6457</v>
      </c>
      <c r="D201" s="802" t="s">
        <v>316</v>
      </c>
      <c r="E201" s="309" t="s">
        <v>835</v>
      </c>
      <c r="F201" s="253" t="s">
        <v>2302</v>
      </c>
      <c r="G201" s="306" t="s">
        <v>317</v>
      </c>
      <c r="H201" s="310">
        <v>1</v>
      </c>
      <c r="I201" s="274" t="s">
        <v>2153</v>
      </c>
      <c r="J201" s="311" t="s">
        <v>2475</v>
      </c>
      <c r="K201" s="249" t="s">
        <v>8</v>
      </c>
      <c r="L201" s="924" t="s">
        <v>102</v>
      </c>
      <c r="M201" s="275">
        <v>44508</v>
      </c>
      <c r="N201" s="312">
        <v>44508</v>
      </c>
      <c r="O201" s="32" t="s">
        <v>2302</v>
      </c>
      <c r="P201" s="641">
        <v>44508</v>
      </c>
      <c r="Q201" s="312">
        <v>44545</v>
      </c>
      <c r="R201" s="312">
        <v>44576</v>
      </c>
      <c r="S201" s="312">
        <v>44834</v>
      </c>
      <c r="T201" s="312"/>
      <c r="U201" s="312"/>
      <c r="V201" s="498" t="str">
        <f t="shared" si="1"/>
        <v>JSA3(A8)-C2JMLEDZH21A077负压氦检机</v>
      </c>
      <c r="W201" s="278" t="s">
        <v>4499</v>
      </c>
      <c r="X201" s="325" t="s">
        <v>5215</v>
      </c>
      <c r="Y201" s="617" t="s">
        <v>5961</v>
      </c>
      <c r="Z201" s="617" t="s">
        <v>6907</v>
      </c>
      <c r="AA201" s="617" t="s">
        <v>6908</v>
      </c>
      <c r="AB201" s="270"/>
    </row>
    <row r="202" spans="1:28" s="96" customFormat="1" ht="24.5" customHeight="1">
      <c r="A202" s="23">
        <f t="shared" si="0"/>
        <v>201</v>
      </c>
      <c r="B202" s="274" t="s">
        <v>2153</v>
      </c>
      <c r="C202" s="306" t="s">
        <v>6458</v>
      </c>
      <c r="D202" s="802" t="s">
        <v>301</v>
      </c>
      <c r="E202" s="309" t="s">
        <v>835</v>
      </c>
      <c r="F202" s="253" t="s">
        <v>2302</v>
      </c>
      <c r="G202" s="306" t="s">
        <v>6446</v>
      </c>
      <c r="H202" s="310">
        <v>1</v>
      </c>
      <c r="I202" s="274" t="s">
        <v>2153</v>
      </c>
      <c r="J202" s="313" t="s">
        <v>302</v>
      </c>
      <c r="K202" s="249" t="s">
        <v>8</v>
      </c>
      <c r="L202" s="924" t="s">
        <v>102</v>
      </c>
      <c r="M202" s="275">
        <v>44508</v>
      </c>
      <c r="N202" s="312">
        <v>44510</v>
      </c>
      <c r="O202" s="32" t="s">
        <v>2302</v>
      </c>
      <c r="P202" s="641">
        <v>44511</v>
      </c>
      <c r="Q202" s="312">
        <v>44545</v>
      </c>
      <c r="R202" s="312">
        <v>44576</v>
      </c>
      <c r="S202" s="312">
        <v>44834</v>
      </c>
      <c r="T202" s="312"/>
      <c r="U202" s="312"/>
      <c r="V202" s="498" t="str">
        <f t="shared" si="1"/>
        <v>JSA3(A8)-C2干燥线JMLEDZH21A069C2干燥线调度系统</v>
      </c>
      <c r="W202" s="278" t="s">
        <v>4499</v>
      </c>
      <c r="X202" s="325" t="s">
        <v>5215</v>
      </c>
      <c r="Y202" s="617" t="s">
        <v>5961</v>
      </c>
      <c r="Z202" s="617" t="s">
        <v>6907</v>
      </c>
      <c r="AA202" s="617" t="s">
        <v>6908</v>
      </c>
      <c r="AB202" s="270"/>
    </row>
    <row r="203" spans="1:28" s="96" customFormat="1" ht="24.5" customHeight="1">
      <c r="A203" s="23">
        <f t="shared" si="0"/>
        <v>202</v>
      </c>
      <c r="B203" s="274" t="s">
        <v>2153</v>
      </c>
      <c r="C203" s="306" t="s">
        <v>6457</v>
      </c>
      <c r="D203" s="802" t="s">
        <v>325</v>
      </c>
      <c r="E203" s="309" t="s">
        <v>835</v>
      </c>
      <c r="F203" s="253" t="s">
        <v>2302</v>
      </c>
      <c r="G203" s="306" t="s">
        <v>326</v>
      </c>
      <c r="H203" s="310">
        <v>1</v>
      </c>
      <c r="I203" s="274" t="s">
        <v>2153</v>
      </c>
      <c r="J203" s="313" t="s">
        <v>2475</v>
      </c>
      <c r="K203" s="249" t="s">
        <v>8</v>
      </c>
      <c r="L203" s="924" t="s">
        <v>102</v>
      </c>
      <c r="M203" s="275">
        <v>44508</v>
      </c>
      <c r="N203" s="312">
        <v>44508</v>
      </c>
      <c r="O203" s="32" t="s">
        <v>2302</v>
      </c>
      <c r="P203" s="641">
        <v>44508</v>
      </c>
      <c r="Q203" s="312">
        <v>44545</v>
      </c>
      <c r="R203" s="312">
        <v>44576</v>
      </c>
      <c r="S203" s="312">
        <v>44834</v>
      </c>
      <c r="T203" s="312"/>
      <c r="U203" s="312"/>
      <c r="V203" s="498" t="str">
        <f t="shared" si="1"/>
        <v>JSA3(A8)-C2JMLEDZH21A082满焊补焊机</v>
      </c>
      <c r="W203" s="278" t="s">
        <v>4499</v>
      </c>
      <c r="X203" s="325" t="s">
        <v>5215</v>
      </c>
      <c r="Y203" s="617" t="s">
        <v>5961</v>
      </c>
      <c r="Z203" s="617" t="s">
        <v>6907</v>
      </c>
      <c r="AA203" s="617" t="s">
        <v>6908</v>
      </c>
      <c r="AB203" s="270"/>
    </row>
    <row r="204" spans="1:28" s="96" customFormat="1" ht="24.5" customHeight="1">
      <c r="A204" s="23">
        <f t="shared" si="0"/>
        <v>203</v>
      </c>
      <c r="B204" s="274" t="s">
        <v>2153</v>
      </c>
      <c r="C204" s="306" t="s">
        <v>6457</v>
      </c>
      <c r="D204" s="802" t="s">
        <v>318</v>
      </c>
      <c r="E204" s="309" t="s">
        <v>835</v>
      </c>
      <c r="F204" s="253" t="s">
        <v>2302</v>
      </c>
      <c r="G204" s="306" t="s">
        <v>319</v>
      </c>
      <c r="H204" s="310">
        <v>1</v>
      </c>
      <c r="I204" s="274" t="s">
        <v>2153</v>
      </c>
      <c r="J204" s="313" t="s">
        <v>2475</v>
      </c>
      <c r="K204" s="249" t="s">
        <v>8</v>
      </c>
      <c r="L204" s="924" t="s">
        <v>102</v>
      </c>
      <c r="M204" s="275">
        <v>44508</v>
      </c>
      <c r="N204" s="312">
        <v>44508</v>
      </c>
      <c r="O204" s="32" t="s">
        <v>2302</v>
      </c>
      <c r="P204" s="641">
        <v>44508</v>
      </c>
      <c r="Q204" s="312">
        <v>44545</v>
      </c>
      <c r="R204" s="312">
        <v>44576</v>
      </c>
      <c r="S204" s="312">
        <v>44834</v>
      </c>
      <c r="T204" s="312"/>
      <c r="U204" s="312"/>
      <c r="V204" s="498" t="str">
        <f t="shared" si="1"/>
        <v>JSA3(A8)-C2JMLEDZH21A078填丝补焊机</v>
      </c>
      <c r="W204" s="278" t="s">
        <v>4499</v>
      </c>
      <c r="X204" s="325" t="s">
        <v>5215</v>
      </c>
      <c r="Y204" s="617" t="s">
        <v>5961</v>
      </c>
      <c r="Z204" s="617" t="s">
        <v>6907</v>
      </c>
      <c r="AA204" s="617" t="s">
        <v>6908</v>
      </c>
      <c r="AB204" s="270"/>
    </row>
    <row r="205" spans="1:28" s="96" customFormat="1" ht="24.5" customHeight="1">
      <c r="A205" s="23">
        <f t="shared" si="0"/>
        <v>204</v>
      </c>
      <c r="B205" s="274" t="s">
        <v>2153</v>
      </c>
      <c r="C205" s="306" t="s">
        <v>6458</v>
      </c>
      <c r="D205" s="802" t="s">
        <v>299</v>
      </c>
      <c r="E205" s="309" t="s">
        <v>835</v>
      </c>
      <c r="F205" s="253" t="s">
        <v>2302</v>
      </c>
      <c r="G205" s="306" t="s">
        <v>6447</v>
      </c>
      <c r="H205" s="310">
        <v>14</v>
      </c>
      <c r="I205" s="274" t="s">
        <v>2153</v>
      </c>
      <c r="J205" s="313" t="s">
        <v>300</v>
      </c>
      <c r="K205" s="249" t="s">
        <v>8</v>
      </c>
      <c r="L205" s="924" t="s">
        <v>102</v>
      </c>
      <c r="M205" s="275">
        <v>44508</v>
      </c>
      <c r="N205" s="312">
        <v>44510</v>
      </c>
      <c r="O205" s="32" t="s">
        <v>2302</v>
      </c>
      <c r="P205" s="641">
        <v>44511</v>
      </c>
      <c r="Q205" s="312">
        <v>44545</v>
      </c>
      <c r="R205" s="312">
        <v>44576</v>
      </c>
      <c r="S205" s="312">
        <v>44834</v>
      </c>
      <c r="T205" s="312"/>
      <c r="U205" s="312"/>
      <c r="V205" s="498" t="str">
        <f t="shared" si="1"/>
        <v>JSA3(A8)-C2干燥线JMLEDZH21A068C2干燥线-干燥炉</v>
      </c>
      <c r="W205" s="278" t="s">
        <v>4499</v>
      </c>
      <c r="X205" s="325" t="s">
        <v>5215</v>
      </c>
      <c r="Y205" s="617" t="s">
        <v>5961</v>
      </c>
      <c r="Z205" s="617" t="s">
        <v>6907</v>
      </c>
      <c r="AA205" s="617" t="s">
        <v>6908</v>
      </c>
      <c r="AB205" s="270"/>
    </row>
    <row r="206" spans="1:28" s="96" customFormat="1" ht="24.5" customHeight="1">
      <c r="A206" s="23">
        <f t="shared" si="0"/>
        <v>205</v>
      </c>
      <c r="B206" s="274" t="s">
        <v>2153</v>
      </c>
      <c r="C206" s="306" t="s">
        <v>6457</v>
      </c>
      <c r="D206" s="802" t="s">
        <v>322</v>
      </c>
      <c r="E206" s="309" t="s">
        <v>835</v>
      </c>
      <c r="F206" s="253" t="s">
        <v>2302</v>
      </c>
      <c r="G206" s="306" t="s">
        <v>323</v>
      </c>
      <c r="H206" s="310">
        <v>1</v>
      </c>
      <c r="I206" s="274" t="s">
        <v>2153</v>
      </c>
      <c r="J206" s="313" t="s">
        <v>2475</v>
      </c>
      <c r="K206" s="249" t="s">
        <v>8</v>
      </c>
      <c r="L206" s="924" t="s">
        <v>102</v>
      </c>
      <c r="M206" s="275">
        <v>44508</v>
      </c>
      <c r="N206" s="312">
        <v>44508</v>
      </c>
      <c r="O206" s="32" t="s">
        <v>2302</v>
      </c>
      <c r="P206" s="641">
        <v>44508</v>
      </c>
      <c r="Q206" s="312" t="s">
        <v>5040</v>
      </c>
      <c r="R206" s="312" t="s">
        <v>5040</v>
      </c>
      <c r="S206" s="312">
        <v>44834</v>
      </c>
      <c r="T206" s="312"/>
      <c r="U206" s="312"/>
      <c r="V206" s="498" t="str">
        <f t="shared" si="1"/>
        <v>JSA3(A8)-C2JMLEDZH21A080组盘机</v>
      </c>
      <c r="W206" s="278" t="s">
        <v>4499</v>
      </c>
      <c r="X206" s="325" t="s">
        <v>5215</v>
      </c>
      <c r="Y206" s="617" t="s">
        <v>5961</v>
      </c>
      <c r="Z206" s="617" t="s">
        <v>6907</v>
      </c>
      <c r="AA206" s="617" t="s">
        <v>6908</v>
      </c>
      <c r="AB206" s="270"/>
    </row>
    <row r="207" spans="1:28" s="96" customFormat="1" ht="24.5" customHeight="1">
      <c r="A207" s="23">
        <f t="shared" si="0"/>
        <v>206</v>
      </c>
      <c r="B207" s="274" t="s">
        <v>2153</v>
      </c>
      <c r="C207" s="306" t="s">
        <v>6458</v>
      </c>
      <c r="D207" s="802" t="s">
        <v>327</v>
      </c>
      <c r="E207" s="309" t="s">
        <v>835</v>
      </c>
      <c r="F207" s="253" t="s">
        <v>2302</v>
      </c>
      <c r="G207" s="306" t="s">
        <v>6448</v>
      </c>
      <c r="H207" s="310">
        <v>1</v>
      </c>
      <c r="I207" s="274" t="s">
        <v>2153</v>
      </c>
      <c r="J207" s="313" t="s">
        <v>2475</v>
      </c>
      <c r="K207" s="249" t="s">
        <v>8</v>
      </c>
      <c r="L207" s="924" t="s">
        <v>102</v>
      </c>
      <c r="M207" s="275">
        <v>44508</v>
      </c>
      <c r="N207" s="312">
        <v>44508</v>
      </c>
      <c r="O207" s="32" t="s">
        <v>2302</v>
      </c>
      <c r="P207" s="641">
        <v>44508</v>
      </c>
      <c r="Q207" s="312" t="s">
        <v>5040</v>
      </c>
      <c r="R207" s="312" t="s">
        <v>5040</v>
      </c>
      <c r="S207" s="312">
        <v>44834</v>
      </c>
      <c r="T207" s="312"/>
      <c r="U207" s="312"/>
      <c r="V207" s="498" t="str">
        <f t="shared" si="1"/>
        <v>JSA3(A8)-C2干燥线JMLEDZH21A102C2干燥线-分盘机</v>
      </c>
      <c r="W207" s="278" t="s">
        <v>4499</v>
      </c>
      <c r="X207" s="325" t="s">
        <v>5215</v>
      </c>
      <c r="Y207" s="617" t="s">
        <v>6906</v>
      </c>
      <c r="Z207" s="617" t="s">
        <v>6907</v>
      </c>
      <c r="AA207" s="617" t="s">
        <v>6908</v>
      </c>
      <c r="AB207" s="270"/>
    </row>
    <row r="208" spans="1:28" s="96" customFormat="1" ht="36.5" customHeight="1">
      <c r="A208" s="23">
        <f t="shared" si="0"/>
        <v>207</v>
      </c>
      <c r="B208" s="274" t="s">
        <v>2153</v>
      </c>
      <c r="C208" s="306" t="s">
        <v>6457</v>
      </c>
      <c r="D208" s="802" t="s">
        <v>320</v>
      </c>
      <c r="E208" s="309" t="s">
        <v>835</v>
      </c>
      <c r="F208" s="253" t="s">
        <v>2302</v>
      </c>
      <c r="G208" s="306" t="s">
        <v>321</v>
      </c>
      <c r="H208" s="310">
        <v>1</v>
      </c>
      <c r="I208" s="274" t="s">
        <v>2153</v>
      </c>
      <c r="J208" s="313" t="s">
        <v>2475</v>
      </c>
      <c r="K208" s="249" t="s">
        <v>8</v>
      </c>
      <c r="L208" s="924" t="s">
        <v>102</v>
      </c>
      <c r="M208" s="275">
        <v>44508</v>
      </c>
      <c r="N208" s="312">
        <v>44508</v>
      </c>
      <c r="O208" s="32" t="s">
        <v>2302</v>
      </c>
      <c r="P208" s="641">
        <v>44508</v>
      </c>
      <c r="Q208" s="312" t="s">
        <v>1591</v>
      </c>
      <c r="R208" s="312" t="s">
        <v>1591</v>
      </c>
      <c r="S208" s="312">
        <v>44834</v>
      </c>
      <c r="T208" s="312"/>
      <c r="U208" s="312"/>
      <c r="V208" s="498" t="str">
        <f t="shared" si="1"/>
        <v>JSA3(A8)-C2JMLEDZH21A079物流线</v>
      </c>
      <c r="W208" s="278" t="s">
        <v>4499</v>
      </c>
      <c r="X208" s="325" t="s">
        <v>5215</v>
      </c>
      <c r="Y208" s="617" t="s">
        <v>5961</v>
      </c>
      <c r="Z208" s="617" t="s">
        <v>6907</v>
      </c>
      <c r="AA208" s="617" t="s">
        <v>6908</v>
      </c>
      <c r="AB208" s="270"/>
    </row>
    <row r="209" spans="1:28" s="75" customFormat="1" ht="23" customHeight="1">
      <c r="A209" s="23">
        <f t="shared" si="0"/>
        <v>208</v>
      </c>
      <c r="B209" s="259" t="s">
        <v>2305</v>
      </c>
      <c r="C209" s="305" t="s">
        <v>2306</v>
      </c>
      <c r="D209" s="259" t="s">
        <v>97</v>
      </c>
      <c r="E209" s="373" t="s">
        <v>98</v>
      </c>
      <c r="F209" s="259" t="s">
        <v>99</v>
      </c>
      <c r="G209" s="259" t="s">
        <v>6449</v>
      </c>
      <c r="H209" s="295">
        <v>1</v>
      </c>
      <c r="I209" s="317" t="s">
        <v>2305</v>
      </c>
      <c r="J209" s="923" t="s">
        <v>101</v>
      </c>
      <c r="K209" s="249" t="s">
        <v>8</v>
      </c>
      <c r="L209" s="454" t="s">
        <v>102</v>
      </c>
      <c r="M209" s="349">
        <v>44286</v>
      </c>
      <c r="N209" s="300">
        <v>44394</v>
      </c>
      <c r="O209" s="32" t="s">
        <v>2302</v>
      </c>
      <c r="P209" s="641">
        <v>44533</v>
      </c>
      <c r="Q209" s="328">
        <v>44617</v>
      </c>
      <c r="R209" s="654" t="s">
        <v>2302</v>
      </c>
      <c r="S209" s="312">
        <v>44834</v>
      </c>
      <c r="T209" s="654"/>
      <c r="U209" s="654"/>
      <c r="V209" s="498" t="str">
        <f t="shared" si="1"/>
        <v>JSA3(A8)-C3干燥线JMLEDZH21A119C3干燥线调度系统</v>
      </c>
      <c r="W209" s="278" t="s">
        <v>4499</v>
      </c>
      <c r="X209" s="325" t="s">
        <v>5215</v>
      </c>
      <c r="Y209" s="617" t="s">
        <v>5961</v>
      </c>
      <c r="Z209" s="617" t="s">
        <v>6903</v>
      </c>
      <c r="AA209" s="617" t="s">
        <v>6908</v>
      </c>
      <c r="AB209" s="926"/>
    </row>
    <row r="210" spans="1:28" s="75" customFormat="1" ht="23" customHeight="1">
      <c r="A210" s="23">
        <f t="shared" si="0"/>
        <v>209</v>
      </c>
      <c r="B210" s="259" t="s">
        <v>2305</v>
      </c>
      <c r="C210" s="305" t="s">
        <v>2306</v>
      </c>
      <c r="D210" s="259" t="s">
        <v>106</v>
      </c>
      <c r="E210" s="373" t="s">
        <v>98</v>
      </c>
      <c r="F210" s="259" t="s">
        <v>107</v>
      </c>
      <c r="G210" s="259" t="s">
        <v>6450</v>
      </c>
      <c r="H210" s="295">
        <v>14</v>
      </c>
      <c r="I210" s="317" t="s">
        <v>2305</v>
      </c>
      <c r="J210" s="923" t="s">
        <v>101</v>
      </c>
      <c r="K210" s="249" t="s">
        <v>8</v>
      </c>
      <c r="L210" s="454" t="s">
        <v>102</v>
      </c>
      <c r="M210" s="349">
        <v>44286</v>
      </c>
      <c r="N210" s="300">
        <v>44394</v>
      </c>
      <c r="O210" s="32" t="s">
        <v>2302</v>
      </c>
      <c r="P210" s="641">
        <v>44533</v>
      </c>
      <c r="Q210" s="328">
        <v>44617</v>
      </c>
      <c r="R210" s="654" t="s">
        <v>2302</v>
      </c>
      <c r="S210" s="312">
        <v>44834</v>
      </c>
      <c r="T210" s="654"/>
      <c r="U210" s="654"/>
      <c r="V210" s="498" t="str">
        <f t="shared" si="1"/>
        <v>JSA3(A8)-C3干燥线JMLEDZH21A120C3干燥线-干燥炉</v>
      </c>
      <c r="W210" s="278" t="s">
        <v>4499</v>
      </c>
      <c r="X210" s="325" t="s">
        <v>5215</v>
      </c>
      <c r="Y210" s="617" t="s">
        <v>5961</v>
      </c>
      <c r="Z210" s="617" t="s">
        <v>6903</v>
      </c>
      <c r="AA210" s="617" t="s">
        <v>6908</v>
      </c>
      <c r="AB210" s="926"/>
    </row>
    <row r="211" spans="1:28" s="75" customFormat="1" ht="23" customHeight="1">
      <c r="A211" s="23">
        <f t="shared" si="0"/>
        <v>210</v>
      </c>
      <c r="B211" s="259" t="s">
        <v>2305</v>
      </c>
      <c r="C211" s="923" t="s">
        <v>2306</v>
      </c>
      <c r="D211" s="259" t="s">
        <v>108</v>
      </c>
      <c r="E211" s="373" t="s">
        <v>98</v>
      </c>
      <c r="F211" s="923" t="s">
        <v>109</v>
      </c>
      <c r="G211" s="455" t="s">
        <v>6451</v>
      </c>
      <c r="H211" s="295">
        <v>1</v>
      </c>
      <c r="I211" s="317" t="s">
        <v>2305</v>
      </c>
      <c r="J211" s="923" t="s">
        <v>101</v>
      </c>
      <c r="K211" s="249" t="s">
        <v>8</v>
      </c>
      <c r="L211" s="454" t="s">
        <v>102</v>
      </c>
      <c r="M211" s="349">
        <v>44286</v>
      </c>
      <c r="N211" s="300">
        <v>44394</v>
      </c>
      <c r="O211" s="32" t="s">
        <v>2302</v>
      </c>
      <c r="P211" s="641">
        <v>44527</v>
      </c>
      <c r="Q211" s="328">
        <v>44617</v>
      </c>
      <c r="R211" s="654" t="s">
        <v>2302</v>
      </c>
      <c r="S211" s="312">
        <v>44834</v>
      </c>
      <c r="T211" s="654"/>
      <c r="U211" s="654"/>
      <c r="V211" s="498" t="str">
        <f t="shared" si="1"/>
        <v>JSA3(A8)-C3干燥线JMLEDZH21A124C3干燥线-分盘机</v>
      </c>
      <c r="W211" s="278" t="s">
        <v>4499</v>
      </c>
      <c r="X211" s="325" t="s">
        <v>5215</v>
      </c>
      <c r="Y211" s="617" t="s">
        <v>6906</v>
      </c>
      <c r="Z211" s="617" t="s">
        <v>6903</v>
      </c>
      <c r="AA211" s="617" t="s">
        <v>6908</v>
      </c>
      <c r="AB211" s="270"/>
    </row>
    <row r="212" spans="1:28" s="75" customFormat="1" ht="23" customHeight="1">
      <c r="A212" s="23">
        <f t="shared" si="0"/>
        <v>211</v>
      </c>
      <c r="B212" s="259" t="s">
        <v>2305</v>
      </c>
      <c r="C212" s="305" t="s">
        <v>2308</v>
      </c>
      <c r="D212" s="259" t="s">
        <v>110</v>
      </c>
      <c r="E212" s="373" t="s">
        <v>98</v>
      </c>
      <c r="F212" s="259" t="s">
        <v>111</v>
      </c>
      <c r="G212" s="259" t="s">
        <v>6452</v>
      </c>
      <c r="H212" s="295">
        <v>1</v>
      </c>
      <c r="I212" s="317" t="s">
        <v>2305</v>
      </c>
      <c r="J212" s="923" t="s">
        <v>101</v>
      </c>
      <c r="K212" s="249" t="s">
        <v>8</v>
      </c>
      <c r="L212" s="454" t="s">
        <v>102</v>
      </c>
      <c r="M212" s="349">
        <v>44286</v>
      </c>
      <c r="N212" s="300">
        <v>44399</v>
      </c>
      <c r="O212" s="32" t="s">
        <v>2302</v>
      </c>
      <c r="P212" s="641">
        <v>44572</v>
      </c>
      <c r="Q212" s="328">
        <v>44645</v>
      </c>
      <c r="R212" s="654" t="s">
        <v>2302</v>
      </c>
      <c r="S212" s="312">
        <v>44834</v>
      </c>
      <c r="T212" s="654"/>
      <c r="U212" s="654"/>
      <c r="V212" s="498" t="str">
        <f t="shared" si="1"/>
        <v>JSA3(A8)-C4干燥线JMLEDZH21A121C4干燥线调度系统</v>
      </c>
      <c r="W212" s="278" t="s">
        <v>4499</v>
      </c>
      <c r="X212" s="325" t="s">
        <v>5215</v>
      </c>
      <c r="Y212" s="617" t="s">
        <v>6623</v>
      </c>
      <c r="Z212" s="617" t="s">
        <v>1473</v>
      </c>
      <c r="AA212" s="617" t="s">
        <v>5962</v>
      </c>
      <c r="AB212" s="926"/>
    </row>
    <row r="213" spans="1:28" s="75" customFormat="1" ht="23" customHeight="1">
      <c r="A213" s="23">
        <f t="shared" ref="A213:A241" si="2">ROW()-1</f>
        <v>212</v>
      </c>
      <c r="B213" s="259" t="s">
        <v>2305</v>
      </c>
      <c r="C213" s="305" t="s">
        <v>2308</v>
      </c>
      <c r="D213" s="259" t="s">
        <v>112</v>
      </c>
      <c r="E213" s="373" t="s">
        <v>98</v>
      </c>
      <c r="F213" s="259" t="s">
        <v>113</v>
      </c>
      <c r="G213" s="259" t="s">
        <v>6453</v>
      </c>
      <c r="H213" s="295">
        <v>14</v>
      </c>
      <c r="I213" s="317" t="s">
        <v>2305</v>
      </c>
      <c r="J213" s="923" t="s">
        <v>101</v>
      </c>
      <c r="K213" s="249" t="s">
        <v>8</v>
      </c>
      <c r="L213" s="454" t="s">
        <v>102</v>
      </c>
      <c r="M213" s="349">
        <v>44286</v>
      </c>
      <c r="N213" s="300">
        <v>44399</v>
      </c>
      <c r="O213" s="32" t="s">
        <v>2302</v>
      </c>
      <c r="P213" s="641" t="s">
        <v>5041</v>
      </c>
      <c r="Q213" s="328">
        <v>44645</v>
      </c>
      <c r="R213" s="654" t="s">
        <v>2302</v>
      </c>
      <c r="S213" s="312">
        <v>44834</v>
      </c>
      <c r="T213" s="654"/>
      <c r="U213" s="654"/>
      <c r="V213" s="498" t="str">
        <f t="shared" ref="V213:V237" si="3">C213&amp;D213&amp;G213</f>
        <v>JSA3(A8)-C4干燥线JMLEDZH21A122C4干燥线-干燥炉</v>
      </c>
      <c r="W213" s="278" t="s">
        <v>4499</v>
      </c>
      <c r="X213" s="325" t="s">
        <v>5215</v>
      </c>
      <c r="Y213" s="617" t="s">
        <v>6623</v>
      </c>
      <c r="Z213" s="617" t="s">
        <v>1473</v>
      </c>
      <c r="AA213" s="617" t="s">
        <v>5962</v>
      </c>
      <c r="AB213" s="926"/>
    </row>
    <row r="214" spans="1:28" s="75" customFormat="1" ht="23" customHeight="1">
      <c r="A214" s="23">
        <f t="shared" si="2"/>
        <v>213</v>
      </c>
      <c r="B214" s="259" t="s">
        <v>2305</v>
      </c>
      <c r="C214" s="305" t="s">
        <v>2308</v>
      </c>
      <c r="D214" s="259" t="s">
        <v>114</v>
      </c>
      <c r="E214" s="373" t="s">
        <v>98</v>
      </c>
      <c r="F214" s="923" t="s">
        <v>115</v>
      </c>
      <c r="G214" s="259" t="s">
        <v>6454</v>
      </c>
      <c r="H214" s="295">
        <v>1</v>
      </c>
      <c r="I214" s="317" t="s">
        <v>2305</v>
      </c>
      <c r="J214" s="923" t="s">
        <v>101</v>
      </c>
      <c r="K214" s="249" t="s">
        <v>8</v>
      </c>
      <c r="L214" s="454" t="s">
        <v>102</v>
      </c>
      <c r="M214" s="349">
        <v>44286</v>
      </c>
      <c r="N214" s="300">
        <v>44399</v>
      </c>
      <c r="O214" s="32" t="s">
        <v>2302</v>
      </c>
      <c r="P214" s="641">
        <v>44572</v>
      </c>
      <c r="Q214" s="328">
        <v>44645</v>
      </c>
      <c r="R214" s="654" t="s">
        <v>2302</v>
      </c>
      <c r="S214" s="312">
        <v>44834</v>
      </c>
      <c r="T214" s="654"/>
      <c r="U214" s="654"/>
      <c r="V214" s="498" t="str">
        <f t="shared" si="3"/>
        <v>JSA3(A8)-C4干燥线JMLEDZH21A125C4干燥线-分盘机</v>
      </c>
      <c r="W214" s="278" t="s">
        <v>4499</v>
      </c>
      <c r="X214" s="325" t="s">
        <v>5215</v>
      </c>
      <c r="Y214" s="617" t="s">
        <v>6909</v>
      </c>
      <c r="Z214" s="617" t="s">
        <v>1473</v>
      </c>
      <c r="AA214" s="617" t="s">
        <v>98</v>
      </c>
      <c r="AB214" s="926"/>
    </row>
    <row r="215" spans="1:28" s="75" customFormat="1" ht="23" customHeight="1">
      <c r="A215" s="23">
        <f t="shared" si="2"/>
        <v>214</v>
      </c>
      <c r="B215" s="259" t="s">
        <v>2305</v>
      </c>
      <c r="C215" s="305" t="s">
        <v>2307</v>
      </c>
      <c r="D215" s="259" t="s">
        <v>116</v>
      </c>
      <c r="E215" s="373" t="s">
        <v>98</v>
      </c>
      <c r="F215" s="923" t="s">
        <v>117</v>
      </c>
      <c r="G215" s="456" t="s">
        <v>118</v>
      </c>
      <c r="H215" s="295">
        <v>2</v>
      </c>
      <c r="I215" s="317" t="s">
        <v>2305</v>
      </c>
      <c r="J215" s="923" t="s">
        <v>119</v>
      </c>
      <c r="K215" s="249" t="s">
        <v>8</v>
      </c>
      <c r="L215" s="454" t="s">
        <v>102</v>
      </c>
      <c r="M215" s="349">
        <v>44292</v>
      </c>
      <c r="N215" s="300">
        <v>44406</v>
      </c>
      <c r="O215" s="32" t="s">
        <v>2302</v>
      </c>
      <c r="P215" s="641">
        <v>44527</v>
      </c>
      <c r="Q215" s="328">
        <v>44621</v>
      </c>
      <c r="R215" s="654" t="s">
        <v>2302</v>
      </c>
      <c r="S215" s="312">
        <v>44834</v>
      </c>
      <c r="T215" s="654"/>
      <c r="U215" s="654"/>
      <c r="V215" s="498" t="str">
        <f t="shared" si="3"/>
        <v>JSA3(A8)-C3JMLEDZH21A136C3-热压机</v>
      </c>
      <c r="W215" s="278" t="s">
        <v>4499</v>
      </c>
      <c r="X215" s="325" t="s">
        <v>5215</v>
      </c>
      <c r="Y215" s="617" t="s">
        <v>5961</v>
      </c>
      <c r="Z215" s="617" t="s">
        <v>6903</v>
      </c>
      <c r="AA215" s="617" t="s">
        <v>6908</v>
      </c>
      <c r="AB215" s="926"/>
    </row>
    <row r="216" spans="1:28" s="75" customFormat="1" ht="23" customHeight="1">
      <c r="A216" s="23">
        <f t="shared" si="2"/>
        <v>215</v>
      </c>
      <c r="B216" s="259" t="s">
        <v>2305</v>
      </c>
      <c r="C216" s="305" t="s">
        <v>2307</v>
      </c>
      <c r="D216" s="259" t="s">
        <v>120</v>
      </c>
      <c r="E216" s="373" t="s">
        <v>98</v>
      </c>
      <c r="F216" s="923" t="s">
        <v>121</v>
      </c>
      <c r="G216" s="923" t="s">
        <v>122</v>
      </c>
      <c r="H216" s="295">
        <v>2</v>
      </c>
      <c r="I216" s="317" t="s">
        <v>2305</v>
      </c>
      <c r="J216" s="923" t="s">
        <v>123</v>
      </c>
      <c r="K216" s="249" t="s">
        <v>8</v>
      </c>
      <c r="L216" s="454" t="s">
        <v>102</v>
      </c>
      <c r="M216" s="349">
        <v>44292</v>
      </c>
      <c r="N216" s="300">
        <v>44406</v>
      </c>
      <c r="O216" s="32" t="s">
        <v>2302</v>
      </c>
      <c r="P216" s="641">
        <v>44527</v>
      </c>
      <c r="Q216" s="328">
        <v>44621</v>
      </c>
      <c r="R216" s="654" t="s">
        <v>2302</v>
      </c>
      <c r="S216" s="312">
        <v>44834</v>
      </c>
      <c r="T216" s="654"/>
      <c r="U216" s="654"/>
      <c r="V216" s="498" t="str">
        <f t="shared" si="3"/>
        <v>JSA3(A8)-C3JMLEDZH21A137C3-极耳（检测）预焊机</v>
      </c>
      <c r="W216" s="278" t="s">
        <v>4499</v>
      </c>
      <c r="X216" s="325" t="s">
        <v>5215</v>
      </c>
      <c r="Y216" s="617" t="s">
        <v>5961</v>
      </c>
      <c r="Z216" s="617" t="s">
        <v>6910</v>
      </c>
      <c r="AA216" s="617" t="s">
        <v>213</v>
      </c>
      <c r="AB216" s="926"/>
    </row>
    <row r="217" spans="1:28" s="75" customFormat="1" ht="23" customHeight="1">
      <c r="A217" s="23">
        <f t="shared" si="2"/>
        <v>216</v>
      </c>
      <c r="B217" s="259" t="s">
        <v>2305</v>
      </c>
      <c r="C217" s="305" t="s">
        <v>2307</v>
      </c>
      <c r="D217" s="259" t="s">
        <v>124</v>
      </c>
      <c r="E217" s="373" t="s">
        <v>98</v>
      </c>
      <c r="F217" s="923" t="s">
        <v>125</v>
      </c>
      <c r="G217" s="923" t="s">
        <v>126</v>
      </c>
      <c r="H217" s="295">
        <v>2</v>
      </c>
      <c r="I217" s="317" t="s">
        <v>2305</v>
      </c>
      <c r="J217" s="923" t="s">
        <v>127</v>
      </c>
      <c r="K217" s="249" t="s">
        <v>8</v>
      </c>
      <c r="L217" s="454" t="s">
        <v>102</v>
      </c>
      <c r="M217" s="349">
        <v>44292</v>
      </c>
      <c r="N217" s="300">
        <v>44406</v>
      </c>
      <c r="O217" s="32" t="s">
        <v>2302</v>
      </c>
      <c r="P217" s="641">
        <v>44527</v>
      </c>
      <c r="Q217" s="328">
        <v>44621</v>
      </c>
      <c r="R217" s="654" t="s">
        <v>2302</v>
      </c>
      <c r="S217" s="312">
        <v>44834</v>
      </c>
      <c r="T217" s="654"/>
      <c r="U217" s="654"/>
      <c r="V217" s="498" t="str">
        <f t="shared" si="3"/>
        <v>JSA3(A8)-C3JMLEDZH21A138C3-激光极耳焊接机</v>
      </c>
      <c r="W217" s="278" t="s">
        <v>4499</v>
      </c>
      <c r="X217" s="325" t="s">
        <v>5215</v>
      </c>
      <c r="Y217" s="617" t="s">
        <v>5961</v>
      </c>
      <c r="Z217" s="617" t="s">
        <v>6911</v>
      </c>
      <c r="AA217" s="617" t="s">
        <v>6908</v>
      </c>
      <c r="AB217" s="926"/>
    </row>
    <row r="218" spans="1:28" s="75" customFormat="1" ht="23" customHeight="1">
      <c r="A218" s="23">
        <f t="shared" si="2"/>
        <v>217</v>
      </c>
      <c r="B218" s="259" t="s">
        <v>2305</v>
      </c>
      <c r="C218" s="305" t="s">
        <v>2307</v>
      </c>
      <c r="D218" s="259" t="s">
        <v>128</v>
      </c>
      <c r="E218" s="373" t="s">
        <v>98</v>
      </c>
      <c r="F218" s="923" t="s">
        <v>129</v>
      </c>
      <c r="G218" s="923" t="s">
        <v>130</v>
      </c>
      <c r="H218" s="295">
        <v>2</v>
      </c>
      <c r="I218" s="317" t="s">
        <v>2305</v>
      </c>
      <c r="J218" s="923" t="s">
        <v>119</v>
      </c>
      <c r="K218" s="249" t="s">
        <v>8</v>
      </c>
      <c r="L218" s="454" t="s">
        <v>102</v>
      </c>
      <c r="M218" s="349">
        <v>44292</v>
      </c>
      <c r="N218" s="300">
        <v>44406</v>
      </c>
      <c r="O218" s="32" t="s">
        <v>2302</v>
      </c>
      <c r="P218" s="641">
        <v>44527</v>
      </c>
      <c r="Q218" s="328">
        <v>44621</v>
      </c>
      <c r="R218" s="654" t="s">
        <v>2302</v>
      </c>
      <c r="S218" s="312">
        <v>44834</v>
      </c>
      <c r="T218" s="654"/>
      <c r="U218" s="654"/>
      <c r="V218" s="498" t="str">
        <f t="shared" si="3"/>
        <v>JSA3(A8)-C3JMLEDZH21A139C3-包胶机</v>
      </c>
      <c r="W218" s="278" t="s">
        <v>4499</v>
      </c>
      <c r="X218" s="325" t="s">
        <v>5215</v>
      </c>
      <c r="Y218" s="617" t="s">
        <v>5961</v>
      </c>
      <c r="Z218" s="617" t="s">
        <v>6903</v>
      </c>
      <c r="AA218" s="617" t="s">
        <v>6908</v>
      </c>
      <c r="AB218" s="926"/>
    </row>
    <row r="219" spans="1:28" s="75" customFormat="1" ht="23" customHeight="1">
      <c r="A219" s="23">
        <f t="shared" si="2"/>
        <v>218</v>
      </c>
      <c r="B219" s="259" t="s">
        <v>2305</v>
      </c>
      <c r="C219" s="305" t="s">
        <v>2307</v>
      </c>
      <c r="D219" s="259" t="s">
        <v>131</v>
      </c>
      <c r="E219" s="373" t="s">
        <v>98</v>
      </c>
      <c r="F219" s="923" t="s">
        <v>132</v>
      </c>
      <c r="G219" s="923" t="s">
        <v>133</v>
      </c>
      <c r="H219" s="295">
        <v>1</v>
      </c>
      <c r="I219" s="317" t="s">
        <v>2305</v>
      </c>
      <c r="J219" s="923" t="s">
        <v>134</v>
      </c>
      <c r="K219" s="249" t="s">
        <v>8</v>
      </c>
      <c r="L219" s="454" t="s">
        <v>102</v>
      </c>
      <c r="M219" s="349">
        <v>44292</v>
      </c>
      <c r="N219" s="300">
        <v>44406</v>
      </c>
      <c r="O219" s="32" t="s">
        <v>2302</v>
      </c>
      <c r="P219" s="641">
        <v>44527</v>
      </c>
      <c r="Q219" s="328">
        <v>44621</v>
      </c>
      <c r="R219" s="654" t="s">
        <v>2302</v>
      </c>
      <c r="S219" s="312">
        <v>44834</v>
      </c>
      <c r="T219" s="654"/>
      <c r="U219" s="654"/>
      <c r="V219" s="498" t="str">
        <f t="shared" si="3"/>
        <v>JSA3(A8)-C3JMLEDZH21A140C3-入壳压装预焊机</v>
      </c>
      <c r="W219" s="278" t="s">
        <v>4499</v>
      </c>
      <c r="X219" s="325" t="s">
        <v>5215</v>
      </c>
      <c r="Y219" s="617" t="s">
        <v>5961</v>
      </c>
      <c r="Z219" s="617" t="s">
        <v>6903</v>
      </c>
      <c r="AA219" s="617" t="s">
        <v>6908</v>
      </c>
      <c r="AB219" s="926"/>
    </row>
    <row r="220" spans="1:28" s="75" customFormat="1" ht="23" customHeight="1">
      <c r="A220" s="23">
        <f t="shared" si="2"/>
        <v>219</v>
      </c>
      <c r="B220" s="259" t="s">
        <v>2305</v>
      </c>
      <c r="C220" s="305" t="s">
        <v>2307</v>
      </c>
      <c r="D220" s="259" t="s">
        <v>135</v>
      </c>
      <c r="E220" s="373" t="s">
        <v>98</v>
      </c>
      <c r="F220" s="923" t="s">
        <v>136</v>
      </c>
      <c r="G220" s="923" t="s">
        <v>137</v>
      </c>
      <c r="H220" s="295">
        <v>1</v>
      </c>
      <c r="I220" s="317" t="s">
        <v>2305</v>
      </c>
      <c r="J220" s="923" t="s">
        <v>138</v>
      </c>
      <c r="K220" s="249" t="s">
        <v>8</v>
      </c>
      <c r="L220" s="454" t="s">
        <v>102</v>
      </c>
      <c r="M220" s="349">
        <v>44292</v>
      </c>
      <c r="N220" s="300">
        <v>44406</v>
      </c>
      <c r="O220" s="32" t="s">
        <v>2302</v>
      </c>
      <c r="P220" s="641">
        <v>44527</v>
      </c>
      <c r="Q220" s="328">
        <v>44621</v>
      </c>
      <c r="R220" s="654" t="s">
        <v>2302</v>
      </c>
      <c r="S220" s="312">
        <v>44834</v>
      </c>
      <c r="T220" s="654"/>
      <c r="U220" s="654"/>
      <c r="V220" s="498" t="str">
        <f t="shared" si="3"/>
        <v>JSA3(A8)-C3JMLEDZH21A141C3-激光封口焊接机</v>
      </c>
      <c r="W220" s="278" t="s">
        <v>4499</v>
      </c>
      <c r="X220" s="325" t="s">
        <v>5215</v>
      </c>
      <c r="Y220" s="617" t="s">
        <v>6912</v>
      </c>
      <c r="Z220" s="617" t="s">
        <v>6903</v>
      </c>
      <c r="AA220" s="617" t="s">
        <v>6908</v>
      </c>
      <c r="AB220" s="926"/>
    </row>
    <row r="221" spans="1:28" s="75" customFormat="1" ht="23" customHeight="1">
      <c r="A221" s="23">
        <f t="shared" si="2"/>
        <v>220</v>
      </c>
      <c r="B221" s="259" t="s">
        <v>2305</v>
      </c>
      <c r="C221" s="305" t="s">
        <v>2307</v>
      </c>
      <c r="D221" s="259" t="s">
        <v>139</v>
      </c>
      <c r="E221" s="373" t="s">
        <v>98</v>
      </c>
      <c r="F221" s="923" t="s">
        <v>140</v>
      </c>
      <c r="G221" s="923" t="s">
        <v>141</v>
      </c>
      <c r="H221" s="295">
        <v>1</v>
      </c>
      <c r="I221" s="317" t="s">
        <v>2305</v>
      </c>
      <c r="J221" s="923" t="s">
        <v>142</v>
      </c>
      <c r="K221" s="249" t="s">
        <v>8</v>
      </c>
      <c r="L221" s="454" t="s">
        <v>102</v>
      </c>
      <c r="M221" s="349">
        <v>44292</v>
      </c>
      <c r="N221" s="300">
        <v>44406</v>
      </c>
      <c r="O221" s="32" t="s">
        <v>2302</v>
      </c>
      <c r="P221" s="641">
        <v>44527</v>
      </c>
      <c r="Q221" s="328">
        <v>44621</v>
      </c>
      <c r="R221" s="654" t="s">
        <v>2302</v>
      </c>
      <c r="S221" s="312">
        <v>44834</v>
      </c>
      <c r="T221" s="654"/>
      <c r="U221" s="654"/>
      <c r="V221" s="498" t="str">
        <f t="shared" si="3"/>
        <v>JSA3(A8)-C3JMLEDZH21A142C3-正压氦检机</v>
      </c>
      <c r="W221" s="278" t="s">
        <v>4499</v>
      </c>
      <c r="X221" s="325" t="s">
        <v>5215</v>
      </c>
      <c r="Y221" s="617" t="s">
        <v>5500</v>
      </c>
      <c r="Z221" s="617" t="s">
        <v>6903</v>
      </c>
      <c r="AA221" s="617" t="s">
        <v>6908</v>
      </c>
      <c r="AB221" s="270"/>
    </row>
    <row r="222" spans="1:28" s="75" customFormat="1" ht="23" customHeight="1">
      <c r="A222" s="23">
        <f t="shared" si="2"/>
        <v>221</v>
      </c>
      <c r="B222" s="259" t="s">
        <v>2305</v>
      </c>
      <c r="C222" s="305" t="s">
        <v>2307</v>
      </c>
      <c r="D222" s="259" t="s">
        <v>143</v>
      </c>
      <c r="E222" s="373" t="s">
        <v>98</v>
      </c>
      <c r="F222" s="923" t="s">
        <v>144</v>
      </c>
      <c r="G222" s="923" t="s">
        <v>145</v>
      </c>
      <c r="H222" s="295">
        <v>1</v>
      </c>
      <c r="I222" s="317" t="s">
        <v>2305</v>
      </c>
      <c r="J222" s="923" t="s">
        <v>146</v>
      </c>
      <c r="K222" s="249" t="s">
        <v>8</v>
      </c>
      <c r="L222" s="454" t="s">
        <v>102</v>
      </c>
      <c r="M222" s="349">
        <v>44292</v>
      </c>
      <c r="N222" s="300">
        <v>44406</v>
      </c>
      <c r="O222" s="32" t="s">
        <v>2302</v>
      </c>
      <c r="P222" s="641">
        <v>44546</v>
      </c>
      <c r="Q222" s="328">
        <v>44617</v>
      </c>
      <c r="R222" s="654" t="s">
        <v>2302</v>
      </c>
      <c r="S222" s="312">
        <v>44834</v>
      </c>
      <c r="T222" s="654"/>
      <c r="U222" s="654"/>
      <c r="V222" s="498" t="str">
        <f t="shared" si="3"/>
        <v>JSA3(A8)-C3JMLEDZH21A143C3-负压氦检机</v>
      </c>
      <c r="W222" s="278" t="s">
        <v>4499</v>
      </c>
      <c r="X222" s="325" t="s">
        <v>5215</v>
      </c>
      <c r="Y222" s="617" t="s">
        <v>5500</v>
      </c>
      <c r="Z222" s="617" t="s">
        <v>6903</v>
      </c>
      <c r="AA222" s="617" t="s">
        <v>6908</v>
      </c>
      <c r="AB222" s="270"/>
    </row>
    <row r="223" spans="1:28" s="75" customFormat="1" ht="23" customHeight="1">
      <c r="A223" s="23">
        <f t="shared" si="2"/>
        <v>222</v>
      </c>
      <c r="B223" s="259" t="s">
        <v>2305</v>
      </c>
      <c r="C223" s="305" t="s">
        <v>2307</v>
      </c>
      <c r="D223" s="259" t="s">
        <v>147</v>
      </c>
      <c r="E223" s="373" t="s">
        <v>98</v>
      </c>
      <c r="F223" s="923" t="s">
        <v>148</v>
      </c>
      <c r="G223" s="923" t="s">
        <v>149</v>
      </c>
      <c r="H223" s="295">
        <v>1</v>
      </c>
      <c r="I223" s="317" t="s">
        <v>2305</v>
      </c>
      <c r="J223" s="923" t="s">
        <v>150</v>
      </c>
      <c r="K223" s="249" t="s">
        <v>8</v>
      </c>
      <c r="L223" s="454" t="s">
        <v>102</v>
      </c>
      <c r="M223" s="349">
        <v>44292</v>
      </c>
      <c r="N223" s="300">
        <v>44406</v>
      </c>
      <c r="O223" s="32" t="s">
        <v>2302</v>
      </c>
      <c r="P223" s="641">
        <v>44527</v>
      </c>
      <c r="Q223" s="328">
        <v>44621</v>
      </c>
      <c r="R223" s="654" t="s">
        <v>2302</v>
      </c>
      <c r="S223" s="312">
        <v>44834</v>
      </c>
      <c r="T223" s="654"/>
      <c r="U223" s="654"/>
      <c r="V223" s="498" t="str">
        <f t="shared" si="3"/>
        <v>JSA3(A8)-C3JMLEDZH21A144C3-填丝补焊机</v>
      </c>
      <c r="W223" s="278" t="s">
        <v>4499</v>
      </c>
      <c r="X223" s="325" t="s">
        <v>5215</v>
      </c>
      <c r="Y223" s="617" t="s">
        <v>5500</v>
      </c>
      <c r="Z223" s="617" t="s">
        <v>6903</v>
      </c>
      <c r="AA223" s="617" t="s">
        <v>6908</v>
      </c>
      <c r="AB223" s="270"/>
    </row>
    <row r="224" spans="1:28" s="75" customFormat="1" ht="23" customHeight="1">
      <c r="A224" s="23">
        <f t="shared" si="2"/>
        <v>223</v>
      </c>
      <c r="B224" s="259" t="s">
        <v>2305</v>
      </c>
      <c r="C224" s="305" t="s">
        <v>2307</v>
      </c>
      <c r="D224" s="259" t="s">
        <v>151</v>
      </c>
      <c r="E224" s="373" t="s">
        <v>98</v>
      </c>
      <c r="F224" s="923" t="s">
        <v>152</v>
      </c>
      <c r="G224" s="923" t="s">
        <v>153</v>
      </c>
      <c r="H224" s="295">
        <v>1</v>
      </c>
      <c r="I224" s="317" t="s">
        <v>2305</v>
      </c>
      <c r="J224" s="923" t="s">
        <v>154</v>
      </c>
      <c r="K224" s="249" t="s">
        <v>8</v>
      </c>
      <c r="L224" s="454" t="s">
        <v>102</v>
      </c>
      <c r="M224" s="349">
        <v>44292</v>
      </c>
      <c r="N224" s="300">
        <v>44406</v>
      </c>
      <c r="O224" s="32" t="s">
        <v>2302</v>
      </c>
      <c r="P224" s="641">
        <v>44527</v>
      </c>
      <c r="Q224" s="328">
        <v>44621</v>
      </c>
      <c r="R224" s="654" t="s">
        <v>2302</v>
      </c>
      <c r="S224" s="312">
        <v>44834</v>
      </c>
      <c r="T224" s="654"/>
      <c r="U224" s="654"/>
      <c r="V224" s="498" t="str">
        <f t="shared" si="3"/>
        <v>JSA3(A8)-C3JMLEDZH21A145C3-手动激光焊接机(满焊补焊）</v>
      </c>
      <c r="W224" s="278" t="s">
        <v>4499</v>
      </c>
      <c r="X224" s="325" t="s">
        <v>5215</v>
      </c>
      <c r="Y224" s="617" t="s">
        <v>5500</v>
      </c>
      <c r="Z224" s="617" t="s">
        <v>6903</v>
      </c>
      <c r="AA224" s="617" t="s">
        <v>6908</v>
      </c>
      <c r="AB224" s="270"/>
    </row>
    <row r="225" spans="1:28" s="75" customFormat="1" ht="23" customHeight="1">
      <c r="A225" s="23">
        <f t="shared" si="2"/>
        <v>224</v>
      </c>
      <c r="B225" s="259" t="s">
        <v>2305</v>
      </c>
      <c r="C225" s="305" t="s">
        <v>2307</v>
      </c>
      <c r="D225" s="259" t="s">
        <v>155</v>
      </c>
      <c r="E225" s="373" t="s">
        <v>98</v>
      </c>
      <c r="F225" s="923" t="s">
        <v>156</v>
      </c>
      <c r="G225" s="923" t="s">
        <v>157</v>
      </c>
      <c r="H225" s="295">
        <v>1</v>
      </c>
      <c r="I225" s="317" t="s">
        <v>2305</v>
      </c>
      <c r="J225" s="923" t="s">
        <v>134</v>
      </c>
      <c r="K225" s="249" t="s">
        <v>8</v>
      </c>
      <c r="L225" s="454" t="s">
        <v>102</v>
      </c>
      <c r="M225" s="349">
        <v>44292</v>
      </c>
      <c r="N225" s="300">
        <v>44406</v>
      </c>
      <c r="O225" s="32" t="s">
        <v>2302</v>
      </c>
      <c r="P225" s="641">
        <v>44527</v>
      </c>
      <c r="Q225" s="328">
        <v>44621</v>
      </c>
      <c r="R225" s="654" t="s">
        <v>2302</v>
      </c>
      <c r="S225" s="312">
        <v>44834</v>
      </c>
      <c r="T225" s="654"/>
      <c r="U225" s="654"/>
      <c r="V225" s="498" t="str">
        <f t="shared" si="3"/>
        <v>JSA3(A8)-C3JMLEDZH21A146C3-物流线（装配线拉线和托盘）</v>
      </c>
      <c r="W225" s="278" t="s">
        <v>4499</v>
      </c>
      <c r="X225" s="325" t="s">
        <v>5215</v>
      </c>
      <c r="Y225" s="617" t="s">
        <v>6520</v>
      </c>
      <c r="Z225" s="617" t="s">
        <v>6903</v>
      </c>
      <c r="AA225" s="617" t="s">
        <v>6908</v>
      </c>
      <c r="AB225" s="926"/>
    </row>
    <row r="226" spans="1:28" s="75" customFormat="1" ht="23" customHeight="1">
      <c r="A226" s="23">
        <f t="shared" si="2"/>
        <v>225</v>
      </c>
      <c r="B226" s="259" t="s">
        <v>2305</v>
      </c>
      <c r="C226" s="305" t="s">
        <v>2307</v>
      </c>
      <c r="D226" s="259" t="s">
        <v>158</v>
      </c>
      <c r="E226" s="373" t="s">
        <v>98</v>
      </c>
      <c r="F226" s="923" t="s">
        <v>159</v>
      </c>
      <c r="G226" s="923" t="s">
        <v>160</v>
      </c>
      <c r="H226" s="295">
        <v>1</v>
      </c>
      <c r="I226" s="317" t="s">
        <v>2305</v>
      </c>
      <c r="J226" s="923" t="s">
        <v>134</v>
      </c>
      <c r="K226" s="249" t="s">
        <v>8</v>
      </c>
      <c r="L226" s="454" t="s">
        <v>102</v>
      </c>
      <c r="M226" s="349">
        <v>44292</v>
      </c>
      <c r="N226" s="300">
        <v>44406</v>
      </c>
      <c r="O226" s="32" t="s">
        <v>2302</v>
      </c>
      <c r="P226" s="641">
        <v>44527</v>
      </c>
      <c r="Q226" s="328">
        <v>44621</v>
      </c>
      <c r="R226" s="654" t="s">
        <v>2302</v>
      </c>
      <c r="S226" s="312">
        <v>44834</v>
      </c>
      <c r="T226" s="654"/>
      <c r="U226" s="654"/>
      <c r="V226" s="498" t="str">
        <f t="shared" si="3"/>
        <v>JSA3(A8)-C3JMLEDZH21A147C3-组盘机</v>
      </c>
      <c r="W226" s="278" t="s">
        <v>4499</v>
      </c>
      <c r="X226" s="325" t="s">
        <v>5215</v>
      </c>
      <c r="Y226" s="617" t="s">
        <v>5500</v>
      </c>
      <c r="Z226" s="617" t="s">
        <v>6903</v>
      </c>
      <c r="AA226" s="617" t="s">
        <v>6908</v>
      </c>
      <c r="AB226" s="250"/>
    </row>
    <row r="227" spans="1:28" s="75" customFormat="1" ht="23" customHeight="1">
      <c r="A227" s="23">
        <f t="shared" si="2"/>
        <v>226</v>
      </c>
      <c r="B227" s="259" t="s">
        <v>2305</v>
      </c>
      <c r="C227" s="305" t="s">
        <v>2309</v>
      </c>
      <c r="D227" s="259" t="s">
        <v>161</v>
      </c>
      <c r="E227" s="373" t="s">
        <v>98</v>
      </c>
      <c r="F227" s="923" t="s">
        <v>162</v>
      </c>
      <c r="G227" s="375" t="s">
        <v>163</v>
      </c>
      <c r="H227" s="295">
        <v>1</v>
      </c>
      <c r="I227" s="317" t="s">
        <v>2305</v>
      </c>
      <c r="J227" s="923" t="s">
        <v>119</v>
      </c>
      <c r="K227" s="249" t="s">
        <v>8</v>
      </c>
      <c r="L227" s="454" t="s">
        <v>102</v>
      </c>
      <c r="M227" s="349">
        <v>44292</v>
      </c>
      <c r="N227" s="300">
        <v>44413</v>
      </c>
      <c r="O227" s="32" t="s">
        <v>2302</v>
      </c>
      <c r="P227" s="641">
        <v>44546</v>
      </c>
      <c r="Q227" s="328">
        <v>44640</v>
      </c>
      <c r="R227" s="654" t="s">
        <v>2302</v>
      </c>
      <c r="S227" s="312">
        <v>44834</v>
      </c>
      <c r="T227" s="654"/>
      <c r="U227" s="654"/>
      <c r="V227" s="498" t="str">
        <f t="shared" si="3"/>
        <v>JSA3(A8)-C4JMLEDZH21A148C4-热压机</v>
      </c>
      <c r="W227" s="278" t="s">
        <v>4499</v>
      </c>
      <c r="X227" s="325" t="s">
        <v>5215</v>
      </c>
      <c r="Y227" s="617" t="s">
        <v>6624</v>
      </c>
      <c r="Z227" s="617" t="s">
        <v>6624</v>
      </c>
      <c r="AA227" s="617" t="s">
        <v>98</v>
      </c>
      <c r="AB227" s="250"/>
    </row>
    <row r="228" spans="1:28" s="75" customFormat="1" ht="23" customHeight="1">
      <c r="A228" s="23">
        <f t="shared" si="2"/>
        <v>227</v>
      </c>
      <c r="B228" s="259" t="s">
        <v>2305</v>
      </c>
      <c r="C228" s="305" t="s">
        <v>2309</v>
      </c>
      <c r="D228" s="259" t="s">
        <v>164</v>
      </c>
      <c r="E228" s="373" t="s">
        <v>98</v>
      </c>
      <c r="F228" s="923" t="s">
        <v>165</v>
      </c>
      <c r="G228" s="375" t="s">
        <v>166</v>
      </c>
      <c r="H228" s="295">
        <v>1</v>
      </c>
      <c r="I228" s="317" t="s">
        <v>2305</v>
      </c>
      <c r="J228" s="923" t="s">
        <v>123</v>
      </c>
      <c r="K228" s="249" t="s">
        <v>8</v>
      </c>
      <c r="L228" s="454" t="s">
        <v>102</v>
      </c>
      <c r="M228" s="349">
        <v>44292</v>
      </c>
      <c r="N228" s="300">
        <v>44413</v>
      </c>
      <c r="O228" s="32" t="s">
        <v>2302</v>
      </c>
      <c r="P228" s="641">
        <v>44546</v>
      </c>
      <c r="Q228" s="328">
        <v>44640</v>
      </c>
      <c r="R228" s="654" t="s">
        <v>2302</v>
      </c>
      <c r="S228" s="312">
        <v>44834</v>
      </c>
      <c r="T228" s="654"/>
      <c r="U228" s="654"/>
      <c r="V228" s="498" t="str">
        <f t="shared" si="3"/>
        <v>JSA3(A8)-C4JMLEDZH21A149C4-极耳（检测）预焊机</v>
      </c>
      <c r="W228" s="278" t="s">
        <v>4499</v>
      </c>
      <c r="X228" s="325" t="s">
        <v>5215</v>
      </c>
      <c r="Y228" s="617" t="s">
        <v>6623</v>
      </c>
      <c r="Z228" s="617" t="s">
        <v>1473</v>
      </c>
      <c r="AA228" s="617" t="s">
        <v>5962</v>
      </c>
      <c r="AB228" s="250"/>
    </row>
    <row r="229" spans="1:28" s="75" customFormat="1" ht="23" customHeight="1">
      <c r="A229" s="23">
        <f t="shared" si="2"/>
        <v>228</v>
      </c>
      <c r="B229" s="259" t="s">
        <v>2305</v>
      </c>
      <c r="C229" s="305" t="s">
        <v>2309</v>
      </c>
      <c r="D229" s="259" t="s">
        <v>167</v>
      </c>
      <c r="E229" s="373" t="s">
        <v>98</v>
      </c>
      <c r="F229" s="923" t="s">
        <v>168</v>
      </c>
      <c r="G229" s="375" t="s">
        <v>169</v>
      </c>
      <c r="H229" s="295">
        <v>1</v>
      </c>
      <c r="I229" s="317" t="s">
        <v>2305</v>
      </c>
      <c r="J229" s="923" t="s">
        <v>127</v>
      </c>
      <c r="K229" s="249" t="s">
        <v>8</v>
      </c>
      <c r="L229" s="454" t="s">
        <v>102</v>
      </c>
      <c r="M229" s="349">
        <v>44292</v>
      </c>
      <c r="N229" s="300">
        <v>44413</v>
      </c>
      <c r="O229" s="32" t="s">
        <v>2302</v>
      </c>
      <c r="P229" s="641">
        <v>44546</v>
      </c>
      <c r="Q229" s="328">
        <v>44640</v>
      </c>
      <c r="R229" s="654" t="s">
        <v>2302</v>
      </c>
      <c r="S229" s="312">
        <v>44834</v>
      </c>
      <c r="T229" s="654"/>
      <c r="U229" s="654"/>
      <c r="V229" s="498" t="str">
        <f t="shared" si="3"/>
        <v>JSA3(A8)-C4JMLEDZH21A150C4-激光极耳焊接机</v>
      </c>
      <c r="W229" s="278" t="s">
        <v>4499</v>
      </c>
      <c r="X229" s="325" t="s">
        <v>5215</v>
      </c>
      <c r="Y229" s="617" t="s">
        <v>6623</v>
      </c>
      <c r="Z229" s="617" t="s">
        <v>1473</v>
      </c>
      <c r="AA229" s="617" t="s">
        <v>5962</v>
      </c>
      <c r="AB229" s="250"/>
    </row>
    <row r="230" spans="1:28" s="75" customFormat="1" ht="23" customHeight="1">
      <c r="A230" s="23">
        <f t="shared" si="2"/>
        <v>229</v>
      </c>
      <c r="B230" s="259" t="s">
        <v>2305</v>
      </c>
      <c r="C230" s="305" t="s">
        <v>2309</v>
      </c>
      <c r="D230" s="259" t="s">
        <v>170</v>
      </c>
      <c r="E230" s="373" t="s">
        <v>98</v>
      </c>
      <c r="F230" s="923" t="s">
        <v>171</v>
      </c>
      <c r="G230" s="375" t="s">
        <v>172</v>
      </c>
      <c r="H230" s="295">
        <v>1</v>
      </c>
      <c r="I230" s="317" t="s">
        <v>2305</v>
      </c>
      <c r="J230" s="923" t="s">
        <v>119</v>
      </c>
      <c r="K230" s="249" t="s">
        <v>8</v>
      </c>
      <c r="L230" s="454" t="s">
        <v>102</v>
      </c>
      <c r="M230" s="349">
        <v>44292</v>
      </c>
      <c r="N230" s="300">
        <v>44413</v>
      </c>
      <c r="O230" s="32" t="s">
        <v>2302</v>
      </c>
      <c r="P230" s="641">
        <v>44546</v>
      </c>
      <c r="Q230" s="328">
        <v>44640</v>
      </c>
      <c r="R230" s="654" t="s">
        <v>2302</v>
      </c>
      <c r="S230" s="312">
        <v>44834</v>
      </c>
      <c r="T230" s="654"/>
      <c r="U230" s="654"/>
      <c r="V230" s="498" t="str">
        <f t="shared" si="3"/>
        <v>JSA3(A8)-C4JMLEDZH21A151C4-包胶机</v>
      </c>
      <c r="W230" s="278" t="s">
        <v>4499</v>
      </c>
      <c r="X230" s="325" t="s">
        <v>5215</v>
      </c>
      <c r="Y230" s="617" t="s">
        <v>6623</v>
      </c>
      <c r="Z230" s="617" t="s">
        <v>1473</v>
      </c>
      <c r="AA230" s="617" t="s">
        <v>5962</v>
      </c>
      <c r="AB230" s="250"/>
    </row>
    <row r="231" spans="1:28" s="75" customFormat="1" ht="23" customHeight="1">
      <c r="A231" s="23">
        <f t="shared" si="2"/>
        <v>230</v>
      </c>
      <c r="B231" s="259" t="s">
        <v>2305</v>
      </c>
      <c r="C231" s="305" t="s">
        <v>2309</v>
      </c>
      <c r="D231" s="259" t="s">
        <v>173</v>
      </c>
      <c r="E231" s="373" t="s">
        <v>98</v>
      </c>
      <c r="F231" s="923" t="s">
        <v>174</v>
      </c>
      <c r="G231" s="375" t="s">
        <v>175</v>
      </c>
      <c r="H231" s="295">
        <v>1</v>
      </c>
      <c r="I231" s="317" t="s">
        <v>2305</v>
      </c>
      <c r="J231" s="923" t="s">
        <v>119</v>
      </c>
      <c r="K231" s="249" t="s">
        <v>8</v>
      </c>
      <c r="L231" s="454" t="s">
        <v>102</v>
      </c>
      <c r="M231" s="349">
        <v>44292</v>
      </c>
      <c r="N231" s="300">
        <v>44413</v>
      </c>
      <c r="O231" s="32" t="s">
        <v>2302</v>
      </c>
      <c r="P231" s="641">
        <v>44546</v>
      </c>
      <c r="Q231" s="328">
        <v>44640</v>
      </c>
      <c r="R231" s="654" t="s">
        <v>2302</v>
      </c>
      <c r="S231" s="312">
        <v>44834</v>
      </c>
      <c r="T231" s="654"/>
      <c r="U231" s="654"/>
      <c r="V231" s="498" t="str">
        <f t="shared" si="3"/>
        <v>JSA3(A8)-C4JMLEDZH21A152C4-入壳压装预焊机</v>
      </c>
      <c r="W231" s="278" t="s">
        <v>4499</v>
      </c>
      <c r="X231" s="325" t="s">
        <v>5215</v>
      </c>
      <c r="Y231" s="617" t="s">
        <v>6623</v>
      </c>
      <c r="Z231" s="617" t="s">
        <v>1473</v>
      </c>
      <c r="AA231" s="617" t="s">
        <v>5962</v>
      </c>
      <c r="AB231" s="250"/>
    </row>
    <row r="232" spans="1:28" s="75" customFormat="1" ht="23" customHeight="1">
      <c r="A232" s="23">
        <f t="shared" si="2"/>
        <v>231</v>
      </c>
      <c r="B232" s="259" t="s">
        <v>2305</v>
      </c>
      <c r="C232" s="305" t="s">
        <v>2309</v>
      </c>
      <c r="D232" s="259" t="s">
        <v>176</v>
      </c>
      <c r="E232" s="373" t="s">
        <v>98</v>
      </c>
      <c r="F232" s="923" t="s">
        <v>177</v>
      </c>
      <c r="G232" s="375" t="s">
        <v>178</v>
      </c>
      <c r="H232" s="295">
        <v>1</v>
      </c>
      <c r="I232" s="317" t="s">
        <v>2305</v>
      </c>
      <c r="J232" s="923" t="s">
        <v>123</v>
      </c>
      <c r="K232" s="249" t="s">
        <v>8</v>
      </c>
      <c r="L232" s="454" t="s">
        <v>102</v>
      </c>
      <c r="M232" s="349">
        <v>44292</v>
      </c>
      <c r="N232" s="300">
        <v>44413</v>
      </c>
      <c r="O232" s="32" t="s">
        <v>2302</v>
      </c>
      <c r="P232" s="641">
        <v>44546</v>
      </c>
      <c r="Q232" s="328">
        <v>44640</v>
      </c>
      <c r="R232" s="654" t="s">
        <v>2302</v>
      </c>
      <c r="S232" s="312">
        <v>44834</v>
      </c>
      <c r="T232" s="654"/>
      <c r="U232" s="654"/>
      <c r="V232" s="498" t="str">
        <f t="shared" si="3"/>
        <v>JSA3(A8)-C4JMLEDZH21A153C4-激光封口焊接机</v>
      </c>
      <c r="W232" s="278" t="s">
        <v>4499</v>
      </c>
      <c r="X232" s="325" t="s">
        <v>5215</v>
      </c>
      <c r="Y232" s="617" t="s">
        <v>6623</v>
      </c>
      <c r="Z232" s="617" t="s">
        <v>1473</v>
      </c>
      <c r="AA232" s="617" t="s">
        <v>5962</v>
      </c>
      <c r="AB232" s="250"/>
    </row>
    <row r="233" spans="1:28" s="75" customFormat="1" ht="23" customHeight="1">
      <c r="A233" s="23">
        <f t="shared" si="2"/>
        <v>232</v>
      </c>
      <c r="B233" s="259" t="s">
        <v>2305</v>
      </c>
      <c r="C233" s="305" t="s">
        <v>2309</v>
      </c>
      <c r="D233" s="259" t="s">
        <v>179</v>
      </c>
      <c r="E233" s="373" t="s">
        <v>98</v>
      </c>
      <c r="F233" s="923" t="s">
        <v>180</v>
      </c>
      <c r="G233" s="375" t="s">
        <v>181</v>
      </c>
      <c r="H233" s="295">
        <v>1</v>
      </c>
      <c r="I233" s="317" t="s">
        <v>2305</v>
      </c>
      <c r="J233" s="923" t="s">
        <v>182</v>
      </c>
      <c r="K233" s="249" t="s">
        <v>8</v>
      </c>
      <c r="L233" s="454" t="s">
        <v>102</v>
      </c>
      <c r="M233" s="349">
        <v>44292</v>
      </c>
      <c r="N233" s="300">
        <v>44413</v>
      </c>
      <c r="O233" s="32" t="s">
        <v>2302</v>
      </c>
      <c r="P233" s="641">
        <v>44546</v>
      </c>
      <c r="Q233" s="328">
        <v>44640</v>
      </c>
      <c r="R233" s="654" t="s">
        <v>2302</v>
      </c>
      <c r="S233" s="312">
        <v>44834</v>
      </c>
      <c r="T233" s="654"/>
      <c r="U233" s="654"/>
      <c r="V233" s="498" t="str">
        <f t="shared" si="3"/>
        <v>JSA3(A8)-C4JMLEDZH21A154C4-正压氦检机</v>
      </c>
      <c r="W233" s="278" t="s">
        <v>4499</v>
      </c>
      <c r="X233" s="325" t="s">
        <v>5215</v>
      </c>
      <c r="Y233" s="617" t="s">
        <v>6623</v>
      </c>
      <c r="Z233" s="617" t="s">
        <v>1473</v>
      </c>
      <c r="AA233" s="617" t="s">
        <v>5962</v>
      </c>
      <c r="AB233" s="250"/>
    </row>
    <row r="234" spans="1:28" s="75" customFormat="1" ht="23" customHeight="1">
      <c r="A234" s="23">
        <f t="shared" si="2"/>
        <v>233</v>
      </c>
      <c r="B234" s="259" t="s">
        <v>2305</v>
      </c>
      <c r="C234" s="305" t="s">
        <v>2309</v>
      </c>
      <c r="D234" s="259" t="s">
        <v>183</v>
      </c>
      <c r="E234" s="373" t="s">
        <v>98</v>
      </c>
      <c r="F234" s="923" t="s">
        <v>184</v>
      </c>
      <c r="G234" s="375" t="s">
        <v>185</v>
      </c>
      <c r="H234" s="295">
        <v>1</v>
      </c>
      <c r="I234" s="317" t="s">
        <v>2305</v>
      </c>
      <c r="J234" s="923" t="s">
        <v>146</v>
      </c>
      <c r="K234" s="249" t="s">
        <v>8</v>
      </c>
      <c r="L234" s="454" t="s">
        <v>102</v>
      </c>
      <c r="M234" s="349">
        <v>44292</v>
      </c>
      <c r="N234" s="300">
        <v>44413</v>
      </c>
      <c r="O234" s="32" t="s">
        <v>2302</v>
      </c>
      <c r="P234" s="641">
        <v>44546</v>
      </c>
      <c r="Q234" s="328">
        <v>44640</v>
      </c>
      <c r="R234" s="654" t="s">
        <v>2302</v>
      </c>
      <c r="S234" s="312">
        <v>44834</v>
      </c>
      <c r="T234" s="654"/>
      <c r="U234" s="654"/>
      <c r="V234" s="498" t="str">
        <f t="shared" si="3"/>
        <v>JSA3(A8)-C4JMLEDZH21A155C4-负压氦检机</v>
      </c>
      <c r="W234" s="278" t="s">
        <v>4499</v>
      </c>
      <c r="X234" s="325" t="s">
        <v>5215</v>
      </c>
      <c r="Y234" s="617" t="s">
        <v>6623</v>
      </c>
      <c r="Z234" s="617" t="s">
        <v>1473</v>
      </c>
      <c r="AA234" s="617" t="s">
        <v>5962</v>
      </c>
      <c r="AB234" s="663"/>
    </row>
    <row r="235" spans="1:28" s="75" customFormat="1" ht="23" customHeight="1">
      <c r="A235" s="23">
        <f t="shared" si="2"/>
        <v>234</v>
      </c>
      <c r="B235" s="259" t="s">
        <v>2305</v>
      </c>
      <c r="C235" s="305" t="s">
        <v>2309</v>
      </c>
      <c r="D235" s="259" t="s">
        <v>186</v>
      </c>
      <c r="E235" s="373" t="s">
        <v>98</v>
      </c>
      <c r="F235" s="923" t="s">
        <v>187</v>
      </c>
      <c r="G235" s="375" t="s">
        <v>188</v>
      </c>
      <c r="H235" s="295">
        <v>1</v>
      </c>
      <c r="I235" s="317" t="s">
        <v>2305</v>
      </c>
      <c r="J235" s="923" t="s">
        <v>98</v>
      </c>
      <c r="K235" s="249" t="s">
        <v>8</v>
      </c>
      <c r="L235" s="454" t="s">
        <v>102</v>
      </c>
      <c r="M235" s="349">
        <v>44292</v>
      </c>
      <c r="N235" s="300">
        <v>44413</v>
      </c>
      <c r="O235" s="32" t="s">
        <v>2302</v>
      </c>
      <c r="P235" s="641">
        <v>44546</v>
      </c>
      <c r="Q235" s="328">
        <v>44640</v>
      </c>
      <c r="R235" s="654" t="s">
        <v>2302</v>
      </c>
      <c r="S235" s="312">
        <v>44834</v>
      </c>
      <c r="T235" s="654"/>
      <c r="U235" s="654"/>
      <c r="V235" s="498" t="str">
        <f t="shared" si="3"/>
        <v>JSA3(A8)-C4JMLEDZH21A156C4-激光补码机</v>
      </c>
      <c r="W235" s="278" t="s">
        <v>4499</v>
      </c>
      <c r="X235" s="325" t="s">
        <v>5215</v>
      </c>
      <c r="Y235" s="617" t="s">
        <v>6623</v>
      </c>
      <c r="Z235" s="617" t="s">
        <v>1473</v>
      </c>
      <c r="AA235" s="617" t="s">
        <v>5962</v>
      </c>
      <c r="AB235" s="250"/>
    </row>
    <row r="236" spans="1:28" s="75" customFormat="1" ht="23" customHeight="1">
      <c r="A236" s="23">
        <f t="shared" si="2"/>
        <v>235</v>
      </c>
      <c r="B236" s="259" t="s">
        <v>2305</v>
      </c>
      <c r="C236" s="305" t="s">
        <v>2309</v>
      </c>
      <c r="D236" s="259" t="s">
        <v>189</v>
      </c>
      <c r="E236" s="373" t="s">
        <v>98</v>
      </c>
      <c r="F236" s="923" t="s">
        <v>190</v>
      </c>
      <c r="G236" s="375" t="s">
        <v>191</v>
      </c>
      <c r="H236" s="295">
        <v>1</v>
      </c>
      <c r="I236" s="317" t="s">
        <v>2305</v>
      </c>
      <c r="J236" s="923" t="s">
        <v>119</v>
      </c>
      <c r="K236" s="249" t="s">
        <v>8</v>
      </c>
      <c r="L236" s="454" t="s">
        <v>102</v>
      </c>
      <c r="M236" s="349">
        <v>44292</v>
      </c>
      <c r="N236" s="300">
        <v>44413</v>
      </c>
      <c r="O236" s="32" t="s">
        <v>2302</v>
      </c>
      <c r="P236" s="641">
        <v>44546</v>
      </c>
      <c r="Q236" s="328">
        <v>44640</v>
      </c>
      <c r="R236" s="654" t="s">
        <v>2302</v>
      </c>
      <c r="S236" s="312">
        <v>44834</v>
      </c>
      <c r="T236" s="654"/>
      <c r="U236" s="654"/>
      <c r="V236" s="498" t="str">
        <f t="shared" si="3"/>
        <v>JSA3(A8)-C4JMLEDZH21A157C4-物流线（装配线拉线和托盘）</v>
      </c>
      <c r="W236" s="278" t="s">
        <v>4499</v>
      </c>
      <c r="X236" s="325" t="s">
        <v>5215</v>
      </c>
      <c r="Y236" s="617" t="s">
        <v>6623</v>
      </c>
      <c r="Z236" s="617" t="s">
        <v>1473</v>
      </c>
      <c r="AA236" s="617" t="s">
        <v>5962</v>
      </c>
      <c r="AB236" s="250"/>
    </row>
    <row r="237" spans="1:28" s="75" customFormat="1" ht="23" customHeight="1">
      <c r="A237" s="23">
        <f t="shared" si="2"/>
        <v>236</v>
      </c>
      <c r="B237" s="259" t="s">
        <v>2305</v>
      </c>
      <c r="C237" s="305" t="s">
        <v>2309</v>
      </c>
      <c r="D237" s="259" t="s">
        <v>192</v>
      </c>
      <c r="E237" s="373" t="s">
        <v>98</v>
      </c>
      <c r="F237" s="923" t="s">
        <v>193</v>
      </c>
      <c r="G237" s="375" t="s">
        <v>194</v>
      </c>
      <c r="H237" s="295">
        <v>1</v>
      </c>
      <c r="I237" s="317" t="s">
        <v>2305</v>
      </c>
      <c r="J237" s="923" t="s">
        <v>119</v>
      </c>
      <c r="K237" s="249" t="s">
        <v>8</v>
      </c>
      <c r="L237" s="259" t="s">
        <v>102</v>
      </c>
      <c r="M237" s="349">
        <v>44292</v>
      </c>
      <c r="N237" s="300">
        <v>44413</v>
      </c>
      <c r="O237" s="32" t="s">
        <v>2302</v>
      </c>
      <c r="P237" s="641">
        <v>44546</v>
      </c>
      <c r="Q237" s="328">
        <v>44640</v>
      </c>
      <c r="R237" s="654" t="s">
        <v>2302</v>
      </c>
      <c r="S237" s="312">
        <v>44834</v>
      </c>
      <c r="T237" s="654"/>
      <c r="U237" s="654"/>
      <c r="V237" s="498" t="str">
        <f t="shared" si="3"/>
        <v>JSA3(A8)-C4JMLEDZH21A158C4-组盘机</v>
      </c>
      <c r="W237" s="278" t="s">
        <v>4499</v>
      </c>
      <c r="X237" s="325" t="s">
        <v>5215</v>
      </c>
      <c r="Y237" s="617" t="s">
        <v>6623</v>
      </c>
      <c r="Z237" s="617" t="s">
        <v>1473</v>
      </c>
      <c r="AA237" s="617" t="s">
        <v>5962</v>
      </c>
      <c r="AB237" s="250"/>
    </row>
    <row r="238" spans="1:28" ht="26">
      <c r="A238" s="205">
        <f t="shared" si="2"/>
        <v>237</v>
      </c>
      <c r="B238" s="216" t="s">
        <v>1348</v>
      </c>
      <c r="C238" s="351">
        <v>44305</v>
      </c>
      <c r="D238" s="209" t="s">
        <v>28</v>
      </c>
      <c r="E238" s="216" t="s">
        <v>1347</v>
      </c>
      <c r="F238" s="209" t="s">
        <v>1347</v>
      </c>
      <c r="G238" s="216" t="s">
        <v>2014</v>
      </c>
      <c r="H238" s="209" t="s">
        <v>200</v>
      </c>
      <c r="I238" s="209" t="s">
        <v>4012</v>
      </c>
      <c r="K238" s="216" t="s">
        <v>1381</v>
      </c>
      <c r="L238" s="216" t="s">
        <v>540</v>
      </c>
      <c r="Z238" s="228" t="s">
        <v>2213</v>
      </c>
    </row>
    <row r="239" spans="1:28" ht="26">
      <c r="A239" s="205">
        <f t="shared" si="2"/>
        <v>238</v>
      </c>
      <c r="B239" s="216">
        <v>4200003050</v>
      </c>
      <c r="C239" s="351">
        <v>44354</v>
      </c>
      <c r="D239" s="209" t="s">
        <v>28</v>
      </c>
      <c r="E239" s="219" t="s">
        <v>2019</v>
      </c>
      <c r="F239" s="209" t="s">
        <v>2019</v>
      </c>
      <c r="G239" s="209" t="s">
        <v>2442</v>
      </c>
      <c r="H239" s="209" t="s">
        <v>200</v>
      </c>
      <c r="I239" s="209" t="s">
        <v>4012</v>
      </c>
      <c r="K239" s="226" t="s">
        <v>1381</v>
      </c>
      <c r="L239" s="226" t="s">
        <v>540</v>
      </c>
      <c r="Z239" s="228" t="s">
        <v>2214</v>
      </c>
    </row>
    <row r="240" spans="1:28" ht="26">
      <c r="A240" s="205">
        <f t="shared" si="2"/>
        <v>239</v>
      </c>
      <c r="B240" s="430" t="s">
        <v>196</v>
      </c>
      <c r="C240" s="351">
        <v>44413</v>
      </c>
      <c r="D240" s="209" t="s">
        <v>28</v>
      </c>
      <c r="E240" s="216" t="s">
        <v>195</v>
      </c>
      <c r="F240" s="209" t="s">
        <v>195</v>
      </c>
      <c r="G240" s="216" t="s">
        <v>2037</v>
      </c>
      <c r="H240" s="209" t="s">
        <v>200</v>
      </c>
      <c r="I240" s="209" t="s">
        <v>4012</v>
      </c>
      <c r="K240" s="216" t="s">
        <v>1381</v>
      </c>
      <c r="L240" s="216" t="s">
        <v>8</v>
      </c>
      <c r="Z240" s="228"/>
    </row>
    <row r="241" spans="1:26" ht="26">
      <c r="A241" s="205">
        <f t="shared" si="2"/>
        <v>240</v>
      </c>
      <c r="B241" s="430">
        <v>4200002599</v>
      </c>
      <c r="C241" s="351">
        <v>44336</v>
      </c>
      <c r="D241" s="209" t="s">
        <v>28</v>
      </c>
      <c r="E241" s="216" t="s">
        <v>1345</v>
      </c>
      <c r="F241" s="209" t="s">
        <v>1345</v>
      </c>
      <c r="G241" s="216" t="s">
        <v>2058</v>
      </c>
      <c r="H241" s="209" t="s">
        <v>200</v>
      </c>
      <c r="I241" s="209" t="s">
        <v>4012</v>
      </c>
      <c r="K241" s="216" t="s">
        <v>1381</v>
      </c>
      <c r="L241" s="216" t="s">
        <v>540</v>
      </c>
      <c r="Z241" s="228" t="s">
        <v>2213</v>
      </c>
    </row>
  </sheetData>
  <autoFilter ref="A1:AC237"/>
  <mergeCells count="12">
    <mergeCell ref="AB130:AB165"/>
    <mergeCell ref="AB166:AB180"/>
    <mergeCell ref="AB37:AB93"/>
    <mergeCell ref="AC56:AC61"/>
    <mergeCell ref="K68:K84"/>
    <mergeCell ref="Z68:Z84"/>
    <mergeCell ref="Z94:Z129"/>
    <mergeCell ref="AA94:AA129"/>
    <mergeCell ref="AB94:AB129"/>
    <mergeCell ref="AC94:AC129"/>
    <mergeCell ref="K85:K93"/>
    <mergeCell ref="Z85:Z93"/>
  </mergeCells>
  <phoneticPr fontId="39" type="noConversion"/>
  <conditionalFormatting sqref="O130:O144">
    <cfRule type="cellIs" priority="726" operator="equal">
      <formula>"M6售后质保"</formula>
    </cfRule>
    <cfRule type="cellIs" priority="732" operator="equal">
      <formula>"M5安装验收"</formula>
    </cfRule>
    <cfRule type="cellIs" priority="738" operator="equal">
      <formula>"M4装配调试"</formula>
    </cfRule>
    <cfRule type="cellIs" priority="744" operator="equal">
      <formula>"M3生产准备"</formula>
    </cfRule>
    <cfRule type="cellIs" dxfId="1346" priority="750" operator="equal">
      <formula>"M2设计验证"</formula>
    </cfRule>
    <cfRule type="cellIs" dxfId="1345" priority="756" operator="equal">
      <formula>"M1开拓立项"</formula>
    </cfRule>
  </conditionalFormatting>
  <conditionalFormatting sqref="P130:P144">
    <cfRule type="cellIs" dxfId="1344" priority="762" operator="equal">
      <formula>"延迟"</formula>
    </cfRule>
  </conditionalFormatting>
  <conditionalFormatting sqref="D36">
    <cfRule type="duplicateValues" dxfId="1343" priority="649"/>
    <cfRule type="duplicateValues" dxfId="1342" priority="650"/>
    <cfRule type="duplicateValues" dxfId="1341" priority="651"/>
  </conditionalFormatting>
  <conditionalFormatting sqref="J83">
    <cfRule type="cellIs" priority="662" operator="equal">
      <formula>"M6售后质保"</formula>
    </cfRule>
    <cfRule type="cellIs" priority="663" operator="equal">
      <formula>"M5安装验收"</formula>
    </cfRule>
    <cfRule type="cellIs" priority="664" operator="equal">
      <formula>"M4装配调试"</formula>
    </cfRule>
    <cfRule type="cellIs" priority="665" operator="equal">
      <formula>"M3生产准备"</formula>
    </cfRule>
    <cfRule type="cellIs" dxfId="1340" priority="666" operator="equal">
      <formula>"M2设计验证"</formula>
    </cfRule>
    <cfRule type="cellIs" dxfId="1339" priority="667" operator="equal">
      <formula>"M1开拓立项"</formula>
    </cfRule>
  </conditionalFormatting>
  <conditionalFormatting sqref="J85">
    <cfRule type="cellIs" priority="694" operator="equal">
      <formula>"M6售后质保"</formula>
    </cfRule>
    <cfRule type="cellIs" priority="695" operator="equal">
      <formula>"M5安装验收"</formula>
    </cfRule>
    <cfRule type="cellIs" priority="696" operator="equal">
      <formula>"M4装配调试"</formula>
    </cfRule>
    <cfRule type="cellIs" priority="697" operator="equal">
      <formula>"M3生产准备"</formula>
    </cfRule>
    <cfRule type="cellIs" dxfId="1338" priority="698" operator="equal">
      <formula>"M2设计验证"</formula>
    </cfRule>
    <cfRule type="cellIs" dxfId="1337" priority="699" operator="equal">
      <formula>"M1开拓立项"</formula>
    </cfRule>
  </conditionalFormatting>
  <conditionalFormatting sqref="P93">
    <cfRule type="cellIs" dxfId="1336" priority="661" operator="equal">
      <formula>"延迟"</formula>
    </cfRule>
  </conditionalFormatting>
  <conditionalFormatting sqref="O132">
    <cfRule type="cellIs" priority="724" operator="equal">
      <formula>"M6售后质保"</formula>
    </cfRule>
    <cfRule type="cellIs" priority="730" operator="equal">
      <formula>"M5安装验收"</formula>
    </cfRule>
    <cfRule type="cellIs" priority="736" operator="equal">
      <formula>"M4装配调试"</formula>
    </cfRule>
    <cfRule type="cellIs" priority="742" operator="equal">
      <formula>"M3生产准备"</formula>
    </cfRule>
    <cfRule type="cellIs" dxfId="1335" priority="748" operator="equal">
      <formula>"M2设计验证"</formula>
    </cfRule>
    <cfRule type="cellIs" dxfId="1334" priority="754" operator="equal">
      <formula>"M1开拓立项"</formula>
    </cfRule>
  </conditionalFormatting>
  <conditionalFormatting sqref="P132">
    <cfRule type="cellIs" dxfId="1333" priority="760" operator="equal">
      <formula>"延迟"</formula>
    </cfRule>
  </conditionalFormatting>
  <conditionalFormatting sqref="O133">
    <cfRule type="cellIs" priority="723" operator="equal">
      <formula>"M6售后质保"</formula>
    </cfRule>
    <cfRule type="cellIs" priority="729" operator="equal">
      <formula>"M5安装验收"</formula>
    </cfRule>
    <cfRule type="cellIs" priority="735" operator="equal">
      <formula>"M4装配调试"</formula>
    </cfRule>
    <cfRule type="cellIs" priority="741" operator="equal">
      <formula>"M3生产准备"</formula>
    </cfRule>
    <cfRule type="cellIs" dxfId="1332" priority="747" operator="equal">
      <formula>"M2设计验证"</formula>
    </cfRule>
    <cfRule type="cellIs" dxfId="1331" priority="753" operator="equal">
      <formula>"M1开拓立项"</formula>
    </cfRule>
  </conditionalFormatting>
  <conditionalFormatting sqref="P133">
    <cfRule type="cellIs" dxfId="1330" priority="759" operator="equal">
      <formula>"延迟"</formula>
    </cfRule>
  </conditionalFormatting>
  <conditionalFormatting sqref="O134">
    <cfRule type="cellIs" priority="722" operator="equal">
      <formula>"M6售后质保"</formula>
    </cfRule>
    <cfRule type="cellIs" priority="728" operator="equal">
      <formula>"M5安装验收"</formula>
    </cfRule>
    <cfRule type="cellIs" priority="734" operator="equal">
      <formula>"M4装配调试"</formula>
    </cfRule>
    <cfRule type="cellIs" priority="740" operator="equal">
      <formula>"M3生产准备"</formula>
    </cfRule>
    <cfRule type="cellIs" dxfId="1329" priority="746" operator="equal">
      <formula>"M2设计验证"</formula>
    </cfRule>
    <cfRule type="cellIs" dxfId="1328" priority="752" operator="equal">
      <formula>"M1开拓立项"</formula>
    </cfRule>
  </conditionalFormatting>
  <conditionalFormatting sqref="P134">
    <cfRule type="cellIs" dxfId="1327" priority="758" operator="equal">
      <formula>"延迟"</formula>
    </cfRule>
  </conditionalFormatting>
  <conditionalFormatting sqref="O138">
    <cfRule type="cellIs" priority="708" operator="equal">
      <formula>"M6售后质保"</formula>
    </cfRule>
    <cfRule type="cellIs" priority="710" operator="equal">
      <formula>"M5安装验收"</formula>
    </cfRule>
    <cfRule type="cellIs" priority="712" operator="equal">
      <formula>"M4装配调试"</formula>
    </cfRule>
    <cfRule type="cellIs" priority="714" operator="equal">
      <formula>"M3生产准备"</formula>
    </cfRule>
    <cfRule type="cellIs" dxfId="1326" priority="716" operator="equal">
      <formula>"M2设计验证"</formula>
    </cfRule>
    <cfRule type="cellIs" dxfId="1325" priority="718" operator="equal">
      <formula>"M1开拓立项"</formula>
    </cfRule>
  </conditionalFormatting>
  <conditionalFormatting sqref="P138">
    <cfRule type="cellIs" dxfId="1324" priority="720" operator="equal">
      <formula>"延迟"</formula>
    </cfRule>
  </conditionalFormatting>
  <conditionalFormatting sqref="O145">
    <cfRule type="cellIs" priority="676" operator="equal">
      <formula>"M6售后质保"</formula>
    </cfRule>
    <cfRule type="cellIs" priority="677" operator="equal">
      <formula>"M5安装验收"</formula>
    </cfRule>
    <cfRule type="cellIs" priority="678" operator="equal">
      <formula>"M4装配调试"</formula>
    </cfRule>
    <cfRule type="cellIs" priority="679" operator="equal">
      <formula>"M3生产准备"</formula>
    </cfRule>
    <cfRule type="cellIs" dxfId="1323" priority="680" operator="equal">
      <formula>"M2设计验证"</formula>
    </cfRule>
    <cfRule type="cellIs" dxfId="1322" priority="681" operator="equal">
      <formula>"M1开拓立项"</formula>
    </cfRule>
  </conditionalFormatting>
  <conditionalFormatting sqref="P145">
    <cfRule type="cellIs" dxfId="1321" priority="675" operator="equal">
      <formula>"延迟"</formula>
    </cfRule>
  </conditionalFormatting>
  <conditionalFormatting sqref="D146">
    <cfRule type="duplicateValues" dxfId="1320" priority="652"/>
  </conditionalFormatting>
  <conditionalFormatting sqref="O146">
    <cfRule type="cellIs" priority="654" operator="equal">
      <formula>"M6售后质保"</formula>
    </cfRule>
    <cfRule type="cellIs" priority="655" operator="equal">
      <formula>"M5安装验收"</formula>
    </cfRule>
    <cfRule type="cellIs" priority="656" operator="equal">
      <formula>"M4装配调试"</formula>
    </cfRule>
    <cfRule type="cellIs" priority="657" operator="equal">
      <formula>"M3生产准备"</formula>
    </cfRule>
    <cfRule type="cellIs" dxfId="1319" priority="658" operator="equal">
      <formula>"M2设计验证"</formula>
    </cfRule>
    <cfRule type="cellIs" dxfId="1318" priority="659" operator="equal">
      <formula>"M1开拓立项"</formula>
    </cfRule>
  </conditionalFormatting>
  <conditionalFormatting sqref="P146">
    <cfRule type="cellIs" dxfId="1317" priority="653" operator="equal">
      <formula>"延迟"</formula>
    </cfRule>
  </conditionalFormatting>
  <conditionalFormatting sqref="P149">
    <cfRule type="cellIs" dxfId="1316" priority="668" operator="equal">
      <formula>"延迟"</formula>
    </cfRule>
  </conditionalFormatting>
  <conditionalFormatting sqref="J68:J69">
    <cfRule type="cellIs" priority="700" operator="equal">
      <formula>"M6售后质保"</formula>
    </cfRule>
    <cfRule type="cellIs" priority="701" operator="equal">
      <formula>"M5安装验收"</formula>
    </cfRule>
    <cfRule type="cellIs" priority="702" operator="equal">
      <formula>"M4装配调试"</formula>
    </cfRule>
    <cfRule type="cellIs" priority="703" operator="equal">
      <formula>"M3生产准备"</formula>
    </cfRule>
    <cfRule type="cellIs" dxfId="1315" priority="704" operator="equal">
      <formula>"M2设计验证"</formula>
    </cfRule>
    <cfRule type="cellIs" dxfId="1314" priority="705" operator="equal">
      <formula>"M1开拓立项"</formula>
    </cfRule>
  </conditionalFormatting>
  <conditionalFormatting sqref="J86:J90">
    <cfRule type="cellIs" priority="688" operator="equal">
      <formula>"M6售后质保"</formula>
    </cfRule>
    <cfRule type="cellIs" priority="689" operator="equal">
      <formula>"M5安装验收"</formula>
    </cfRule>
    <cfRule type="cellIs" priority="690" operator="equal">
      <formula>"M4装配调试"</formula>
    </cfRule>
    <cfRule type="cellIs" priority="691" operator="equal">
      <formula>"M3生产准备"</formula>
    </cfRule>
    <cfRule type="cellIs" dxfId="1313" priority="692" operator="equal">
      <formula>"M2设计验证"</formula>
    </cfRule>
    <cfRule type="cellIs" dxfId="1312" priority="693" operator="equal">
      <formula>"M1开拓立项"</formula>
    </cfRule>
  </conditionalFormatting>
  <conditionalFormatting sqref="O131:O132">
    <cfRule type="cellIs" priority="725" operator="equal">
      <formula>"M6售后质保"</formula>
    </cfRule>
    <cfRule type="cellIs" priority="731" operator="equal">
      <formula>"M5安装验收"</formula>
    </cfRule>
    <cfRule type="cellIs" priority="737" operator="equal">
      <formula>"M4装配调试"</formula>
    </cfRule>
    <cfRule type="cellIs" priority="743" operator="equal">
      <formula>"M3生产准备"</formula>
    </cfRule>
    <cfRule type="cellIs" dxfId="1311" priority="749" operator="equal">
      <formula>"M2设计验证"</formula>
    </cfRule>
    <cfRule type="cellIs" dxfId="1310" priority="755" operator="equal">
      <formula>"M1开拓立项"</formula>
    </cfRule>
  </conditionalFormatting>
  <conditionalFormatting sqref="O137:O138">
    <cfRule type="cellIs" priority="709" operator="equal">
      <formula>"M6售后质保"</formula>
    </cfRule>
    <cfRule type="cellIs" priority="711" operator="equal">
      <formula>"M5安装验收"</formula>
    </cfRule>
    <cfRule type="cellIs" priority="713" operator="equal">
      <formula>"M4装配调试"</formula>
    </cfRule>
    <cfRule type="cellIs" priority="715" operator="equal">
      <formula>"M3生产准备"</formula>
    </cfRule>
    <cfRule type="cellIs" dxfId="1309" priority="717" operator="equal">
      <formula>"M2设计验证"</formula>
    </cfRule>
    <cfRule type="cellIs" dxfId="1308" priority="719" operator="equal">
      <formula>"M1开拓立项"</formula>
    </cfRule>
  </conditionalFormatting>
  <conditionalFormatting sqref="O149">
    <cfRule type="cellIs" priority="669" operator="equal">
      <formula>"M6售后质保"</formula>
    </cfRule>
    <cfRule type="cellIs" priority="670" operator="equal">
      <formula>"M5安装验收"</formula>
    </cfRule>
    <cfRule type="cellIs" priority="671" operator="equal">
      <formula>"M4装配调试"</formula>
    </cfRule>
    <cfRule type="cellIs" priority="672" operator="equal">
      <formula>"M3生产准备"</formula>
    </cfRule>
    <cfRule type="cellIs" dxfId="1307" priority="673" operator="equal">
      <formula>"M2设计验证"</formula>
    </cfRule>
    <cfRule type="cellIs" dxfId="1306" priority="674" operator="equal">
      <formula>"M1开拓立项"</formula>
    </cfRule>
  </conditionalFormatting>
  <conditionalFormatting sqref="P131:P132">
    <cfRule type="cellIs" dxfId="1305" priority="761" operator="equal">
      <formula>"延迟"</formula>
    </cfRule>
  </conditionalFormatting>
  <conditionalFormatting sqref="P137:P138">
    <cfRule type="cellIs" dxfId="1304" priority="721" operator="equal">
      <formula>"延迟"</formula>
    </cfRule>
  </conditionalFormatting>
  <conditionalFormatting sqref="O1">
    <cfRule type="cellIs" dxfId="1303" priority="764" operator="equal">
      <formula>"M1开拓立项"</formula>
    </cfRule>
    <cfRule type="cellIs" dxfId="1302" priority="765" operator="equal">
      <formula>"M1开拓立项;M2设计验证;M3生产准备;M4装配调试;M5安装验收;M6售后质保"</formula>
    </cfRule>
  </conditionalFormatting>
  <conditionalFormatting sqref="O147:O149">
    <cfRule type="cellIs" priority="727" operator="equal">
      <formula>"M6售后质保"</formula>
    </cfRule>
    <cfRule type="cellIs" priority="733" operator="equal">
      <formula>"M5安装验收"</formula>
    </cfRule>
    <cfRule type="cellIs" priority="739" operator="equal">
      <formula>"M4装配调试"</formula>
    </cfRule>
    <cfRule type="cellIs" priority="745" operator="equal">
      <formula>"M3生产准备"</formula>
    </cfRule>
    <cfRule type="cellIs" dxfId="1301" priority="751" operator="equal">
      <formula>"M2设计验证"</formula>
    </cfRule>
    <cfRule type="cellIs" dxfId="1300" priority="757" operator="equal">
      <formula>"M1开拓立项"</formula>
    </cfRule>
  </conditionalFormatting>
  <conditionalFormatting sqref="P147:P149">
    <cfRule type="cellIs" dxfId="1299" priority="763" operator="equal">
      <formula>"延迟"</formula>
    </cfRule>
  </conditionalFormatting>
  <conditionalFormatting sqref="J70:J82 J84">
    <cfRule type="cellIs" priority="682" operator="equal">
      <formula>"M6售后质保"</formula>
    </cfRule>
    <cfRule type="cellIs" priority="683" operator="equal">
      <formula>"M5安装验收"</formula>
    </cfRule>
    <cfRule type="cellIs" priority="684" operator="equal">
      <formula>"M4装配调试"</formula>
    </cfRule>
    <cfRule type="cellIs" priority="685" operator="equal">
      <formula>"M3生产准备"</formula>
    </cfRule>
    <cfRule type="cellIs" dxfId="1298" priority="686" operator="equal">
      <formula>"M2设计验证"</formula>
    </cfRule>
    <cfRule type="cellIs" dxfId="1297" priority="687" operator="equal">
      <formula>"M1开拓立项"</formula>
    </cfRule>
  </conditionalFormatting>
  <conditionalFormatting sqref="P160">
    <cfRule type="cellIs" dxfId="1296" priority="611" operator="equal">
      <formula>"延迟"</formula>
    </cfRule>
  </conditionalFormatting>
  <conditionalFormatting sqref="P150:P160">
    <cfRule type="cellIs" dxfId="1295" priority="604" operator="equal">
      <formula>"延迟"</formula>
    </cfRule>
  </conditionalFormatting>
  <conditionalFormatting sqref="O160">
    <cfRule type="cellIs" priority="598" operator="equal">
      <formula>"M6售后质保"</formula>
    </cfRule>
    <cfRule type="cellIs" priority="599" operator="equal">
      <formula>"M5安装验收"</formula>
    </cfRule>
    <cfRule type="cellIs" priority="600" operator="equal">
      <formula>"M4装配调试"</formula>
    </cfRule>
    <cfRule type="cellIs" priority="601" operator="equal">
      <formula>"M3生产准备"</formula>
    </cfRule>
    <cfRule type="cellIs" dxfId="1294" priority="602" operator="equal">
      <formula>"M2设计验证"</formula>
    </cfRule>
    <cfRule type="cellIs" dxfId="1293" priority="603" operator="equal">
      <formula>"M1开拓立项"</formula>
    </cfRule>
  </conditionalFormatting>
  <conditionalFormatting sqref="O150:O159">
    <cfRule type="cellIs" priority="586" operator="equal">
      <formula>"M6售后质保"</formula>
    </cfRule>
    <cfRule type="cellIs" priority="587" operator="equal">
      <formula>"M5安装验收"</formula>
    </cfRule>
    <cfRule type="cellIs" priority="588" operator="equal">
      <formula>"M4装配调试"</formula>
    </cfRule>
    <cfRule type="cellIs" priority="589" operator="equal">
      <formula>"M3生产准备"</formula>
    </cfRule>
    <cfRule type="cellIs" dxfId="1292" priority="590" operator="equal">
      <formula>"M2设计验证"</formula>
    </cfRule>
    <cfRule type="cellIs" dxfId="1291" priority="591" operator="equal">
      <formula>"M1开拓立项"</formula>
    </cfRule>
    <cfRule type="cellIs" priority="592" operator="equal">
      <formula>"M6售后质保"</formula>
    </cfRule>
    <cfRule type="cellIs" priority="593" operator="equal">
      <formula>"M5安装验收"</formula>
    </cfRule>
    <cfRule type="cellIs" priority="594" operator="equal">
      <formula>"M4装配调试"</formula>
    </cfRule>
    <cfRule type="cellIs" priority="595" operator="equal">
      <formula>"M3生产准备"</formula>
    </cfRule>
    <cfRule type="cellIs" dxfId="1290" priority="596" operator="equal">
      <formula>"M2设计验证"</formula>
    </cfRule>
    <cfRule type="cellIs" dxfId="1289" priority="597" operator="equal">
      <formula>"M1开拓立项"</formula>
    </cfRule>
  </conditionalFormatting>
  <conditionalFormatting sqref="O160">
    <cfRule type="cellIs" priority="605" operator="equal">
      <formula>"M6售后质保"</formula>
    </cfRule>
    <cfRule type="cellIs" priority="606" operator="equal">
      <formula>"M5安装验收"</formula>
    </cfRule>
    <cfRule type="cellIs" priority="607" operator="equal">
      <formula>"M4装配调试"</formula>
    </cfRule>
    <cfRule type="cellIs" priority="608" operator="equal">
      <formula>"M3生产准备"</formula>
    </cfRule>
    <cfRule type="cellIs" dxfId="1288" priority="609" operator="equal">
      <formula>"M2设计验证"</formula>
    </cfRule>
    <cfRule type="cellIs" dxfId="1287" priority="610" operator="equal">
      <formula>"M1开拓立项"</formula>
    </cfRule>
  </conditionalFormatting>
  <conditionalFormatting sqref="D150:D160">
    <cfRule type="duplicateValues" dxfId="1286" priority="612"/>
  </conditionalFormatting>
  <conditionalFormatting sqref="D150:D160">
    <cfRule type="duplicateValues" dxfId="1285" priority="613"/>
  </conditionalFormatting>
  <conditionalFormatting sqref="L150:L155 L159">
    <cfRule type="cellIs" dxfId="1284" priority="554" operator="equal">
      <formula>"延迟"</formula>
    </cfRule>
  </conditionalFormatting>
  <conditionalFormatting sqref="L68">
    <cfRule type="cellIs" dxfId="1283" priority="551" operator="equal">
      <formula>"延迟"</formula>
    </cfRule>
  </conditionalFormatting>
  <conditionalFormatting sqref="O32">
    <cfRule type="cellIs" priority="527" operator="equal">
      <formula>"M6售后质保"</formula>
    </cfRule>
    <cfRule type="cellIs" priority="528" operator="equal">
      <formula>"M5安装验收"</formula>
    </cfRule>
    <cfRule type="cellIs" priority="529" operator="equal">
      <formula>"M4装配调试"</formula>
    </cfRule>
    <cfRule type="cellIs" priority="530" operator="equal">
      <formula>"M3生产准备"</formula>
    </cfRule>
    <cfRule type="cellIs" dxfId="1282" priority="531" operator="equal">
      <formula>"M2设计验证"</formula>
    </cfRule>
    <cfRule type="cellIs" dxfId="1281" priority="532" operator="equal">
      <formula>"M1开拓立项"</formula>
    </cfRule>
  </conditionalFormatting>
  <conditionalFormatting sqref="O33">
    <cfRule type="cellIs" priority="539" operator="equal">
      <formula>"M6售后质保"</formula>
    </cfRule>
    <cfRule type="cellIs" priority="540" operator="equal">
      <formula>"M5安装验收"</formula>
    </cfRule>
    <cfRule type="cellIs" priority="541" operator="equal">
      <formula>"M4装配调试"</formula>
    </cfRule>
    <cfRule type="cellIs" priority="542" operator="equal">
      <formula>"M3生产准备"</formula>
    </cfRule>
    <cfRule type="cellIs" dxfId="1280" priority="543" operator="equal">
      <formula>"M2设计验证"</formula>
    </cfRule>
    <cfRule type="cellIs" dxfId="1279" priority="544" operator="equal">
      <formula>"M1开拓立项"</formula>
    </cfRule>
  </conditionalFormatting>
  <conditionalFormatting sqref="O34">
    <cfRule type="cellIs" priority="533" operator="equal">
      <formula>"M6售后质保"</formula>
    </cfRule>
    <cfRule type="cellIs" priority="534" operator="equal">
      <formula>"M5安装验收"</formula>
    </cfRule>
    <cfRule type="cellIs" priority="535" operator="equal">
      <formula>"M4装配调试"</formula>
    </cfRule>
    <cfRule type="cellIs" priority="536" operator="equal">
      <formula>"M3生产准备"</formula>
    </cfRule>
    <cfRule type="cellIs" dxfId="1278" priority="537" operator="equal">
      <formula>"M2设计验证"</formula>
    </cfRule>
    <cfRule type="cellIs" dxfId="1277" priority="538" operator="equal">
      <formula>"M1开拓立项"</formula>
    </cfRule>
  </conditionalFormatting>
  <conditionalFormatting sqref="O35">
    <cfRule type="cellIs" priority="545" operator="equal">
      <formula>"M6售后质保"</formula>
    </cfRule>
    <cfRule type="cellIs" priority="546" operator="equal">
      <formula>"M5安装验收"</formula>
    </cfRule>
    <cfRule type="cellIs" priority="547" operator="equal">
      <formula>"M4装配调试"</formula>
    </cfRule>
    <cfRule type="cellIs" priority="548" operator="equal">
      <formula>"M3生产准备"</formula>
    </cfRule>
    <cfRule type="cellIs" dxfId="1276" priority="549" operator="equal">
      <formula>"M2设计验证"</formula>
    </cfRule>
    <cfRule type="cellIs" dxfId="1275" priority="550" operator="equal">
      <formula>"M1开拓立项"</formula>
    </cfRule>
  </conditionalFormatting>
  <conditionalFormatting sqref="P105:P124">
    <cfRule type="cellIs" dxfId="1274" priority="502" operator="equal">
      <formula>"延迟"</formula>
    </cfRule>
  </conditionalFormatting>
  <conditionalFormatting sqref="P106">
    <cfRule type="cellIs" dxfId="1273" priority="500" operator="equal">
      <formula>"延迟"</formula>
    </cfRule>
  </conditionalFormatting>
  <conditionalFormatting sqref="P107">
    <cfRule type="cellIs" dxfId="1272" priority="499" operator="equal">
      <formula>"延迟"</formula>
    </cfRule>
  </conditionalFormatting>
  <conditionalFormatting sqref="P108">
    <cfRule type="cellIs" dxfId="1271" priority="498" operator="equal">
      <formula>"延迟"</formula>
    </cfRule>
  </conditionalFormatting>
  <conditionalFormatting sqref="P121">
    <cfRule type="cellIs" dxfId="1270" priority="495" operator="equal">
      <formula>"延迟"</formula>
    </cfRule>
  </conditionalFormatting>
  <conditionalFormatting sqref="P112">
    <cfRule type="cellIs" dxfId="1269" priority="496" operator="equal">
      <formula>"延迟"</formula>
    </cfRule>
  </conditionalFormatting>
  <conditionalFormatting sqref="P113">
    <cfRule type="cellIs" dxfId="1268" priority="497" operator="equal">
      <formula>"延迟"</formula>
    </cfRule>
  </conditionalFormatting>
  <conditionalFormatting sqref="P105">
    <cfRule type="cellIs" dxfId="1267" priority="501" operator="equal">
      <formula>"延迟"</formula>
    </cfRule>
  </conditionalFormatting>
  <conditionalFormatting sqref="P125:P129">
    <cfRule type="cellIs" dxfId="1266" priority="492" operator="equal">
      <formula>"延迟"</formula>
    </cfRule>
  </conditionalFormatting>
  <conditionalFormatting sqref="P125:P129">
    <cfRule type="cellIs" dxfId="1265" priority="491" operator="equal">
      <formula>"延迟"</formula>
    </cfRule>
  </conditionalFormatting>
  <conditionalFormatting sqref="D125:D129">
    <cfRule type="duplicateValues" dxfId="1264" priority="493"/>
  </conditionalFormatting>
  <conditionalFormatting sqref="D125:D129">
    <cfRule type="duplicateValues" dxfId="1263" priority="494"/>
  </conditionalFormatting>
  <conditionalFormatting sqref="D105:D124">
    <cfRule type="duplicateValues" dxfId="1262" priority="503"/>
  </conditionalFormatting>
  <conditionalFormatting sqref="D105:D124">
    <cfRule type="duplicateValues" dxfId="1261" priority="504"/>
  </conditionalFormatting>
  <conditionalFormatting sqref="O162">
    <cfRule type="cellIs" priority="446" operator="equal">
      <formula>"M6售后质保"</formula>
    </cfRule>
    <cfRule type="cellIs" priority="453" operator="equal">
      <formula>"M5安装验收"</formula>
    </cfRule>
    <cfRule type="cellIs" priority="460" operator="equal">
      <formula>"M4装配调试"</formula>
    </cfRule>
    <cfRule type="cellIs" priority="467" operator="equal">
      <formula>"M3生产准备"</formula>
    </cfRule>
    <cfRule type="cellIs" dxfId="1260" priority="474" operator="equal">
      <formula>"M2设计验证"</formula>
    </cfRule>
    <cfRule type="cellIs" dxfId="1259" priority="481" operator="equal">
      <formula>"M1开拓立项"</formula>
    </cfRule>
  </conditionalFormatting>
  <conditionalFormatting sqref="P162">
    <cfRule type="cellIs" dxfId="1258" priority="488" operator="equal">
      <formula>"延迟"</formula>
    </cfRule>
  </conditionalFormatting>
  <conditionalFormatting sqref="O163">
    <cfRule type="cellIs" priority="445" operator="equal">
      <formula>"M6售后质保"</formula>
    </cfRule>
    <cfRule type="cellIs" priority="452" operator="equal">
      <formula>"M5安装验收"</formula>
    </cfRule>
    <cfRule type="cellIs" priority="459" operator="equal">
      <formula>"M4装配调试"</formula>
    </cfRule>
    <cfRule type="cellIs" priority="466" operator="equal">
      <formula>"M3生产准备"</formula>
    </cfRule>
    <cfRule type="cellIs" dxfId="1257" priority="473" operator="equal">
      <formula>"M2设计验证"</formula>
    </cfRule>
    <cfRule type="cellIs" dxfId="1256" priority="480" operator="equal">
      <formula>"M1开拓立项"</formula>
    </cfRule>
  </conditionalFormatting>
  <conditionalFormatting sqref="P163">
    <cfRule type="cellIs" dxfId="1255" priority="487" operator="equal">
      <formula>"延迟"</formula>
    </cfRule>
  </conditionalFormatting>
  <conditionalFormatting sqref="O164">
    <cfRule type="cellIs" priority="444" operator="equal">
      <formula>"M6售后质保"</formula>
    </cfRule>
    <cfRule type="cellIs" priority="451" operator="equal">
      <formula>"M5安装验收"</formula>
    </cfRule>
    <cfRule type="cellIs" priority="458" operator="equal">
      <formula>"M4装配调试"</formula>
    </cfRule>
    <cfRule type="cellIs" priority="465" operator="equal">
      <formula>"M3生产准备"</formula>
    </cfRule>
    <cfRule type="cellIs" dxfId="1254" priority="472" operator="equal">
      <formula>"M2设计验证"</formula>
    </cfRule>
    <cfRule type="cellIs" dxfId="1253" priority="479" operator="equal">
      <formula>"M1开拓立项"</formula>
    </cfRule>
  </conditionalFormatting>
  <conditionalFormatting sqref="P164">
    <cfRule type="cellIs" dxfId="1252" priority="486" operator="equal">
      <formula>"延迟"</formula>
    </cfRule>
  </conditionalFormatting>
  <conditionalFormatting sqref="O175">
    <cfRule type="cellIs" priority="434" operator="equal">
      <formula>"M6售后质保"</formula>
    </cfRule>
    <cfRule type="cellIs" priority="435" operator="equal">
      <formula>"M5安装验收"</formula>
    </cfRule>
    <cfRule type="cellIs" priority="436" operator="equal">
      <formula>"M4装配调试"</formula>
    </cfRule>
    <cfRule type="cellIs" priority="437" operator="equal">
      <formula>"M3生产准备"</formula>
    </cfRule>
    <cfRule type="cellIs" dxfId="1251" priority="438" operator="equal">
      <formula>"M2设计验证"</formula>
    </cfRule>
    <cfRule type="cellIs" dxfId="1250" priority="439" operator="equal">
      <formula>"M1开拓立项"</formula>
    </cfRule>
  </conditionalFormatting>
  <conditionalFormatting sqref="P175">
    <cfRule type="cellIs" dxfId="1249" priority="440" operator="equal">
      <formula>"延迟"</formula>
    </cfRule>
  </conditionalFormatting>
  <conditionalFormatting sqref="O178">
    <cfRule type="cellIs" priority="442" operator="equal">
      <formula>"M6售后质保"</formula>
    </cfRule>
    <cfRule type="cellIs" priority="449" operator="equal">
      <formula>"M5安装验收"</formula>
    </cfRule>
    <cfRule type="cellIs" priority="456" operator="equal">
      <formula>"M4装配调试"</formula>
    </cfRule>
    <cfRule type="cellIs" priority="463" operator="equal">
      <formula>"M3生产准备"</formula>
    </cfRule>
    <cfRule type="cellIs" dxfId="1248" priority="470" operator="equal">
      <formula>"M2设计验证"</formula>
    </cfRule>
    <cfRule type="cellIs" dxfId="1247" priority="477" operator="equal">
      <formula>"M1开拓立项"</formula>
    </cfRule>
  </conditionalFormatting>
  <conditionalFormatting sqref="P178">
    <cfRule type="cellIs" dxfId="1246" priority="484" operator="equal">
      <formula>"延迟"</formula>
    </cfRule>
  </conditionalFormatting>
  <conditionalFormatting sqref="O179">
    <cfRule type="cellIs" priority="443" operator="equal">
      <formula>"M6售后质保"</formula>
    </cfRule>
    <cfRule type="cellIs" priority="450" operator="equal">
      <formula>"M5安装验收"</formula>
    </cfRule>
    <cfRule type="cellIs" priority="457" operator="equal">
      <formula>"M4装配调试"</formula>
    </cfRule>
    <cfRule type="cellIs" priority="464" operator="equal">
      <formula>"M3生产准备"</formula>
    </cfRule>
    <cfRule type="cellIs" dxfId="1245" priority="471" operator="equal">
      <formula>"M2设计验证"</formula>
    </cfRule>
    <cfRule type="cellIs" dxfId="1244" priority="478" operator="equal">
      <formula>"M1开拓立项"</formula>
    </cfRule>
  </conditionalFormatting>
  <conditionalFormatting sqref="P179">
    <cfRule type="cellIs" dxfId="1243" priority="485" operator="equal">
      <formula>"延迟"</formula>
    </cfRule>
  </conditionalFormatting>
  <conditionalFormatting sqref="O172:O178">
    <cfRule type="cellIs" priority="441" operator="equal">
      <formula>"M6售后质保"</formula>
    </cfRule>
    <cfRule type="cellIs" priority="448" operator="equal">
      <formula>"M5安装验收"</formula>
    </cfRule>
    <cfRule type="cellIs" priority="455" operator="equal">
      <formula>"M4装配调试"</formula>
    </cfRule>
    <cfRule type="cellIs" priority="462" operator="equal">
      <formula>"M3生产准备"</formula>
    </cfRule>
    <cfRule type="cellIs" dxfId="1242" priority="469" operator="equal">
      <formula>"M2设计验证"</formula>
    </cfRule>
    <cfRule type="cellIs" dxfId="1241" priority="476" operator="equal">
      <formula>"M1开拓立项"</formula>
    </cfRule>
  </conditionalFormatting>
  <conditionalFormatting sqref="P172:P178">
    <cfRule type="cellIs" dxfId="1240" priority="483" operator="equal">
      <formula>"延迟"</formula>
    </cfRule>
  </conditionalFormatting>
  <conditionalFormatting sqref="P161:P180 L161:L180">
    <cfRule type="cellIs" dxfId="1239" priority="433" operator="equal">
      <formula>"延迟"</formula>
    </cfRule>
  </conditionalFormatting>
  <conditionalFormatting sqref="O161">
    <cfRule type="cellIs" priority="447" operator="equal">
      <formula>"M6售后质保"</formula>
    </cfRule>
    <cfRule type="cellIs" priority="454" operator="equal">
      <formula>"M5安装验收"</formula>
    </cfRule>
    <cfRule type="cellIs" priority="461" operator="equal">
      <formula>"M4装配调试"</formula>
    </cfRule>
    <cfRule type="cellIs" priority="468" operator="equal">
      <formula>"M3生产准备"</formula>
    </cfRule>
    <cfRule type="cellIs" dxfId="1238" priority="475" operator="equal">
      <formula>"M2设计验证"</formula>
    </cfRule>
    <cfRule type="cellIs" dxfId="1237" priority="482" operator="equal">
      <formula>"M1开拓立项"</formula>
    </cfRule>
  </conditionalFormatting>
  <conditionalFormatting sqref="O161:O180">
    <cfRule type="cellIs" priority="427" operator="equal">
      <formula>"M6售后质保"</formula>
    </cfRule>
    <cfRule type="cellIs" priority="428" operator="equal">
      <formula>"M5安装验收"</formula>
    </cfRule>
    <cfRule type="cellIs" priority="429" operator="equal">
      <formula>"M4装配调试"</formula>
    </cfRule>
    <cfRule type="cellIs" priority="430" operator="equal">
      <formula>"M3生产准备"</formula>
    </cfRule>
    <cfRule type="cellIs" dxfId="1236" priority="431" operator="equal">
      <formula>"M2设计验证"</formula>
    </cfRule>
    <cfRule type="cellIs" dxfId="1235" priority="432" operator="equal">
      <formula>"M1开拓立项"</formula>
    </cfRule>
  </conditionalFormatting>
  <conditionalFormatting sqref="P161">
    <cfRule type="cellIs" dxfId="1234" priority="489" operator="equal">
      <formula>"延迟"</formula>
    </cfRule>
  </conditionalFormatting>
  <conditionalFormatting sqref="O178">
    <cfRule type="cellIs" priority="415" operator="equal">
      <formula>"M6售后质保"</formula>
    </cfRule>
    <cfRule type="cellIs" priority="416" operator="equal">
      <formula>"M5安装验收"</formula>
    </cfRule>
    <cfRule type="cellIs" priority="417" operator="equal">
      <formula>"M4装配调试"</formula>
    </cfRule>
    <cfRule type="cellIs" priority="418" operator="equal">
      <formula>"M3生产准备"</formula>
    </cfRule>
    <cfRule type="cellIs" dxfId="1233" priority="419" operator="equal">
      <formula>"M2设计验证"</formula>
    </cfRule>
    <cfRule type="cellIs" dxfId="1232" priority="420" operator="equal">
      <formula>"M1开拓立项"</formula>
    </cfRule>
    <cfRule type="cellIs" priority="421" operator="equal">
      <formula>"M6售后质保"</formula>
    </cfRule>
    <cfRule type="cellIs" priority="422" operator="equal">
      <formula>"M5安装验收"</formula>
    </cfRule>
    <cfRule type="cellIs" priority="423" operator="equal">
      <formula>"M4装配调试"</formula>
    </cfRule>
    <cfRule type="cellIs" priority="424" operator="equal">
      <formula>"M3生产准备"</formula>
    </cfRule>
    <cfRule type="cellIs" dxfId="1231" priority="425" operator="equal">
      <formula>"M2设计验证"</formula>
    </cfRule>
    <cfRule type="cellIs" dxfId="1230" priority="426" operator="equal">
      <formula>"M1开拓立项"</formula>
    </cfRule>
  </conditionalFormatting>
  <conditionalFormatting sqref="D161:D180">
    <cfRule type="duplicateValues" dxfId="1229" priority="490"/>
  </conditionalFormatting>
  <conditionalFormatting sqref="D161:D180">
    <cfRule type="duplicateValues" dxfId="1228" priority="414"/>
  </conditionalFormatting>
  <conditionalFormatting sqref="K181:K237">
    <cfRule type="cellIs" priority="397" operator="equal">
      <formula>"M6售后质保"</formula>
    </cfRule>
    <cfRule type="cellIs" priority="398" operator="equal">
      <formula>"M5安装验收"</formula>
    </cfRule>
    <cfRule type="cellIs" priority="399" operator="equal">
      <formula>"M4装配调试"</formula>
    </cfRule>
    <cfRule type="cellIs" priority="400" operator="equal">
      <formula>"M3生产准备"</formula>
    </cfRule>
    <cfRule type="cellIs" dxfId="1227" priority="401" operator="equal">
      <formula>"M2设计验证"</formula>
    </cfRule>
    <cfRule type="cellIs" dxfId="1226" priority="402" operator="equal">
      <formula>"M1开拓立项"</formula>
    </cfRule>
    <cfRule type="cellIs" priority="403" operator="equal">
      <formula>"M6售后质保"</formula>
    </cfRule>
    <cfRule type="cellIs" priority="404" operator="equal">
      <formula>"M5安装验收"</formula>
    </cfRule>
    <cfRule type="cellIs" priority="405" operator="equal">
      <formula>"M4装配调试"</formula>
    </cfRule>
    <cfRule type="cellIs" priority="406" operator="equal">
      <formula>"M3生产准备"</formula>
    </cfRule>
    <cfRule type="cellIs" dxfId="1225" priority="407" operator="equal">
      <formula>"M2设计验证"</formula>
    </cfRule>
    <cfRule type="cellIs" dxfId="1224" priority="408" operator="equal">
      <formula>"M1开拓立项"</formula>
    </cfRule>
  </conditionalFormatting>
  <conditionalFormatting sqref="L198 L201:L208">
    <cfRule type="cellIs" dxfId="1223" priority="394" operator="equal">
      <formula>"延迟"</formula>
    </cfRule>
  </conditionalFormatting>
  <conditionalFormatting sqref="D181:D193">
    <cfRule type="duplicateValues" dxfId="1222" priority="391"/>
  </conditionalFormatting>
  <conditionalFormatting sqref="L181:L193">
    <cfRule type="cellIs" dxfId="1221" priority="393" operator="equal">
      <formula>"延迟"</formula>
    </cfRule>
  </conditionalFormatting>
  <conditionalFormatting sqref="L181:L193">
    <cfRule type="cellIs" dxfId="1220" priority="392" operator="equal">
      <formula>"延迟"</formula>
    </cfRule>
  </conditionalFormatting>
  <conditionalFormatting sqref="L194:L196">
    <cfRule type="cellIs" dxfId="1219" priority="389" operator="equal">
      <formula>"延迟"</formula>
    </cfRule>
  </conditionalFormatting>
  <conditionalFormatting sqref="L194:L196">
    <cfRule type="cellIs" dxfId="1218" priority="390" operator="equal">
      <formula>"延迟"</formula>
    </cfRule>
  </conditionalFormatting>
  <conditionalFormatting sqref="L197">
    <cfRule type="cellIs" dxfId="1217" priority="387" operator="equal">
      <formula>"延迟"</formula>
    </cfRule>
  </conditionalFormatting>
  <conditionalFormatting sqref="D197">
    <cfRule type="duplicateValues" dxfId="1216" priority="386"/>
  </conditionalFormatting>
  <conditionalFormatting sqref="L197">
    <cfRule type="cellIs" dxfId="1215" priority="388" operator="equal">
      <formula>"延迟"</formula>
    </cfRule>
  </conditionalFormatting>
  <conditionalFormatting sqref="D197">
    <cfRule type="duplicateValues" dxfId="1214" priority="385"/>
  </conditionalFormatting>
  <conditionalFormatting sqref="L199">
    <cfRule type="cellIs" dxfId="1213" priority="382" operator="equal">
      <formula>"延迟"</formula>
    </cfRule>
  </conditionalFormatting>
  <conditionalFormatting sqref="D199">
    <cfRule type="duplicateValues" dxfId="1212" priority="383"/>
  </conditionalFormatting>
  <conditionalFormatting sqref="D199">
    <cfRule type="duplicateValues" dxfId="1211" priority="384"/>
  </conditionalFormatting>
  <conditionalFormatting sqref="L200">
    <cfRule type="cellIs" dxfId="1210" priority="379" operator="equal">
      <formula>"延迟"</formula>
    </cfRule>
  </conditionalFormatting>
  <conditionalFormatting sqref="D200">
    <cfRule type="duplicateValues" dxfId="1209" priority="380"/>
  </conditionalFormatting>
  <conditionalFormatting sqref="D200">
    <cfRule type="duplicateValues" dxfId="1208" priority="381"/>
  </conditionalFormatting>
  <conditionalFormatting sqref="D194:D196 D198 D201:D208">
    <cfRule type="duplicateValues" dxfId="1207" priority="395"/>
  </conditionalFormatting>
  <conditionalFormatting sqref="D181:D196 D198 D201:D208">
    <cfRule type="duplicateValues" dxfId="1206" priority="396"/>
  </conditionalFormatting>
  <conditionalFormatting sqref="J211">
    <cfRule type="cellIs" priority="365" operator="equal">
      <formula>"M6售后质保"</formula>
    </cfRule>
    <cfRule type="cellIs" priority="366" operator="equal">
      <formula>"M5安装验收"</formula>
    </cfRule>
    <cfRule type="cellIs" priority="367" operator="equal">
      <formula>"M4装配调试"</formula>
    </cfRule>
    <cfRule type="cellIs" priority="368" operator="equal">
      <formula>"M3生产准备"</formula>
    </cfRule>
    <cfRule type="cellIs" dxfId="1205" priority="369" operator="equal">
      <formula>"M2设计验证"</formula>
    </cfRule>
    <cfRule type="cellIs" dxfId="1204" priority="370" operator="equal">
      <formula>"M1开拓立项"</formula>
    </cfRule>
  </conditionalFormatting>
  <conditionalFormatting sqref="J214">
    <cfRule type="cellIs" priority="359" operator="equal">
      <formula>"M6售后质保"</formula>
    </cfRule>
    <cfRule type="cellIs" priority="360" operator="equal">
      <formula>"M5安装验收"</formula>
    </cfRule>
    <cfRule type="cellIs" priority="361" operator="equal">
      <formula>"M4装配调试"</formula>
    </cfRule>
    <cfRule type="cellIs" priority="362" operator="equal">
      <formula>"M3生产准备"</formula>
    </cfRule>
    <cfRule type="cellIs" dxfId="1203" priority="363" operator="equal">
      <formula>"M2设计验证"</formula>
    </cfRule>
    <cfRule type="cellIs" dxfId="1202" priority="364" operator="equal">
      <formula>"M1开拓立项"</formula>
    </cfRule>
  </conditionalFormatting>
  <conditionalFormatting sqref="J229">
    <cfRule type="cellIs" priority="306" operator="equal">
      <formula>"M6售后质保"</formula>
    </cfRule>
    <cfRule type="cellIs" priority="314" operator="equal">
      <formula>"M5安装验收"</formula>
    </cfRule>
    <cfRule type="cellIs" priority="322" operator="equal">
      <formula>"M4装配调试"</formula>
    </cfRule>
    <cfRule type="cellIs" priority="330" operator="equal">
      <formula>"M3生产准备"</formula>
    </cfRule>
    <cfRule type="cellIs" dxfId="1201" priority="338" operator="equal">
      <formula>"M2设计验证"</formula>
    </cfRule>
    <cfRule type="cellIs" dxfId="1200" priority="346" operator="equal">
      <formula>"M1开拓立项"</formula>
    </cfRule>
  </conditionalFormatting>
  <conditionalFormatting sqref="J230">
    <cfRule type="cellIs" priority="305" operator="equal">
      <formula>"M6售后质保"</formula>
    </cfRule>
    <cfRule type="cellIs" priority="313" operator="equal">
      <formula>"M5安装验收"</formula>
    </cfRule>
    <cfRule type="cellIs" priority="321" operator="equal">
      <formula>"M4装配调试"</formula>
    </cfRule>
    <cfRule type="cellIs" priority="329" operator="equal">
      <formula>"M3生产准备"</formula>
    </cfRule>
    <cfRule type="cellIs" dxfId="1199" priority="337" operator="equal">
      <formula>"M2设计验证"</formula>
    </cfRule>
    <cfRule type="cellIs" dxfId="1198" priority="345" operator="equal">
      <formula>"M1开拓立项"</formula>
    </cfRule>
  </conditionalFormatting>
  <conditionalFormatting sqref="J231">
    <cfRule type="cellIs" priority="304" operator="equal">
      <formula>"M6售后质保"</formula>
    </cfRule>
    <cfRule type="cellIs" priority="312" operator="equal">
      <formula>"M5安装验收"</formula>
    </cfRule>
    <cfRule type="cellIs" priority="320" operator="equal">
      <formula>"M4装配调试"</formula>
    </cfRule>
    <cfRule type="cellIs" priority="328" operator="equal">
      <formula>"M3生产准备"</formula>
    </cfRule>
    <cfRule type="cellIs" dxfId="1197" priority="336" operator="equal">
      <formula>"M2设计验证"</formula>
    </cfRule>
    <cfRule type="cellIs" dxfId="1196" priority="344" operator="equal">
      <formula>"M1开拓立项"</formula>
    </cfRule>
  </conditionalFormatting>
  <conditionalFormatting sqref="J232">
    <cfRule type="cellIs" priority="303" operator="equal">
      <formula>"M6售后质保"</formula>
    </cfRule>
    <cfRule type="cellIs" priority="311" operator="equal">
      <formula>"M5安装验收"</formula>
    </cfRule>
    <cfRule type="cellIs" priority="319" operator="equal">
      <formula>"M4装配调试"</formula>
    </cfRule>
    <cfRule type="cellIs" priority="327" operator="equal">
      <formula>"M3生产准备"</formula>
    </cfRule>
    <cfRule type="cellIs" dxfId="1195" priority="335" operator="equal">
      <formula>"M2设计验证"</formula>
    </cfRule>
    <cfRule type="cellIs" dxfId="1194" priority="343" operator="equal">
      <formula>"M1开拓立项"</formula>
    </cfRule>
  </conditionalFormatting>
  <conditionalFormatting sqref="J233">
    <cfRule type="cellIs" priority="302" operator="equal">
      <formula>"M6售后质保"</formula>
    </cfRule>
    <cfRule type="cellIs" priority="310" operator="equal">
      <formula>"M5安装验收"</formula>
    </cfRule>
    <cfRule type="cellIs" priority="318" operator="equal">
      <formula>"M4装配调试"</formula>
    </cfRule>
    <cfRule type="cellIs" priority="326" operator="equal">
      <formula>"M3生产准备"</formula>
    </cfRule>
    <cfRule type="cellIs" dxfId="1193" priority="334" operator="equal">
      <formula>"M2设计验证"</formula>
    </cfRule>
    <cfRule type="cellIs" dxfId="1192" priority="342" operator="equal">
      <formula>"M1开拓立项"</formula>
    </cfRule>
  </conditionalFormatting>
  <conditionalFormatting sqref="J234">
    <cfRule type="cellIs" priority="301" operator="equal">
      <formula>"M6售后质保"</formula>
    </cfRule>
    <cfRule type="cellIs" priority="309" operator="equal">
      <formula>"M5安装验收"</formula>
    </cfRule>
    <cfRule type="cellIs" priority="317" operator="equal">
      <formula>"M4装配调试"</formula>
    </cfRule>
    <cfRule type="cellIs" priority="325" operator="equal">
      <formula>"M3生产准备"</formula>
    </cfRule>
    <cfRule type="cellIs" dxfId="1191" priority="333" operator="equal">
      <formula>"M2设计验证"</formula>
    </cfRule>
    <cfRule type="cellIs" dxfId="1190" priority="341" operator="equal">
      <formula>"M1开拓立项"</formula>
    </cfRule>
  </conditionalFormatting>
  <conditionalFormatting sqref="J235">
    <cfRule type="cellIs" priority="300" operator="equal">
      <formula>"M6售后质保"</formula>
    </cfRule>
    <cfRule type="cellIs" priority="308" operator="equal">
      <formula>"M5安装验收"</formula>
    </cfRule>
    <cfRule type="cellIs" priority="316" operator="equal">
      <formula>"M4装配调试"</formula>
    </cfRule>
    <cfRule type="cellIs" priority="324" operator="equal">
      <formula>"M3生产准备"</formula>
    </cfRule>
    <cfRule type="cellIs" dxfId="1189" priority="332" operator="equal">
      <formula>"M2设计验证"</formula>
    </cfRule>
    <cfRule type="cellIs" dxfId="1188" priority="340" operator="equal">
      <formula>"M1开拓立项"</formula>
    </cfRule>
  </conditionalFormatting>
  <conditionalFormatting sqref="J236">
    <cfRule type="cellIs" priority="299" operator="equal">
      <formula>"M6售后质保"</formula>
    </cfRule>
    <cfRule type="cellIs" priority="307" operator="equal">
      <formula>"M5安装验收"</formula>
    </cfRule>
    <cfRule type="cellIs" priority="315" operator="equal">
      <formula>"M4装配调试"</formula>
    </cfRule>
    <cfRule type="cellIs" priority="323" operator="equal">
      <formula>"M3生产准备"</formula>
    </cfRule>
    <cfRule type="cellIs" dxfId="1187" priority="331" operator="equal">
      <formula>"M2设计验证"</formula>
    </cfRule>
    <cfRule type="cellIs" dxfId="1186" priority="339" operator="equal">
      <formula>"M1开拓立项"</formula>
    </cfRule>
  </conditionalFormatting>
  <conditionalFormatting sqref="D237">
    <cfRule type="duplicateValues" dxfId="1185" priority="278"/>
    <cfRule type="duplicateValues" dxfId="1184" priority="279"/>
    <cfRule type="duplicateValues" dxfId="1183" priority="280"/>
    <cfRule type="duplicateValues" dxfId="1182" priority="287"/>
  </conditionalFormatting>
  <conditionalFormatting sqref="J237">
    <cfRule type="cellIs" priority="281" operator="equal">
      <formula>"M6售后质保"</formula>
    </cfRule>
    <cfRule type="cellIs" priority="282" operator="equal">
      <formula>"M5安装验收"</formula>
    </cfRule>
    <cfRule type="cellIs" priority="283" operator="equal">
      <formula>"M4装配调试"</formula>
    </cfRule>
    <cfRule type="cellIs" priority="284" operator="equal">
      <formula>"M3生产准备"</formula>
    </cfRule>
    <cfRule type="cellIs" dxfId="1181" priority="285" operator="equal">
      <formula>"M2设计验证"</formula>
    </cfRule>
    <cfRule type="cellIs" dxfId="1180" priority="286" operator="equal">
      <formula>"M1开拓立项"</formula>
    </cfRule>
  </conditionalFormatting>
  <conditionalFormatting sqref="D209:D236">
    <cfRule type="duplicateValues" dxfId="1179" priority="288"/>
    <cfRule type="duplicateValues" dxfId="1178" priority="289"/>
  </conditionalFormatting>
  <conditionalFormatting sqref="D209:D213">
    <cfRule type="duplicateValues" dxfId="1177" priority="378"/>
  </conditionalFormatting>
  <conditionalFormatting sqref="D209:D237">
    <cfRule type="duplicateValues" dxfId="1176" priority="274"/>
    <cfRule type="duplicateValues" dxfId="1175" priority="275"/>
    <cfRule type="duplicateValues" dxfId="1174" priority="276"/>
    <cfRule type="duplicateValues" dxfId="1173" priority="277"/>
  </conditionalFormatting>
  <conditionalFormatting sqref="D216:D218">
    <cfRule type="duplicateValues" dxfId="1172" priority="290"/>
    <cfRule type="duplicateValues" dxfId="1171" priority="291"/>
  </conditionalFormatting>
  <conditionalFormatting sqref="J216:J218">
    <cfRule type="cellIs" priority="292" operator="equal">
      <formula>"M6售后质保"</formula>
    </cfRule>
    <cfRule type="cellIs" priority="293" operator="equal">
      <formula>"M5安装验收"</formula>
    </cfRule>
    <cfRule type="cellIs" priority="294" operator="equal">
      <formula>"M4装配调试"</formula>
    </cfRule>
    <cfRule type="cellIs" priority="295" operator="equal">
      <formula>"M3生产准备"</formula>
    </cfRule>
    <cfRule type="cellIs" dxfId="1170" priority="296" operator="equal">
      <formula>"M2设计验证"</formula>
    </cfRule>
    <cfRule type="cellIs" dxfId="1169" priority="297" operator="equal">
      <formula>"M1开拓立项"</formula>
    </cfRule>
  </conditionalFormatting>
  <conditionalFormatting sqref="J227:J228">
    <cfRule type="cellIs" priority="347" operator="equal">
      <formula>"M6售后质保"</formula>
    </cfRule>
    <cfRule type="cellIs" priority="348" operator="equal">
      <formula>"M5安装验收"</formula>
    </cfRule>
    <cfRule type="cellIs" priority="349" operator="equal">
      <formula>"M4装配调试"</formula>
    </cfRule>
    <cfRule type="cellIs" priority="350" operator="equal">
      <formula>"M3生产准备"</formula>
    </cfRule>
    <cfRule type="cellIs" dxfId="1168" priority="351" operator="equal">
      <formula>"M2设计验证"</formula>
    </cfRule>
    <cfRule type="cellIs" dxfId="1167" priority="352" operator="equal">
      <formula>"M1开拓立项"</formula>
    </cfRule>
  </conditionalFormatting>
  <conditionalFormatting sqref="L209:L237">
    <cfRule type="cellIs" dxfId="1166" priority="272" operator="equal">
      <formula>"延迟"</formula>
    </cfRule>
    <cfRule type="cellIs" dxfId="1165" priority="273" operator="equal">
      <formula>"延迟"</formula>
    </cfRule>
  </conditionalFormatting>
  <conditionalFormatting sqref="D219:D236 D209:D215">
    <cfRule type="duplicateValues" dxfId="1164" priority="377"/>
  </conditionalFormatting>
  <conditionalFormatting sqref="J212:J213 J209:J210">
    <cfRule type="cellIs" priority="371" operator="equal">
      <formula>"M6售后质保"</formula>
    </cfRule>
    <cfRule type="cellIs" priority="372" operator="equal">
      <formula>"M5安装验收"</formula>
    </cfRule>
    <cfRule type="cellIs" priority="373" operator="equal">
      <formula>"M4装配调试"</formula>
    </cfRule>
    <cfRule type="cellIs" priority="374" operator="equal">
      <formula>"M3生产准备"</formula>
    </cfRule>
    <cfRule type="cellIs" dxfId="1163" priority="375" operator="equal">
      <formula>"M2设计验证"</formula>
    </cfRule>
    <cfRule type="cellIs" dxfId="1162" priority="376" operator="equal">
      <formula>"M1开拓立项"</formula>
    </cfRule>
  </conditionalFormatting>
  <conditionalFormatting sqref="D214:D215 D219:D236">
    <cfRule type="duplicateValues" dxfId="1161" priority="298"/>
  </conditionalFormatting>
  <conditionalFormatting sqref="J215 J219:J226">
    <cfRule type="cellIs" priority="353" operator="equal">
      <formula>"M6售后质保"</formula>
    </cfRule>
    <cfRule type="cellIs" priority="354" operator="equal">
      <formula>"M5安装验收"</formula>
    </cfRule>
    <cfRule type="cellIs" priority="355" operator="equal">
      <formula>"M4装配调试"</formula>
    </cfRule>
    <cfRule type="cellIs" priority="356" operator="equal">
      <formula>"M3生产准备"</formula>
    </cfRule>
    <cfRule type="cellIs" dxfId="1160" priority="357" operator="equal">
      <formula>"M2设计验证"</formula>
    </cfRule>
    <cfRule type="cellIs" dxfId="1159" priority="358" operator="equal">
      <formula>"M1开拓立项"</formula>
    </cfRule>
  </conditionalFormatting>
  <conditionalFormatting sqref="V181:V237">
    <cfRule type="duplicateValues" dxfId="1158" priority="271"/>
  </conditionalFormatting>
  <conditionalFormatting sqref="D242:D1048576 D147:D149 D37:D93 D1:D35 D130:D145">
    <cfRule type="duplicateValues" dxfId="1157" priority="15384"/>
  </conditionalFormatting>
  <conditionalFormatting sqref="D242:D1048576 D1:D93 D130:D149">
    <cfRule type="duplicateValues" dxfId="1156" priority="15390"/>
  </conditionalFormatting>
  <dataValidations count="2">
    <dataValidation allowBlank="1" showInputMessage="1" showErrorMessage="1" prompt="按《物料编码规则》编码" sqref="F238:F241 I238:I241"/>
    <dataValidation type="list" allowBlank="1" showInputMessage="1" showErrorMessage="1" sqref="L238:L241">
      <formula1>"M1,M2,M3,M4,M5,M6"</formula1>
    </dataValidation>
  </dataValidation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06"/>
  <sheetViews>
    <sheetView zoomScale="60" zoomScaleNormal="60" workbookViewId="0">
      <pane ySplit="1" topLeftCell="A2" activePane="bottomLeft" state="frozenSplit"/>
      <selection pane="bottomLeft" activeCell="Q13" sqref="Q13"/>
    </sheetView>
  </sheetViews>
  <sheetFormatPr defaultRowHeight="14"/>
  <cols>
    <col min="1" max="1" width="6.54296875" customWidth="1"/>
    <col min="2" max="2" width="21.453125" customWidth="1"/>
    <col min="3" max="3" width="11.7265625" customWidth="1"/>
    <col min="4" max="4" width="13.453125" style="580" customWidth="1"/>
    <col min="5" max="5" width="21.08984375" customWidth="1"/>
    <col min="6" max="6" width="20.453125" style="580" customWidth="1"/>
    <col min="7" max="7" width="46.7265625" style="947" customWidth="1"/>
    <col min="9" max="9" width="12.36328125" customWidth="1"/>
    <col min="10" max="10" width="11.7265625" customWidth="1"/>
    <col min="11" max="11" width="9.7265625" customWidth="1"/>
    <col min="12" max="12" width="8.81640625" style="38" bestFit="1" customWidth="1"/>
    <col min="13" max="13" width="9.7265625" bestFit="1" customWidth="1"/>
    <col min="14" max="14" width="15.7265625" customWidth="1"/>
    <col min="15" max="15" width="16.7265625" style="38" customWidth="1"/>
    <col min="16" max="16" width="12.1796875" style="38" customWidth="1"/>
    <col min="17" max="17" width="14.54296875" style="720" customWidth="1"/>
    <col min="18" max="18" width="18.81640625" style="38" customWidth="1"/>
    <col min="19" max="19" width="38.54296875" style="38" customWidth="1"/>
    <col min="20" max="20" width="11" customWidth="1"/>
    <col min="21" max="21" width="30.90625" style="38" customWidth="1"/>
  </cols>
  <sheetData>
    <row r="1" spans="1:21" s="107" customFormat="1" ht="24" customHeight="1">
      <c r="A1" s="199" t="s">
        <v>2203</v>
      </c>
      <c r="B1" s="200" t="s">
        <v>1387</v>
      </c>
      <c r="C1" s="201" t="s">
        <v>2162</v>
      </c>
      <c r="D1" s="202" t="s">
        <v>2208</v>
      </c>
      <c r="E1" s="202" t="s">
        <v>1979</v>
      </c>
      <c r="F1" s="202" t="s">
        <v>2163</v>
      </c>
      <c r="G1" s="202" t="s">
        <v>2443</v>
      </c>
      <c r="H1" s="202" t="s">
        <v>1980</v>
      </c>
      <c r="I1" s="202" t="s">
        <v>2164</v>
      </c>
      <c r="J1" s="202" t="s">
        <v>1981</v>
      </c>
      <c r="K1" s="202" t="s">
        <v>1982</v>
      </c>
      <c r="L1" s="202" t="s">
        <v>2444</v>
      </c>
      <c r="M1" s="203" t="s">
        <v>1388</v>
      </c>
      <c r="N1" s="204" t="s">
        <v>2210</v>
      </c>
      <c r="O1" s="204" t="s">
        <v>2297</v>
      </c>
      <c r="P1" s="204" t="s">
        <v>2298</v>
      </c>
      <c r="Q1" s="204" t="s">
        <v>2299</v>
      </c>
      <c r="R1" s="204" t="s">
        <v>2300</v>
      </c>
      <c r="S1" s="366" t="s">
        <v>2209</v>
      </c>
      <c r="T1" s="367" t="s">
        <v>2165</v>
      </c>
      <c r="U1" s="366" t="s">
        <v>2483</v>
      </c>
    </row>
    <row r="2" spans="1:21" s="107" customFormat="1" ht="25.25" customHeight="1">
      <c r="A2" s="205">
        <f>ROW()-1</f>
        <v>1</v>
      </c>
      <c r="B2" s="218">
        <v>4300572180</v>
      </c>
      <c r="C2" s="207">
        <v>44398</v>
      </c>
      <c r="D2" s="208" t="s">
        <v>10</v>
      </c>
      <c r="E2" s="218" t="s">
        <v>1318</v>
      </c>
      <c r="F2" s="208" t="s">
        <v>1318</v>
      </c>
      <c r="G2" s="216" t="s">
        <v>2027</v>
      </c>
      <c r="H2" s="208" t="s">
        <v>2207</v>
      </c>
      <c r="I2" s="208" t="s">
        <v>265</v>
      </c>
      <c r="J2" s="218" t="s">
        <v>1983</v>
      </c>
      <c r="K2" s="218" t="s">
        <v>1381</v>
      </c>
      <c r="L2" s="218" t="s">
        <v>540</v>
      </c>
      <c r="M2" s="205">
        <v>6</v>
      </c>
      <c r="N2" s="210">
        <v>44430</v>
      </c>
      <c r="O2" s="210">
        <v>44454</v>
      </c>
      <c r="P2" s="211">
        <v>6</v>
      </c>
      <c r="Q2" s="211" t="s">
        <v>2221</v>
      </c>
      <c r="R2" s="211"/>
      <c r="S2" s="211"/>
      <c r="T2" s="212">
        <v>0</v>
      </c>
      <c r="U2" s="228" t="s">
        <v>2197</v>
      </c>
    </row>
    <row r="3" spans="1:21" s="107" customFormat="1" ht="25.25" customHeight="1">
      <c r="A3" s="205">
        <f t="shared" ref="A3:A66" si="0">ROW()-1</f>
        <v>2</v>
      </c>
      <c r="B3" s="230">
        <v>4300587117</v>
      </c>
      <c r="C3" s="207">
        <v>44421</v>
      </c>
      <c r="D3" s="208" t="s">
        <v>10</v>
      </c>
      <c r="E3" s="218" t="s">
        <v>1319</v>
      </c>
      <c r="F3" s="208" t="s">
        <v>1319</v>
      </c>
      <c r="G3" s="216" t="s">
        <v>2039</v>
      </c>
      <c r="H3" s="208" t="s">
        <v>2207</v>
      </c>
      <c r="I3" s="208" t="s">
        <v>265</v>
      </c>
      <c r="J3" s="218" t="s">
        <v>1983</v>
      </c>
      <c r="K3" s="218" t="s">
        <v>1381</v>
      </c>
      <c r="L3" s="218" t="s">
        <v>540</v>
      </c>
      <c r="M3" s="205">
        <v>5</v>
      </c>
      <c r="N3" s="210">
        <v>44459</v>
      </c>
      <c r="O3" s="210">
        <v>44463</v>
      </c>
      <c r="P3" s="205">
        <v>5</v>
      </c>
      <c r="Q3" s="207">
        <v>44635</v>
      </c>
      <c r="R3" s="205"/>
      <c r="S3" s="205" t="s">
        <v>2479</v>
      </c>
      <c r="T3" s="212">
        <v>0</v>
      </c>
      <c r="U3" s="228"/>
    </row>
    <row r="4" spans="1:21" s="107" customFormat="1" ht="25.25" customHeight="1">
      <c r="A4" s="205">
        <f t="shared" si="0"/>
        <v>3</v>
      </c>
      <c r="B4" s="205">
        <v>4300673905</v>
      </c>
      <c r="C4" s="207">
        <v>44536</v>
      </c>
      <c r="D4" s="208" t="s">
        <v>10</v>
      </c>
      <c r="E4" s="205" t="s">
        <v>2131</v>
      </c>
      <c r="F4" s="208" t="s">
        <v>2131</v>
      </c>
      <c r="G4" s="235" t="s">
        <v>2132</v>
      </c>
      <c r="H4" s="218" t="s">
        <v>1386</v>
      </c>
      <c r="I4" s="208" t="s">
        <v>2212</v>
      </c>
      <c r="J4" s="216" t="s">
        <v>1983</v>
      </c>
      <c r="K4" s="216" t="s">
        <v>1381</v>
      </c>
      <c r="L4" s="216" t="s">
        <v>7</v>
      </c>
      <c r="M4" s="218">
        <v>1</v>
      </c>
      <c r="N4" s="210">
        <v>44559</v>
      </c>
      <c r="O4" s="215">
        <v>44586</v>
      </c>
      <c r="P4" s="236"/>
      <c r="Q4" s="211" t="s">
        <v>2221</v>
      </c>
      <c r="R4" s="236"/>
      <c r="S4" s="236"/>
      <c r="T4" s="212">
        <v>0</v>
      </c>
      <c r="U4" s="263"/>
    </row>
    <row r="5" spans="1:21" s="107" customFormat="1" ht="25.25" customHeight="1">
      <c r="A5" s="205">
        <f t="shared" si="0"/>
        <v>4</v>
      </c>
      <c r="B5" s="205">
        <v>4300673905</v>
      </c>
      <c r="C5" s="207">
        <v>44536</v>
      </c>
      <c r="D5" s="208" t="s">
        <v>10</v>
      </c>
      <c r="E5" s="205" t="s">
        <v>2133</v>
      </c>
      <c r="F5" s="208" t="s">
        <v>2133</v>
      </c>
      <c r="G5" s="235" t="s">
        <v>2132</v>
      </c>
      <c r="H5" s="218" t="s">
        <v>1386</v>
      </c>
      <c r="I5" s="208" t="s">
        <v>2212</v>
      </c>
      <c r="J5" s="216" t="s">
        <v>1983</v>
      </c>
      <c r="K5" s="216" t="s">
        <v>1381</v>
      </c>
      <c r="L5" s="216" t="s">
        <v>7</v>
      </c>
      <c r="M5" s="218">
        <v>1</v>
      </c>
      <c r="N5" s="210">
        <v>44559</v>
      </c>
      <c r="O5" s="215">
        <v>44586</v>
      </c>
      <c r="P5" s="236"/>
      <c r="Q5" s="211" t="s">
        <v>2221</v>
      </c>
      <c r="R5" s="236"/>
      <c r="S5" s="236"/>
      <c r="T5" s="212">
        <v>0</v>
      </c>
      <c r="U5" s="263"/>
    </row>
    <row r="6" spans="1:21" s="107" customFormat="1" ht="25.25" customHeight="1">
      <c r="A6" s="205">
        <f t="shared" si="0"/>
        <v>5</v>
      </c>
      <c r="B6" s="205">
        <v>4300673905</v>
      </c>
      <c r="C6" s="207">
        <v>44536</v>
      </c>
      <c r="D6" s="208" t="s">
        <v>10</v>
      </c>
      <c r="E6" s="205" t="s">
        <v>2133</v>
      </c>
      <c r="F6" s="208" t="s">
        <v>2133</v>
      </c>
      <c r="G6" s="235" t="s">
        <v>2132</v>
      </c>
      <c r="H6" s="218" t="s">
        <v>1386</v>
      </c>
      <c r="I6" s="208" t="s">
        <v>2212</v>
      </c>
      <c r="J6" s="216" t="s">
        <v>1983</v>
      </c>
      <c r="K6" s="216" t="s">
        <v>1381</v>
      </c>
      <c r="L6" s="216" t="s">
        <v>7</v>
      </c>
      <c r="M6" s="218">
        <v>1</v>
      </c>
      <c r="N6" s="210">
        <v>44559</v>
      </c>
      <c r="O6" s="215">
        <v>44586</v>
      </c>
      <c r="P6" s="236"/>
      <c r="Q6" s="211" t="s">
        <v>2221</v>
      </c>
      <c r="R6" s="236"/>
      <c r="S6" s="236"/>
      <c r="T6" s="212">
        <v>0</v>
      </c>
      <c r="U6" s="263"/>
    </row>
    <row r="7" spans="1:21" s="107" customFormat="1" ht="25.25" customHeight="1">
      <c r="A7" s="205">
        <f t="shared" si="0"/>
        <v>6</v>
      </c>
      <c r="B7" s="205">
        <v>4300673905</v>
      </c>
      <c r="C7" s="207">
        <v>44536</v>
      </c>
      <c r="D7" s="208" t="s">
        <v>10</v>
      </c>
      <c r="E7" s="205" t="s">
        <v>2133</v>
      </c>
      <c r="F7" s="208" t="s">
        <v>2133</v>
      </c>
      <c r="G7" s="235" t="s">
        <v>2132</v>
      </c>
      <c r="H7" s="218" t="s">
        <v>1386</v>
      </c>
      <c r="I7" s="208" t="s">
        <v>2212</v>
      </c>
      <c r="J7" s="216" t="s">
        <v>1983</v>
      </c>
      <c r="K7" s="216" t="s">
        <v>1381</v>
      </c>
      <c r="L7" s="216" t="s">
        <v>7</v>
      </c>
      <c r="M7" s="218">
        <v>1</v>
      </c>
      <c r="N7" s="210">
        <v>44559</v>
      </c>
      <c r="O7" s="215">
        <v>44586</v>
      </c>
      <c r="P7" s="236"/>
      <c r="Q7" s="211" t="s">
        <v>2221</v>
      </c>
      <c r="R7" s="236"/>
      <c r="S7" s="236"/>
      <c r="T7" s="212">
        <v>0</v>
      </c>
      <c r="U7" s="263"/>
    </row>
    <row r="8" spans="1:21" s="107" customFormat="1" ht="25.25" customHeight="1">
      <c r="A8" s="205">
        <f t="shared" si="0"/>
        <v>7</v>
      </c>
      <c r="B8" s="205">
        <v>4300673905</v>
      </c>
      <c r="C8" s="207">
        <v>44536</v>
      </c>
      <c r="D8" s="208" t="s">
        <v>10</v>
      </c>
      <c r="E8" s="205" t="s">
        <v>2134</v>
      </c>
      <c r="F8" s="208" t="s">
        <v>2134</v>
      </c>
      <c r="G8" s="235" t="s">
        <v>2132</v>
      </c>
      <c r="H8" s="218" t="s">
        <v>1386</v>
      </c>
      <c r="I8" s="208" t="s">
        <v>2212</v>
      </c>
      <c r="J8" s="216" t="s">
        <v>1983</v>
      </c>
      <c r="K8" s="216" t="s">
        <v>1381</v>
      </c>
      <c r="L8" s="216" t="s">
        <v>7</v>
      </c>
      <c r="M8" s="218">
        <v>1</v>
      </c>
      <c r="N8" s="210">
        <v>44559</v>
      </c>
      <c r="O8" s="215">
        <v>44586</v>
      </c>
      <c r="P8" s="236"/>
      <c r="Q8" s="211" t="s">
        <v>2221</v>
      </c>
      <c r="R8" s="236"/>
      <c r="S8" s="236"/>
      <c r="T8" s="212">
        <v>0</v>
      </c>
      <c r="U8" s="263"/>
    </row>
    <row r="9" spans="1:21" s="107" customFormat="1" ht="25.25" customHeight="1">
      <c r="A9" s="205">
        <f t="shared" si="0"/>
        <v>8</v>
      </c>
      <c r="B9" s="205">
        <v>4300673905</v>
      </c>
      <c r="C9" s="207">
        <v>44536</v>
      </c>
      <c r="D9" s="208" t="s">
        <v>10</v>
      </c>
      <c r="E9" s="205" t="s">
        <v>2135</v>
      </c>
      <c r="F9" s="208" t="s">
        <v>2135</v>
      </c>
      <c r="G9" s="235" t="s">
        <v>2132</v>
      </c>
      <c r="H9" s="218" t="s">
        <v>1386</v>
      </c>
      <c r="I9" s="208" t="s">
        <v>2212</v>
      </c>
      <c r="J9" s="216" t="s">
        <v>1983</v>
      </c>
      <c r="K9" s="216" t="s">
        <v>1381</v>
      </c>
      <c r="L9" s="216" t="s">
        <v>7</v>
      </c>
      <c r="M9" s="218">
        <v>1</v>
      </c>
      <c r="N9" s="210">
        <v>44559</v>
      </c>
      <c r="O9" s="215">
        <v>44586</v>
      </c>
      <c r="P9" s="236"/>
      <c r="Q9" s="211" t="s">
        <v>2221</v>
      </c>
      <c r="R9" s="236"/>
      <c r="S9" s="236"/>
      <c r="T9" s="212">
        <v>0</v>
      </c>
      <c r="U9" s="263"/>
    </row>
    <row r="10" spans="1:21" s="107" customFormat="1" ht="25.25" customHeight="1">
      <c r="A10" s="205">
        <f t="shared" si="0"/>
        <v>9</v>
      </c>
      <c r="B10" s="205">
        <v>4300673833</v>
      </c>
      <c r="C10" s="207">
        <v>44536</v>
      </c>
      <c r="D10" s="208" t="s">
        <v>10</v>
      </c>
      <c r="E10" s="205" t="s">
        <v>2136</v>
      </c>
      <c r="F10" s="208" t="s">
        <v>2136</v>
      </c>
      <c r="G10" s="235" t="s">
        <v>2137</v>
      </c>
      <c r="H10" s="218" t="s">
        <v>1386</v>
      </c>
      <c r="I10" s="208" t="s">
        <v>2212</v>
      </c>
      <c r="J10" s="216" t="s">
        <v>1983</v>
      </c>
      <c r="K10" s="216" t="s">
        <v>1381</v>
      </c>
      <c r="L10" s="216" t="s">
        <v>7</v>
      </c>
      <c r="M10" s="218">
        <v>1</v>
      </c>
      <c r="N10" s="210">
        <v>44561</v>
      </c>
      <c r="O10" s="215">
        <v>44586</v>
      </c>
      <c r="P10" s="236"/>
      <c r="Q10" s="211" t="s">
        <v>2221</v>
      </c>
      <c r="R10" s="236"/>
      <c r="S10" s="236"/>
      <c r="T10" s="212">
        <v>0</v>
      </c>
      <c r="U10" s="263"/>
    </row>
    <row r="11" spans="1:21" s="107" customFormat="1" ht="25.25" customHeight="1">
      <c r="A11" s="205">
        <f t="shared" si="0"/>
        <v>10</v>
      </c>
      <c r="B11" s="205">
        <v>4300673833</v>
      </c>
      <c r="C11" s="207">
        <v>44536</v>
      </c>
      <c r="D11" s="208" t="s">
        <v>10</v>
      </c>
      <c r="E11" s="205" t="s">
        <v>2136</v>
      </c>
      <c r="F11" s="208" t="s">
        <v>2136</v>
      </c>
      <c r="G11" s="235" t="s">
        <v>2137</v>
      </c>
      <c r="H11" s="218" t="s">
        <v>1386</v>
      </c>
      <c r="I11" s="208" t="s">
        <v>2212</v>
      </c>
      <c r="J11" s="216" t="s">
        <v>1983</v>
      </c>
      <c r="K11" s="216" t="s">
        <v>1381</v>
      </c>
      <c r="L11" s="216" t="s">
        <v>7</v>
      </c>
      <c r="M11" s="218">
        <v>1</v>
      </c>
      <c r="N11" s="210">
        <v>44561</v>
      </c>
      <c r="O11" s="215">
        <v>44586</v>
      </c>
      <c r="P11" s="236"/>
      <c r="Q11" s="211" t="s">
        <v>2221</v>
      </c>
      <c r="R11" s="236"/>
      <c r="S11" s="236"/>
      <c r="T11" s="212">
        <v>0</v>
      </c>
      <c r="U11" s="263"/>
    </row>
    <row r="12" spans="1:21" s="107" customFormat="1" ht="25.25" customHeight="1">
      <c r="A12" s="205">
        <f t="shared" si="0"/>
        <v>11</v>
      </c>
      <c r="B12" s="205">
        <v>4300673833</v>
      </c>
      <c r="C12" s="207">
        <v>44536</v>
      </c>
      <c r="D12" s="208" t="s">
        <v>10</v>
      </c>
      <c r="E12" s="205" t="s">
        <v>2136</v>
      </c>
      <c r="F12" s="208" t="s">
        <v>2136</v>
      </c>
      <c r="G12" s="235" t="s">
        <v>2137</v>
      </c>
      <c r="H12" s="218" t="s">
        <v>1386</v>
      </c>
      <c r="I12" s="208" t="s">
        <v>2212</v>
      </c>
      <c r="J12" s="216" t="s">
        <v>1983</v>
      </c>
      <c r="K12" s="216" t="s">
        <v>1381</v>
      </c>
      <c r="L12" s="216" t="s">
        <v>7</v>
      </c>
      <c r="M12" s="218">
        <v>1</v>
      </c>
      <c r="N12" s="210">
        <v>44561</v>
      </c>
      <c r="O12" s="215">
        <v>44586</v>
      </c>
      <c r="P12" s="236"/>
      <c r="Q12" s="211" t="s">
        <v>2221</v>
      </c>
      <c r="R12" s="236"/>
      <c r="S12" s="236"/>
      <c r="T12" s="212">
        <v>0</v>
      </c>
      <c r="U12" s="263"/>
    </row>
    <row r="13" spans="1:21" s="107" customFormat="1" ht="25.25" customHeight="1">
      <c r="A13" s="205">
        <f t="shared" si="0"/>
        <v>12</v>
      </c>
      <c r="B13" s="205">
        <v>4300673833</v>
      </c>
      <c r="C13" s="207">
        <v>44536</v>
      </c>
      <c r="D13" s="208" t="s">
        <v>10</v>
      </c>
      <c r="E13" s="205" t="s">
        <v>2136</v>
      </c>
      <c r="F13" s="208" t="s">
        <v>2136</v>
      </c>
      <c r="G13" s="235" t="s">
        <v>2137</v>
      </c>
      <c r="H13" s="218" t="s">
        <v>1386</v>
      </c>
      <c r="I13" s="208" t="s">
        <v>2212</v>
      </c>
      <c r="J13" s="216" t="s">
        <v>1983</v>
      </c>
      <c r="K13" s="216" t="s">
        <v>1381</v>
      </c>
      <c r="L13" s="216" t="s">
        <v>7</v>
      </c>
      <c r="M13" s="218">
        <v>1</v>
      </c>
      <c r="N13" s="210">
        <v>44561</v>
      </c>
      <c r="O13" s="215">
        <v>44586</v>
      </c>
      <c r="P13" s="236"/>
      <c r="Q13" s="211" t="s">
        <v>2221</v>
      </c>
      <c r="R13" s="236"/>
      <c r="S13" s="236"/>
      <c r="T13" s="212">
        <v>0</v>
      </c>
      <c r="U13" s="263"/>
    </row>
    <row r="14" spans="1:21" s="107" customFormat="1" ht="25.25" customHeight="1">
      <c r="A14" s="205">
        <f t="shared" si="0"/>
        <v>13</v>
      </c>
      <c r="B14" s="205">
        <v>4300673833</v>
      </c>
      <c r="C14" s="207">
        <v>44536</v>
      </c>
      <c r="D14" s="208" t="s">
        <v>10</v>
      </c>
      <c r="E14" s="205" t="s">
        <v>2136</v>
      </c>
      <c r="F14" s="208" t="s">
        <v>2136</v>
      </c>
      <c r="G14" s="235" t="s">
        <v>2137</v>
      </c>
      <c r="H14" s="218" t="s">
        <v>1386</v>
      </c>
      <c r="I14" s="208" t="s">
        <v>2212</v>
      </c>
      <c r="J14" s="216" t="s">
        <v>1983</v>
      </c>
      <c r="K14" s="216" t="s">
        <v>1381</v>
      </c>
      <c r="L14" s="216" t="s">
        <v>7</v>
      </c>
      <c r="M14" s="218">
        <v>1</v>
      </c>
      <c r="N14" s="210">
        <v>44561</v>
      </c>
      <c r="O14" s="215">
        <v>44586</v>
      </c>
      <c r="P14" s="236"/>
      <c r="Q14" s="211" t="s">
        <v>2221</v>
      </c>
      <c r="R14" s="236"/>
      <c r="S14" s="236"/>
      <c r="T14" s="212">
        <v>0</v>
      </c>
      <c r="U14" s="263"/>
    </row>
    <row r="15" spans="1:21" s="107" customFormat="1" ht="25.25" customHeight="1">
      <c r="A15" s="205">
        <f t="shared" si="0"/>
        <v>14</v>
      </c>
      <c r="B15" s="205">
        <v>4300673833</v>
      </c>
      <c r="C15" s="207">
        <v>44536</v>
      </c>
      <c r="D15" s="208" t="s">
        <v>10</v>
      </c>
      <c r="E15" s="205" t="s">
        <v>2136</v>
      </c>
      <c r="F15" s="208" t="s">
        <v>2136</v>
      </c>
      <c r="G15" s="235" t="s">
        <v>2137</v>
      </c>
      <c r="H15" s="218" t="s">
        <v>1386</v>
      </c>
      <c r="I15" s="208" t="s">
        <v>2212</v>
      </c>
      <c r="J15" s="216" t="s">
        <v>1983</v>
      </c>
      <c r="K15" s="216" t="s">
        <v>1381</v>
      </c>
      <c r="L15" s="216" t="s">
        <v>7</v>
      </c>
      <c r="M15" s="218">
        <v>1</v>
      </c>
      <c r="N15" s="210">
        <v>44561</v>
      </c>
      <c r="O15" s="215">
        <v>44586</v>
      </c>
      <c r="P15" s="236"/>
      <c r="Q15" s="211" t="s">
        <v>2221</v>
      </c>
      <c r="R15" s="236"/>
      <c r="S15" s="236"/>
      <c r="T15" s="212">
        <v>0</v>
      </c>
      <c r="U15" s="263"/>
    </row>
    <row r="16" spans="1:21" s="354" customFormat="1" ht="25.25" customHeight="1">
      <c r="A16" s="205">
        <f t="shared" si="0"/>
        <v>15</v>
      </c>
      <c r="B16" s="205">
        <v>4300671655</v>
      </c>
      <c r="C16" s="207">
        <v>44543</v>
      </c>
      <c r="D16" s="208" t="s">
        <v>2858</v>
      </c>
      <c r="E16" s="205" t="s">
        <v>2879</v>
      </c>
      <c r="F16" s="208" t="s">
        <v>2859</v>
      </c>
      <c r="G16" s="235" t="s">
        <v>2860</v>
      </c>
      <c r="H16" s="218" t="s">
        <v>1386</v>
      </c>
      <c r="I16" s="208" t="s">
        <v>265</v>
      </c>
      <c r="J16" s="216" t="s">
        <v>1983</v>
      </c>
      <c r="K16" s="216" t="s">
        <v>1381</v>
      </c>
      <c r="L16" s="216" t="s">
        <v>7</v>
      </c>
      <c r="M16" s="218">
        <v>5</v>
      </c>
      <c r="N16" s="210">
        <v>44576</v>
      </c>
      <c r="O16" s="215"/>
      <c r="P16" s="236"/>
      <c r="Q16" s="211" t="s">
        <v>2221</v>
      </c>
      <c r="R16" s="236"/>
      <c r="S16" s="236"/>
      <c r="T16" s="212"/>
      <c r="U16" s="263"/>
    </row>
    <row r="17" spans="1:21" s="354" customFormat="1" ht="25.25" customHeight="1">
      <c r="A17" s="205">
        <f t="shared" si="0"/>
        <v>16</v>
      </c>
      <c r="B17" s="469" t="s">
        <v>2861</v>
      </c>
      <c r="C17" s="207" t="s">
        <v>2862</v>
      </c>
      <c r="D17" s="208" t="s">
        <v>2739</v>
      </c>
      <c r="E17" s="208" t="s">
        <v>2863</v>
      </c>
      <c r="F17" s="208" t="s">
        <v>2863</v>
      </c>
      <c r="G17" s="235" t="s">
        <v>2864</v>
      </c>
      <c r="H17" s="218" t="s">
        <v>1386</v>
      </c>
      <c r="I17" s="208" t="s">
        <v>265</v>
      </c>
      <c r="J17" s="216" t="s">
        <v>1983</v>
      </c>
      <c r="K17" s="216" t="s">
        <v>1381</v>
      </c>
      <c r="L17" s="216" t="s">
        <v>7</v>
      </c>
      <c r="M17" s="344">
        <v>2</v>
      </c>
      <c r="N17" s="210">
        <v>44591</v>
      </c>
      <c r="O17" s="215"/>
      <c r="P17" s="236"/>
      <c r="Q17" s="211"/>
      <c r="R17" s="236"/>
      <c r="S17" s="236"/>
      <c r="T17" s="212"/>
      <c r="U17" s="263"/>
    </row>
    <row r="18" spans="1:21" s="354" customFormat="1" ht="25.25" customHeight="1">
      <c r="A18" s="205">
        <f t="shared" si="0"/>
        <v>17</v>
      </c>
      <c r="B18" s="469" t="s">
        <v>2861</v>
      </c>
      <c r="C18" s="207" t="s">
        <v>2862</v>
      </c>
      <c r="D18" s="208" t="s">
        <v>2739</v>
      </c>
      <c r="E18" s="208" t="s">
        <v>2865</v>
      </c>
      <c r="F18" s="208" t="s">
        <v>2865</v>
      </c>
      <c r="G18" s="235" t="s">
        <v>2866</v>
      </c>
      <c r="H18" s="218" t="s">
        <v>1386</v>
      </c>
      <c r="I18" s="208" t="s">
        <v>265</v>
      </c>
      <c r="J18" s="216" t="s">
        <v>1983</v>
      </c>
      <c r="K18" s="216" t="s">
        <v>1381</v>
      </c>
      <c r="L18" s="216" t="s">
        <v>7</v>
      </c>
      <c r="M18" s="344">
        <v>2</v>
      </c>
      <c r="N18" s="210">
        <v>44591</v>
      </c>
      <c r="O18" s="215"/>
      <c r="P18" s="236"/>
      <c r="Q18" s="211"/>
      <c r="R18" s="236"/>
      <c r="S18" s="236"/>
      <c r="T18" s="212"/>
      <c r="U18" s="263"/>
    </row>
    <row r="19" spans="1:21" s="354" customFormat="1" ht="25.25" customHeight="1">
      <c r="A19" s="205">
        <f t="shared" si="0"/>
        <v>18</v>
      </c>
      <c r="B19" s="469" t="s">
        <v>2861</v>
      </c>
      <c r="C19" s="207" t="s">
        <v>2862</v>
      </c>
      <c r="D19" s="208" t="s">
        <v>2739</v>
      </c>
      <c r="E19" s="208" t="s">
        <v>2867</v>
      </c>
      <c r="F19" s="208" t="s">
        <v>2867</v>
      </c>
      <c r="G19" s="235" t="s">
        <v>2868</v>
      </c>
      <c r="H19" s="218" t="s">
        <v>1386</v>
      </c>
      <c r="I19" s="208" t="s">
        <v>265</v>
      </c>
      <c r="J19" s="216" t="s">
        <v>1983</v>
      </c>
      <c r="K19" s="216" t="s">
        <v>1381</v>
      </c>
      <c r="L19" s="216" t="s">
        <v>7</v>
      </c>
      <c r="M19" s="344">
        <v>2</v>
      </c>
      <c r="N19" s="210">
        <v>44591</v>
      </c>
      <c r="O19" s="215"/>
      <c r="P19" s="236"/>
      <c r="Q19" s="211"/>
      <c r="R19" s="236"/>
      <c r="S19" s="236"/>
      <c r="T19" s="212"/>
      <c r="U19" s="263"/>
    </row>
    <row r="20" spans="1:21" s="354" customFormat="1" ht="25.25" customHeight="1">
      <c r="A20" s="205">
        <f t="shared" si="0"/>
        <v>19</v>
      </c>
      <c r="B20" s="469">
        <v>4300726295</v>
      </c>
      <c r="C20" s="207" t="s">
        <v>2862</v>
      </c>
      <c r="D20" s="208" t="s">
        <v>2739</v>
      </c>
      <c r="E20" s="208" t="s">
        <v>2869</v>
      </c>
      <c r="F20" s="208" t="s">
        <v>2869</v>
      </c>
      <c r="G20" s="235" t="s">
        <v>2870</v>
      </c>
      <c r="H20" s="218" t="s">
        <v>1386</v>
      </c>
      <c r="I20" s="208" t="s">
        <v>265</v>
      </c>
      <c r="J20" s="216" t="s">
        <v>1983</v>
      </c>
      <c r="K20" s="216" t="s">
        <v>1381</v>
      </c>
      <c r="L20" s="216" t="s">
        <v>7</v>
      </c>
      <c r="M20" s="344">
        <v>2</v>
      </c>
      <c r="N20" s="210">
        <v>44591</v>
      </c>
      <c r="O20" s="215"/>
      <c r="P20" s="236"/>
      <c r="Q20" s="211" t="s">
        <v>2221</v>
      </c>
      <c r="R20" s="236"/>
      <c r="S20" s="236"/>
      <c r="T20" s="212"/>
      <c r="U20" s="263"/>
    </row>
    <row r="21" spans="1:21" s="354" customFormat="1" ht="25.25" customHeight="1">
      <c r="A21" s="205">
        <f t="shared" si="0"/>
        <v>20</v>
      </c>
      <c r="B21" s="469">
        <v>4300726295</v>
      </c>
      <c r="C21" s="207" t="s">
        <v>2862</v>
      </c>
      <c r="D21" s="208" t="s">
        <v>2739</v>
      </c>
      <c r="E21" s="208" t="s">
        <v>2871</v>
      </c>
      <c r="F21" s="208" t="s">
        <v>2871</v>
      </c>
      <c r="G21" s="235" t="s">
        <v>2872</v>
      </c>
      <c r="H21" s="218" t="s">
        <v>1386</v>
      </c>
      <c r="I21" s="208" t="s">
        <v>265</v>
      </c>
      <c r="J21" s="216" t="s">
        <v>1983</v>
      </c>
      <c r="K21" s="216" t="s">
        <v>1381</v>
      </c>
      <c r="L21" s="216" t="s">
        <v>7</v>
      </c>
      <c r="M21" s="344">
        <v>2</v>
      </c>
      <c r="N21" s="210">
        <v>44591</v>
      </c>
      <c r="O21" s="215"/>
      <c r="P21" s="236"/>
      <c r="Q21" s="211" t="s">
        <v>2221</v>
      </c>
      <c r="R21" s="236"/>
      <c r="S21" s="236"/>
      <c r="T21" s="212"/>
      <c r="U21" s="263"/>
    </row>
    <row r="22" spans="1:21" s="264" customFormat="1" ht="25.4" customHeight="1">
      <c r="A22" s="205">
        <f t="shared" si="0"/>
        <v>21</v>
      </c>
      <c r="B22" s="469">
        <v>4300726295</v>
      </c>
      <c r="C22" s="207" t="s">
        <v>2862</v>
      </c>
      <c r="D22" s="208" t="s">
        <v>2739</v>
      </c>
      <c r="E22" s="208" t="s">
        <v>2873</v>
      </c>
      <c r="F22" s="208" t="s">
        <v>2873</v>
      </c>
      <c r="G22" s="235" t="s">
        <v>2874</v>
      </c>
      <c r="H22" s="218" t="s">
        <v>1386</v>
      </c>
      <c r="I22" s="208" t="s">
        <v>265</v>
      </c>
      <c r="J22" s="216" t="s">
        <v>1983</v>
      </c>
      <c r="K22" s="216" t="s">
        <v>1381</v>
      </c>
      <c r="L22" s="216" t="s">
        <v>7</v>
      </c>
      <c r="M22" s="344">
        <v>2</v>
      </c>
      <c r="N22" s="210">
        <v>44591</v>
      </c>
      <c r="O22" s="215"/>
      <c r="P22" s="236"/>
      <c r="Q22" s="211" t="s">
        <v>2221</v>
      </c>
      <c r="R22" s="236"/>
      <c r="S22" s="236"/>
      <c r="T22" s="212"/>
      <c r="U22" s="263"/>
    </row>
    <row r="23" spans="1:21" s="264" customFormat="1" ht="25.4" customHeight="1">
      <c r="A23" s="205">
        <f t="shared" si="0"/>
        <v>22</v>
      </c>
      <c r="B23" s="469">
        <v>4300721119</v>
      </c>
      <c r="C23" s="207">
        <v>44609</v>
      </c>
      <c r="D23" s="208" t="s">
        <v>2739</v>
      </c>
      <c r="E23" s="208" t="s">
        <v>2875</v>
      </c>
      <c r="F23" s="208" t="s">
        <v>2875</v>
      </c>
      <c r="G23" s="235" t="s">
        <v>2876</v>
      </c>
      <c r="H23" s="218" t="s">
        <v>1386</v>
      </c>
      <c r="I23" s="208" t="s">
        <v>265</v>
      </c>
      <c r="J23" s="216" t="s">
        <v>1983</v>
      </c>
      <c r="K23" s="216" t="s">
        <v>1381</v>
      </c>
      <c r="L23" s="216" t="s">
        <v>7</v>
      </c>
      <c r="M23" s="469">
        <v>2</v>
      </c>
      <c r="N23" s="210">
        <v>44620</v>
      </c>
      <c r="O23" s="215"/>
      <c r="P23" s="236"/>
      <c r="Q23" s="211" t="s">
        <v>2221</v>
      </c>
      <c r="R23" s="236"/>
      <c r="S23" s="236"/>
      <c r="T23" s="212"/>
      <c r="U23" s="263"/>
    </row>
    <row r="24" spans="1:21" s="264" customFormat="1" ht="25.4" customHeight="1">
      <c r="A24" s="205">
        <f t="shared" si="0"/>
        <v>23</v>
      </c>
      <c r="B24" s="469">
        <v>4300732708</v>
      </c>
      <c r="C24" s="207">
        <v>44607</v>
      </c>
      <c r="D24" s="208" t="s">
        <v>2739</v>
      </c>
      <c r="E24" s="208" t="s">
        <v>2877</v>
      </c>
      <c r="F24" s="208" t="s">
        <v>2877</v>
      </c>
      <c r="G24" s="235" t="s">
        <v>2878</v>
      </c>
      <c r="H24" s="218" t="s">
        <v>1386</v>
      </c>
      <c r="I24" s="208" t="s">
        <v>265</v>
      </c>
      <c r="J24" s="216" t="s">
        <v>1983</v>
      </c>
      <c r="K24" s="216" t="s">
        <v>1381</v>
      </c>
      <c r="L24" s="216" t="s">
        <v>7</v>
      </c>
      <c r="M24" s="469">
        <v>1</v>
      </c>
      <c r="N24" s="210">
        <v>44612</v>
      </c>
      <c r="O24" s="215">
        <v>44612</v>
      </c>
      <c r="P24" s="236"/>
      <c r="Q24" s="211" t="s">
        <v>2221</v>
      </c>
      <c r="R24" s="236"/>
      <c r="S24" s="236"/>
      <c r="T24" s="212"/>
      <c r="U24" s="263"/>
    </row>
    <row r="25" spans="1:21" s="264" customFormat="1" ht="25.4" customHeight="1">
      <c r="A25" s="205">
        <f t="shared" si="0"/>
        <v>24</v>
      </c>
      <c r="B25" s="552">
        <v>4300789567</v>
      </c>
      <c r="C25" s="207">
        <v>44662</v>
      </c>
      <c r="D25" s="208" t="s">
        <v>3664</v>
      </c>
      <c r="E25" s="208" t="s">
        <v>3665</v>
      </c>
      <c r="F25" s="208" t="s">
        <v>3665</v>
      </c>
      <c r="G25" s="235" t="s">
        <v>3666</v>
      </c>
      <c r="H25" s="218" t="s">
        <v>1386</v>
      </c>
      <c r="I25" s="208" t="s">
        <v>265</v>
      </c>
      <c r="J25" s="216" t="s">
        <v>1983</v>
      </c>
      <c r="K25" s="216" t="s">
        <v>1381</v>
      </c>
      <c r="L25" s="216" t="s">
        <v>6</v>
      </c>
      <c r="M25" s="218">
        <v>4</v>
      </c>
      <c r="N25" s="210"/>
      <c r="O25" s="215"/>
      <c r="P25" s="236"/>
      <c r="Q25" s="211" t="s">
        <v>2221</v>
      </c>
      <c r="R25" s="236"/>
      <c r="S25" s="236"/>
      <c r="T25" s="212"/>
      <c r="U25" s="579" t="s">
        <v>3999</v>
      </c>
    </row>
    <row r="26" spans="1:21" s="264" customFormat="1" ht="25.4" customHeight="1">
      <c r="A26" s="205">
        <f t="shared" si="0"/>
        <v>25</v>
      </c>
      <c r="B26" s="552">
        <v>4300791967</v>
      </c>
      <c r="C26" s="207">
        <v>44663</v>
      </c>
      <c r="D26" s="208" t="s">
        <v>2739</v>
      </c>
      <c r="E26" s="552" t="s">
        <v>3667</v>
      </c>
      <c r="F26" s="552" t="s">
        <v>3667</v>
      </c>
      <c r="G26" s="235" t="s">
        <v>4038</v>
      </c>
      <c r="H26" s="218" t="s">
        <v>1386</v>
      </c>
      <c r="I26" s="208" t="s">
        <v>265</v>
      </c>
      <c r="J26" s="216" t="s">
        <v>1983</v>
      </c>
      <c r="K26" s="216" t="s">
        <v>2950</v>
      </c>
      <c r="L26" s="216" t="s">
        <v>6</v>
      </c>
      <c r="M26" s="218">
        <v>2</v>
      </c>
      <c r="N26" s="210"/>
      <c r="O26" s="215"/>
      <c r="P26" s="236"/>
      <c r="Q26" s="211" t="s">
        <v>2221</v>
      </c>
      <c r="R26" s="236"/>
      <c r="S26" s="236"/>
      <c r="T26" s="212"/>
      <c r="U26" s="263"/>
    </row>
    <row r="27" spans="1:21" s="451" customFormat="1" ht="25.25" customHeight="1">
      <c r="A27" s="205">
        <f t="shared" si="0"/>
        <v>26</v>
      </c>
      <c r="B27" s="330">
        <v>4300735952</v>
      </c>
      <c r="C27" s="332">
        <v>44677</v>
      </c>
      <c r="D27" s="333" t="s">
        <v>2739</v>
      </c>
      <c r="E27" s="330" t="s">
        <v>3950</v>
      </c>
      <c r="F27" s="333" t="s">
        <v>3950</v>
      </c>
      <c r="G27" s="235" t="s">
        <v>2876</v>
      </c>
      <c r="H27" s="331" t="s">
        <v>1386</v>
      </c>
      <c r="I27" s="333" t="s">
        <v>265</v>
      </c>
      <c r="J27" s="341" t="s">
        <v>1983</v>
      </c>
      <c r="K27" s="341" t="s">
        <v>2950</v>
      </c>
      <c r="L27" s="341" t="s">
        <v>6</v>
      </c>
      <c r="M27" s="331">
        <v>2</v>
      </c>
      <c r="N27" s="336">
        <v>44701</v>
      </c>
      <c r="O27" s="343"/>
      <c r="P27" s="280"/>
      <c r="Q27" s="492" t="s">
        <v>2221</v>
      </c>
      <c r="R27" s="280"/>
      <c r="S27" s="280"/>
      <c r="T27" s="281"/>
      <c r="U27" s="450"/>
    </row>
    <row r="28" spans="1:21" s="451" customFormat="1" ht="25.25" customHeight="1">
      <c r="A28" s="205">
        <f t="shared" si="0"/>
        <v>27</v>
      </c>
      <c r="B28" s="330">
        <v>4300773213</v>
      </c>
      <c r="C28" s="332">
        <v>44678</v>
      </c>
      <c r="D28" s="333" t="s">
        <v>3664</v>
      </c>
      <c r="E28" s="330" t="s">
        <v>3951</v>
      </c>
      <c r="F28" s="333" t="s">
        <v>3951</v>
      </c>
      <c r="G28" s="565" t="s">
        <v>3952</v>
      </c>
      <c r="H28" s="331" t="s">
        <v>1386</v>
      </c>
      <c r="I28" s="333" t="s">
        <v>265</v>
      </c>
      <c r="J28" s="341" t="s">
        <v>1983</v>
      </c>
      <c r="K28" s="341" t="s">
        <v>1317</v>
      </c>
      <c r="L28" s="341" t="s">
        <v>6</v>
      </c>
      <c r="M28" s="331">
        <v>2</v>
      </c>
      <c r="N28" s="336">
        <v>44696</v>
      </c>
      <c r="O28" s="343"/>
      <c r="P28" s="280"/>
      <c r="Q28" s="492" t="s">
        <v>2221</v>
      </c>
      <c r="R28" s="280"/>
      <c r="S28" s="280"/>
      <c r="T28" s="281"/>
      <c r="U28" s="450"/>
    </row>
    <row r="29" spans="1:21" s="451" customFormat="1" ht="25.25" customHeight="1">
      <c r="A29" s="205">
        <f t="shared" si="0"/>
        <v>28</v>
      </c>
      <c r="B29" s="587">
        <v>4300811980</v>
      </c>
      <c r="C29" s="588">
        <v>44688</v>
      </c>
      <c r="D29" s="589" t="s">
        <v>2739</v>
      </c>
      <c r="E29" s="469" t="s">
        <v>4039</v>
      </c>
      <c r="F29" s="469" t="s">
        <v>4039</v>
      </c>
      <c r="G29" s="590" t="s">
        <v>4040</v>
      </c>
      <c r="H29" s="544" t="s">
        <v>1386</v>
      </c>
      <c r="I29" s="589" t="s">
        <v>265</v>
      </c>
      <c r="J29" s="545" t="s">
        <v>1983</v>
      </c>
      <c r="K29" s="545" t="s">
        <v>1381</v>
      </c>
      <c r="L29" s="545" t="s">
        <v>6</v>
      </c>
      <c r="M29" s="544">
        <v>6</v>
      </c>
      <c r="N29" s="546">
        <v>44727</v>
      </c>
      <c r="O29" s="343"/>
      <c r="P29" s="280"/>
      <c r="Q29" s="492"/>
      <c r="R29" s="280"/>
      <c r="S29" s="280"/>
      <c r="T29" s="281"/>
      <c r="U29" s="586"/>
    </row>
    <row r="30" spans="1:21" s="451" customFormat="1" ht="25.25" customHeight="1">
      <c r="A30" s="205">
        <f t="shared" si="0"/>
        <v>29</v>
      </c>
      <c r="B30" s="205" t="s">
        <v>2861</v>
      </c>
      <c r="C30" s="207"/>
      <c r="D30" s="208" t="s">
        <v>2739</v>
      </c>
      <c r="E30" s="205" t="s">
        <v>4041</v>
      </c>
      <c r="F30" s="208" t="s">
        <v>4041</v>
      </c>
      <c r="G30" s="351" t="s">
        <v>4042</v>
      </c>
      <c r="H30" s="218" t="s">
        <v>1386</v>
      </c>
      <c r="I30" s="208" t="s">
        <v>265</v>
      </c>
      <c r="J30" s="216" t="s">
        <v>1983</v>
      </c>
      <c r="K30" s="216" t="s">
        <v>1317</v>
      </c>
      <c r="L30" s="216" t="s">
        <v>7</v>
      </c>
      <c r="M30" s="218">
        <v>1</v>
      </c>
      <c r="N30" s="210">
        <v>44713</v>
      </c>
      <c r="O30" s="343"/>
      <c r="P30" s="280"/>
      <c r="Q30" s="492"/>
      <c r="R30" s="280"/>
      <c r="S30" s="280"/>
      <c r="T30" s="281"/>
      <c r="U30" s="586"/>
    </row>
    <row r="31" spans="1:21" s="612" customFormat="1" ht="25.25" customHeight="1">
      <c r="A31" s="205">
        <f t="shared" si="0"/>
        <v>30</v>
      </c>
      <c r="B31" s="469">
        <v>4300837993</v>
      </c>
      <c r="C31" s="588">
        <v>44722</v>
      </c>
      <c r="D31" s="469" t="s">
        <v>4292</v>
      </c>
      <c r="E31" s="469" t="s">
        <v>4293</v>
      </c>
      <c r="F31" s="469" t="s">
        <v>4293</v>
      </c>
      <c r="G31" s="278" t="s">
        <v>4294</v>
      </c>
      <c r="H31" s="544" t="s">
        <v>1386</v>
      </c>
      <c r="I31" s="589" t="s">
        <v>265</v>
      </c>
      <c r="J31" s="545" t="s">
        <v>1983</v>
      </c>
      <c r="K31" s="545" t="s">
        <v>4295</v>
      </c>
      <c r="L31" s="545" t="s">
        <v>540</v>
      </c>
      <c r="M31" s="544">
        <v>47</v>
      </c>
      <c r="N31" s="546">
        <v>44724</v>
      </c>
      <c r="O31" s="608"/>
      <c r="P31" s="547"/>
      <c r="Q31" s="609" t="s">
        <v>2221</v>
      </c>
      <c r="R31" s="547"/>
      <c r="S31" s="547"/>
      <c r="T31" s="610"/>
      <c r="U31" s="611"/>
    </row>
    <row r="32" spans="1:21" s="612" customFormat="1" ht="25.25" customHeight="1">
      <c r="A32" s="205">
        <f t="shared" si="0"/>
        <v>31</v>
      </c>
      <c r="B32" s="469" t="s">
        <v>4296</v>
      </c>
      <c r="C32" s="588"/>
      <c r="D32" s="469" t="s">
        <v>4292</v>
      </c>
      <c r="E32" s="469" t="s">
        <v>4297</v>
      </c>
      <c r="F32" s="469" t="s">
        <v>4297</v>
      </c>
      <c r="G32" s="278" t="s">
        <v>4298</v>
      </c>
      <c r="H32" s="544" t="s">
        <v>1386</v>
      </c>
      <c r="I32" s="589" t="s">
        <v>265</v>
      </c>
      <c r="J32" s="545" t="s">
        <v>1983</v>
      </c>
      <c r="K32" s="545" t="s">
        <v>2950</v>
      </c>
      <c r="L32" s="545" t="s">
        <v>8</v>
      </c>
      <c r="M32" s="544">
        <v>2</v>
      </c>
      <c r="N32" s="546">
        <v>44737</v>
      </c>
      <c r="O32" s="608"/>
      <c r="P32" s="547"/>
      <c r="Q32" s="609"/>
      <c r="R32" s="547"/>
      <c r="S32" s="547"/>
      <c r="T32" s="610"/>
      <c r="U32" s="611"/>
    </row>
    <row r="33" spans="1:21" s="35" customFormat="1" ht="18" customHeight="1">
      <c r="A33" s="205">
        <f t="shared" si="0"/>
        <v>32</v>
      </c>
      <c r="B33" s="469">
        <v>4300852210</v>
      </c>
      <c r="C33" s="588">
        <v>44727</v>
      </c>
      <c r="D33" s="469" t="s">
        <v>4299</v>
      </c>
      <c r="E33" s="469" t="s">
        <v>4300</v>
      </c>
      <c r="F33" s="469" t="s">
        <v>4300</v>
      </c>
      <c r="G33" s="278" t="s">
        <v>4301</v>
      </c>
      <c r="H33" s="544" t="s">
        <v>1386</v>
      </c>
      <c r="I33" s="589" t="s">
        <v>265</v>
      </c>
      <c r="J33" s="545" t="s">
        <v>1983</v>
      </c>
      <c r="K33" s="613" t="s">
        <v>1317</v>
      </c>
      <c r="L33" s="613" t="s">
        <v>540</v>
      </c>
      <c r="M33" s="544">
        <v>1</v>
      </c>
      <c r="N33" s="546">
        <v>44734</v>
      </c>
      <c r="O33" s="296"/>
      <c r="P33" s="296"/>
      <c r="Q33" s="609" t="s">
        <v>2221</v>
      </c>
      <c r="R33" s="296"/>
      <c r="S33" s="296"/>
      <c r="T33" s="296"/>
      <c r="U33" s="296"/>
    </row>
    <row r="34" spans="1:21">
      <c r="A34" s="205">
        <f t="shared" si="0"/>
        <v>33</v>
      </c>
      <c r="B34" s="469">
        <v>4300855839</v>
      </c>
      <c r="C34" s="588">
        <v>44738</v>
      </c>
      <c r="D34" s="469" t="s">
        <v>4292</v>
      </c>
      <c r="E34" s="469" t="s">
        <v>4302</v>
      </c>
      <c r="F34" s="469" t="s">
        <v>4302</v>
      </c>
      <c r="G34" s="278" t="s">
        <v>4303</v>
      </c>
      <c r="H34" s="544" t="s">
        <v>1386</v>
      </c>
      <c r="I34" s="589" t="s">
        <v>265</v>
      </c>
      <c r="J34" s="545" t="s">
        <v>1983</v>
      </c>
      <c r="K34" s="613" t="s">
        <v>1317</v>
      </c>
      <c r="L34" s="613" t="s">
        <v>7</v>
      </c>
      <c r="M34" s="544">
        <v>5</v>
      </c>
      <c r="N34" s="546">
        <v>44757</v>
      </c>
      <c r="O34" s="260"/>
      <c r="P34" s="260"/>
      <c r="Q34" s="609" t="s">
        <v>2221</v>
      </c>
      <c r="R34" s="260"/>
      <c r="S34" s="260"/>
      <c r="T34" s="314"/>
      <c r="U34" s="260"/>
    </row>
    <row r="35" spans="1:21">
      <c r="A35" s="205">
        <f t="shared" si="0"/>
        <v>34</v>
      </c>
      <c r="B35" s="469">
        <v>4300852210</v>
      </c>
      <c r="C35" s="588"/>
      <c r="D35" s="469" t="s">
        <v>10</v>
      </c>
      <c r="E35" s="469" t="s">
        <v>4300</v>
      </c>
      <c r="F35" s="469" t="s">
        <v>4300</v>
      </c>
      <c r="G35" s="278" t="s">
        <v>4301</v>
      </c>
      <c r="H35" s="613" t="s">
        <v>1300</v>
      </c>
      <c r="I35" s="613" t="s">
        <v>265</v>
      </c>
      <c r="J35" s="545" t="s">
        <v>1983</v>
      </c>
      <c r="K35" s="545" t="s">
        <v>1381</v>
      </c>
      <c r="L35" s="613" t="s">
        <v>8</v>
      </c>
      <c r="M35" s="469">
        <v>1</v>
      </c>
      <c r="N35" s="546">
        <v>44726</v>
      </c>
      <c r="O35" s="260"/>
      <c r="P35" s="260"/>
      <c r="Q35" s="658">
        <v>44726</v>
      </c>
      <c r="R35" s="260"/>
      <c r="S35" s="260"/>
      <c r="T35" s="314"/>
      <c r="U35" s="521"/>
    </row>
    <row r="36" spans="1:21">
      <c r="A36" s="205">
        <f t="shared" si="0"/>
        <v>35</v>
      </c>
      <c r="B36" s="469">
        <v>4300855839</v>
      </c>
      <c r="C36" s="588"/>
      <c r="D36" s="469" t="s">
        <v>10</v>
      </c>
      <c r="E36" s="469" t="s">
        <v>4302</v>
      </c>
      <c r="F36" s="469" t="s">
        <v>4302</v>
      </c>
      <c r="G36" s="278" t="s">
        <v>4303</v>
      </c>
      <c r="H36" s="613" t="s">
        <v>1300</v>
      </c>
      <c r="I36" s="613" t="s">
        <v>265</v>
      </c>
      <c r="J36" s="545" t="s">
        <v>1983</v>
      </c>
      <c r="K36" s="545" t="s">
        <v>1381</v>
      </c>
      <c r="L36" s="613" t="s">
        <v>8</v>
      </c>
      <c r="M36" s="469">
        <v>5</v>
      </c>
      <c r="N36" s="546">
        <v>44735</v>
      </c>
      <c r="O36" s="260"/>
      <c r="P36" s="260"/>
      <c r="Q36" s="658">
        <v>44735</v>
      </c>
      <c r="R36" s="260"/>
      <c r="S36" s="260"/>
      <c r="T36" s="314"/>
      <c r="U36" s="521"/>
    </row>
    <row r="37" spans="1:21">
      <c r="A37" s="205">
        <f t="shared" si="0"/>
        <v>36</v>
      </c>
      <c r="B37" s="469">
        <v>4300905695</v>
      </c>
      <c r="C37" s="588">
        <v>44781</v>
      </c>
      <c r="D37" s="296" t="s">
        <v>4292</v>
      </c>
      <c r="E37" s="469" t="s">
        <v>4985</v>
      </c>
      <c r="F37" s="469" t="s">
        <v>4985</v>
      </c>
      <c r="G37" s="278" t="s">
        <v>4984</v>
      </c>
      <c r="H37" s="613" t="s">
        <v>1300</v>
      </c>
      <c r="I37" s="613" t="s">
        <v>265</v>
      </c>
      <c r="J37" s="545" t="s">
        <v>1983</v>
      </c>
      <c r="K37" s="545" t="s">
        <v>1381</v>
      </c>
      <c r="L37" s="613" t="s">
        <v>8</v>
      </c>
      <c r="M37" s="469">
        <v>6</v>
      </c>
      <c r="N37" s="546">
        <v>44781</v>
      </c>
      <c r="O37" s="260"/>
      <c r="P37" s="260"/>
      <c r="Q37" s="658">
        <v>44781</v>
      </c>
      <c r="R37" s="260"/>
      <c r="S37" s="260"/>
      <c r="T37" s="314"/>
      <c r="U37" s="521"/>
    </row>
    <row r="38" spans="1:21" s="264" customFormat="1" ht="25.4" customHeight="1">
      <c r="A38" s="205">
        <f t="shared" si="0"/>
        <v>37</v>
      </c>
      <c r="B38" s="216" t="s">
        <v>2170</v>
      </c>
      <c r="C38" s="351">
        <v>44274</v>
      </c>
      <c r="D38" s="209" t="s">
        <v>28</v>
      </c>
      <c r="E38" s="216" t="s">
        <v>2172</v>
      </c>
      <c r="F38" s="209" t="s">
        <v>2172</v>
      </c>
      <c r="G38" s="226" t="s">
        <v>2173</v>
      </c>
      <c r="H38" s="209" t="s">
        <v>200</v>
      </c>
      <c r="I38" s="209" t="s">
        <v>4177</v>
      </c>
      <c r="J38" s="352" t="s">
        <v>1983</v>
      </c>
      <c r="K38" s="216" t="s">
        <v>1394</v>
      </c>
      <c r="L38" s="216" t="s">
        <v>8</v>
      </c>
      <c r="M38" s="238">
        <v>1</v>
      </c>
      <c r="N38" s="219" t="s">
        <v>2174</v>
      </c>
      <c r="O38" s="219">
        <v>44508</v>
      </c>
      <c r="P38" s="233">
        <v>1</v>
      </c>
      <c r="Q38" s="233" t="s">
        <v>2480</v>
      </c>
      <c r="R38" s="233"/>
      <c r="S38" s="233"/>
      <c r="T38" s="353">
        <v>0.29330357142857144</v>
      </c>
      <c r="U38" s="1836" t="s">
        <v>2478</v>
      </c>
    </row>
    <row r="39" spans="1:21" s="264" customFormat="1" ht="25.4" customHeight="1">
      <c r="A39" s="205">
        <f t="shared" si="0"/>
        <v>38</v>
      </c>
      <c r="B39" s="216" t="s">
        <v>2176</v>
      </c>
      <c r="C39" s="351">
        <v>44274</v>
      </c>
      <c r="D39" s="209" t="s">
        <v>28</v>
      </c>
      <c r="E39" s="216" t="s">
        <v>2177</v>
      </c>
      <c r="F39" s="209" t="s">
        <v>2177</v>
      </c>
      <c r="G39" s="226" t="s">
        <v>2178</v>
      </c>
      <c r="H39" s="209" t="s">
        <v>200</v>
      </c>
      <c r="I39" s="209" t="s">
        <v>4177</v>
      </c>
      <c r="J39" s="352" t="s">
        <v>1983</v>
      </c>
      <c r="K39" s="216" t="s">
        <v>1394</v>
      </c>
      <c r="L39" s="216" t="s">
        <v>8</v>
      </c>
      <c r="M39" s="238">
        <v>1</v>
      </c>
      <c r="N39" s="219">
        <v>44361</v>
      </c>
      <c r="O39" s="219">
        <v>44508</v>
      </c>
      <c r="P39" s="233">
        <v>1</v>
      </c>
      <c r="Q39" s="233" t="s">
        <v>2480</v>
      </c>
      <c r="R39" s="233"/>
      <c r="S39" s="233"/>
      <c r="T39" s="353">
        <v>0.6</v>
      </c>
      <c r="U39" s="1837"/>
    </row>
    <row r="40" spans="1:21" s="264" customFormat="1" ht="25.4" customHeight="1">
      <c r="A40" s="205">
        <f t="shared" si="0"/>
        <v>39</v>
      </c>
      <c r="B40" s="216" t="s">
        <v>2176</v>
      </c>
      <c r="C40" s="351">
        <v>44274</v>
      </c>
      <c r="D40" s="209" t="s">
        <v>28</v>
      </c>
      <c r="E40" s="216" t="s">
        <v>2179</v>
      </c>
      <c r="F40" s="209" t="s">
        <v>2179</v>
      </c>
      <c r="G40" s="226" t="s">
        <v>2180</v>
      </c>
      <c r="H40" s="209" t="s">
        <v>200</v>
      </c>
      <c r="I40" s="209" t="s">
        <v>4177</v>
      </c>
      <c r="J40" s="352" t="s">
        <v>1983</v>
      </c>
      <c r="K40" s="216" t="s">
        <v>1394</v>
      </c>
      <c r="L40" s="216" t="s">
        <v>8</v>
      </c>
      <c r="M40" s="238">
        <v>1</v>
      </c>
      <c r="N40" s="219">
        <v>44361</v>
      </c>
      <c r="O40" s="219">
        <v>44508</v>
      </c>
      <c r="P40" s="233">
        <v>1</v>
      </c>
      <c r="Q40" s="233" t="s">
        <v>2480</v>
      </c>
      <c r="R40" s="233"/>
      <c r="S40" s="233"/>
      <c r="T40" s="353">
        <v>0.6</v>
      </c>
      <c r="U40" s="1837"/>
    </row>
    <row r="41" spans="1:21" s="264" customFormat="1" ht="25.4" customHeight="1">
      <c r="A41" s="205">
        <f t="shared" si="0"/>
        <v>40</v>
      </c>
      <c r="B41" s="216" t="s">
        <v>2176</v>
      </c>
      <c r="C41" s="351">
        <v>44274</v>
      </c>
      <c r="D41" s="209" t="s">
        <v>28</v>
      </c>
      <c r="E41" s="216" t="s">
        <v>2181</v>
      </c>
      <c r="F41" s="209" t="s">
        <v>2181</v>
      </c>
      <c r="G41" s="226" t="s">
        <v>2182</v>
      </c>
      <c r="H41" s="209" t="s">
        <v>200</v>
      </c>
      <c r="I41" s="209" t="s">
        <v>4177</v>
      </c>
      <c r="J41" s="352" t="s">
        <v>1983</v>
      </c>
      <c r="K41" s="216" t="s">
        <v>1394</v>
      </c>
      <c r="L41" s="216" t="s">
        <v>8</v>
      </c>
      <c r="M41" s="238">
        <v>1</v>
      </c>
      <c r="N41" s="219">
        <v>44361</v>
      </c>
      <c r="O41" s="219">
        <v>44508</v>
      </c>
      <c r="P41" s="233">
        <v>1</v>
      </c>
      <c r="Q41" s="233" t="s">
        <v>2480</v>
      </c>
      <c r="R41" s="233"/>
      <c r="S41" s="233"/>
      <c r="T41" s="353">
        <v>0.6</v>
      </c>
      <c r="U41" s="1837"/>
    </row>
    <row r="42" spans="1:21" s="264" customFormat="1" ht="25.4" customHeight="1">
      <c r="A42" s="205">
        <f t="shared" si="0"/>
        <v>41</v>
      </c>
      <c r="B42" s="216" t="s">
        <v>2384</v>
      </c>
      <c r="C42" s="351">
        <v>44274</v>
      </c>
      <c r="D42" s="209" t="s">
        <v>28</v>
      </c>
      <c r="E42" s="216" t="s">
        <v>2183</v>
      </c>
      <c r="F42" s="209" t="s">
        <v>2183</v>
      </c>
      <c r="G42" s="226" t="s">
        <v>2184</v>
      </c>
      <c r="H42" s="209" t="s">
        <v>200</v>
      </c>
      <c r="I42" s="209" t="s">
        <v>4177</v>
      </c>
      <c r="J42" s="352" t="s">
        <v>1983</v>
      </c>
      <c r="K42" s="216" t="s">
        <v>1394</v>
      </c>
      <c r="L42" s="216" t="s">
        <v>8</v>
      </c>
      <c r="M42" s="238">
        <v>1</v>
      </c>
      <c r="N42" s="219">
        <v>44361</v>
      </c>
      <c r="O42" s="219">
        <v>44508</v>
      </c>
      <c r="P42" s="233">
        <v>1</v>
      </c>
      <c r="Q42" s="233" t="s">
        <v>2480</v>
      </c>
      <c r="R42" s="233"/>
      <c r="S42" s="233"/>
      <c r="T42" s="353">
        <v>0.6</v>
      </c>
      <c r="U42" s="1837"/>
    </row>
    <row r="43" spans="1:21" s="264" customFormat="1" ht="25.4" customHeight="1">
      <c r="A43" s="205">
        <f t="shared" si="0"/>
        <v>42</v>
      </c>
      <c r="B43" s="216" t="s">
        <v>2176</v>
      </c>
      <c r="C43" s="351">
        <v>44274</v>
      </c>
      <c r="D43" s="209" t="s">
        <v>28</v>
      </c>
      <c r="E43" s="216" t="s">
        <v>2185</v>
      </c>
      <c r="F43" s="209" t="s">
        <v>2185</v>
      </c>
      <c r="G43" s="226" t="s">
        <v>2186</v>
      </c>
      <c r="H43" s="209" t="s">
        <v>200</v>
      </c>
      <c r="I43" s="209" t="s">
        <v>4177</v>
      </c>
      <c r="J43" s="352" t="s">
        <v>1983</v>
      </c>
      <c r="K43" s="216" t="s">
        <v>1394</v>
      </c>
      <c r="L43" s="216" t="s">
        <v>8</v>
      </c>
      <c r="M43" s="238">
        <v>1</v>
      </c>
      <c r="N43" s="219">
        <v>44361</v>
      </c>
      <c r="O43" s="219">
        <v>44508</v>
      </c>
      <c r="P43" s="233">
        <v>1</v>
      </c>
      <c r="Q43" s="233" t="s">
        <v>2480</v>
      </c>
      <c r="R43" s="233"/>
      <c r="S43" s="233"/>
      <c r="T43" s="353">
        <v>0.6</v>
      </c>
      <c r="U43" s="1838"/>
    </row>
    <row r="44" spans="1:21" s="264" customFormat="1" ht="25.4" customHeight="1">
      <c r="A44" s="205">
        <f t="shared" si="0"/>
        <v>43</v>
      </c>
      <c r="B44" s="206">
        <v>4300138783</v>
      </c>
      <c r="C44" s="207">
        <v>42970</v>
      </c>
      <c r="D44" s="208" t="s">
        <v>10</v>
      </c>
      <c r="E44" s="208" t="s">
        <v>1326</v>
      </c>
      <c r="F44" s="208" t="s">
        <v>1326</v>
      </c>
      <c r="G44" s="361" t="s">
        <v>1327</v>
      </c>
      <c r="H44" s="208" t="s">
        <v>1300</v>
      </c>
      <c r="I44" s="208" t="s">
        <v>587</v>
      </c>
      <c r="J44" s="209" t="s">
        <v>1983</v>
      </c>
      <c r="K44" s="209" t="s">
        <v>1381</v>
      </c>
      <c r="L44" s="209" t="s">
        <v>8</v>
      </c>
      <c r="M44" s="205">
        <v>1</v>
      </c>
      <c r="N44" s="210">
        <v>42988</v>
      </c>
      <c r="O44" s="210" t="s">
        <v>2378</v>
      </c>
      <c r="P44" s="210" t="s">
        <v>2378</v>
      </c>
      <c r="Q44" s="210" t="s">
        <v>2378</v>
      </c>
      <c r="R44" s="210" t="s">
        <v>2378</v>
      </c>
      <c r="S44" s="210" t="s">
        <v>2378</v>
      </c>
      <c r="T44" s="212">
        <v>0</v>
      </c>
      <c r="U44" s="213" t="s">
        <v>5405</v>
      </c>
    </row>
    <row r="45" spans="1:21" s="264" customFormat="1" ht="25.4" customHeight="1">
      <c r="A45" s="205">
        <f t="shared" si="0"/>
        <v>44</v>
      </c>
      <c r="B45" s="206">
        <v>4300138783</v>
      </c>
      <c r="C45" s="207">
        <v>42970</v>
      </c>
      <c r="D45" s="208" t="s">
        <v>10</v>
      </c>
      <c r="E45" s="208" t="s">
        <v>1326</v>
      </c>
      <c r="F45" s="208" t="s">
        <v>1326</v>
      </c>
      <c r="G45" s="361" t="s">
        <v>1327</v>
      </c>
      <c r="H45" s="208" t="s">
        <v>1300</v>
      </c>
      <c r="I45" s="208" t="s">
        <v>587</v>
      </c>
      <c r="J45" s="209" t="s">
        <v>1983</v>
      </c>
      <c r="K45" s="209" t="s">
        <v>1381</v>
      </c>
      <c r="L45" s="209" t="s">
        <v>8</v>
      </c>
      <c r="M45" s="205">
        <v>1</v>
      </c>
      <c r="N45" s="210">
        <v>42988</v>
      </c>
      <c r="O45" s="210" t="s">
        <v>2378</v>
      </c>
      <c r="P45" s="210" t="s">
        <v>2378</v>
      </c>
      <c r="Q45" s="210" t="s">
        <v>2378</v>
      </c>
      <c r="R45" s="210" t="s">
        <v>2378</v>
      </c>
      <c r="S45" s="210" t="s">
        <v>2378</v>
      </c>
      <c r="T45" s="212">
        <v>0</v>
      </c>
      <c r="U45" s="213" t="s">
        <v>5405</v>
      </c>
    </row>
    <row r="46" spans="1:21" s="264" customFormat="1" ht="25.4" customHeight="1">
      <c r="A46" s="205">
        <f t="shared" si="0"/>
        <v>45</v>
      </c>
      <c r="B46" s="206">
        <v>4300138784</v>
      </c>
      <c r="C46" s="207">
        <v>42970</v>
      </c>
      <c r="D46" s="208" t="s">
        <v>10</v>
      </c>
      <c r="E46" s="208" t="s">
        <v>1328</v>
      </c>
      <c r="F46" s="208" t="s">
        <v>1328</v>
      </c>
      <c r="G46" s="361" t="s">
        <v>1329</v>
      </c>
      <c r="H46" s="208" t="s">
        <v>1300</v>
      </c>
      <c r="I46" s="208" t="s">
        <v>587</v>
      </c>
      <c r="J46" s="209" t="s">
        <v>1983</v>
      </c>
      <c r="K46" s="209" t="s">
        <v>1381</v>
      </c>
      <c r="L46" s="209" t="s">
        <v>8</v>
      </c>
      <c r="M46" s="205">
        <v>1</v>
      </c>
      <c r="N46" s="210">
        <v>42988</v>
      </c>
      <c r="O46" s="210" t="s">
        <v>2378</v>
      </c>
      <c r="P46" s="210" t="s">
        <v>2378</v>
      </c>
      <c r="Q46" s="210" t="s">
        <v>2378</v>
      </c>
      <c r="R46" s="210" t="s">
        <v>2378</v>
      </c>
      <c r="S46" s="210" t="s">
        <v>2378</v>
      </c>
      <c r="T46" s="212">
        <v>0</v>
      </c>
      <c r="U46" s="213" t="s">
        <v>5405</v>
      </c>
    </row>
    <row r="47" spans="1:21" s="264" customFormat="1" ht="25.4" customHeight="1">
      <c r="A47" s="205">
        <f t="shared" si="0"/>
        <v>46</v>
      </c>
      <c r="B47" s="206">
        <v>4300138784</v>
      </c>
      <c r="C47" s="207">
        <v>42970</v>
      </c>
      <c r="D47" s="208" t="s">
        <v>10</v>
      </c>
      <c r="E47" s="208" t="s">
        <v>1328</v>
      </c>
      <c r="F47" s="208" t="s">
        <v>1328</v>
      </c>
      <c r="G47" s="361" t="s">
        <v>1329</v>
      </c>
      <c r="H47" s="208" t="s">
        <v>1300</v>
      </c>
      <c r="I47" s="208" t="s">
        <v>587</v>
      </c>
      <c r="J47" s="209" t="s">
        <v>1983</v>
      </c>
      <c r="K47" s="209" t="s">
        <v>1381</v>
      </c>
      <c r="L47" s="209" t="s">
        <v>8</v>
      </c>
      <c r="M47" s="205">
        <v>1</v>
      </c>
      <c r="N47" s="210">
        <v>42988</v>
      </c>
      <c r="O47" s="210" t="s">
        <v>2378</v>
      </c>
      <c r="P47" s="210" t="s">
        <v>2378</v>
      </c>
      <c r="Q47" s="210" t="s">
        <v>2378</v>
      </c>
      <c r="R47" s="210" t="s">
        <v>2378</v>
      </c>
      <c r="S47" s="210" t="s">
        <v>2378</v>
      </c>
      <c r="T47" s="212">
        <v>0</v>
      </c>
      <c r="U47" s="213" t="s">
        <v>5405</v>
      </c>
    </row>
    <row r="48" spans="1:21" s="264" customFormat="1" ht="25.4" customHeight="1">
      <c r="A48" s="205">
        <f t="shared" si="0"/>
        <v>47</v>
      </c>
      <c r="B48" s="206">
        <v>4300138821</v>
      </c>
      <c r="C48" s="207">
        <v>42970</v>
      </c>
      <c r="D48" s="208" t="s">
        <v>10</v>
      </c>
      <c r="E48" s="208" t="s">
        <v>1330</v>
      </c>
      <c r="F48" s="208" t="s">
        <v>1330</v>
      </c>
      <c r="G48" s="361" t="s">
        <v>1331</v>
      </c>
      <c r="H48" s="208" t="s">
        <v>1300</v>
      </c>
      <c r="I48" s="208" t="s">
        <v>587</v>
      </c>
      <c r="J48" s="209" t="s">
        <v>1983</v>
      </c>
      <c r="K48" s="209" t="s">
        <v>1381</v>
      </c>
      <c r="L48" s="209" t="s">
        <v>8</v>
      </c>
      <c r="M48" s="205">
        <v>1</v>
      </c>
      <c r="N48" s="210">
        <v>42988</v>
      </c>
      <c r="O48" s="210" t="s">
        <v>2378</v>
      </c>
      <c r="P48" s="210" t="s">
        <v>2378</v>
      </c>
      <c r="Q48" s="210" t="s">
        <v>2378</v>
      </c>
      <c r="R48" s="210" t="s">
        <v>2378</v>
      </c>
      <c r="S48" s="210" t="s">
        <v>2378</v>
      </c>
      <c r="T48" s="212">
        <v>0</v>
      </c>
      <c r="U48" s="213" t="s">
        <v>5405</v>
      </c>
    </row>
    <row r="49" spans="1:21" s="264" customFormat="1" ht="25.4" customHeight="1">
      <c r="A49" s="205">
        <f t="shared" si="0"/>
        <v>48</v>
      </c>
      <c r="B49" s="206">
        <v>4300138821</v>
      </c>
      <c r="C49" s="207">
        <v>42970</v>
      </c>
      <c r="D49" s="208" t="s">
        <v>10</v>
      </c>
      <c r="E49" s="208" t="s">
        <v>1330</v>
      </c>
      <c r="F49" s="208" t="s">
        <v>1330</v>
      </c>
      <c r="G49" s="361" t="s">
        <v>1331</v>
      </c>
      <c r="H49" s="208" t="s">
        <v>1300</v>
      </c>
      <c r="I49" s="208" t="s">
        <v>587</v>
      </c>
      <c r="J49" s="209" t="s">
        <v>1983</v>
      </c>
      <c r="K49" s="209" t="s">
        <v>1381</v>
      </c>
      <c r="L49" s="209" t="s">
        <v>8</v>
      </c>
      <c r="M49" s="205">
        <v>1</v>
      </c>
      <c r="N49" s="210">
        <v>42988</v>
      </c>
      <c r="O49" s="210" t="s">
        <v>2378</v>
      </c>
      <c r="P49" s="210" t="s">
        <v>2378</v>
      </c>
      <c r="Q49" s="210" t="s">
        <v>2378</v>
      </c>
      <c r="R49" s="210" t="s">
        <v>2378</v>
      </c>
      <c r="S49" s="210" t="s">
        <v>2378</v>
      </c>
      <c r="T49" s="212">
        <v>0</v>
      </c>
      <c r="U49" s="213" t="s">
        <v>5405</v>
      </c>
    </row>
    <row r="50" spans="1:21" s="264" customFormat="1" ht="25.4" customHeight="1">
      <c r="A50" s="205">
        <f t="shared" si="0"/>
        <v>49</v>
      </c>
      <c r="B50" s="206">
        <v>4300233296</v>
      </c>
      <c r="C50" s="207">
        <v>43358</v>
      </c>
      <c r="D50" s="208" t="s">
        <v>10</v>
      </c>
      <c r="E50" s="214" t="s">
        <v>1380</v>
      </c>
      <c r="F50" s="208" t="s">
        <v>1380</v>
      </c>
      <c r="G50" s="216" t="s">
        <v>1332</v>
      </c>
      <c r="H50" s="208" t="s">
        <v>1300</v>
      </c>
      <c r="I50" s="208" t="s">
        <v>587</v>
      </c>
      <c r="J50" s="209" t="s">
        <v>1983</v>
      </c>
      <c r="K50" s="209" t="s">
        <v>1381</v>
      </c>
      <c r="L50" s="209" t="s">
        <v>540</v>
      </c>
      <c r="M50" s="205">
        <v>4</v>
      </c>
      <c r="N50" s="215">
        <v>43363</v>
      </c>
      <c r="O50" s="210" t="s">
        <v>2378</v>
      </c>
      <c r="P50" s="210" t="s">
        <v>2378</v>
      </c>
      <c r="Q50" s="210" t="s">
        <v>2378</v>
      </c>
      <c r="R50" s="210" t="s">
        <v>2378</v>
      </c>
      <c r="S50" s="210" t="s">
        <v>4504</v>
      </c>
      <c r="T50" s="212">
        <v>1</v>
      </c>
      <c r="U50" s="213"/>
    </row>
    <row r="51" spans="1:21" s="264" customFormat="1" ht="25.4" customHeight="1">
      <c r="A51" s="205">
        <f t="shared" si="0"/>
        <v>50</v>
      </c>
      <c r="B51" s="206">
        <v>4300242975</v>
      </c>
      <c r="C51" s="207">
        <v>43448</v>
      </c>
      <c r="D51" s="208" t="s">
        <v>10</v>
      </c>
      <c r="E51" s="214" t="s">
        <v>1336</v>
      </c>
      <c r="F51" s="208" t="s">
        <v>1336</v>
      </c>
      <c r="G51" s="216" t="s">
        <v>1984</v>
      </c>
      <c r="H51" s="208" t="s">
        <v>1300</v>
      </c>
      <c r="I51" s="208" t="s">
        <v>587</v>
      </c>
      <c r="J51" s="209" t="s">
        <v>1983</v>
      </c>
      <c r="K51" s="209" t="s">
        <v>1381</v>
      </c>
      <c r="L51" s="209" t="s">
        <v>540</v>
      </c>
      <c r="M51" s="205">
        <v>1</v>
      </c>
      <c r="N51" s="215">
        <v>43419</v>
      </c>
      <c r="O51" s="210"/>
      <c r="P51" s="211"/>
      <c r="Q51" s="210" t="s">
        <v>2221</v>
      </c>
      <c r="R51" s="211"/>
      <c r="S51" s="210" t="s">
        <v>4504</v>
      </c>
      <c r="T51" s="212">
        <v>1</v>
      </c>
      <c r="U51" s="217"/>
    </row>
    <row r="52" spans="1:21" s="264" customFormat="1" ht="25.4" customHeight="1">
      <c r="A52" s="205">
        <f t="shared" si="0"/>
        <v>51</v>
      </c>
      <c r="B52" s="206">
        <v>4300259279</v>
      </c>
      <c r="C52" s="207">
        <v>43461</v>
      </c>
      <c r="D52" s="208" t="s">
        <v>10</v>
      </c>
      <c r="E52" s="214" t="s">
        <v>1337</v>
      </c>
      <c r="F52" s="208" t="s">
        <v>1337</v>
      </c>
      <c r="G52" s="216" t="s">
        <v>1985</v>
      </c>
      <c r="H52" s="208" t="s">
        <v>1300</v>
      </c>
      <c r="I52" s="208" t="s">
        <v>587</v>
      </c>
      <c r="J52" s="209" t="s">
        <v>1983</v>
      </c>
      <c r="K52" s="209" t="s">
        <v>1381</v>
      </c>
      <c r="L52" s="209" t="s">
        <v>540</v>
      </c>
      <c r="M52" s="205">
        <v>1</v>
      </c>
      <c r="N52" s="215">
        <v>43475</v>
      </c>
      <c r="O52" s="210" t="s">
        <v>2378</v>
      </c>
      <c r="P52" s="210" t="s">
        <v>2378</v>
      </c>
      <c r="Q52" s="210" t="s">
        <v>2221</v>
      </c>
      <c r="R52" s="210" t="s">
        <v>2378</v>
      </c>
      <c r="S52" s="210" t="s">
        <v>4504</v>
      </c>
      <c r="T52" s="212">
        <v>1</v>
      </c>
      <c r="U52" s="217"/>
    </row>
    <row r="53" spans="1:21" s="264" customFormat="1" ht="25.4" customHeight="1">
      <c r="A53" s="205">
        <f t="shared" si="0"/>
        <v>52</v>
      </c>
      <c r="B53" s="206">
        <v>4300307714</v>
      </c>
      <c r="C53" s="207">
        <v>43658</v>
      </c>
      <c r="D53" s="208" t="s">
        <v>10</v>
      </c>
      <c r="E53" s="218" t="s">
        <v>1338</v>
      </c>
      <c r="F53" s="208" t="s">
        <v>1338</v>
      </c>
      <c r="G53" s="216" t="s">
        <v>1986</v>
      </c>
      <c r="H53" s="208" t="s">
        <v>1300</v>
      </c>
      <c r="I53" s="208" t="s">
        <v>587</v>
      </c>
      <c r="J53" s="209" t="s">
        <v>1983</v>
      </c>
      <c r="K53" s="209" t="s">
        <v>1381</v>
      </c>
      <c r="L53" s="209" t="s">
        <v>540</v>
      </c>
      <c r="M53" s="205">
        <v>1</v>
      </c>
      <c r="N53" s="210">
        <v>43658</v>
      </c>
      <c r="O53" s="210"/>
      <c r="P53" s="211"/>
      <c r="Q53" s="210" t="s">
        <v>2221</v>
      </c>
      <c r="R53" s="211"/>
      <c r="S53" s="210" t="s">
        <v>4504</v>
      </c>
      <c r="T53" s="212">
        <v>1</v>
      </c>
      <c r="U53" s="217" t="s">
        <v>5406</v>
      </c>
    </row>
    <row r="54" spans="1:21" s="264" customFormat="1" ht="25.4" customHeight="1">
      <c r="A54" s="205">
        <f t="shared" si="0"/>
        <v>53</v>
      </c>
      <c r="B54" s="206">
        <v>4300357604</v>
      </c>
      <c r="C54" s="207">
        <v>43843</v>
      </c>
      <c r="D54" s="208" t="s">
        <v>10</v>
      </c>
      <c r="E54" s="218" t="s">
        <v>1339</v>
      </c>
      <c r="F54" s="208" t="s">
        <v>1339</v>
      </c>
      <c r="G54" s="216" t="s">
        <v>1987</v>
      </c>
      <c r="H54" s="208" t="s">
        <v>1300</v>
      </c>
      <c r="I54" s="208" t="s">
        <v>587</v>
      </c>
      <c r="J54" s="218" t="s">
        <v>1983</v>
      </c>
      <c r="K54" s="218" t="s">
        <v>1381</v>
      </c>
      <c r="L54" s="209" t="s">
        <v>540</v>
      </c>
      <c r="M54" s="205">
        <v>3</v>
      </c>
      <c r="N54" s="219" t="s">
        <v>1988</v>
      </c>
      <c r="O54" s="210">
        <v>43899</v>
      </c>
      <c r="P54" s="205">
        <v>3</v>
      </c>
      <c r="Q54" s="210" t="s">
        <v>2221</v>
      </c>
      <c r="R54" s="210" t="s">
        <v>2378</v>
      </c>
      <c r="S54" s="210" t="s">
        <v>4504</v>
      </c>
      <c r="T54" s="212">
        <v>1</v>
      </c>
      <c r="U54" s="220" t="s">
        <v>5407</v>
      </c>
    </row>
    <row r="55" spans="1:21" s="264" customFormat="1" ht="25.4" customHeight="1">
      <c r="A55" s="205">
        <f t="shared" si="0"/>
        <v>54</v>
      </c>
      <c r="B55" s="206">
        <v>4300357604</v>
      </c>
      <c r="C55" s="207">
        <v>43843</v>
      </c>
      <c r="D55" s="208" t="s">
        <v>10</v>
      </c>
      <c r="E55" s="218" t="s">
        <v>1340</v>
      </c>
      <c r="F55" s="208" t="s">
        <v>1340</v>
      </c>
      <c r="G55" s="216" t="s">
        <v>1391</v>
      </c>
      <c r="H55" s="208" t="s">
        <v>1300</v>
      </c>
      <c r="I55" s="208" t="s">
        <v>587</v>
      </c>
      <c r="J55" s="218" t="s">
        <v>1983</v>
      </c>
      <c r="K55" s="218" t="s">
        <v>1381</v>
      </c>
      <c r="L55" s="209" t="s">
        <v>540</v>
      </c>
      <c r="M55" s="205">
        <v>1</v>
      </c>
      <c r="N55" s="210">
        <v>43871</v>
      </c>
      <c r="O55" s="210">
        <v>43900</v>
      </c>
      <c r="P55" s="205">
        <v>1</v>
      </c>
      <c r="Q55" s="205" t="s">
        <v>2221</v>
      </c>
      <c r="R55" s="205"/>
      <c r="S55" s="210" t="s">
        <v>4504</v>
      </c>
      <c r="T55" s="212">
        <v>1</v>
      </c>
      <c r="U55" s="217" t="s">
        <v>5408</v>
      </c>
    </row>
    <row r="56" spans="1:21" s="264" customFormat="1" ht="25.4" customHeight="1">
      <c r="A56" s="205">
        <f t="shared" si="0"/>
        <v>55</v>
      </c>
      <c r="B56" s="206">
        <v>4300357604</v>
      </c>
      <c r="C56" s="207">
        <v>43843</v>
      </c>
      <c r="D56" s="208" t="s">
        <v>10</v>
      </c>
      <c r="E56" s="218" t="s">
        <v>1341</v>
      </c>
      <c r="F56" s="208" t="s">
        <v>1341</v>
      </c>
      <c r="G56" s="216" t="s">
        <v>1391</v>
      </c>
      <c r="H56" s="208" t="s">
        <v>1300</v>
      </c>
      <c r="I56" s="208" t="s">
        <v>587</v>
      </c>
      <c r="J56" s="218" t="s">
        <v>1983</v>
      </c>
      <c r="K56" s="218" t="s">
        <v>1381</v>
      </c>
      <c r="L56" s="218" t="s">
        <v>540</v>
      </c>
      <c r="M56" s="205">
        <v>1</v>
      </c>
      <c r="N56" s="210">
        <v>43871</v>
      </c>
      <c r="O56" s="210">
        <v>43900</v>
      </c>
      <c r="P56" s="205">
        <v>1</v>
      </c>
      <c r="Q56" s="205" t="s">
        <v>2221</v>
      </c>
      <c r="R56" s="205"/>
      <c r="S56" s="210" t="s">
        <v>4504</v>
      </c>
      <c r="T56" s="212">
        <v>1</v>
      </c>
      <c r="U56" s="221" t="s">
        <v>5408</v>
      </c>
    </row>
    <row r="57" spans="1:21" s="264" customFormat="1" ht="25.4" customHeight="1">
      <c r="A57" s="205">
        <f t="shared" si="0"/>
        <v>56</v>
      </c>
      <c r="B57" s="206">
        <v>4300357604</v>
      </c>
      <c r="C57" s="207">
        <v>43843</v>
      </c>
      <c r="D57" s="208" t="s">
        <v>10</v>
      </c>
      <c r="E57" s="218" t="s">
        <v>1342</v>
      </c>
      <c r="F57" s="208" t="s">
        <v>1342</v>
      </c>
      <c r="G57" s="216" t="s">
        <v>1391</v>
      </c>
      <c r="H57" s="208" t="s">
        <v>1300</v>
      </c>
      <c r="I57" s="208" t="s">
        <v>587</v>
      </c>
      <c r="J57" s="218" t="s">
        <v>1983</v>
      </c>
      <c r="K57" s="218" t="s">
        <v>1381</v>
      </c>
      <c r="L57" s="218" t="s">
        <v>540</v>
      </c>
      <c r="M57" s="205">
        <v>1</v>
      </c>
      <c r="N57" s="210">
        <v>43871</v>
      </c>
      <c r="O57" s="210">
        <v>43900</v>
      </c>
      <c r="P57" s="211">
        <v>1</v>
      </c>
      <c r="Q57" s="211" t="s">
        <v>2221</v>
      </c>
      <c r="R57" s="211"/>
      <c r="S57" s="210" t="s">
        <v>4504</v>
      </c>
      <c r="T57" s="212">
        <v>1</v>
      </c>
      <c r="U57" s="221" t="s">
        <v>5408</v>
      </c>
    </row>
    <row r="58" spans="1:21" s="264" customFormat="1" ht="25.4" customHeight="1">
      <c r="A58" s="205">
        <f t="shared" si="0"/>
        <v>57</v>
      </c>
      <c r="B58" s="206">
        <v>4300427376</v>
      </c>
      <c r="C58" s="207">
        <v>44124</v>
      </c>
      <c r="D58" s="208" t="s">
        <v>10</v>
      </c>
      <c r="E58" s="218" t="s">
        <v>1333</v>
      </c>
      <c r="F58" s="208" t="s">
        <v>1333</v>
      </c>
      <c r="G58" s="216" t="s">
        <v>1992</v>
      </c>
      <c r="H58" s="208" t="s">
        <v>1300</v>
      </c>
      <c r="I58" s="208" t="s">
        <v>587</v>
      </c>
      <c r="J58" s="218" t="s">
        <v>1983</v>
      </c>
      <c r="K58" s="218" t="s">
        <v>1381</v>
      </c>
      <c r="L58" s="218" t="s">
        <v>540</v>
      </c>
      <c r="M58" s="205">
        <v>2</v>
      </c>
      <c r="N58" s="219" t="s">
        <v>1993</v>
      </c>
      <c r="O58" s="210">
        <v>44186</v>
      </c>
      <c r="P58" s="205">
        <v>2</v>
      </c>
      <c r="Q58" s="210">
        <v>44711</v>
      </c>
      <c r="R58" s="210" t="s">
        <v>2378</v>
      </c>
      <c r="S58" s="210" t="s">
        <v>4504</v>
      </c>
      <c r="T58" s="212">
        <v>1</v>
      </c>
      <c r="U58" s="213" t="s">
        <v>5409</v>
      </c>
    </row>
    <row r="59" spans="1:21" s="264" customFormat="1" ht="25.4" customHeight="1">
      <c r="A59" s="205">
        <f t="shared" si="0"/>
        <v>58</v>
      </c>
      <c r="B59" s="206">
        <v>4300440041</v>
      </c>
      <c r="C59" s="207">
        <v>44151</v>
      </c>
      <c r="D59" s="208" t="s">
        <v>10</v>
      </c>
      <c r="E59" s="218" t="s">
        <v>2010</v>
      </c>
      <c r="F59" s="208" t="s">
        <v>2010</v>
      </c>
      <c r="G59" s="216" t="s">
        <v>1390</v>
      </c>
      <c r="H59" s="208" t="s">
        <v>1300</v>
      </c>
      <c r="I59" s="208" t="s">
        <v>587</v>
      </c>
      <c r="J59" s="218" t="s">
        <v>1983</v>
      </c>
      <c r="K59" s="218" t="s">
        <v>1381</v>
      </c>
      <c r="L59" s="218"/>
      <c r="M59" s="205">
        <v>1</v>
      </c>
      <c r="N59" s="219" t="s">
        <v>2011</v>
      </c>
      <c r="O59" s="210"/>
      <c r="P59" s="211"/>
      <c r="Q59" s="211"/>
      <c r="R59" s="211"/>
      <c r="S59" s="211"/>
      <c r="T59" s="212">
        <v>0</v>
      </c>
      <c r="U59" s="221" t="s">
        <v>5410</v>
      </c>
    </row>
    <row r="60" spans="1:21" s="264" customFormat="1" ht="25.4" customHeight="1">
      <c r="A60" s="205">
        <f t="shared" si="0"/>
        <v>59</v>
      </c>
      <c r="B60" s="206">
        <v>4300440041</v>
      </c>
      <c r="C60" s="207">
        <v>44151</v>
      </c>
      <c r="D60" s="208" t="s">
        <v>10</v>
      </c>
      <c r="E60" s="218" t="s">
        <v>2012</v>
      </c>
      <c r="F60" s="208" t="s">
        <v>2012</v>
      </c>
      <c r="G60" s="216" t="s">
        <v>1390</v>
      </c>
      <c r="H60" s="208" t="s">
        <v>1300</v>
      </c>
      <c r="I60" s="208" t="s">
        <v>587</v>
      </c>
      <c r="J60" s="218" t="s">
        <v>1983</v>
      </c>
      <c r="K60" s="218" t="s">
        <v>1381</v>
      </c>
      <c r="L60" s="218"/>
      <c r="M60" s="205">
        <v>2</v>
      </c>
      <c r="N60" s="219" t="s">
        <v>2011</v>
      </c>
      <c r="O60" s="210"/>
      <c r="P60" s="211"/>
      <c r="Q60" s="211"/>
      <c r="R60" s="211"/>
      <c r="S60" s="211"/>
      <c r="T60" s="212">
        <v>0</v>
      </c>
      <c r="U60" s="221" t="s">
        <v>5410</v>
      </c>
    </row>
    <row r="61" spans="1:21" s="264" customFormat="1" ht="25.4" customHeight="1">
      <c r="A61" s="205">
        <f t="shared" si="0"/>
        <v>60</v>
      </c>
      <c r="B61" s="205">
        <v>4300536475</v>
      </c>
      <c r="C61" s="207">
        <v>44343</v>
      </c>
      <c r="D61" s="208" t="s">
        <v>10</v>
      </c>
      <c r="E61" s="218" t="s">
        <v>1321</v>
      </c>
      <c r="F61" s="208" t="s">
        <v>1321</v>
      </c>
      <c r="G61" s="209" t="s">
        <v>2018</v>
      </c>
      <c r="H61" s="208" t="s">
        <v>1300</v>
      </c>
      <c r="I61" s="208" t="s">
        <v>587</v>
      </c>
      <c r="J61" s="223" t="s">
        <v>1983</v>
      </c>
      <c r="K61" s="223" t="s">
        <v>1381</v>
      </c>
      <c r="L61" s="223" t="s">
        <v>8</v>
      </c>
      <c r="M61" s="229">
        <v>1</v>
      </c>
      <c r="N61" s="210">
        <v>44377</v>
      </c>
      <c r="O61" s="210">
        <v>44396</v>
      </c>
      <c r="P61" s="205">
        <v>1</v>
      </c>
      <c r="Q61" s="362">
        <v>44711</v>
      </c>
      <c r="R61" s="205"/>
      <c r="S61" s="205" t="s">
        <v>5411</v>
      </c>
      <c r="T61" s="212">
        <v>0.7</v>
      </c>
      <c r="U61" s="228" t="s">
        <v>5409</v>
      </c>
    </row>
    <row r="62" spans="1:21" s="264" customFormat="1" ht="25.4" customHeight="1">
      <c r="A62" s="205">
        <f t="shared" si="0"/>
        <v>61</v>
      </c>
      <c r="B62" s="218">
        <v>4300557394</v>
      </c>
      <c r="C62" s="207">
        <v>44378</v>
      </c>
      <c r="D62" s="208" t="s">
        <v>10</v>
      </c>
      <c r="E62" s="218" t="s">
        <v>1334</v>
      </c>
      <c r="F62" s="208" t="s">
        <v>1334</v>
      </c>
      <c r="G62" s="216" t="s">
        <v>2025</v>
      </c>
      <c r="H62" s="208" t="s">
        <v>1300</v>
      </c>
      <c r="I62" s="208" t="s">
        <v>587</v>
      </c>
      <c r="J62" s="218" t="s">
        <v>1983</v>
      </c>
      <c r="K62" s="218" t="s">
        <v>1381</v>
      </c>
      <c r="L62" s="218" t="s">
        <v>540</v>
      </c>
      <c r="M62" s="205">
        <v>1</v>
      </c>
      <c r="N62" s="210">
        <v>44408</v>
      </c>
      <c r="O62" s="210">
        <v>44406</v>
      </c>
      <c r="P62" s="205">
        <v>1</v>
      </c>
      <c r="Q62" s="211" t="s">
        <v>2221</v>
      </c>
      <c r="R62" s="205"/>
      <c r="S62" s="205" t="s">
        <v>4504</v>
      </c>
      <c r="T62" s="212">
        <v>1</v>
      </c>
      <c r="U62" s="228" t="s">
        <v>2223</v>
      </c>
    </row>
    <row r="63" spans="1:21" s="264" customFormat="1" ht="25.4" customHeight="1">
      <c r="A63" s="205">
        <f t="shared" si="0"/>
        <v>62</v>
      </c>
      <c r="B63" s="218">
        <v>4300557394</v>
      </c>
      <c r="C63" s="207">
        <v>44378</v>
      </c>
      <c r="D63" s="208" t="s">
        <v>10</v>
      </c>
      <c r="E63" s="218" t="s">
        <v>1335</v>
      </c>
      <c r="F63" s="208" t="s">
        <v>1335</v>
      </c>
      <c r="G63" s="216" t="s">
        <v>2025</v>
      </c>
      <c r="H63" s="208" t="s">
        <v>1300</v>
      </c>
      <c r="I63" s="208" t="s">
        <v>587</v>
      </c>
      <c r="J63" s="218" t="s">
        <v>1983</v>
      </c>
      <c r="K63" s="218" t="s">
        <v>1381</v>
      </c>
      <c r="L63" s="218" t="s">
        <v>540</v>
      </c>
      <c r="M63" s="205">
        <v>1</v>
      </c>
      <c r="N63" s="210">
        <v>44408</v>
      </c>
      <c r="O63" s="210">
        <v>44406</v>
      </c>
      <c r="P63" s="205">
        <v>1</v>
      </c>
      <c r="Q63" s="211" t="s">
        <v>2221</v>
      </c>
      <c r="R63" s="205"/>
      <c r="S63" s="205" t="s">
        <v>4504</v>
      </c>
      <c r="T63" s="212">
        <v>1</v>
      </c>
      <c r="U63" s="228" t="s">
        <v>2223</v>
      </c>
    </row>
    <row r="64" spans="1:21" s="264" customFormat="1" ht="25.4" customHeight="1">
      <c r="A64" s="205">
        <f t="shared" si="0"/>
        <v>63</v>
      </c>
      <c r="B64" s="218">
        <v>4300569132</v>
      </c>
      <c r="C64" s="207">
        <v>44396</v>
      </c>
      <c r="D64" s="208" t="s">
        <v>10</v>
      </c>
      <c r="E64" s="218" t="s">
        <v>1322</v>
      </c>
      <c r="F64" s="208" t="s">
        <v>1322</v>
      </c>
      <c r="G64" s="216" t="s">
        <v>2026</v>
      </c>
      <c r="H64" s="208" t="s">
        <v>1300</v>
      </c>
      <c r="I64" s="208" t="s">
        <v>587</v>
      </c>
      <c r="J64" s="218" t="s">
        <v>1983</v>
      </c>
      <c r="K64" s="218" t="s">
        <v>1381</v>
      </c>
      <c r="L64" s="218" t="s">
        <v>7</v>
      </c>
      <c r="M64" s="205">
        <v>1</v>
      </c>
      <c r="N64" s="210">
        <v>44428</v>
      </c>
      <c r="O64" s="265" t="s">
        <v>5412</v>
      </c>
      <c r="P64" s="211"/>
      <c r="Q64" s="211" t="s">
        <v>2221</v>
      </c>
      <c r="R64" s="211"/>
      <c r="S64" s="211" t="s">
        <v>5413</v>
      </c>
      <c r="T64" s="212" t="s">
        <v>5414</v>
      </c>
      <c r="U64" s="228" t="s">
        <v>2223</v>
      </c>
    </row>
    <row r="65" spans="1:21" s="264" customFormat="1" ht="25.4" customHeight="1">
      <c r="A65" s="205">
        <f t="shared" si="0"/>
        <v>64</v>
      </c>
      <c r="B65" s="231">
        <v>4300609660</v>
      </c>
      <c r="C65" s="207">
        <v>44454</v>
      </c>
      <c r="D65" s="208" t="s">
        <v>10</v>
      </c>
      <c r="E65" s="218" t="s">
        <v>1323</v>
      </c>
      <c r="F65" s="208" t="s">
        <v>1323</v>
      </c>
      <c r="G65" s="216" t="s">
        <v>2061</v>
      </c>
      <c r="H65" s="208" t="s">
        <v>206</v>
      </c>
      <c r="I65" s="208" t="s">
        <v>587</v>
      </c>
      <c r="J65" s="218" t="s">
        <v>1983</v>
      </c>
      <c r="K65" s="218" t="s">
        <v>1381</v>
      </c>
      <c r="L65" s="218" t="s">
        <v>540</v>
      </c>
      <c r="M65" s="218">
        <v>7</v>
      </c>
      <c r="N65" s="210">
        <v>44500</v>
      </c>
      <c r="O65" s="210">
        <v>44547</v>
      </c>
      <c r="P65" s="211">
        <v>7</v>
      </c>
      <c r="Q65" s="211" t="s">
        <v>2221</v>
      </c>
      <c r="R65" s="211"/>
      <c r="S65" s="211" t="s">
        <v>4504</v>
      </c>
      <c r="T65" s="212">
        <v>1</v>
      </c>
      <c r="U65" s="684"/>
    </row>
    <row r="66" spans="1:21" s="264" customFormat="1" ht="25.4" customHeight="1">
      <c r="A66" s="205">
        <f t="shared" si="0"/>
        <v>65</v>
      </c>
      <c r="B66" s="231">
        <v>4300610900</v>
      </c>
      <c r="C66" s="207">
        <v>44455</v>
      </c>
      <c r="D66" s="208" t="s">
        <v>10</v>
      </c>
      <c r="E66" s="218" t="s">
        <v>1324</v>
      </c>
      <c r="F66" s="208" t="s">
        <v>1324</v>
      </c>
      <c r="G66" s="216" t="s">
        <v>1325</v>
      </c>
      <c r="H66" s="208" t="s">
        <v>206</v>
      </c>
      <c r="I66" s="208" t="s">
        <v>587</v>
      </c>
      <c r="J66" s="218" t="s">
        <v>1983</v>
      </c>
      <c r="K66" s="218" t="s">
        <v>1381</v>
      </c>
      <c r="L66" s="218" t="s">
        <v>540</v>
      </c>
      <c r="M66" s="218">
        <v>3</v>
      </c>
      <c r="N66" s="210">
        <v>44500</v>
      </c>
      <c r="O66" s="210">
        <v>44502</v>
      </c>
      <c r="P66" s="205">
        <v>3</v>
      </c>
      <c r="Q66" s="211" t="s">
        <v>2221</v>
      </c>
      <c r="R66" s="205"/>
      <c r="S66" s="205" t="s">
        <v>4504</v>
      </c>
      <c r="T66" s="212">
        <v>1</v>
      </c>
      <c r="U66" s="684"/>
    </row>
    <row r="67" spans="1:21" s="264" customFormat="1" ht="25.4" customHeight="1">
      <c r="A67" s="205">
        <f t="shared" ref="A67:A126" si="1">ROW()-1</f>
        <v>66</v>
      </c>
      <c r="B67" s="205">
        <v>4300637529</v>
      </c>
      <c r="C67" s="207">
        <v>44495</v>
      </c>
      <c r="D67" s="208" t="s">
        <v>10</v>
      </c>
      <c r="E67" s="218" t="s">
        <v>2090</v>
      </c>
      <c r="F67" s="208" t="s">
        <v>2090</v>
      </c>
      <c r="G67" s="235" t="s">
        <v>2091</v>
      </c>
      <c r="H67" s="218" t="s">
        <v>1300</v>
      </c>
      <c r="I67" s="208" t="s">
        <v>587</v>
      </c>
      <c r="J67" s="208" t="s">
        <v>1983</v>
      </c>
      <c r="K67" s="208" t="s">
        <v>1381</v>
      </c>
      <c r="L67" s="208" t="s">
        <v>7</v>
      </c>
      <c r="M67" s="218">
        <v>7</v>
      </c>
      <c r="N67" s="210">
        <v>44520</v>
      </c>
      <c r="O67" s="265" t="s">
        <v>5412</v>
      </c>
      <c r="P67" s="236"/>
      <c r="Q67" s="211" t="s">
        <v>2221</v>
      </c>
      <c r="R67" s="236"/>
      <c r="S67" s="236" t="s">
        <v>5415</v>
      </c>
      <c r="T67" s="212">
        <v>0</v>
      </c>
      <c r="U67" s="685" t="s">
        <v>5416</v>
      </c>
    </row>
    <row r="68" spans="1:21" s="264" customFormat="1" ht="25.4" customHeight="1">
      <c r="A68" s="205">
        <f t="shared" si="1"/>
        <v>67</v>
      </c>
      <c r="B68" s="205">
        <v>4300638019</v>
      </c>
      <c r="C68" s="207">
        <v>44503</v>
      </c>
      <c r="D68" s="208" t="s">
        <v>10</v>
      </c>
      <c r="E68" s="218" t="s">
        <v>2099</v>
      </c>
      <c r="F68" s="208" t="s">
        <v>2099</v>
      </c>
      <c r="G68" s="235" t="s">
        <v>2100</v>
      </c>
      <c r="H68" s="218" t="s">
        <v>1300</v>
      </c>
      <c r="I68" s="208" t="s">
        <v>587</v>
      </c>
      <c r="J68" s="216" t="s">
        <v>1983</v>
      </c>
      <c r="K68" s="216" t="s">
        <v>1317</v>
      </c>
      <c r="L68" s="216" t="s">
        <v>540</v>
      </c>
      <c r="M68" s="218">
        <v>1</v>
      </c>
      <c r="N68" s="210">
        <v>44530</v>
      </c>
      <c r="O68" s="215">
        <v>44510</v>
      </c>
      <c r="P68" s="236">
        <v>1</v>
      </c>
      <c r="Q68" s="211" t="s">
        <v>2221</v>
      </c>
      <c r="R68" s="236"/>
      <c r="S68" s="236" t="s">
        <v>4504</v>
      </c>
      <c r="T68" s="212">
        <v>1.0000000000000002</v>
      </c>
      <c r="U68" s="685"/>
    </row>
    <row r="69" spans="1:21" s="264" customFormat="1" ht="25.4" customHeight="1">
      <c r="A69" s="205">
        <f t="shared" si="1"/>
        <v>68</v>
      </c>
      <c r="B69" s="205">
        <v>4500608011</v>
      </c>
      <c r="C69" s="207">
        <v>44502</v>
      </c>
      <c r="D69" s="208" t="s">
        <v>2101</v>
      </c>
      <c r="E69" s="218"/>
      <c r="F69" s="208" t="e">
        <v>#N/A</v>
      </c>
      <c r="G69" s="235" t="s">
        <v>1389</v>
      </c>
      <c r="H69" s="218" t="s">
        <v>1300</v>
      </c>
      <c r="I69" s="208" t="s">
        <v>587</v>
      </c>
      <c r="J69" s="216" t="s">
        <v>1983</v>
      </c>
      <c r="K69" s="216" t="s">
        <v>1381</v>
      </c>
      <c r="L69" s="216"/>
      <c r="M69" s="218">
        <v>1</v>
      </c>
      <c r="N69" s="210">
        <v>44560</v>
      </c>
      <c r="O69" s="215"/>
      <c r="P69" s="236"/>
      <c r="Q69" s="236"/>
      <c r="R69" s="236"/>
      <c r="S69" s="236"/>
      <c r="T69" s="212">
        <v>0</v>
      </c>
      <c r="U69" s="685" t="s">
        <v>5417</v>
      </c>
    </row>
    <row r="70" spans="1:21" s="264" customFormat="1" ht="25.4" customHeight="1">
      <c r="A70" s="205">
        <f t="shared" si="1"/>
        <v>69</v>
      </c>
      <c r="B70" s="205">
        <v>4300651325</v>
      </c>
      <c r="C70" s="207">
        <v>44512</v>
      </c>
      <c r="D70" s="208" t="s">
        <v>10</v>
      </c>
      <c r="E70" s="218" t="s">
        <v>2104</v>
      </c>
      <c r="F70" s="208" t="s">
        <v>2104</v>
      </c>
      <c r="G70" s="235" t="s">
        <v>2105</v>
      </c>
      <c r="H70" s="218" t="s">
        <v>1386</v>
      </c>
      <c r="I70" s="208" t="s">
        <v>587</v>
      </c>
      <c r="J70" s="216" t="s">
        <v>1983</v>
      </c>
      <c r="K70" s="216" t="s">
        <v>1381</v>
      </c>
      <c r="L70" s="216" t="s">
        <v>540</v>
      </c>
      <c r="M70" s="218">
        <v>4</v>
      </c>
      <c r="N70" s="210">
        <v>44561</v>
      </c>
      <c r="O70" s="343">
        <v>44571</v>
      </c>
      <c r="P70" s="280">
        <v>4</v>
      </c>
      <c r="Q70" s="280" t="s">
        <v>2221</v>
      </c>
      <c r="R70" s="280"/>
      <c r="S70" s="280" t="s">
        <v>5082</v>
      </c>
      <c r="T70" s="281">
        <v>0</v>
      </c>
      <c r="U70" s="618" t="s">
        <v>2223</v>
      </c>
    </row>
    <row r="71" spans="1:21" s="264" customFormat="1" ht="25.4" customHeight="1">
      <c r="A71" s="205">
        <f t="shared" si="1"/>
        <v>70</v>
      </c>
      <c r="B71" s="205">
        <v>4300641920</v>
      </c>
      <c r="C71" s="207">
        <v>44517</v>
      </c>
      <c r="D71" s="208" t="s">
        <v>10</v>
      </c>
      <c r="E71" s="218" t="s">
        <v>2109</v>
      </c>
      <c r="F71" s="208" t="s">
        <v>2109</v>
      </c>
      <c r="G71" s="235" t="s">
        <v>2110</v>
      </c>
      <c r="H71" s="218" t="s">
        <v>1386</v>
      </c>
      <c r="I71" s="208" t="s">
        <v>587</v>
      </c>
      <c r="J71" s="216" t="s">
        <v>1983</v>
      </c>
      <c r="K71" s="216" t="s">
        <v>1381</v>
      </c>
      <c r="L71" s="216" t="s">
        <v>8</v>
      </c>
      <c r="M71" s="218">
        <v>1</v>
      </c>
      <c r="N71" s="210">
        <v>44496</v>
      </c>
      <c r="O71" s="215">
        <v>44547</v>
      </c>
      <c r="P71" s="236">
        <v>1</v>
      </c>
      <c r="Q71" s="364">
        <v>44650</v>
      </c>
      <c r="R71" s="236"/>
      <c r="S71" s="280" t="s">
        <v>5082</v>
      </c>
      <c r="T71" s="212">
        <v>0.7</v>
      </c>
      <c r="U71" s="618" t="s">
        <v>5409</v>
      </c>
    </row>
    <row r="72" spans="1:21" s="264" customFormat="1" ht="25.4" customHeight="1">
      <c r="A72" s="205">
        <f t="shared" si="1"/>
        <v>71</v>
      </c>
      <c r="B72" s="205">
        <v>4300662207</v>
      </c>
      <c r="C72" s="207">
        <v>44523</v>
      </c>
      <c r="D72" s="208" t="s">
        <v>10</v>
      </c>
      <c r="E72" s="218" t="s">
        <v>2113</v>
      </c>
      <c r="F72" s="208" t="s">
        <v>2113</v>
      </c>
      <c r="G72" s="235" t="s">
        <v>2114</v>
      </c>
      <c r="H72" s="218" t="s">
        <v>1386</v>
      </c>
      <c r="I72" s="208" t="s">
        <v>587</v>
      </c>
      <c r="J72" s="216" t="s">
        <v>1983</v>
      </c>
      <c r="K72" s="216" t="s">
        <v>1317</v>
      </c>
      <c r="L72" s="216" t="s">
        <v>540</v>
      </c>
      <c r="M72" s="218">
        <v>1</v>
      </c>
      <c r="N72" s="210">
        <v>44525</v>
      </c>
      <c r="O72" s="215">
        <v>44527</v>
      </c>
      <c r="P72" s="229">
        <v>1</v>
      </c>
      <c r="Q72" s="229" t="s">
        <v>2221</v>
      </c>
      <c r="R72" s="229"/>
      <c r="S72" s="236" t="s">
        <v>4504</v>
      </c>
      <c r="T72" s="212">
        <v>1</v>
      </c>
      <c r="U72" s="618" t="s">
        <v>2223</v>
      </c>
    </row>
    <row r="73" spans="1:21" s="264" customFormat="1" ht="25.4" customHeight="1">
      <c r="A73" s="205">
        <f t="shared" si="1"/>
        <v>72</v>
      </c>
      <c r="B73" s="205">
        <v>4300676397</v>
      </c>
      <c r="C73" s="207">
        <v>44538</v>
      </c>
      <c r="D73" s="208" t="s">
        <v>10</v>
      </c>
      <c r="E73" s="205" t="s">
        <v>2127</v>
      </c>
      <c r="F73" s="208" t="s">
        <v>2127</v>
      </c>
      <c r="G73" s="235" t="s">
        <v>2128</v>
      </c>
      <c r="H73" s="218" t="s">
        <v>1386</v>
      </c>
      <c r="I73" s="208" t="s">
        <v>587</v>
      </c>
      <c r="J73" s="216" t="s">
        <v>1983</v>
      </c>
      <c r="K73" s="216" t="s">
        <v>1381</v>
      </c>
      <c r="L73" s="216" t="s">
        <v>7</v>
      </c>
      <c r="M73" s="218">
        <v>1</v>
      </c>
      <c r="N73" s="210">
        <v>44650</v>
      </c>
      <c r="O73" s="215">
        <v>44640</v>
      </c>
      <c r="P73" s="236">
        <v>1</v>
      </c>
      <c r="Q73" s="236" t="s">
        <v>213</v>
      </c>
      <c r="R73" s="236"/>
      <c r="S73" s="280" t="s">
        <v>5418</v>
      </c>
      <c r="T73" s="212">
        <v>0</v>
      </c>
      <c r="U73" s="618" t="s">
        <v>5409</v>
      </c>
    </row>
    <row r="74" spans="1:21" s="264" customFormat="1" ht="25.4" customHeight="1">
      <c r="A74" s="205">
        <f t="shared" si="1"/>
        <v>73</v>
      </c>
      <c r="B74" s="205">
        <v>4300676436</v>
      </c>
      <c r="C74" s="207">
        <v>44538</v>
      </c>
      <c r="D74" s="208" t="s">
        <v>10</v>
      </c>
      <c r="E74" s="205" t="s">
        <v>2129</v>
      </c>
      <c r="F74" s="208" t="s">
        <v>2129</v>
      </c>
      <c r="G74" s="235" t="s">
        <v>2130</v>
      </c>
      <c r="H74" s="218" t="s">
        <v>1386</v>
      </c>
      <c r="I74" s="208" t="s">
        <v>587</v>
      </c>
      <c r="J74" s="216" t="s">
        <v>1983</v>
      </c>
      <c r="K74" s="216" t="s">
        <v>1381</v>
      </c>
      <c r="L74" s="216" t="s">
        <v>8</v>
      </c>
      <c r="M74" s="218">
        <v>3</v>
      </c>
      <c r="N74" s="210">
        <v>44607</v>
      </c>
      <c r="O74" s="215">
        <v>44605</v>
      </c>
      <c r="P74" s="236">
        <v>3</v>
      </c>
      <c r="Q74" s="364">
        <v>44772</v>
      </c>
      <c r="R74" s="236"/>
      <c r="S74" s="280" t="s">
        <v>5419</v>
      </c>
      <c r="T74" s="212">
        <v>0.7</v>
      </c>
      <c r="U74" s="618" t="s">
        <v>5409</v>
      </c>
    </row>
    <row r="75" spans="1:21" s="264" customFormat="1" ht="25.4" customHeight="1">
      <c r="A75" s="205">
        <f t="shared" si="1"/>
        <v>74</v>
      </c>
      <c r="B75" s="205">
        <v>4300681593</v>
      </c>
      <c r="C75" s="207">
        <v>44544</v>
      </c>
      <c r="D75" s="208" t="s">
        <v>10</v>
      </c>
      <c r="E75" s="205" t="s">
        <v>2138</v>
      </c>
      <c r="F75" s="208" t="s">
        <v>2138</v>
      </c>
      <c r="G75" s="235" t="s">
        <v>5420</v>
      </c>
      <c r="H75" s="218" t="s">
        <v>1386</v>
      </c>
      <c r="I75" s="208" t="s">
        <v>587</v>
      </c>
      <c r="J75" s="216" t="s">
        <v>1983</v>
      </c>
      <c r="K75" s="216" t="s">
        <v>1381</v>
      </c>
      <c r="L75" s="216" t="s">
        <v>540</v>
      </c>
      <c r="M75" s="218">
        <v>1</v>
      </c>
      <c r="N75" s="210">
        <v>44607</v>
      </c>
      <c r="O75" s="343">
        <v>44605</v>
      </c>
      <c r="P75" s="280">
        <v>1</v>
      </c>
      <c r="Q75" s="280" t="s">
        <v>2221</v>
      </c>
      <c r="R75" s="280"/>
      <c r="S75" s="280" t="s">
        <v>5421</v>
      </c>
      <c r="T75" s="281">
        <v>0</v>
      </c>
      <c r="U75" s="638" t="s">
        <v>2223</v>
      </c>
    </row>
    <row r="76" spans="1:21" s="38" customFormat="1">
      <c r="A76" s="205">
        <f t="shared" si="1"/>
        <v>75</v>
      </c>
      <c r="B76" s="205">
        <v>4300687692</v>
      </c>
      <c r="C76" s="207">
        <v>44602</v>
      </c>
      <c r="D76" s="208" t="s">
        <v>10</v>
      </c>
      <c r="E76" s="205" t="s">
        <v>2668</v>
      </c>
      <c r="F76" s="208" t="s">
        <v>2668</v>
      </c>
      <c r="G76" s="235" t="s">
        <v>5422</v>
      </c>
      <c r="H76" s="218" t="s">
        <v>1386</v>
      </c>
      <c r="I76" s="208" t="s">
        <v>587</v>
      </c>
      <c r="J76" s="216" t="s">
        <v>1983</v>
      </c>
      <c r="K76" s="216" t="s">
        <v>1381</v>
      </c>
      <c r="L76" s="216" t="s">
        <v>540</v>
      </c>
      <c r="M76" s="218">
        <v>5</v>
      </c>
      <c r="N76" s="210">
        <v>44640</v>
      </c>
      <c r="O76" s="343">
        <v>44635</v>
      </c>
      <c r="P76" s="280"/>
      <c r="Q76" s="280" t="s">
        <v>2221</v>
      </c>
      <c r="R76" s="280"/>
      <c r="S76" s="280" t="s">
        <v>5423</v>
      </c>
      <c r="T76" s="281">
        <v>0</v>
      </c>
      <c r="U76" s="638" t="s">
        <v>2223</v>
      </c>
    </row>
    <row r="77" spans="1:21" s="38" customFormat="1" ht="26.25" customHeight="1">
      <c r="A77" s="205">
        <f t="shared" si="1"/>
        <v>76</v>
      </c>
      <c r="B77" s="205">
        <v>4300693491</v>
      </c>
      <c r="C77" s="207">
        <v>44558</v>
      </c>
      <c r="D77" s="208" t="s">
        <v>10</v>
      </c>
      <c r="E77" s="205" t="s">
        <v>2669</v>
      </c>
      <c r="F77" s="208" t="s">
        <v>2669</v>
      </c>
      <c r="G77" s="235" t="s">
        <v>5424</v>
      </c>
      <c r="H77" s="218" t="s">
        <v>1386</v>
      </c>
      <c r="I77" s="208" t="s">
        <v>587</v>
      </c>
      <c r="J77" s="216" t="s">
        <v>1983</v>
      </c>
      <c r="K77" s="216" t="s">
        <v>2950</v>
      </c>
      <c r="L77" s="216" t="s">
        <v>540</v>
      </c>
      <c r="M77" s="218">
        <v>2</v>
      </c>
      <c r="N77" s="210">
        <v>44612</v>
      </c>
      <c r="O77" s="343">
        <v>44617</v>
      </c>
      <c r="P77" s="280">
        <v>2</v>
      </c>
      <c r="Q77" s="280" t="s">
        <v>2221</v>
      </c>
      <c r="R77" s="280"/>
      <c r="S77" s="280" t="s">
        <v>5423</v>
      </c>
      <c r="T77" s="281">
        <v>0</v>
      </c>
      <c r="U77" s="638" t="s">
        <v>2223</v>
      </c>
    </row>
    <row r="78" spans="1:21" s="38" customFormat="1">
      <c r="A78" s="205">
        <f t="shared" si="1"/>
        <v>77</v>
      </c>
      <c r="B78" s="205">
        <v>4300693935</v>
      </c>
      <c r="C78" s="443">
        <v>44558</v>
      </c>
      <c r="D78" s="208" t="s">
        <v>10</v>
      </c>
      <c r="E78" s="444" t="s">
        <v>5425</v>
      </c>
      <c r="F78" s="444" t="s">
        <v>5425</v>
      </c>
      <c r="G78" s="444" t="s">
        <v>5426</v>
      </c>
      <c r="H78" s="218" t="s">
        <v>1386</v>
      </c>
      <c r="I78" s="208" t="s">
        <v>587</v>
      </c>
      <c r="J78" s="216" t="s">
        <v>1983</v>
      </c>
      <c r="K78" s="216" t="s">
        <v>1317</v>
      </c>
      <c r="L78" s="216" t="s">
        <v>8</v>
      </c>
      <c r="M78" s="218">
        <v>11</v>
      </c>
      <c r="N78" s="210">
        <v>44650</v>
      </c>
      <c r="O78" s="343">
        <v>44650</v>
      </c>
      <c r="P78" s="280">
        <v>11</v>
      </c>
      <c r="Q78" s="364">
        <v>44834</v>
      </c>
      <c r="R78" s="280"/>
      <c r="S78" s="280" t="s">
        <v>5082</v>
      </c>
      <c r="T78" s="281">
        <v>0.7</v>
      </c>
      <c r="U78" s="618" t="s">
        <v>5409</v>
      </c>
    </row>
    <row r="79" spans="1:21" s="38" customFormat="1" ht="24" customHeight="1">
      <c r="A79" s="205">
        <f t="shared" si="1"/>
        <v>78</v>
      </c>
      <c r="B79" s="205">
        <v>4300705268</v>
      </c>
      <c r="C79" s="443">
        <v>44572</v>
      </c>
      <c r="D79" s="208" t="s">
        <v>10</v>
      </c>
      <c r="E79" s="445" t="s">
        <v>5427</v>
      </c>
      <c r="F79" s="445" t="s">
        <v>5427</v>
      </c>
      <c r="G79" s="444" t="s">
        <v>5428</v>
      </c>
      <c r="H79" s="218" t="s">
        <v>1386</v>
      </c>
      <c r="I79" s="208" t="s">
        <v>587</v>
      </c>
      <c r="J79" s="216" t="s">
        <v>1983</v>
      </c>
      <c r="K79" s="216" t="s">
        <v>1317</v>
      </c>
      <c r="L79" s="216" t="s">
        <v>7</v>
      </c>
      <c r="M79" s="218">
        <v>1</v>
      </c>
      <c r="N79" s="210">
        <v>44650</v>
      </c>
      <c r="O79" s="343">
        <v>44793</v>
      </c>
      <c r="P79" s="280"/>
      <c r="Q79" s="280" t="s">
        <v>2221</v>
      </c>
      <c r="R79" s="280"/>
      <c r="S79" s="280" t="s">
        <v>5082</v>
      </c>
      <c r="T79" s="281">
        <v>0</v>
      </c>
      <c r="U79" s="638" t="s">
        <v>2223</v>
      </c>
    </row>
    <row r="80" spans="1:21" s="38" customFormat="1" ht="24" customHeight="1">
      <c r="A80" s="205">
        <f t="shared" si="1"/>
        <v>79</v>
      </c>
      <c r="B80" s="205">
        <v>4300728163</v>
      </c>
      <c r="C80" s="443">
        <v>44600</v>
      </c>
      <c r="D80" s="208" t="s">
        <v>10</v>
      </c>
      <c r="E80" s="445" t="s">
        <v>5429</v>
      </c>
      <c r="F80" s="445" t="s">
        <v>5429</v>
      </c>
      <c r="G80" s="444" t="s">
        <v>5430</v>
      </c>
      <c r="H80" s="218" t="s">
        <v>1386</v>
      </c>
      <c r="I80" s="208" t="s">
        <v>587</v>
      </c>
      <c r="J80" s="216" t="s">
        <v>1983</v>
      </c>
      <c r="K80" s="216" t="s">
        <v>1381</v>
      </c>
      <c r="L80" s="216" t="s">
        <v>8</v>
      </c>
      <c r="M80" s="218">
        <v>1</v>
      </c>
      <c r="N80" s="210">
        <v>44650</v>
      </c>
      <c r="O80" s="343">
        <v>44640</v>
      </c>
      <c r="P80" s="280"/>
      <c r="Q80" s="364">
        <v>44803</v>
      </c>
      <c r="R80" s="280"/>
      <c r="S80" s="280" t="s">
        <v>5082</v>
      </c>
      <c r="T80" s="281">
        <v>0.7</v>
      </c>
      <c r="U80" s="618" t="s">
        <v>5409</v>
      </c>
    </row>
    <row r="81" spans="1:21" s="38" customFormat="1">
      <c r="A81" s="205">
        <f t="shared" si="1"/>
        <v>80</v>
      </c>
      <c r="B81" s="205">
        <v>4300729614</v>
      </c>
      <c r="C81" s="443">
        <v>44602</v>
      </c>
      <c r="D81" s="208" t="s">
        <v>10</v>
      </c>
      <c r="E81" s="444" t="s">
        <v>5431</v>
      </c>
      <c r="F81" s="444" t="s">
        <v>5431</v>
      </c>
      <c r="G81" s="444" t="s">
        <v>5432</v>
      </c>
      <c r="H81" s="218" t="s">
        <v>1386</v>
      </c>
      <c r="I81" s="208" t="s">
        <v>587</v>
      </c>
      <c r="J81" s="216" t="s">
        <v>1983</v>
      </c>
      <c r="K81" s="216" t="s">
        <v>1317</v>
      </c>
      <c r="L81" s="216" t="s">
        <v>540</v>
      </c>
      <c r="M81" s="218">
        <v>14</v>
      </c>
      <c r="N81" s="210">
        <v>44650</v>
      </c>
      <c r="O81" s="343">
        <v>44650</v>
      </c>
      <c r="P81" s="280">
        <v>14</v>
      </c>
      <c r="Q81" s="280" t="s">
        <v>2221</v>
      </c>
      <c r="R81" s="280"/>
      <c r="S81" s="280" t="s">
        <v>5082</v>
      </c>
      <c r="T81" s="281">
        <v>0</v>
      </c>
      <c r="U81" s="638" t="s">
        <v>2223</v>
      </c>
    </row>
    <row r="82" spans="1:21" s="38" customFormat="1">
      <c r="A82" s="205">
        <f t="shared" si="1"/>
        <v>81</v>
      </c>
      <c r="B82" s="205">
        <v>4300730989</v>
      </c>
      <c r="C82" s="207">
        <v>44612</v>
      </c>
      <c r="D82" s="208" t="s">
        <v>10</v>
      </c>
      <c r="E82" s="205" t="s">
        <v>5433</v>
      </c>
      <c r="F82" s="208" t="s">
        <v>5433</v>
      </c>
      <c r="G82" s="235" t="s">
        <v>5434</v>
      </c>
      <c r="H82" s="218" t="s">
        <v>1386</v>
      </c>
      <c r="I82" s="208" t="s">
        <v>587</v>
      </c>
      <c r="J82" s="216" t="s">
        <v>1983</v>
      </c>
      <c r="K82" s="216" t="s">
        <v>1317</v>
      </c>
      <c r="L82" s="216" t="s">
        <v>540</v>
      </c>
      <c r="M82" s="218">
        <v>1</v>
      </c>
      <c r="N82" s="210">
        <v>44635</v>
      </c>
      <c r="O82" s="343">
        <v>44621</v>
      </c>
      <c r="P82" s="280">
        <v>1</v>
      </c>
      <c r="Q82" s="280" t="s">
        <v>2221</v>
      </c>
      <c r="R82" s="280"/>
      <c r="S82" s="280" t="s">
        <v>5435</v>
      </c>
      <c r="T82" s="281">
        <v>0</v>
      </c>
      <c r="U82" s="638" t="s">
        <v>2223</v>
      </c>
    </row>
    <row r="83" spans="1:21" s="38" customFormat="1">
      <c r="A83" s="205">
        <f t="shared" si="1"/>
        <v>82</v>
      </c>
      <c r="B83" s="205">
        <v>4300744488</v>
      </c>
      <c r="C83" s="207">
        <v>44616</v>
      </c>
      <c r="D83" s="208" t="s">
        <v>10</v>
      </c>
      <c r="E83" s="205" t="s">
        <v>5436</v>
      </c>
      <c r="F83" s="208" t="s">
        <v>5436</v>
      </c>
      <c r="G83" s="235" t="s">
        <v>5437</v>
      </c>
      <c r="H83" s="218" t="s">
        <v>1386</v>
      </c>
      <c r="I83" s="208" t="s">
        <v>587</v>
      </c>
      <c r="J83" s="216" t="s">
        <v>1983</v>
      </c>
      <c r="K83" s="216" t="s">
        <v>5438</v>
      </c>
      <c r="L83" s="216" t="s">
        <v>8</v>
      </c>
      <c r="M83" s="218">
        <v>7</v>
      </c>
      <c r="N83" s="210">
        <v>44666</v>
      </c>
      <c r="O83" s="343">
        <v>44707</v>
      </c>
      <c r="P83" s="280">
        <v>7</v>
      </c>
      <c r="Q83" s="337">
        <v>44864</v>
      </c>
      <c r="R83" s="280"/>
      <c r="S83" s="280" t="s">
        <v>5082</v>
      </c>
      <c r="T83" s="281">
        <v>0.7</v>
      </c>
      <c r="U83" s="618" t="s">
        <v>5409</v>
      </c>
    </row>
    <row r="84" spans="1:21" s="38" customFormat="1">
      <c r="A84" s="205">
        <f t="shared" si="1"/>
        <v>83</v>
      </c>
      <c r="B84" s="205">
        <v>4300762876</v>
      </c>
      <c r="C84" s="207">
        <v>44637</v>
      </c>
      <c r="D84" s="208" t="s">
        <v>10</v>
      </c>
      <c r="E84" s="205" t="s">
        <v>3307</v>
      </c>
      <c r="F84" s="208" t="s">
        <v>3307</v>
      </c>
      <c r="G84" s="235" t="s">
        <v>5439</v>
      </c>
      <c r="H84" s="218" t="s">
        <v>1386</v>
      </c>
      <c r="I84" s="208" t="s">
        <v>587</v>
      </c>
      <c r="J84" s="216" t="s">
        <v>1983</v>
      </c>
      <c r="K84" s="216" t="s">
        <v>1317</v>
      </c>
      <c r="L84" s="216" t="s">
        <v>540</v>
      </c>
      <c r="M84" s="218">
        <v>1</v>
      </c>
      <c r="N84" s="210">
        <v>44681</v>
      </c>
      <c r="O84" s="343">
        <v>44701</v>
      </c>
      <c r="P84" s="280">
        <v>1</v>
      </c>
      <c r="Q84" s="280" t="s">
        <v>2221</v>
      </c>
      <c r="R84" s="280"/>
      <c r="S84" s="280" t="s">
        <v>5082</v>
      </c>
      <c r="T84" s="281">
        <v>0</v>
      </c>
      <c r="U84" s="637" t="s">
        <v>2223</v>
      </c>
    </row>
    <row r="85" spans="1:21" s="38" customFormat="1">
      <c r="A85" s="205">
        <f t="shared" si="1"/>
        <v>84</v>
      </c>
      <c r="B85" s="205">
        <v>4300781658</v>
      </c>
      <c r="C85" s="207">
        <v>44652</v>
      </c>
      <c r="D85" s="208" t="s">
        <v>10</v>
      </c>
      <c r="E85" s="205" t="s">
        <v>5440</v>
      </c>
      <c r="F85" s="208" t="s">
        <v>5440</v>
      </c>
      <c r="G85" s="235" t="s">
        <v>5441</v>
      </c>
      <c r="H85" s="218" t="s">
        <v>1386</v>
      </c>
      <c r="I85" s="208" t="s">
        <v>587</v>
      </c>
      <c r="J85" s="216" t="s">
        <v>1983</v>
      </c>
      <c r="K85" s="216" t="s">
        <v>2950</v>
      </c>
      <c r="L85" s="216" t="s">
        <v>540</v>
      </c>
      <c r="M85" s="218">
        <v>1</v>
      </c>
      <c r="N85" s="210">
        <v>44701</v>
      </c>
      <c r="O85" s="343">
        <v>44701</v>
      </c>
      <c r="P85" s="280">
        <v>1</v>
      </c>
      <c r="Q85" s="280" t="s">
        <v>2221</v>
      </c>
      <c r="R85" s="280"/>
      <c r="S85" s="280" t="s">
        <v>5082</v>
      </c>
      <c r="T85" s="281">
        <v>0</v>
      </c>
      <c r="U85" s="637" t="s">
        <v>2223</v>
      </c>
    </row>
    <row r="86" spans="1:21" s="38" customFormat="1">
      <c r="A86" s="205">
        <f t="shared" si="1"/>
        <v>85</v>
      </c>
      <c r="B86" s="205">
        <v>4300781861</v>
      </c>
      <c r="C86" s="207">
        <v>44677</v>
      </c>
      <c r="D86" s="208" t="s">
        <v>10</v>
      </c>
      <c r="E86" s="205" t="s">
        <v>5442</v>
      </c>
      <c r="F86" s="208" t="s">
        <v>5442</v>
      </c>
      <c r="G86" s="235" t="s">
        <v>5443</v>
      </c>
      <c r="H86" s="218" t="s">
        <v>1386</v>
      </c>
      <c r="I86" s="208" t="s">
        <v>587</v>
      </c>
      <c r="J86" s="216" t="s">
        <v>1983</v>
      </c>
      <c r="K86" s="216" t="s">
        <v>2950</v>
      </c>
      <c r="L86" s="216" t="s">
        <v>540</v>
      </c>
      <c r="M86" s="218">
        <v>1</v>
      </c>
      <c r="N86" s="210">
        <v>44701</v>
      </c>
      <c r="O86" s="343">
        <v>44737</v>
      </c>
      <c r="P86" s="280">
        <v>1</v>
      </c>
      <c r="Q86" s="280" t="s">
        <v>2221</v>
      </c>
      <c r="R86" s="280"/>
      <c r="S86" s="280" t="s">
        <v>5082</v>
      </c>
      <c r="T86" s="281">
        <v>0</v>
      </c>
      <c r="U86" s="637" t="s">
        <v>2223</v>
      </c>
    </row>
    <row r="87" spans="1:21" s="38" customFormat="1">
      <c r="A87" s="205">
        <f t="shared" si="1"/>
        <v>86</v>
      </c>
      <c r="B87" s="205">
        <v>4300829543</v>
      </c>
      <c r="C87" s="207">
        <v>44728</v>
      </c>
      <c r="D87" s="208" t="s">
        <v>10</v>
      </c>
      <c r="E87" s="205" t="s">
        <v>5444</v>
      </c>
      <c r="F87" s="208" t="s">
        <v>5444</v>
      </c>
      <c r="G87" s="235" t="s">
        <v>5445</v>
      </c>
      <c r="H87" s="218" t="s">
        <v>1386</v>
      </c>
      <c r="I87" s="208" t="s">
        <v>587</v>
      </c>
      <c r="J87" s="216" t="s">
        <v>1983</v>
      </c>
      <c r="K87" s="216" t="s">
        <v>5438</v>
      </c>
      <c r="L87" s="216" t="s">
        <v>6</v>
      </c>
      <c r="M87" s="218">
        <v>1</v>
      </c>
      <c r="N87" s="210">
        <v>44772</v>
      </c>
      <c r="O87" s="343">
        <v>44788</v>
      </c>
      <c r="P87" s="280">
        <v>1</v>
      </c>
      <c r="Q87" s="280" t="s">
        <v>5446</v>
      </c>
      <c r="R87" s="280"/>
      <c r="S87" s="280" t="s">
        <v>5082</v>
      </c>
      <c r="T87" s="281">
        <v>0</v>
      </c>
      <c r="U87" s="638" t="s">
        <v>5409</v>
      </c>
    </row>
    <row r="88" spans="1:21" s="38" customFormat="1">
      <c r="A88" s="205">
        <f t="shared" si="1"/>
        <v>87</v>
      </c>
      <c r="B88" s="205">
        <v>4300839158</v>
      </c>
      <c r="C88" s="207">
        <v>44730</v>
      </c>
      <c r="D88" s="208" t="s">
        <v>10</v>
      </c>
      <c r="E88" s="205" t="s">
        <v>5447</v>
      </c>
      <c r="F88" s="208" t="s">
        <v>5447</v>
      </c>
      <c r="G88" s="235" t="s">
        <v>5448</v>
      </c>
      <c r="H88" s="218" t="s">
        <v>1386</v>
      </c>
      <c r="I88" s="208" t="s">
        <v>587</v>
      </c>
      <c r="J88" s="216" t="s">
        <v>1983</v>
      </c>
      <c r="K88" s="216" t="s">
        <v>5438</v>
      </c>
      <c r="L88" s="216" t="s">
        <v>540</v>
      </c>
      <c r="M88" s="218">
        <v>1</v>
      </c>
      <c r="N88" s="210">
        <v>44772</v>
      </c>
      <c r="O88" s="343">
        <v>44767</v>
      </c>
      <c r="P88" s="280">
        <v>1</v>
      </c>
      <c r="Q88" s="280" t="s">
        <v>2221</v>
      </c>
      <c r="R88" s="280"/>
      <c r="S88" s="280" t="s">
        <v>5449</v>
      </c>
      <c r="T88" s="281">
        <v>0</v>
      </c>
      <c r="U88" s="637" t="s">
        <v>2223</v>
      </c>
    </row>
    <row r="89" spans="1:21" s="38" customFormat="1">
      <c r="A89" s="205">
        <f t="shared" si="1"/>
        <v>88</v>
      </c>
      <c r="B89" s="205">
        <v>4300869637</v>
      </c>
      <c r="C89" s="207">
        <v>44743</v>
      </c>
      <c r="D89" s="208" t="s">
        <v>10</v>
      </c>
      <c r="E89" s="205" t="s">
        <v>4332</v>
      </c>
      <c r="F89" s="208" t="s">
        <v>4332</v>
      </c>
      <c r="G89" s="235" t="s">
        <v>5450</v>
      </c>
      <c r="H89" s="218" t="s">
        <v>1386</v>
      </c>
      <c r="I89" s="208" t="s">
        <v>587</v>
      </c>
      <c r="J89" s="216" t="s">
        <v>1983</v>
      </c>
      <c r="K89" s="216" t="s">
        <v>5438</v>
      </c>
      <c r="L89" s="216" t="s">
        <v>8</v>
      </c>
      <c r="M89" s="218">
        <v>7</v>
      </c>
      <c r="N89" s="210">
        <v>44788</v>
      </c>
      <c r="O89" s="343">
        <v>44788</v>
      </c>
      <c r="P89" s="280">
        <v>7</v>
      </c>
      <c r="Q89" s="280" t="s">
        <v>2221</v>
      </c>
      <c r="R89" s="280"/>
      <c r="S89" s="210" t="s">
        <v>7248</v>
      </c>
      <c r="T89" s="281">
        <v>0</v>
      </c>
      <c r="U89" s="638" t="s">
        <v>5409</v>
      </c>
    </row>
    <row r="90" spans="1:21" s="38" customFormat="1">
      <c r="A90" s="205">
        <f t="shared" si="1"/>
        <v>89</v>
      </c>
      <c r="B90" s="205">
        <v>4300877050</v>
      </c>
      <c r="C90" s="207">
        <v>44750</v>
      </c>
      <c r="D90" s="208" t="s">
        <v>10</v>
      </c>
      <c r="E90" s="205" t="s">
        <v>5451</v>
      </c>
      <c r="F90" s="208" t="s">
        <v>5451</v>
      </c>
      <c r="G90" s="235" t="s">
        <v>5452</v>
      </c>
      <c r="H90" s="218" t="s">
        <v>1386</v>
      </c>
      <c r="I90" s="208" t="s">
        <v>587</v>
      </c>
      <c r="J90" s="216" t="s">
        <v>1983</v>
      </c>
      <c r="K90" s="216" t="s">
        <v>5438</v>
      </c>
      <c r="L90" s="216" t="s">
        <v>6</v>
      </c>
      <c r="M90" s="218">
        <v>1</v>
      </c>
      <c r="N90" s="210">
        <v>44793</v>
      </c>
      <c r="O90" s="343"/>
      <c r="P90" s="280"/>
      <c r="Q90" s="280" t="s">
        <v>2221</v>
      </c>
      <c r="R90" s="280"/>
      <c r="S90" s="210" t="s">
        <v>7248</v>
      </c>
      <c r="T90" s="281">
        <v>0</v>
      </c>
      <c r="U90" s="637" t="s">
        <v>2223</v>
      </c>
    </row>
    <row r="91" spans="1:21" s="38" customFormat="1">
      <c r="A91" s="205">
        <f t="shared" si="1"/>
        <v>90</v>
      </c>
      <c r="B91" s="205">
        <v>4300930246</v>
      </c>
      <c r="C91" s="207">
        <v>44799</v>
      </c>
      <c r="D91" s="208" t="s">
        <v>10</v>
      </c>
      <c r="E91" s="205" t="s">
        <v>5453</v>
      </c>
      <c r="F91" s="208" t="s">
        <v>5453</v>
      </c>
      <c r="G91" s="235" t="s">
        <v>5454</v>
      </c>
      <c r="H91" s="218" t="s">
        <v>1386</v>
      </c>
      <c r="I91" s="208" t="s">
        <v>587</v>
      </c>
      <c r="J91" s="216" t="s">
        <v>1983</v>
      </c>
      <c r="K91" s="216" t="s">
        <v>5438</v>
      </c>
      <c r="L91" s="216" t="s">
        <v>6</v>
      </c>
      <c r="M91" s="218">
        <v>2</v>
      </c>
      <c r="N91" s="210">
        <v>44793</v>
      </c>
      <c r="O91" s="343"/>
      <c r="P91" s="280"/>
      <c r="Q91" s="280"/>
      <c r="R91" s="280"/>
      <c r="S91" s="210" t="s">
        <v>7248</v>
      </c>
      <c r="T91" s="281">
        <v>0</v>
      </c>
      <c r="U91" s="638"/>
    </row>
    <row r="92" spans="1:21" s="38" customFormat="1">
      <c r="A92" s="205">
        <f t="shared" si="1"/>
        <v>91</v>
      </c>
      <c r="B92" s="205">
        <v>4300874684</v>
      </c>
      <c r="C92" s="207">
        <v>44750</v>
      </c>
      <c r="D92" s="208" t="s">
        <v>10</v>
      </c>
      <c r="E92" s="205" t="s">
        <v>5455</v>
      </c>
      <c r="F92" s="208" t="s">
        <v>5455</v>
      </c>
      <c r="G92" s="235" t="s">
        <v>5456</v>
      </c>
      <c r="H92" s="218" t="s">
        <v>1386</v>
      </c>
      <c r="I92" s="208" t="s">
        <v>587</v>
      </c>
      <c r="J92" s="216" t="s">
        <v>1983</v>
      </c>
      <c r="K92" s="216" t="s">
        <v>1317</v>
      </c>
      <c r="L92" s="216" t="s">
        <v>540</v>
      </c>
      <c r="M92" s="218">
        <v>1</v>
      </c>
      <c r="N92" s="210">
        <v>44803</v>
      </c>
      <c r="O92" s="343">
        <v>44798</v>
      </c>
      <c r="P92" s="280"/>
      <c r="Q92" s="280" t="s">
        <v>2221</v>
      </c>
      <c r="R92" s="280"/>
      <c r="S92" s="210" t="s">
        <v>7248</v>
      </c>
      <c r="T92" s="281">
        <v>0</v>
      </c>
      <c r="U92" s="637" t="s">
        <v>2223</v>
      </c>
    </row>
    <row r="93" spans="1:21" s="38" customFormat="1">
      <c r="A93" s="205">
        <f t="shared" si="1"/>
        <v>92</v>
      </c>
      <c r="B93" s="205">
        <v>4300882330</v>
      </c>
      <c r="C93" s="207">
        <v>44756</v>
      </c>
      <c r="D93" s="208" t="s">
        <v>10</v>
      </c>
      <c r="E93" s="205" t="s">
        <v>5457</v>
      </c>
      <c r="F93" s="208" t="s">
        <v>5457</v>
      </c>
      <c r="G93" s="235" t="s">
        <v>5458</v>
      </c>
      <c r="H93" s="218" t="s">
        <v>1386</v>
      </c>
      <c r="I93" s="208" t="s">
        <v>587</v>
      </c>
      <c r="J93" s="216" t="s">
        <v>1983</v>
      </c>
      <c r="K93" s="216" t="s">
        <v>5438</v>
      </c>
      <c r="L93" s="216" t="s">
        <v>540</v>
      </c>
      <c r="M93" s="218">
        <v>8</v>
      </c>
      <c r="N93" s="210">
        <v>44788</v>
      </c>
      <c r="O93" s="343">
        <v>44798</v>
      </c>
      <c r="P93" s="280">
        <v>8</v>
      </c>
      <c r="Q93" s="280" t="s">
        <v>2221</v>
      </c>
      <c r="R93" s="280"/>
      <c r="S93" s="210" t="s">
        <v>7248</v>
      </c>
      <c r="T93" s="281">
        <v>0</v>
      </c>
      <c r="U93" s="637" t="s">
        <v>2223</v>
      </c>
    </row>
    <row r="94" spans="1:21" s="38" customFormat="1">
      <c r="A94" s="205">
        <f t="shared" si="1"/>
        <v>93</v>
      </c>
      <c r="B94" s="205">
        <v>4300926355</v>
      </c>
      <c r="C94" s="207"/>
      <c r="D94" s="208" t="s">
        <v>10</v>
      </c>
      <c r="E94" s="205" t="s">
        <v>4797</v>
      </c>
      <c r="F94" s="208" t="s">
        <v>4797</v>
      </c>
      <c r="G94" s="235" t="s">
        <v>5459</v>
      </c>
      <c r="H94" s="218" t="s">
        <v>1386</v>
      </c>
      <c r="I94" s="208" t="s">
        <v>587</v>
      </c>
      <c r="J94" s="216" t="s">
        <v>1983</v>
      </c>
      <c r="K94" s="216" t="s">
        <v>1317</v>
      </c>
      <c r="L94" s="216" t="s">
        <v>8</v>
      </c>
      <c r="M94" s="218">
        <v>8</v>
      </c>
      <c r="N94" s="210">
        <v>44788</v>
      </c>
      <c r="O94" s="343"/>
      <c r="P94" s="280"/>
      <c r="Q94" s="280"/>
      <c r="R94" s="280"/>
      <c r="S94" s="210" t="s">
        <v>7248</v>
      </c>
      <c r="T94" s="281">
        <v>0</v>
      </c>
      <c r="U94" s="637"/>
    </row>
    <row r="95" spans="1:21" s="38" customFormat="1">
      <c r="A95" s="205">
        <f t="shared" si="1"/>
        <v>94</v>
      </c>
      <c r="B95" s="205">
        <v>4300923013</v>
      </c>
      <c r="C95" s="207">
        <v>44789</v>
      </c>
      <c r="D95" s="208" t="s">
        <v>10</v>
      </c>
      <c r="E95" s="205" t="s">
        <v>4798</v>
      </c>
      <c r="F95" s="208" t="s">
        <v>4798</v>
      </c>
      <c r="G95" s="235" t="s">
        <v>4799</v>
      </c>
      <c r="H95" s="218" t="s">
        <v>1386</v>
      </c>
      <c r="I95" s="208" t="s">
        <v>587</v>
      </c>
      <c r="J95" s="216" t="s">
        <v>1983</v>
      </c>
      <c r="K95" s="216" t="s">
        <v>5438</v>
      </c>
      <c r="L95" s="216" t="s">
        <v>6</v>
      </c>
      <c r="M95" s="218">
        <v>1</v>
      </c>
      <c r="N95" s="210">
        <v>44834</v>
      </c>
      <c r="O95" s="343"/>
      <c r="P95" s="280"/>
      <c r="Q95" s="280" t="s">
        <v>2221</v>
      </c>
      <c r="R95" s="280"/>
      <c r="S95" s="210" t="s">
        <v>7248</v>
      </c>
      <c r="T95" s="281">
        <v>0</v>
      </c>
      <c r="U95" s="637" t="s">
        <v>2223</v>
      </c>
    </row>
    <row r="96" spans="1:21" s="38" customFormat="1">
      <c r="A96" s="205">
        <f t="shared" si="1"/>
        <v>95</v>
      </c>
      <c r="B96" s="205">
        <v>4300902799</v>
      </c>
      <c r="C96" s="207">
        <v>44775</v>
      </c>
      <c r="D96" s="208" t="s">
        <v>10</v>
      </c>
      <c r="E96" s="205" t="s">
        <v>4800</v>
      </c>
      <c r="F96" s="208" t="s">
        <v>4800</v>
      </c>
      <c r="G96" s="235" t="s">
        <v>5460</v>
      </c>
      <c r="H96" s="218" t="s">
        <v>1386</v>
      </c>
      <c r="I96" s="208" t="s">
        <v>587</v>
      </c>
      <c r="J96" s="216" t="s">
        <v>1983</v>
      </c>
      <c r="K96" s="216" t="s">
        <v>5438</v>
      </c>
      <c r="L96" s="216" t="s">
        <v>6</v>
      </c>
      <c r="M96" s="218">
        <v>8</v>
      </c>
      <c r="N96" s="210">
        <v>44834</v>
      </c>
      <c r="O96" s="343">
        <v>44824</v>
      </c>
      <c r="P96" s="280">
        <v>8</v>
      </c>
      <c r="Q96" s="280" t="s">
        <v>213</v>
      </c>
      <c r="R96" s="280"/>
      <c r="S96" s="210" t="s">
        <v>7248</v>
      </c>
      <c r="T96" s="281">
        <v>0</v>
      </c>
      <c r="U96" s="497" t="s">
        <v>5461</v>
      </c>
    </row>
    <row r="97" spans="1:21" s="38" customFormat="1">
      <c r="A97" s="205">
        <f t="shared" si="1"/>
        <v>96</v>
      </c>
      <c r="B97" s="205">
        <v>4300913156</v>
      </c>
      <c r="C97" s="207">
        <v>44783</v>
      </c>
      <c r="D97" s="208" t="s">
        <v>10</v>
      </c>
      <c r="E97" s="205" t="s">
        <v>4801</v>
      </c>
      <c r="F97" s="208" t="s">
        <v>4801</v>
      </c>
      <c r="G97" s="235" t="s">
        <v>5462</v>
      </c>
      <c r="H97" s="218" t="s">
        <v>1386</v>
      </c>
      <c r="I97" s="208" t="s">
        <v>587</v>
      </c>
      <c r="J97" s="216" t="s">
        <v>1983</v>
      </c>
      <c r="K97" s="216" t="s">
        <v>5438</v>
      </c>
      <c r="L97" s="216" t="s">
        <v>540</v>
      </c>
      <c r="M97" s="218">
        <v>1</v>
      </c>
      <c r="N97" s="210">
        <v>44788</v>
      </c>
      <c r="O97" s="343">
        <v>44788</v>
      </c>
      <c r="P97" s="280">
        <v>1</v>
      </c>
      <c r="Q97" s="280" t="s">
        <v>2221</v>
      </c>
      <c r="R97" s="280"/>
      <c r="S97" s="210" t="s">
        <v>7248</v>
      </c>
      <c r="T97" s="281">
        <v>0</v>
      </c>
      <c r="U97" s="497" t="s">
        <v>2223</v>
      </c>
    </row>
    <row r="98" spans="1:21" s="38" customFormat="1">
      <c r="A98" s="205">
        <f t="shared" si="1"/>
        <v>97</v>
      </c>
      <c r="B98" s="205">
        <v>4300918459</v>
      </c>
      <c r="C98" s="207">
        <v>44783</v>
      </c>
      <c r="D98" s="208" t="s">
        <v>10</v>
      </c>
      <c r="E98" s="205" t="s">
        <v>5463</v>
      </c>
      <c r="F98" s="208" t="s">
        <v>5463</v>
      </c>
      <c r="G98" s="444" t="s">
        <v>5464</v>
      </c>
      <c r="H98" s="218" t="s">
        <v>1386</v>
      </c>
      <c r="I98" s="208" t="s">
        <v>587</v>
      </c>
      <c r="J98" s="216" t="s">
        <v>1983</v>
      </c>
      <c r="K98" s="216" t="s">
        <v>5438</v>
      </c>
      <c r="L98" s="216" t="s">
        <v>6</v>
      </c>
      <c r="M98" s="218">
        <v>2</v>
      </c>
      <c r="N98" s="210">
        <v>44834</v>
      </c>
      <c r="O98" s="343"/>
      <c r="P98" s="280"/>
      <c r="Q98" s="280" t="s">
        <v>2221</v>
      </c>
      <c r="R98" s="280"/>
      <c r="S98" s="210" t="s">
        <v>7248</v>
      </c>
      <c r="T98" s="281">
        <v>0</v>
      </c>
      <c r="U98" s="497" t="s">
        <v>2223</v>
      </c>
    </row>
    <row r="99" spans="1:21" s="38" customFormat="1">
      <c r="A99" s="205">
        <f t="shared" si="1"/>
        <v>98</v>
      </c>
      <c r="B99" s="205">
        <v>4300930469</v>
      </c>
      <c r="C99" s="207">
        <v>44792</v>
      </c>
      <c r="D99" s="208" t="s">
        <v>10</v>
      </c>
      <c r="E99" s="205" t="s">
        <v>5465</v>
      </c>
      <c r="F99" s="208" t="s">
        <v>5465</v>
      </c>
      <c r="G99" s="444" t="s">
        <v>5443</v>
      </c>
      <c r="H99" s="218" t="s">
        <v>1386</v>
      </c>
      <c r="I99" s="208" t="s">
        <v>587</v>
      </c>
      <c r="J99" s="216" t="s">
        <v>1983</v>
      </c>
      <c r="K99" s="216" t="s">
        <v>2950</v>
      </c>
      <c r="L99" s="216" t="s">
        <v>6</v>
      </c>
      <c r="M99" s="218">
        <v>1</v>
      </c>
      <c r="N99" s="210">
        <v>44834</v>
      </c>
      <c r="O99" s="343"/>
      <c r="P99" s="280"/>
      <c r="Q99" s="280" t="s">
        <v>2221</v>
      </c>
      <c r="R99" s="280"/>
      <c r="S99" s="210" t="s">
        <v>7248</v>
      </c>
      <c r="T99" s="281">
        <v>0</v>
      </c>
      <c r="U99" s="497" t="s">
        <v>5466</v>
      </c>
    </row>
    <row r="100" spans="1:21" s="38" customFormat="1">
      <c r="A100" s="205">
        <f t="shared" si="1"/>
        <v>99</v>
      </c>
      <c r="B100" s="205">
        <v>4300930468</v>
      </c>
      <c r="C100" s="207">
        <v>44792</v>
      </c>
      <c r="D100" s="208" t="s">
        <v>10</v>
      </c>
      <c r="E100" s="205" t="s">
        <v>5467</v>
      </c>
      <c r="F100" s="208" t="s">
        <v>5467</v>
      </c>
      <c r="G100" s="444" t="s">
        <v>5468</v>
      </c>
      <c r="H100" s="218" t="s">
        <v>1386</v>
      </c>
      <c r="I100" s="208" t="s">
        <v>587</v>
      </c>
      <c r="J100" s="216" t="s">
        <v>1983</v>
      </c>
      <c r="K100" s="216" t="s">
        <v>2950</v>
      </c>
      <c r="L100" s="216" t="s">
        <v>6</v>
      </c>
      <c r="M100" s="218">
        <v>1</v>
      </c>
      <c r="N100" s="210">
        <v>44834</v>
      </c>
      <c r="O100" s="343"/>
      <c r="P100" s="280"/>
      <c r="Q100" s="280" t="s">
        <v>2221</v>
      </c>
      <c r="R100" s="280"/>
      <c r="S100" s="210" t="s">
        <v>7248</v>
      </c>
      <c r="T100" s="281">
        <v>0</v>
      </c>
      <c r="U100" s="497" t="s">
        <v>5466</v>
      </c>
    </row>
    <row r="101" spans="1:21" s="38" customFormat="1">
      <c r="A101" s="205">
        <f t="shared" si="1"/>
        <v>100</v>
      </c>
      <c r="B101" s="205">
        <v>4300927350</v>
      </c>
      <c r="C101" s="207">
        <v>44792</v>
      </c>
      <c r="D101" s="208" t="s">
        <v>10</v>
      </c>
      <c r="E101" s="205" t="s">
        <v>5469</v>
      </c>
      <c r="F101" s="208" t="s">
        <v>5469</v>
      </c>
      <c r="G101" s="444" t="s">
        <v>5470</v>
      </c>
      <c r="H101" s="218" t="s">
        <v>1386</v>
      </c>
      <c r="I101" s="208" t="s">
        <v>587</v>
      </c>
      <c r="J101" s="216" t="s">
        <v>1983</v>
      </c>
      <c r="K101" s="216" t="s">
        <v>5438</v>
      </c>
      <c r="L101" s="216" t="s">
        <v>540</v>
      </c>
      <c r="M101" s="218">
        <v>1</v>
      </c>
      <c r="N101" s="210">
        <v>44803</v>
      </c>
      <c r="O101" s="343">
        <v>44803</v>
      </c>
      <c r="P101" s="280">
        <v>1</v>
      </c>
      <c r="Q101" s="280" t="s">
        <v>2221</v>
      </c>
      <c r="R101" s="280"/>
      <c r="S101" s="210" t="s">
        <v>7248</v>
      </c>
      <c r="T101" s="281">
        <v>0</v>
      </c>
      <c r="U101" s="497" t="s">
        <v>2223</v>
      </c>
    </row>
    <row r="102" spans="1:21" s="38" customFormat="1" ht="22.5" customHeight="1">
      <c r="A102" s="205">
        <f t="shared" si="1"/>
        <v>101</v>
      </c>
      <c r="B102" s="205">
        <v>4300964328</v>
      </c>
      <c r="C102" s="207">
        <v>44823</v>
      </c>
      <c r="D102" s="208" t="s">
        <v>10</v>
      </c>
      <c r="E102" s="205" t="s">
        <v>5084</v>
      </c>
      <c r="F102" s="208" t="s">
        <v>5084</v>
      </c>
      <c r="G102" s="235" t="s">
        <v>5085</v>
      </c>
      <c r="H102" s="218" t="s">
        <v>1386</v>
      </c>
      <c r="I102" s="208" t="s">
        <v>587</v>
      </c>
      <c r="J102" s="216" t="s">
        <v>1983</v>
      </c>
      <c r="K102" s="216" t="s">
        <v>5438</v>
      </c>
      <c r="L102" s="216" t="s">
        <v>8</v>
      </c>
      <c r="M102" s="218">
        <v>1</v>
      </c>
      <c r="N102" s="210">
        <v>44819</v>
      </c>
      <c r="O102" s="343">
        <v>44819</v>
      </c>
      <c r="P102" s="280">
        <v>1</v>
      </c>
      <c r="Q102" s="280" t="s">
        <v>2221</v>
      </c>
      <c r="R102" s="280"/>
      <c r="S102" s="210" t="s">
        <v>7248</v>
      </c>
      <c r="T102" s="281">
        <v>0</v>
      </c>
      <c r="U102" s="638" t="s">
        <v>2223</v>
      </c>
    </row>
    <row r="103" spans="1:21" s="264" customFormat="1" ht="25.25" customHeight="1">
      <c r="A103" s="205">
        <f t="shared" si="1"/>
        <v>102</v>
      </c>
      <c r="B103" s="206">
        <v>4300962079</v>
      </c>
      <c r="C103" s="207">
        <v>44821</v>
      </c>
      <c r="D103" s="208" t="s">
        <v>10</v>
      </c>
      <c r="E103" s="214" t="s">
        <v>5471</v>
      </c>
      <c r="F103" s="208" t="s">
        <v>5471</v>
      </c>
      <c r="G103" s="209" t="s">
        <v>5472</v>
      </c>
      <c r="H103" s="208" t="s">
        <v>1386</v>
      </c>
      <c r="I103" s="208" t="s">
        <v>587</v>
      </c>
      <c r="J103" s="209" t="s">
        <v>1983</v>
      </c>
      <c r="K103" s="209" t="s">
        <v>1317</v>
      </c>
      <c r="L103" s="209" t="s">
        <v>5</v>
      </c>
      <c r="M103" s="205">
        <v>3</v>
      </c>
      <c r="N103" s="215">
        <v>44864</v>
      </c>
      <c r="O103" s="210"/>
      <c r="P103" s="210"/>
      <c r="Q103" s="210" t="s">
        <v>2221</v>
      </c>
      <c r="R103" s="210"/>
      <c r="S103" s="210" t="s">
        <v>7248</v>
      </c>
      <c r="T103" s="212">
        <v>0</v>
      </c>
      <c r="U103" s="213" t="s">
        <v>2223</v>
      </c>
    </row>
    <row r="104" spans="1:21" s="264" customFormat="1" ht="25.25" customHeight="1">
      <c r="A104" s="205">
        <f t="shared" si="1"/>
        <v>103</v>
      </c>
      <c r="B104" s="206">
        <v>4300962079</v>
      </c>
      <c r="C104" s="207">
        <v>44821</v>
      </c>
      <c r="D104" s="208" t="s">
        <v>10</v>
      </c>
      <c r="E104" s="214" t="s">
        <v>5473</v>
      </c>
      <c r="F104" s="208" t="s">
        <v>5473</v>
      </c>
      <c r="G104" s="216" t="s">
        <v>5474</v>
      </c>
      <c r="H104" s="208" t="s">
        <v>1386</v>
      </c>
      <c r="I104" s="208" t="s">
        <v>587</v>
      </c>
      <c r="J104" s="209" t="s">
        <v>1983</v>
      </c>
      <c r="K104" s="209" t="s">
        <v>1317</v>
      </c>
      <c r="L104" s="209" t="s">
        <v>5</v>
      </c>
      <c r="M104" s="205">
        <v>3</v>
      </c>
      <c r="N104" s="215">
        <v>44864</v>
      </c>
      <c r="O104" s="210"/>
      <c r="P104" s="205"/>
      <c r="Q104" s="210" t="s">
        <v>2221</v>
      </c>
      <c r="R104" s="205"/>
      <c r="S104" s="205" t="s">
        <v>7248</v>
      </c>
      <c r="T104" s="212">
        <v>0</v>
      </c>
      <c r="U104" s="217" t="s">
        <v>2223</v>
      </c>
    </row>
    <row r="105" spans="1:21" s="107" customFormat="1" ht="25.25" customHeight="1">
      <c r="A105" s="205">
        <f t="shared" si="1"/>
        <v>104</v>
      </c>
      <c r="B105" s="206">
        <v>4300962080</v>
      </c>
      <c r="C105" s="207">
        <v>44821</v>
      </c>
      <c r="D105" s="208" t="s">
        <v>10</v>
      </c>
      <c r="E105" s="214" t="s">
        <v>5475</v>
      </c>
      <c r="F105" s="208" t="s">
        <v>5475</v>
      </c>
      <c r="G105" s="209" t="s">
        <v>5476</v>
      </c>
      <c r="H105" s="208" t="s">
        <v>1386</v>
      </c>
      <c r="I105" s="208" t="s">
        <v>587</v>
      </c>
      <c r="J105" s="209" t="s">
        <v>1983</v>
      </c>
      <c r="K105" s="209" t="s">
        <v>1317</v>
      </c>
      <c r="L105" s="209" t="s">
        <v>5</v>
      </c>
      <c r="M105" s="205">
        <v>3</v>
      </c>
      <c r="N105" s="215">
        <v>44864</v>
      </c>
      <c r="O105" s="210"/>
      <c r="P105" s="211"/>
      <c r="Q105" s="210" t="s">
        <v>2221</v>
      </c>
      <c r="R105" s="211"/>
      <c r="S105" s="211" t="s">
        <v>7248</v>
      </c>
      <c r="T105" s="212">
        <v>0</v>
      </c>
      <c r="U105" s="217" t="s">
        <v>2223</v>
      </c>
    </row>
    <row r="106" spans="1:21" s="107" customFormat="1" ht="25.25" customHeight="1">
      <c r="A106" s="205">
        <f t="shared" si="1"/>
        <v>105</v>
      </c>
      <c r="B106" s="206">
        <v>4300977248</v>
      </c>
      <c r="C106" s="207">
        <v>44827</v>
      </c>
      <c r="D106" s="208" t="s">
        <v>10</v>
      </c>
      <c r="E106" s="218" t="s">
        <v>5477</v>
      </c>
      <c r="F106" s="208" t="s">
        <v>5477</v>
      </c>
      <c r="G106" s="216" t="s">
        <v>5478</v>
      </c>
      <c r="H106" s="208" t="s">
        <v>1386</v>
      </c>
      <c r="I106" s="208" t="s">
        <v>587</v>
      </c>
      <c r="J106" s="218" t="s">
        <v>1983</v>
      </c>
      <c r="K106" s="218" t="s">
        <v>1317</v>
      </c>
      <c r="L106" s="209" t="s">
        <v>5</v>
      </c>
      <c r="M106" s="205">
        <v>7</v>
      </c>
      <c r="N106" s="210">
        <v>44864</v>
      </c>
      <c r="O106" s="210"/>
      <c r="P106" s="205"/>
      <c r="Q106" s="210" t="s">
        <v>2221</v>
      </c>
      <c r="R106" s="210"/>
      <c r="S106" s="210" t="s">
        <v>7248</v>
      </c>
      <c r="T106" s="212">
        <v>0</v>
      </c>
      <c r="U106" s="213" t="s">
        <v>2223</v>
      </c>
    </row>
    <row r="107" spans="1:21" s="107" customFormat="1" ht="25.25" customHeight="1">
      <c r="A107" s="205">
        <f t="shared" si="1"/>
        <v>106</v>
      </c>
      <c r="B107" s="206">
        <v>4300977246</v>
      </c>
      <c r="C107" s="207">
        <v>44827</v>
      </c>
      <c r="D107" s="208" t="s">
        <v>10</v>
      </c>
      <c r="E107" s="218" t="s">
        <v>5479</v>
      </c>
      <c r="F107" s="208" t="s">
        <v>5479</v>
      </c>
      <c r="G107" s="216" t="s">
        <v>5480</v>
      </c>
      <c r="H107" s="208" t="s">
        <v>1386</v>
      </c>
      <c r="I107" s="208" t="s">
        <v>587</v>
      </c>
      <c r="J107" s="218" t="s">
        <v>1983</v>
      </c>
      <c r="K107" s="218" t="s">
        <v>1317</v>
      </c>
      <c r="L107" s="209" t="s">
        <v>5</v>
      </c>
      <c r="M107" s="205">
        <v>3</v>
      </c>
      <c r="N107" s="210">
        <v>44864</v>
      </c>
      <c r="O107" s="210"/>
      <c r="P107" s="205"/>
      <c r="Q107" s="210" t="s">
        <v>2221</v>
      </c>
      <c r="R107" s="210"/>
      <c r="S107" s="210" t="s">
        <v>7248</v>
      </c>
      <c r="T107" s="212">
        <v>0</v>
      </c>
      <c r="U107" s="213" t="s">
        <v>2223</v>
      </c>
    </row>
    <row r="108" spans="1:21" s="107" customFormat="1" ht="25.25" customHeight="1">
      <c r="A108" s="205">
        <f t="shared" si="1"/>
        <v>107</v>
      </c>
      <c r="B108" s="206">
        <v>4300977249</v>
      </c>
      <c r="C108" s="207">
        <v>44827</v>
      </c>
      <c r="D108" s="208" t="s">
        <v>10</v>
      </c>
      <c r="E108" s="218" t="s">
        <v>5481</v>
      </c>
      <c r="F108" s="208" t="s">
        <v>5481</v>
      </c>
      <c r="G108" s="216" t="s">
        <v>5482</v>
      </c>
      <c r="H108" s="208" t="s">
        <v>1386</v>
      </c>
      <c r="I108" s="208" t="s">
        <v>587</v>
      </c>
      <c r="J108" s="218" t="s">
        <v>1983</v>
      </c>
      <c r="K108" s="218" t="s">
        <v>1317</v>
      </c>
      <c r="L108" s="209" t="s">
        <v>5</v>
      </c>
      <c r="M108" s="205">
        <v>12</v>
      </c>
      <c r="N108" s="210">
        <v>44864</v>
      </c>
      <c r="O108" s="210"/>
      <c r="P108" s="205"/>
      <c r="Q108" s="210" t="s">
        <v>2221</v>
      </c>
      <c r="R108" s="210"/>
      <c r="S108" s="210" t="s">
        <v>7248</v>
      </c>
      <c r="T108" s="212">
        <v>0</v>
      </c>
      <c r="U108" s="213" t="s">
        <v>2223</v>
      </c>
    </row>
    <row r="109" spans="1:21" s="107" customFormat="1" ht="25.25" customHeight="1">
      <c r="A109" s="205">
        <f t="shared" si="1"/>
        <v>108</v>
      </c>
      <c r="B109" s="206">
        <v>4300976120</v>
      </c>
      <c r="C109" s="207">
        <v>44827</v>
      </c>
      <c r="D109" s="208" t="s">
        <v>10</v>
      </c>
      <c r="E109" s="218" t="s">
        <v>5483</v>
      </c>
      <c r="F109" s="208" t="s">
        <v>5483</v>
      </c>
      <c r="G109" s="216" t="s">
        <v>5484</v>
      </c>
      <c r="H109" s="208" t="s">
        <v>1386</v>
      </c>
      <c r="I109" s="208" t="s">
        <v>587</v>
      </c>
      <c r="J109" s="218" t="s">
        <v>1983</v>
      </c>
      <c r="K109" s="218" t="s">
        <v>1317</v>
      </c>
      <c r="L109" s="209" t="s">
        <v>5</v>
      </c>
      <c r="M109" s="205">
        <v>1</v>
      </c>
      <c r="N109" s="210">
        <v>44864</v>
      </c>
      <c r="O109" s="210"/>
      <c r="P109" s="205"/>
      <c r="Q109" s="210" t="s">
        <v>2221</v>
      </c>
      <c r="R109" s="210"/>
      <c r="S109" s="210" t="s">
        <v>7248</v>
      </c>
      <c r="T109" s="212">
        <v>0</v>
      </c>
      <c r="U109" s="213" t="s">
        <v>2223</v>
      </c>
    </row>
    <row r="110" spans="1:21" s="107" customFormat="1" ht="25.25" customHeight="1">
      <c r="A110" s="205">
        <f t="shared" si="1"/>
        <v>109</v>
      </c>
      <c r="B110" s="206">
        <v>4300976683</v>
      </c>
      <c r="C110" s="207">
        <v>44831</v>
      </c>
      <c r="D110" s="208" t="s">
        <v>10</v>
      </c>
      <c r="E110" s="218" t="s">
        <v>5485</v>
      </c>
      <c r="F110" s="208" t="s">
        <v>5485</v>
      </c>
      <c r="G110" s="216" t="s">
        <v>5486</v>
      </c>
      <c r="H110" s="208" t="s">
        <v>1386</v>
      </c>
      <c r="I110" s="208" t="s">
        <v>587</v>
      </c>
      <c r="J110" s="218" t="s">
        <v>1983</v>
      </c>
      <c r="K110" s="218" t="s">
        <v>1317</v>
      </c>
      <c r="L110" s="209" t="s">
        <v>5</v>
      </c>
      <c r="M110" s="205">
        <v>1</v>
      </c>
      <c r="N110" s="210">
        <v>44864</v>
      </c>
      <c r="O110" s="210"/>
      <c r="P110" s="205"/>
      <c r="Q110" s="210" t="s">
        <v>2221</v>
      </c>
      <c r="R110" s="210"/>
      <c r="S110" s="210" t="s">
        <v>7248</v>
      </c>
      <c r="T110" s="212">
        <v>0</v>
      </c>
      <c r="U110" s="213" t="s">
        <v>2223</v>
      </c>
    </row>
    <row r="111" spans="1:21" s="107" customFormat="1" ht="25.25" customHeight="1">
      <c r="A111" s="205">
        <f t="shared" si="1"/>
        <v>110</v>
      </c>
      <c r="B111" s="206">
        <v>4300976680</v>
      </c>
      <c r="C111" s="207">
        <v>44831</v>
      </c>
      <c r="D111" s="208" t="s">
        <v>10</v>
      </c>
      <c r="E111" s="218" t="s">
        <v>5487</v>
      </c>
      <c r="F111" s="208" t="s">
        <v>5487</v>
      </c>
      <c r="G111" s="216" t="s">
        <v>5488</v>
      </c>
      <c r="H111" s="208" t="s">
        <v>1386</v>
      </c>
      <c r="I111" s="208" t="s">
        <v>587</v>
      </c>
      <c r="J111" s="218" t="s">
        <v>1983</v>
      </c>
      <c r="K111" s="218" t="s">
        <v>1317</v>
      </c>
      <c r="L111" s="209" t="s">
        <v>5</v>
      </c>
      <c r="M111" s="205">
        <v>4</v>
      </c>
      <c r="N111" s="210">
        <v>44864</v>
      </c>
      <c r="O111" s="210"/>
      <c r="P111" s="205"/>
      <c r="Q111" s="210" t="s">
        <v>2221</v>
      </c>
      <c r="R111" s="210"/>
      <c r="S111" s="210" t="s">
        <v>7248</v>
      </c>
      <c r="T111" s="212">
        <v>0</v>
      </c>
      <c r="U111" s="213" t="s">
        <v>2223</v>
      </c>
    </row>
    <row r="112" spans="1:21" s="107" customFormat="1" ht="25.25" customHeight="1">
      <c r="A112" s="205">
        <f t="shared" si="1"/>
        <v>111</v>
      </c>
      <c r="B112" s="206">
        <v>4300976678</v>
      </c>
      <c r="C112" s="207">
        <v>44831</v>
      </c>
      <c r="D112" s="208" t="s">
        <v>10</v>
      </c>
      <c r="E112" s="218" t="s">
        <v>5489</v>
      </c>
      <c r="F112" s="208" t="s">
        <v>5489</v>
      </c>
      <c r="G112" s="216" t="s">
        <v>5490</v>
      </c>
      <c r="H112" s="208" t="s">
        <v>1386</v>
      </c>
      <c r="I112" s="208" t="s">
        <v>587</v>
      </c>
      <c r="J112" s="218" t="s">
        <v>1983</v>
      </c>
      <c r="K112" s="218" t="s">
        <v>1317</v>
      </c>
      <c r="L112" s="209" t="s">
        <v>5</v>
      </c>
      <c r="M112" s="205">
        <v>4</v>
      </c>
      <c r="N112" s="210">
        <v>44864</v>
      </c>
      <c r="O112" s="210"/>
      <c r="P112" s="205"/>
      <c r="Q112" s="210" t="s">
        <v>2221</v>
      </c>
      <c r="R112" s="210"/>
      <c r="S112" s="280" t="s">
        <v>6081</v>
      </c>
      <c r="T112" s="212">
        <v>0</v>
      </c>
      <c r="U112" s="213" t="s">
        <v>2223</v>
      </c>
    </row>
    <row r="113" spans="1:21" s="107" customFormat="1" ht="25.25" customHeight="1">
      <c r="A113" s="205">
        <f t="shared" si="1"/>
        <v>112</v>
      </c>
      <c r="B113" s="206">
        <v>4300969002</v>
      </c>
      <c r="C113" s="207">
        <v>44831</v>
      </c>
      <c r="D113" s="208" t="s">
        <v>10</v>
      </c>
      <c r="E113" s="218" t="s">
        <v>5491</v>
      </c>
      <c r="F113" s="208" t="s">
        <v>5491</v>
      </c>
      <c r="G113" s="216" t="s">
        <v>5492</v>
      </c>
      <c r="H113" s="208" t="s">
        <v>1386</v>
      </c>
      <c r="I113" s="208" t="s">
        <v>587</v>
      </c>
      <c r="J113" s="218" t="s">
        <v>1983</v>
      </c>
      <c r="K113" s="218" t="s">
        <v>5438</v>
      </c>
      <c r="L113" s="209" t="s">
        <v>5</v>
      </c>
      <c r="M113" s="205">
        <v>12</v>
      </c>
      <c r="N113" s="210">
        <v>44864</v>
      </c>
      <c r="O113" s="210"/>
      <c r="P113" s="205"/>
      <c r="Q113" s="210"/>
      <c r="R113" s="210"/>
      <c r="S113" s="280" t="s">
        <v>6081</v>
      </c>
      <c r="T113" s="212">
        <v>0</v>
      </c>
      <c r="U113" s="213" t="s">
        <v>5409</v>
      </c>
    </row>
    <row r="114" spans="1:21" s="107" customFormat="1" ht="25.25" customHeight="1">
      <c r="A114" s="205">
        <f t="shared" si="1"/>
        <v>113</v>
      </c>
      <c r="B114" s="206">
        <v>4300981500</v>
      </c>
      <c r="C114" s="207">
        <v>44831</v>
      </c>
      <c r="D114" s="208" t="s">
        <v>10</v>
      </c>
      <c r="E114" s="218" t="s">
        <v>5493</v>
      </c>
      <c r="F114" s="208" t="s">
        <v>5493</v>
      </c>
      <c r="G114" s="216" t="s">
        <v>5494</v>
      </c>
      <c r="H114" s="208" t="s">
        <v>1386</v>
      </c>
      <c r="I114" s="208" t="s">
        <v>587</v>
      </c>
      <c r="J114" s="218" t="s">
        <v>1983</v>
      </c>
      <c r="K114" s="218" t="s">
        <v>1317</v>
      </c>
      <c r="L114" s="209" t="s">
        <v>5</v>
      </c>
      <c r="M114" s="205">
        <v>4</v>
      </c>
      <c r="N114" s="210">
        <v>44864</v>
      </c>
      <c r="O114" s="210"/>
      <c r="P114" s="205"/>
      <c r="Q114" s="210" t="s">
        <v>2221</v>
      </c>
      <c r="R114" s="210"/>
      <c r="S114" s="280" t="s">
        <v>6081</v>
      </c>
      <c r="T114" s="212">
        <v>0</v>
      </c>
      <c r="U114" s="213" t="s">
        <v>2223</v>
      </c>
    </row>
    <row r="115" spans="1:21" s="107" customFormat="1" ht="25.25" customHeight="1">
      <c r="A115" s="205">
        <f t="shared" si="1"/>
        <v>114</v>
      </c>
      <c r="B115" s="235" t="s">
        <v>2198</v>
      </c>
      <c r="C115" s="207">
        <v>44484</v>
      </c>
      <c r="D115" s="205" t="s">
        <v>28</v>
      </c>
      <c r="E115" s="218" t="s">
        <v>2199</v>
      </c>
      <c r="F115" s="208" t="s">
        <v>2199</v>
      </c>
      <c r="G115" s="235" t="s">
        <v>2200</v>
      </c>
      <c r="H115" s="218" t="s">
        <v>105</v>
      </c>
      <c r="I115" s="208" t="s">
        <v>4499</v>
      </c>
      <c r="J115" s="218" t="s">
        <v>1983</v>
      </c>
      <c r="K115" s="218" t="s">
        <v>1381</v>
      </c>
      <c r="L115" s="544" t="s">
        <v>8</v>
      </c>
      <c r="M115" s="545">
        <v>1</v>
      </c>
      <c r="N115" s="546">
        <v>44505</v>
      </c>
      <c r="O115" s="546">
        <v>44505</v>
      </c>
      <c r="P115" s="547" t="s">
        <v>2482</v>
      </c>
      <c r="Q115" s="546">
        <v>44747</v>
      </c>
      <c r="R115" s="546"/>
      <c r="S115" s="547" t="s">
        <v>2980</v>
      </c>
      <c r="T115" s="212">
        <v>0.6</v>
      </c>
      <c r="U115" s="263"/>
    </row>
    <row r="116" spans="1:21" s="107" customFormat="1" ht="25.25" customHeight="1">
      <c r="A116" s="205">
        <f t="shared" si="1"/>
        <v>115</v>
      </c>
      <c r="B116" s="235" t="s">
        <v>2198</v>
      </c>
      <c r="C116" s="207">
        <v>44484</v>
      </c>
      <c r="D116" s="205" t="s">
        <v>28</v>
      </c>
      <c r="E116" s="218" t="s">
        <v>2201</v>
      </c>
      <c r="F116" s="208" t="s">
        <v>2201</v>
      </c>
      <c r="G116" s="235" t="s">
        <v>2202</v>
      </c>
      <c r="H116" s="218" t="s">
        <v>105</v>
      </c>
      <c r="I116" s="208" t="s">
        <v>4499</v>
      </c>
      <c r="J116" s="218" t="s">
        <v>1983</v>
      </c>
      <c r="K116" s="218" t="s">
        <v>1381</v>
      </c>
      <c r="L116" s="544" t="s">
        <v>8</v>
      </c>
      <c r="M116" s="545">
        <v>1</v>
      </c>
      <c r="N116" s="546">
        <v>44515</v>
      </c>
      <c r="O116" s="546">
        <v>44515</v>
      </c>
      <c r="P116" s="547" t="s">
        <v>2482</v>
      </c>
      <c r="Q116" s="546">
        <v>44757</v>
      </c>
      <c r="R116" s="546"/>
      <c r="S116" s="547" t="s">
        <v>3563</v>
      </c>
      <c r="T116" s="212">
        <v>0.6</v>
      </c>
      <c r="U116" s="263"/>
    </row>
    <row r="117" spans="1:21" s="38" customFormat="1" ht="26" customHeight="1">
      <c r="A117" s="205">
        <f t="shared" si="1"/>
        <v>116</v>
      </c>
      <c r="B117" s="235" t="s">
        <v>98</v>
      </c>
      <c r="C117" s="235" t="s">
        <v>98</v>
      </c>
      <c r="D117" s="235" t="s">
        <v>28</v>
      </c>
      <c r="E117" s="235" t="s">
        <v>2979</v>
      </c>
      <c r="F117" s="235" t="s">
        <v>2979</v>
      </c>
      <c r="G117" s="235" t="s">
        <v>2200</v>
      </c>
      <c r="H117" s="235" t="s">
        <v>105</v>
      </c>
      <c r="I117" s="208" t="s">
        <v>4499</v>
      </c>
      <c r="J117" s="235" t="s">
        <v>1983</v>
      </c>
      <c r="K117" s="235" t="s">
        <v>1381</v>
      </c>
      <c r="L117" s="235" t="s">
        <v>8</v>
      </c>
      <c r="M117" s="216">
        <v>1</v>
      </c>
      <c r="N117" s="235">
        <v>44628</v>
      </c>
      <c r="O117" s="235">
        <v>44630</v>
      </c>
      <c r="P117" s="235" t="s">
        <v>2482</v>
      </c>
      <c r="Q117" s="235">
        <v>44812</v>
      </c>
      <c r="R117" s="235"/>
      <c r="S117" s="235" t="s">
        <v>3314</v>
      </c>
      <c r="T117" s="235"/>
      <c r="U117" s="260"/>
    </row>
    <row r="118" spans="1:21" s="107" customFormat="1" ht="25.25" customHeight="1">
      <c r="A118" s="205">
        <f t="shared" si="1"/>
        <v>117</v>
      </c>
      <c r="B118" s="222" t="s">
        <v>1994</v>
      </c>
      <c r="C118" s="207">
        <v>44126</v>
      </c>
      <c r="D118" s="208" t="s">
        <v>48</v>
      </c>
      <c r="E118" s="218" t="s">
        <v>1995</v>
      </c>
      <c r="F118" s="208" t="s">
        <v>1361</v>
      </c>
      <c r="G118" s="216" t="s">
        <v>1362</v>
      </c>
      <c r="H118" s="208" t="s">
        <v>215</v>
      </c>
      <c r="I118" s="208" t="s">
        <v>2383</v>
      </c>
      <c r="J118" s="218" t="s">
        <v>1983</v>
      </c>
      <c r="K118" s="218" t="s">
        <v>1381</v>
      </c>
      <c r="L118" s="218" t="s">
        <v>8</v>
      </c>
      <c r="M118" s="205">
        <v>1</v>
      </c>
      <c r="N118" s="210">
        <v>44094</v>
      </c>
      <c r="O118" s="210">
        <v>44120</v>
      </c>
      <c r="P118" s="205">
        <v>1</v>
      </c>
      <c r="Q118" s="210" t="s">
        <v>2375</v>
      </c>
      <c r="R118" s="210" t="s">
        <v>2378</v>
      </c>
      <c r="S118" s="219" t="s">
        <v>2379</v>
      </c>
      <c r="T118" s="212">
        <v>0.6</v>
      </c>
      <c r="U118" s="213" t="s">
        <v>2166</v>
      </c>
    </row>
    <row r="119" spans="1:21" s="264" customFormat="1" ht="25.25" customHeight="1">
      <c r="A119" s="205">
        <f t="shared" si="1"/>
        <v>118</v>
      </c>
      <c r="B119" s="222" t="s">
        <v>1996</v>
      </c>
      <c r="C119" s="207">
        <v>44126</v>
      </c>
      <c r="D119" s="208" t="s">
        <v>654</v>
      </c>
      <c r="E119" s="216" t="s">
        <v>1997</v>
      </c>
      <c r="F119" s="209" t="s">
        <v>4500</v>
      </c>
      <c r="G119" s="216" t="s">
        <v>1998</v>
      </c>
      <c r="H119" s="209" t="s">
        <v>215</v>
      </c>
      <c r="I119" s="209" t="s">
        <v>104</v>
      </c>
      <c r="J119" s="216" t="s">
        <v>1983</v>
      </c>
      <c r="K119" s="216" t="s">
        <v>1381</v>
      </c>
      <c r="L119" s="216" t="s">
        <v>8</v>
      </c>
      <c r="M119" s="233">
        <v>1</v>
      </c>
      <c r="N119" s="219">
        <v>44094</v>
      </c>
      <c r="O119" s="219">
        <v>44094</v>
      </c>
      <c r="P119" s="233">
        <v>1</v>
      </c>
      <c r="Q119" s="630">
        <v>44803</v>
      </c>
      <c r="R119" s="219" t="s">
        <v>2378</v>
      </c>
      <c r="S119" s="219" t="s">
        <v>4922</v>
      </c>
      <c r="T119" s="682">
        <v>0.6</v>
      </c>
      <c r="U119" s="224" t="s">
        <v>4501</v>
      </c>
    </row>
    <row r="120" spans="1:21" s="264" customFormat="1" ht="25.25" customHeight="1">
      <c r="A120" s="205">
        <f t="shared" si="1"/>
        <v>119</v>
      </c>
      <c r="B120" s="222" t="s">
        <v>1996</v>
      </c>
      <c r="C120" s="207">
        <v>44126</v>
      </c>
      <c r="D120" s="208" t="s">
        <v>654</v>
      </c>
      <c r="E120" s="216" t="s">
        <v>1999</v>
      </c>
      <c r="F120" s="209" t="s">
        <v>1370</v>
      </c>
      <c r="G120" s="216" t="s">
        <v>2000</v>
      </c>
      <c r="H120" s="209" t="s">
        <v>215</v>
      </c>
      <c r="I120" s="209" t="s">
        <v>104</v>
      </c>
      <c r="J120" s="216" t="s">
        <v>1983</v>
      </c>
      <c r="K120" s="216" t="s">
        <v>1381</v>
      </c>
      <c r="L120" s="216" t="s">
        <v>8</v>
      </c>
      <c r="M120" s="233">
        <v>1</v>
      </c>
      <c r="N120" s="219">
        <v>44094</v>
      </c>
      <c r="O120" s="219">
        <v>44094</v>
      </c>
      <c r="P120" s="233">
        <v>1</v>
      </c>
      <c r="Q120" s="630">
        <v>44803</v>
      </c>
      <c r="R120" s="219" t="s">
        <v>2378</v>
      </c>
      <c r="S120" s="219" t="s">
        <v>4922</v>
      </c>
      <c r="T120" s="682">
        <v>0.6</v>
      </c>
      <c r="U120" s="224" t="s">
        <v>4501</v>
      </c>
    </row>
    <row r="121" spans="1:21" s="264" customFormat="1" ht="25.25" customHeight="1">
      <c r="A121" s="205">
        <f t="shared" si="1"/>
        <v>120</v>
      </c>
      <c r="B121" s="222" t="s">
        <v>1996</v>
      </c>
      <c r="C121" s="207">
        <v>44126</v>
      </c>
      <c r="D121" s="208" t="s">
        <v>654</v>
      </c>
      <c r="E121" s="216" t="s">
        <v>2001</v>
      </c>
      <c r="F121" s="209" t="s">
        <v>1369</v>
      </c>
      <c r="G121" s="216" t="s">
        <v>1368</v>
      </c>
      <c r="H121" s="209" t="s">
        <v>215</v>
      </c>
      <c r="I121" s="209" t="s">
        <v>104</v>
      </c>
      <c r="J121" s="216" t="s">
        <v>1983</v>
      </c>
      <c r="K121" s="216" t="s">
        <v>1381</v>
      </c>
      <c r="L121" s="216" t="s">
        <v>8</v>
      </c>
      <c r="M121" s="233">
        <v>1</v>
      </c>
      <c r="N121" s="219">
        <v>44094</v>
      </c>
      <c r="O121" s="219">
        <v>44094</v>
      </c>
      <c r="P121" s="233">
        <v>1</v>
      </c>
      <c r="Q121" s="630">
        <v>44803</v>
      </c>
      <c r="R121" s="219" t="s">
        <v>2378</v>
      </c>
      <c r="S121" s="219" t="s">
        <v>4922</v>
      </c>
      <c r="T121" s="682">
        <v>0.6</v>
      </c>
      <c r="U121" s="224" t="s">
        <v>4501</v>
      </c>
    </row>
    <row r="122" spans="1:21" s="264" customFormat="1" ht="25.25" customHeight="1">
      <c r="A122" s="205">
        <f t="shared" si="1"/>
        <v>121</v>
      </c>
      <c r="B122" s="222" t="s">
        <v>1996</v>
      </c>
      <c r="C122" s="207">
        <v>44126</v>
      </c>
      <c r="D122" s="208" t="s">
        <v>654</v>
      </c>
      <c r="E122" s="216" t="s">
        <v>2002</v>
      </c>
      <c r="F122" s="209" t="s">
        <v>1364</v>
      </c>
      <c r="G122" s="216" t="s">
        <v>1365</v>
      </c>
      <c r="H122" s="209" t="s">
        <v>215</v>
      </c>
      <c r="I122" s="209" t="s">
        <v>104</v>
      </c>
      <c r="J122" s="216" t="s">
        <v>1983</v>
      </c>
      <c r="K122" s="216" t="s">
        <v>1381</v>
      </c>
      <c r="L122" s="216" t="s">
        <v>8</v>
      </c>
      <c r="M122" s="233">
        <v>1</v>
      </c>
      <c r="N122" s="219">
        <v>44094</v>
      </c>
      <c r="O122" s="219">
        <v>44120</v>
      </c>
      <c r="P122" s="233">
        <v>1</v>
      </c>
      <c r="Q122" s="630">
        <v>44803</v>
      </c>
      <c r="R122" s="219" t="s">
        <v>2378</v>
      </c>
      <c r="S122" s="219" t="s">
        <v>4922</v>
      </c>
      <c r="T122" s="682">
        <v>0.6</v>
      </c>
      <c r="U122" s="224" t="s">
        <v>2169</v>
      </c>
    </row>
    <row r="123" spans="1:21" s="264" customFormat="1" ht="25.25" customHeight="1">
      <c r="A123" s="205">
        <f t="shared" si="1"/>
        <v>122</v>
      </c>
      <c r="B123" s="222" t="s">
        <v>2003</v>
      </c>
      <c r="C123" s="207">
        <v>44126</v>
      </c>
      <c r="D123" s="208" t="s">
        <v>48</v>
      </c>
      <c r="E123" s="216" t="s">
        <v>2004</v>
      </c>
      <c r="F123" s="209" t="s">
        <v>1363</v>
      </c>
      <c r="G123" s="216" t="s">
        <v>1362</v>
      </c>
      <c r="H123" s="209" t="s">
        <v>215</v>
      </c>
      <c r="I123" s="209" t="s">
        <v>214</v>
      </c>
      <c r="J123" s="216" t="s">
        <v>1983</v>
      </c>
      <c r="K123" s="216" t="s">
        <v>1381</v>
      </c>
      <c r="L123" s="216" t="s">
        <v>8</v>
      </c>
      <c r="M123" s="233">
        <v>1</v>
      </c>
      <c r="N123" s="219">
        <v>44094</v>
      </c>
      <c r="O123" s="219">
        <v>44120</v>
      </c>
      <c r="P123" s="233">
        <v>1</v>
      </c>
      <c r="Q123" s="219" t="s">
        <v>2375</v>
      </c>
      <c r="R123" s="219" t="s">
        <v>2378</v>
      </c>
      <c r="S123" s="219" t="s">
        <v>2379</v>
      </c>
      <c r="T123" s="682">
        <v>0.6</v>
      </c>
      <c r="U123" s="225" t="s">
        <v>2175</v>
      </c>
    </row>
    <row r="124" spans="1:21" s="264" customFormat="1" ht="25.25" customHeight="1">
      <c r="A124" s="205">
        <f t="shared" si="1"/>
        <v>123</v>
      </c>
      <c r="B124" s="222" t="s">
        <v>2005</v>
      </c>
      <c r="C124" s="207">
        <v>44126</v>
      </c>
      <c r="D124" s="208" t="s">
        <v>654</v>
      </c>
      <c r="E124" s="216" t="s">
        <v>2006</v>
      </c>
      <c r="F124" s="209" t="s">
        <v>1371</v>
      </c>
      <c r="G124" s="216" t="s">
        <v>1998</v>
      </c>
      <c r="H124" s="209" t="s">
        <v>215</v>
      </c>
      <c r="I124" s="209" t="s">
        <v>104</v>
      </c>
      <c r="J124" s="216" t="s">
        <v>1983</v>
      </c>
      <c r="K124" s="216" t="s">
        <v>1381</v>
      </c>
      <c r="L124" s="216" t="s">
        <v>8</v>
      </c>
      <c r="M124" s="233">
        <v>1</v>
      </c>
      <c r="N124" s="219">
        <v>44094</v>
      </c>
      <c r="O124" s="219">
        <v>44094</v>
      </c>
      <c r="P124" s="233">
        <v>1</v>
      </c>
      <c r="Q124" s="630">
        <v>44803</v>
      </c>
      <c r="R124" s="219" t="s">
        <v>2378</v>
      </c>
      <c r="S124" s="219" t="s">
        <v>4922</v>
      </c>
      <c r="T124" s="682">
        <v>0.6</v>
      </c>
      <c r="U124" s="225" t="s">
        <v>2175</v>
      </c>
    </row>
    <row r="125" spans="1:21" s="264" customFormat="1" ht="25.25" customHeight="1">
      <c r="A125" s="205">
        <f t="shared" si="1"/>
        <v>124</v>
      </c>
      <c r="B125" s="222" t="s">
        <v>2005</v>
      </c>
      <c r="C125" s="207">
        <v>44126</v>
      </c>
      <c r="D125" s="208" t="s">
        <v>654</v>
      </c>
      <c r="E125" s="216" t="s">
        <v>2007</v>
      </c>
      <c r="F125" s="209" t="s">
        <v>1372</v>
      </c>
      <c r="G125" s="216" t="s">
        <v>2000</v>
      </c>
      <c r="H125" s="209" t="s">
        <v>215</v>
      </c>
      <c r="I125" s="209" t="s">
        <v>104</v>
      </c>
      <c r="J125" s="216" t="s">
        <v>1983</v>
      </c>
      <c r="K125" s="216" t="s">
        <v>1381</v>
      </c>
      <c r="L125" s="216" t="s">
        <v>8</v>
      </c>
      <c r="M125" s="233">
        <v>1</v>
      </c>
      <c r="N125" s="219">
        <v>44094</v>
      </c>
      <c r="O125" s="219">
        <v>44124</v>
      </c>
      <c r="P125" s="233">
        <v>1</v>
      </c>
      <c r="Q125" s="630">
        <v>44803</v>
      </c>
      <c r="R125" s="219" t="s">
        <v>2378</v>
      </c>
      <c r="S125" s="219" t="s">
        <v>4922</v>
      </c>
      <c r="T125" s="682">
        <v>0.6</v>
      </c>
      <c r="U125" s="225" t="s">
        <v>2175</v>
      </c>
    </row>
    <row r="126" spans="1:21" s="264" customFormat="1" ht="25.25" customHeight="1">
      <c r="A126" s="205">
        <f t="shared" si="1"/>
        <v>125</v>
      </c>
      <c r="B126" s="222" t="s">
        <v>2005</v>
      </c>
      <c r="C126" s="207">
        <v>44126</v>
      </c>
      <c r="D126" s="208" t="s">
        <v>654</v>
      </c>
      <c r="E126" s="216" t="s">
        <v>2008</v>
      </c>
      <c r="F126" s="209" t="s">
        <v>1367</v>
      </c>
      <c r="G126" s="216" t="s">
        <v>1368</v>
      </c>
      <c r="H126" s="209" t="s">
        <v>215</v>
      </c>
      <c r="I126" s="209" t="s">
        <v>104</v>
      </c>
      <c r="J126" s="216" t="s">
        <v>1983</v>
      </c>
      <c r="K126" s="216" t="s">
        <v>1381</v>
      </c>
      <c r="L126" s="216" t="s">
        <v>8</v>
      </c>
      <c r="M126" s="233">
        <v>1</v>
      </c>
      <c r="N126" s="219">
        <v>44094</v>
      </c>
      <c r="O126" s="219">
        <v>44120</v>
      </c>
      <c r="P126" s="233">
        <v>1</v>
      </c>
      <c r="Q126" s="630">
        <v>44803</v>
      </c>
      <c r="R126" s="219" t="s">
        <v>2378</v>
      </c>
      <c r="S126" s="219" t="s">
        <v>4922</v>
      </c>
      <c r="T126" s="682">
        <v>0.6</v>
      </c>
      <c r="U126" s="225" t="s">
        <v>2175</v>
      </c>
    </row>
    <row r="127" spans="1:21" s="264" customFormat="1" ht="25.25" customHeight="1">
      <c r="A127" s="205">
        <f t="shared" ref="A127:A190" si="2">ROW()-1</f>
        <v>126</v>
      </c>
      <c r="B127" s="222" t="s">
        <v>2005</v>
      </c>
      <c r="C127" s="207">
        <v>44126</v>
      </c>
      <c r="D127" s="208" t="s">
        <v>654</v>
      </c>
      <c r="E127" s="216" t="s">
        <v>2009</v>
      </c>
      <c r="F127" s="209" t="s">
        <v>1366</v>
      </c>
      <c r="G127" s="216" t="s">
        <v>1365</v>
      </c>
      <c r="H127" s="209" t="s">
        <v>215</v>
      </c>
      <c r="I127" s="209" t="s">
        <v>104</v>
      </c>
      <c r="J127" s="216" t="s">
        <v>1983</v>
      </c>
      <c r="K127" s="216" t="s">
        <v>1381</v>
      </c>
      <c r="L127" s="216" t="s">
        <v>8</v>
      </c>
      <c r="M127" s="233">
        <v>1</v>
      </c>
      <c r="N127" s="219">
        <v>44094</v>
      </c>
      <c r="O127" s="219">
        <v>44120</v>
      </c>
      <c r="P127" s="233">
        <v>1</v>
      </c>
      <c r="Q127" s="630">
        <v>44803</v>
      </c>
      <c r="R127" s="219" t="s">
        <v>2378</v>
      </c>
      <c r="S127" s="219" t="s">
        <v>4922</v>
      </c>
      <c r="T127" s="682">
        <v>0.6</v>
      </c>
      <c r="U127" s="225" t="s">
        <v>2175</v>
      </c>
    </row>
    <row r="128" spans="1:21" s="264" customFormat="1" ht="25.25" customHeight="1">
      <c r="A128" s="205">
        <f t="shared" si="2"/>
        <v>127</v>
      </c>
      <c r="B128" s="230" t="s">
        <v>1373</v>
      </c>
      <c r="C128" s="207">
        <v>44426</v>
      </c>
      <c r="D128" s="208" t="s">
        <v>48</v>
      </c>
      <c r="E128" s="216" t="s">
        <v>2040</v>
      </c>
      <c r="F128" s="208" t="s">
        <v>2040</v>
      </c>
      <c r="G128" s="216" t="s">
        <v>2041</v>
      </c>
      <c r="H128" s="208" t="s">
        <v>215</v>
      </c>
      <c r="I128" s="208" t="s">
        <v>214</v>
      </c>
      <c r="J128" s="218" t="s">
        <v>1983</v>
      </c>
      <c r="K128" s="218" t="s">
        <v>1381</v>
      </c>
      <c r="L128" s="218" t="s">
        <v>8</v>
      </c>
      <c r="M128" s="205">
        <v>50</v>
      </c>
      <c r="N128" s="210">
        <v>44476</v>
      </c>
      <c r="O128" s="210">
        <v>44525</v>
      </c>
      <c r="P128" s="211">
        <v>50</v>
      </c>
      <c r="Q128" s="211" t="s">
        <v>2378</v>
      </c>
      <c r="R128" s="210" t="s">
        <v>2378</v>
      </c>
      <c r="S128" s="350" t="s">
        <v>2380</v>
      </c>
      <c r="T128" s="212">
        <v>0</v>
      </c>
      <c r="U128" s="228"/>
    </row>
    <row r="129" spans="1:21" s="264" customFormat="1" ht="25.25" customHeight="1">
      <c r="A129" s="205">
        <f t="shared" si="2"/>
        <v>128</v>
      </c>
      <c r="B129" s="230" t="s">
        <v>1373</v>
      </c>
      <c r="C129" s="207">
        <v>44426</v>
      </c>
      <c r="D129" s="208" t="s">
        <v>48</v>
      </c>
      <c r="E129" s="216" t="s">
        <v>2042</v>
      </c>
      <c r="F129" s="208" t="s">
        <v>2042</v>
      </c>
      <c r="G129" s="216" t="s">
        <v>2043</v>
      </c>
      <c r="H129" s="208" t="s">
        <v>215</v>
      </c>
      <c r="I129" s="208" t="s">
        <v>214</v>
      </c>
      <c r="J129" s="218" t="s">
        <v>1983</v>
      </c>
      <c r="K129" s="218" t="s">
        <v>1381</v>
      </c>
      <c r="L129" s="218" t="s">
        <v>8</v>
      </c>
      <c r="M129" s="205">
        <v>50</v>
      </c>
      <c r="N129" s="210">
        <v>44476</v>
      </c>
      <c r="O129" s="210">
        <v>44525</v>
      </c>
      <c r="P129" s="211">
        <v>50</v>
      </c>
      <c r="Q129" s="211" t="s">
        <v>2378</v>
      </c>
      <c r="R129" s="210" t="s">
        <v>2378</v>
      </c>
      <c r="S129" s="350" t="s">
        <v>2380</v>
      </c>
      <c r="T129" s="212">
        <v>0</v>
      </c>
      <c r="U129" s="228"/>
    </row>
    <row r="130" spans="1:21" s="264" customFormat="1" ht="25.25" customHeight="1">
      <c r="A130" s="205">
        <f t="shared" si="2"/>
        <v>129</v>
      </c>
      <c r="B130" s="230" t="s">
        <v>1373</v>
      </c>
      <c r="C130" s="207">
        <v>44426</v>
      </c>
      <c r="D130" s="208" t="s">
        <v>48</v>
      </c>
      <c r="E130" s="216" t="s">
        <v>2044</v>
      </c>
      <c r="F130" s="208" t="s">
        <v>2044</v>
      </c>
      <c r="G130" s="216" t="s">
        <v>2045</v>
      </c>
      <c r="H130" s="208" t="s">
        <v>215</v>
      </c>
      <c r="I130" s="208" t="s">
        <v>214</v>
      </c>
      <c r="J130" s="218" t="s">
        <v>1983</v>
      </c>
      <c r="K130" s="218" t="s">
        <v>1381</v>
      </c>
      <c r="L130" s="218" t="s">
        <v>8</v>
      </c>
      <c r="M130" s="205">
        <v>50</v>
      </c>
      <c r="N130" s="210">
        <v>44476</v>
      </c>
      <c r="O130" s="210">
        <v>44525</v>
      </c>
      <c r="P130" s="211">
        <v>50</v>
      </c>
      <c r="Q130" s="211" t="s">
        <v>2378</v>
      </c>
      <c r="R130" s="210" t="s">
        <v>2378</v>
      </c>
      <c r="S130" s="350" t="s">
        <v>2380</v>
      </c>
      <c r="T130" s="212">
        <v>0</v>
      </c>
      <c r="U130" s="228"/>
    </row>
    <row r="131" spans="1:21" s="264" customFormat="1" ht="25.25" customHeight="1">
      <c r="A131" s="205">
        <f t="shared" si="2"/>
        <v>130</v>
      </c>
      <c r="B131" s="230" t="s">
        <v>1373</v>
      </c>
      <c r="C131" s="207">
        <v>44426</v>
      </c>
      <c r="D131" s="208" t="s">
        <v>48</v>
      </c>
      <c r="E131" s="216" t="s">
        <v>2046</v>
      </c>
      <c r="F131" s="208" t="s">
        <v>2046</v>
      </c>
      <c r="G131" s="216" t="s">
        <v>2047</v>
      </c>
      <c r="H131" s="208" t="s">
        <v>215</v>
      </c>
      <c r="I131" s="208" t="s">
        <v>214</v>
      </c>
      <c r="J131" s="218" t="s">
        <v>1983</v>
      </c>
      <c r="K131" s="218" t="s">
        <v>1381</v>
      </c>
      <c r="L131" s="218" t="s">
        <v>8</v>
      </c>
      <c r="M131" s="205">
        <v>50</v>
      </c>
      <c r="N131" s="210">
        <v>44476</v>
      </c>
      <c r="O131" s="210">
        <v>44525</v>
      </c>
      <c r="P131" s="211">
        <v>50</v>
      </c>
      <c r="Q131" s="211" t="s">
        <v>2378</v>
      </c>
      <c r="R131" s="210" t="s">
        <v>2378</v>
      </c>
      <c r="S131" s="350" t="s">
        <v>2380</v>
      </c>
      <c r="T131" s="212">
        <v>0</v>
      </c>
      <c r="U131" s="228"/>
    </row>
    <row r="132" spans="1:21" s="264" customFormat="1" ht="25.25" customHeight="1">
      <c r="A132" s="205">
        <f t="shared" si="2"/>
        <v>131</v>
      </c>
      <c r="B132" s="230" t="s">
        <v>1373</v>
      </c>
      <c r="C132" s="207">
        <v>44426</v>
      </c>
      <c r="D132" s="208" t="s">
        <v>48</v>
      </c>
      <c r="E132" s="216" t="s">
        <v>2048</v>
      </c>
      <c r="F132" s="208" t="s">
        <v>2048</v>
      </c>
      <c r="G132" s="216" t="s">
        <v>2049</v>
      </c>
      <c r="H132" s="208" t="s">
        <v>215</v>
      </c>
      <c r="I132" s="208" t="s">
        <v>214</v>
      </c>
      <c r="J132" s="218" t="s">
        <v>1983</v>
      </c>
      <c r="K132" s="218" t="s">
        <v>1381</v>
      </c>
      <c r="L132" s="218" t="s">
        <v>8</v>
      </c>
      <c r="M132" s="205">
        <v>50</v>
      </c>
      <c r="N132" s="210">
        <v>44476</v>
      </c>
      <c r="O132" s="210">
        <v>44525</v>
      </c>
      <c r="P132" s="211">
        <v>50</v>
      </c>
      <c r="Q132" s="211" t="s">
        <v>2378</v>
      </c>
      <c r="R132" s="210" t="s">
        <v>2378</v>
      </c>
      <c r="S132" s="350" t="s">
        <v>2380</v>
      </c>
      <c r="T132" s="212">
        <v>0</v>
      </c>
      <c r="U132" s="228"/>
    </row>
    <row r="133" spans="1:21" s="264" customFormat="1" ht="25.25" customHeight="1">
      <c r="A133" s="205">
        <f t="shared" si="2"/>
        <v>132</v>
      </c>
      <c r="B133" s="231" t="s">
        <v>2055</v>
      </c>
      <c r="C133" s="207">
        <v>44424</v>
      </c>
      <c r="D133" s="208" t="s">
        <v>48</v>
      </c>
      <c r="E133" s="218" t="s">
        <v>2056</v>
      </c>
      <c r="F133" s="208" t="s">
        <v>2171</v>
      </c>
      <c r="G133" s="216" t="s">
        <v>2057</v>
      </c>
      <c r="H133" s="208" t="s">
        <v>215</v>
      </c>
      <c r="I133" s="208" t="s">
        <v>2193</v>
      </c>
      <c r="J133" s="218" t="s">
        <v>1983</v>
      </c>
      <c r="K133" s="218" t="s">
        <v>1381</v>
      </c>
      <c r="L133" s="218" t="s">
        <v>8</v>
      </c>
      <c r="M133" s="218">
        <v>1</v>
      </c>
      <c r="N133" s="210">
        <v>44428</v>
      </c>
      <c r="O133" s="210">
        <v>44543</v>
      </c>
      <c r="P133" s="211">
        <v>1</v>
      </c>
      <c r="Q133" s="211" t="s">
        <v>2375</v>
      </c>
      <c r="R133" s="210" t="s">
        <v>2378</v>
      </c>
      <c r="S133" s="350" t="s">
        <v>2381</v>
      </c>
      <c r="T133" s="212">
        <v>0</v>
      </c>
      <c r="U133" s="228"/>
    </row>
    <row r="134" spans="1:21" s="264" customFormat="1" ht="25.25" customHeight="1">
      <c r="A134" s="205">
        <f t="shared" si="2"/>
        <v>133</v>
      </c>
      <c r="B134" s="231" t="s">
        <v>1374</v>
      </c>
      <c r="C134" s="207">
        <v>44438</v>
      </c>
      <c r="D134" s="208" t="s">
        <v>48</v>
      </c>
      <c r="E134" s="218" t="s">
        <v>2059</v>
      </c>
      <c r="F134" s="208" t="s">
        <v>2059</v>
      </c>
      <c r="G134" s="216" t="s">
        <v>2060</v>
      </c>
      <c r="H134" s="208" t="s">
        <v>215</v>
      </c>
      <c r="I134" s="208" t="s">
        <v>214</v>
      </c>
      <c r="J134" s="218" t="s">
        <v>1983</v>
      </c>
      <c r="K134" s="218" t="s">
        <v>1381</v>
      </c>
      <c r="L134" s="218" t="s">
        <v>8</v>
      </c>
      <c r="M134" s="218">
        <v>6</v>
      </c>
      <c r="N134" s="210">
        <v>44483</v>
      </c>
      <c r="O134" s="210">
        <v>44508</v>
      </c>
      <c r="P134" s="205">
        <v>6</v>
      </c>
      <c r="Q134" s="205"/>
      <c r="R134" s="205"/>
      <c r="S134" s="205"/>
      <c r="T134" s="227">
        <v>0</v>
      </c>
      <c r="U134" s="263"/>
    </row>
    <row r="135" spans="1:21" s="264" customFormat="1" ht="25.25" customHeight="1">
      <c r="A135" s="205">
        <f t="shared" si="2"/>
        <v>134</v>
      </c>
      <c r="B135" s="231" t="s">
        <v>2069</v>
      </c>
      <c r="C135" s="207">
        <v>44469</v>
      </c>
      <c r="D135" s="208" t="s">
        <v>48</v>
      </c>
      <c r="E135" s="218"/>
      <c r="F135" s="208" t="e">
        <v>#N/A</v>
      </c>
      <c r="G135" s="216" t="s">
        <v>1379</v>
      </c>
      <c r="H135" s="208" t="s">
        <v>215</v>
      </c>
      <c r="I135" s="208" t="s">
        <v>214</v>
      </c>
      <c r="J135" s="218" t="s">
        <v>1983</v>
      </c>
      <c r="K135" s="218" t="s">
        <v>1381</v>
      </c>
      <c r="L135" s="218" t="s">
        <v>8</v>
      </c>
      <c r="M135" s="218">
        <v>24</v>
      </c>
      <c r="N135" s="210">
        <v>44519</v>
      </c>
      <c r="O135" s="210"/>
      <c r="P135" s="211"/>
      <c r="Q135" s="211"/>
      <c r="R135" s="211"/>
      <c r="S135" s="211"/>
      <c r="T135" s="212">
        <v>0</v>
      </c>
      <c r="U135" s="263"/>
    </row>
    <row r="136" spans="1:21" s="264" customFormat="1" ht="25.25" customHeight="1">
      <c r="A136" s="205">
        <f t="shared" si="2"/>
        <v>135</v>
      </c>
      <c r="B136" s="205" t="s">
        <v>2106</v>
      </c>
      <c r="C136" s="207">
        <v>44496</v>
      </c>
      <c r="D136" s="208" t="s">
        <v>48</v>
      </c>
      <c r="E136" s="218" t="s">
        <v>2107</v>
      </c>
      <c r="F136" s="208" t="s">
        <v>2107</v>
      </c>
      <c r="G136" s="235" t="s">
        <v>2108</v>
      </c>
      <c r="H136" s="218" t="s">
        <v>215</v>
      </c>
      <c r="I136" s="208" t="s">
        <v>214</v>
      </c>
      <c r="J136" s="216" t="s">
        <v>1983</v>
      </c>
      <c r="K136" s="216" t="s">
        <v>1381</v>
      </c>
      <c r="L136" s="218" t="s">
        <v>8</v>
      </c>
      <c r="M136" s="218">
        <v>1</v>
      </c>
      <c r="N136" s="210">
        <v>44527</v>
      </c>
      <c r="O136" s="215">
        <v>44518</v>
      </c>
      <c r="P136" s="229">
        <v>1</v>
      </c>
      <c r="Q136" s="229"/>
      <c r="R136" s="229"/>
      <c r="S136" s="229"/>
      <c r="T136" s="212">
        <v>0</v>
      </c>
      <c r="U136" s="263"/>
    </row>
    <row r="137" spans="1:21" s="264" customFormat="1" ht="25.25" customHeight="1">
      <c r="A137" s="205">
        <f t="shared" si="2"/>
        <v>136</v>
      </c>
      <c r="B137" s="205" t="s">
        <v>2124</v>
      </c>
      <c r="C137" s="207">
        <v>44525</v>
      </c>
      <c r="D137" s="208" t="s">
        <v>48</v>
      </c>
      <c r="E137" s="218" t="s">
        <v>2125</v>
      </c>
      <c r="F137" s="208" t="s">
        <v>2125</v>
      </c>
      <c r="G137" s="235" t="s">
        <v>2126</v>
      </c>
      <c r="H137" s="218" t="s">
        <v>215</v>
      </c>
      <c r="I137" s="208" t="s">
        <v>214</v>
      </c>
      <c r="J137" s="216" t="s">
        <v>1983</v>
      </c>
      <c r="K137" s="216" t="s">
        <v>1381</v>
      </c>
      <c r="L137" s="218" t="s">
        <v>8</v>
      </c>
      <c r="M137" s="218">
        <v>1</v>
      </c>
      <c r="N137" s="210">
        <v>44565</v>
      </c>
      <c r="O137" s="215"/>
      <c r="P137" s="236"/>
      <c r="Q137" s="236"/>
      <c r="R137" s="236"/>
      <c r="S137" s="236"/>
      <c r="T137" s="212">
        <v>0</v>
      </c>
      <c r="U137" s="263"/>
    </row>
    <row r="138" spans="1:21" s="264" customFormat="1" ht="25.25" customHeight="1">
      <c r="A138" s="205">
        <f t="shared" si="2"/>
        <v>137</v>
      </c>
      <c r="B138" s="205" t="s">
        <v>2145</v>
      </c>
      <c r="C138" s="207">
        <v>44541</v>
      </c>
      <c r="D138" s="208" t="s">
        <v>48</v>
      </c>
      <c r="E138" s="218" t="s">
        <v>2146</v>
      </c>
      <c r="F138" s="208" t="s">
        <v>2146</v>
      </c>
      <c r="G138" s="235" t="s">
        <v>1379</v>
      </c>
      <c r="H138" s="218" t="s">
        <v>215</v>
      </c>
      <c r="I138" s="208" t="s">
        <v>214</v>
      </c>
      <c r="J138" s="216" t="s">
        <v>1983</v>
      </c>
      <c r="K138" s="216" t="s">
        <v>1381</v>
      </c>
      <c r="L138" s="218" t="s">
        <v>8</v>
      </c>
      <c r="M138" s="218">
        <v>24</v>
      </c>
      <c r="N138" s="215">
        <v>44591</v>
      </c>
      <c r="O138" s="215"/>
      <c r="P138" s="236"/>
      <c r="Q138" s="236" t="s">
        <v>2378</v>
      </c>
      <c r="R138" s="236" t="s">
        <v>2378</v>
      </c>
      <c r="S138" s="236" t="s">
        <v>2380</v>
      </c>
      <c r="T138" s="212">
        <v>0</v>
      </c>
      <c r="U138" s="263"/>
    </row>
    <row r="139" spans="1:21" s="264" customFormat="1" ht="25.25" customHeight="1">
      <c r="A139" s="205">
        <f t="shared" si="2"/>
        <v>138</v>
      </c>
      <c r="B139" s="205" t="s">
        <v>2148</v>
      </c>
      <c r="C139" s="207">
        <v>44550</v>
      </c>
      <c r="D139" s="218" t="s">
        <v>4945</v>
      </c>
      <c r="E139" s="218"/>
      <c r="F139" s="208" t="e">
        <v>#N/A</v>
      </c>
      <c r="G139" s="237" t="s">
        <v>2149</v>
      </c>
      <c r="H139" s="218" t="s">
        <v>215</v>
      </c>
      <c r="I139" s="208" t="s">
        <v>4502</v>
      </c>
      <c r="J139" s="216" t="s">
        <v>1983</v>
      </c>
      <c r="K139" s="216" t="s">
        <v>1381</v>
      </c>
      <c r="L139" s="218" t="s">
        <v>8</v>
      </c>
      <c r="M139" s="218">
        <v>1</v>
      </c>
      <c r="N139" s="215">
        <v>44578</v>
      </c>
      <c r="O139" s="215">
        <v>44560</v>
      </c>
      <c r="P139" s="236">
        <v>1</v>
      </c>
      <c r="Q139" s="236"/>
      <c r="R139" s="236"/>
      <c r="S139" s="236"/>
      <c r="T139" s="212">
        <v>0</v>
      </c>
      <c r="U139" s="363" t="s">
        <v>2445</v>
      </c>
    </row>
    <row r="140" spans="1:21" s="264" customFormat="1" ht="25.25" customHeight="1">
      <c r="A140" s="205">
        <f t="shared" si="2"/>
        <v>139</v>
      </c>
      <c r="B140" s="205" t="s">
        <v>2148</v>
      </c>
      <c r="C140" s="207">
        <v>44550</v>
      </c>
      <c r="D140" s="218" t="s">
        <v>48</v>
      </c>
      <c r="E140" s="218"/>
      <c r="F140" s="208" t="e">
        <v>#N/A</v>
      </c>
      <c r="G140" s="237" t="s">
        <v>2150</v>
      </c>
      <c r="H140" s="218" t="s">
        <v>215</v>
      </c>
      <c r="I140" s="208" t="s">
        <v>4502</v>
      </c>
      <c r="J140" s="216" t="s">
        <v>1983</v>
      </c>
      <c r="K140" s="216" t="s">
        <v>1381</v>
      </c>
      <c r="L140" s="218" t="s">
        <v>8</v>
      </c>
      <c r="M140" s="218">
        <v>1</v>
      </c>
      <c r="N140" s="215">
        <v>44578</v>
      </c>
      <c r="O140" s="215">
        <v>44560</v>
      </c>
      <c r="P140" s="236">
        <v>1</v>
      </c>
      <c r="Q140" s="215">
        <v>44681</v>
      </c>
      <c r="R140" s="236" t="s">
        <v>2378</v>
      </c>
      <c r="S140" s="236" t="s">
        <v>2382</v>
      </c>
      <c r="T140" s="212">
        <v>0</v>
      </c>
      <c r="U140" s="363" t="s">
        <v>2446</v>
      </c>
    </row>
    <row r="141" spans="1:21" s="453" customFormat="1" ht="25.25" customHeight="1">
      <c r="A141" s="205">
        <f t="shared" si="2"/>
        <v>140</v>
      </c>
      <c r="B141" s="205" t="s">
        <v>213</v>
      </c>
      <c r="C141" s="207" t="s">
        <v>213</v>
      </c>
      <c r="D141" s="218" t="s">
        <v>2886</v>
      </c>
      <c r="E141" s="218" t="s">
        <v>2887</v>
      </c>
      <c r="F141" s="208" t="e">
        <v>#N/A</v>
      </c>
      <c r="G141" s="237" t="s">
        <v>4497</v>
      </c>
      <c r="H141" s="218" t="s">
        <v>215</v>
      </c>
      <c r="I141" s="208" t="s">
        <v>104</v>
      </c>
      <c r="J141" s="216" t="s">
        <v>1983</v>
      </c>
      <c r="K141" s="216" t="s">
        <v>1381</v>
      </c>
      <c r="L141" s="218"/>
      <c r="M141" s="218">
        <v>1</v>
      </c>
      <c r="N141" s="215">
        <v>44640</v>
      </c>
      <c r="O141" s="215">
        <v>44653</v>
      </c>
      <c r="P141" s="210" t="s">
        <v>2482</v>
      </c>
      <c r="Q141" s="252">
        <v>44864</v>
      </c>
      <c r="R141" s="210" t="s">
        <v>3960</v>
      </c>
      <c r="S141" s="210" t="s">
        <v>4923</v>
      </c>
      <c r="T141" s="629"/>
      <c r="U141" s="382"/>
    </row>
    <row r="142" spans="1:21" s="453" customFormat="1" ht="25.25" customHeight="1">
      <c r="A142" s="205">
        <f t="shared" si="2"/>
        <v>141</v>
      </c>
      <c r="B142" s="205" t="s">
        <v>213</v>
      </c>
      <c r="C142" s="207" t="s">
        <v>213</v>
      </c>
      <c r="D142" s="218" t="s">
        <v>2886</v>
      </c>
      <c r="E142" s="218" t="s">
        <v>2888</v>
      </c>
      <c r="F142" s="208" t="e">
        <v>#N/A</v>
      </c>
      <c r="G142" s="237" t="s">
        <v>4498</v>
      </c>
      <c r="H142" s="218" t="s">
        <v>215</v>
      </c>
      <c r="I142" s="208" t="s">
        <v>104</v>
      </c>
      <c r="J142" s="216" t="s">
        <v>1983</v>
      </c>
      <c r="K142" s="216" t="s">
        <v>1381</v>
      </c>
      <c r="L142" s="218"/>
      <c r="M142" s="218">
        <v>1</v>
      </c>
      <c r="N142" s="215">
        <v>44650</v>
      </c>
      <c r="O142" s="215">
        <v>44661</v>
      </c>
      <c r="P142" s="210" t="s">
        <v>2482</v>
      </c>
      <c r="Q142" s="252">
        <v>44864</v>
      </c>
      <c r="R142" s="210" t="s">
        <v>3960</v>
      </c>
      <c r="S142" s="210" t="s">
        <v>4923</v>
      </c>
      <c r="T142" s="629"/>
      <c r="U142" s="382"/>
    </row>
    <row r="143" spans="1:21" s="453" customFormat="1" ht="25.25" customHeight="1">
      <c r="A143" s="205">
        <f t="shared" si="2"/>
        <v>142</v>
      </c>
      <c r="B143" s="205" t="s">
        <v>213</v>
      </c>
      <c r="C143" s="207">
        <v>44704</v>
      </c>
      <c r="D143" s="218" t="s">
        <v>2889</v>
      </c>
      <c r="E143" s="237" t="s">
        <v>3158</v>
      </c>
      <c r="F143" s="237" t="e">
        <v>#N/A</v>
      </c>
      <c r="G143" s="237" t="s">
        <v>3159</v>
      </c>
      <c r="H143" s="218" t="s">
        <v>215</v>
      </c>
      <c r="I143" s="208" t="s">
        <v>104</v>
      </c>
      <c r="J143" s="216" t="s">
        <v>1983</v>
      </c>
      <c r="K143" s="216" t="s">
        <v>1381</v>
      </c>
      <c r="L143" s="435" t="s">
        <v>8</v>
      </c>
      <c r="M143" s="218">
        <v>1</v>
      </c>
      <c r="N143" s="215">
        <v>44671</v>
      </c>
      <c r="O143" s="215">
        <v>44689</v>
      </c>
      <c r="P143" s="218">
        <v>1</v>
      </c>
      <c r="Q143" s="210">
        <v>44895</v>
      </c>
      <c r="R143" s="210">
        <v>44967</v>
      </c>
      <c r="S143" s="1839" t="s">
        <v>7416</v>
      </c>
      <c r="T143" s="629"/>
      <c r="U143" s="382"/>
    </row>
    <row r="144" spans="1:21" s="453" customFormat="1" ht="25" customHeight="1">
      <c r="A144" s="205">
        <f t="shared" si="2"/>
        <v>143</v>
      </c>
      <c r="B144" s="205" t="s">
        <v>213</v>
      </c>
      <c r="C144" s="207">
        <v>44704</v>
      </c>
      <c r="D144" s="218" t="s">
        <v>2889</v>
      </c>
      <c r="E144" s="237" t="s">
        <v>3160</v>
      </c>
      <c r="F144" s="237" t="e">
        <v>#N/A</v>
      </c>
      <c r="G144" s="237" t="s">
        <v>3161</v>
      </c>
      <c r="H144" s="218" t="s">
        <v>215</v>
      </c>
      <c r="I144" s="208" t="s">
        <v>104</v>
      </c>
      <c r="J144" s="216" t="s">
        <v>1983</v>
      </c>
      <c r="K144" s="216" t="s">
        <v>1381</v>
      </c>
      <c r="L144" s="435" t="s">
        <v>8</v>
      </c>
      <c r="M144" s="218">
        <v>1</v>
      </c>
      <c r="N144" s="215">
        <v>44671</v>
      </c>
      <c r="O144" s="210">
        <v>44689</v>
      </c>
      <c r="P144" s="218">
        <v>1</v>
      </c>
      <c r="Q144" s="210">
        <v>44895</v>
      </c>
      <c r="R144" s="210">
        <v>44967</v>
      </c>
      <c r="S144" s="1839"/>
      <c r="T144" s="629"/>
      <c r="U144" s="382"/>
    </row>
    <row r="145" spans="1:21" s="453" customFormat="1" ht="25" customHeight="1">
      <c r="A145" s="205">
        <f t="shared" si="2"/>
        <v>144</v>
      </c>
      <c r="B145" s="205" t="s">
        <v>213</v>
      </c>
      <c r="C145" s="207">
        <v>44704</v>
      </c>
      <c r="D145" s="218" t="s">
        <v>2889</v>
      </c>
      <c r="E145" s="237" t="s">
        <v>3162</v>
      </c>
      <c r="F145" s="237" t="e">
        <v>#N/A</v>
      </c>
      <c r="G145" s="237" t="s">
        <v>3163</v>
      </c>
      <c r="H145" s="218" t="s">
        <v>215</v>
      </c>
      <c r="I145" s="208" t="s">
        <v>104</v>
      </c>
      <c r="J145" s="216" t="s">
        <v>1983</v>
      </c>
      <c r="K145" s="216" t="s">
        <v>1381</v>
      </c>
      <c r="L145" s="435" t="s">
        <v>8</v>
      </c>
      <c r="M145" s="218">
        <v>1</v>
      </c>
      <c r="N145" s="215">
        <v>44671</v>
      </c>
      <c r="O145" s="210">
        <v>44689</v>
      </c>
      <c r="P145" s="218">
        <v>1</v>
      </c>
      <c r="Q145" s="210">
        <v>44895</v>
      </c>
      <c r="R145" s="210">
        <v>44967</v>
      </c>
      <c r="S145" s="1839"/>
      <c r="T145" s="629"/>
      <c r="U145" s="382"/>
    </row>
    <row r="146" spans="1:21" s="453" customFormat="1" ht="25" customHeight="1">
      <c r="A146" s="205">
        <f t="shared" si="2"/>
        <v>145</v>
      </c>
      <c r="B146" s="205" t="s">
        <v>213</v>
      </c>
      <c r="C146" s="207">
        <v>44704</v>
      </c>
      <c r="D146" s="218" t="s">
        <v>2889</v>
      </c>
      <c r="E146" s="237" t="s">
        <v>3164</v>
      </c>
      <c r="F146" s="237" t="e">
        <v>#N/A</v>
      </c>
      <c r="G146" s="237" t="s">
        <v>3165</v>
      </c>
      <c r="H146" s="218" t="s">
        <v>215</v>
      </c>
      <c r="I146" s="208" t="s">
        <v>104</v>
      </c>
      <c r="J146" s="216" t="s">
        <v>1983</v>
      </c>
      <c r="K146" s="216" t="s">
        <v>1381</v>
      </c>
      <c r="L146" s="435" t="s">
        <v>8</v>
      </c>
      <c r="M146" s="218">
        <v>1</v>
      </c>
      <c r="N146" s="215">
        <v>44671</v>
      </c>
      <c r="O146" s="210">
        <v>44689</v>
      </c>
      <c r="P146" s="218">
        <v>1</v>
      </c>
      <c r="Q146" s="210">
        <v>44895</v>
      </c>
      <c r="R146" s="210">
        <v>44967</v>
      </c>
      <c r="S146" s="1839"/>
      <c r="T146" s="629"/>
      <c r="U146" s="382"/>
    </row>
    <row r="147" spans="1:21" s="453" customFormat="1" ht="25" customHeight="1">
      <c r="A147" s="205">
        <f t="shared" si="2"/>
        <v>146</v>
      </c>
      <c r="B147" s="205" t="s">
        <v>213</v>
      </c>
      <c r="C147" s="207">
        <v>44704</v>
      </c>
      <c r="D147" s="218" t="s">
        <v>2889</v>
      </c>
      <c r="E147" s="237" t="s">
        <v>3166</v>
      </c>
      <c r="F147" s="237" t="e">
        <v>#N/A</v>
      </c>
      <c r="G147" s="237" t="s">
        <v>3167</v>
      </c>
      <c r="H147" s="218" t="s">
        <v>215</v>
      </c>
      <c r="I147" s="208" t="s">
        <v>104</v>
      </c>
      <c r="J147" s="216" t="s">
        <v>1983</v>
      </c>
      <c r="K147" s="216" t="s">
        <v>1381</v>
      </c>
      <c r="L147" s="435" t="s">
        <v>8</v>
      </c>
      <c r="M147" s="218">
        <v>1</v>
      </c>
      <c r="N147" s="215">
        <v>44671</v>
      </c>
      <c r="O147" s="210">
        <v>44689</v>
      </c>
      <c r="P147" s="218">
        <v>1</v>
      </c>
      <c r="Q147" s="210">
        <v>44895</v>
      </c>
      <c r="R147" s="210">
        <v>44967</v>
      </c>
      <c r="S147" s="1839"/>
      <c r="T147" s="629"/>
      <c r="U147" s="382"/>
    </row>
    <row r="148" spans="1:21" s="453" customFormat="1" ht="25" customHeight="1">
      <c r="A148" s="205">
        <f t="shared" si="2"/>
        <v>147</v>
      </c>
      <c r="B148" s="205" t="s">
        <v>213</v>
      </c>
      <c r="C148" s="207">
        <v>44704</v>
      </c>
      <c r="D148" s="218" t="s">
        <v>2889</v>
      </c>
      <c r="E148" s="237" t="s">
        <v>3168</v>
      </c>
      <c r="F148" s="237" t="e">
        <v>#N/A</v>
      </c>
      <c r="G148" s="237" t="s">
        <v>3169</v>
      </c>
      <c r="H148" s="218" t="s">
        <v>215</v>
      </c>
      <c r="I148" s="208" t="s">
        <v>104</v>
      </c>
      <c r="J148" s="216" t="s">
        <v>1983</v>
      </c>
      <c r="K148" s="216" t="s">
        <v>1381</v>
      </c>
      <c r="L148" s="435" t="s">
        <v>8</v>
      </c>
      <c r="M148" s="218">
        <v>1</v>
      </c>
      <c r="N148" s="215">
        <v>44671</v>
      </c>
      <c r="O148" s="210">
        <v>44689</v>
      </c>
      <c r="P148" s="218">
        <v>1</v>
      </c>
      <c r="Q148" s="210">
        <v>44895</v>
      </c>
      <c r="R148" s="210">
        <v>44967</v>
      </c>
      <c r="S148" s="1839"/>
      <c r="T148" s="629"/>
      <c r="U148" s="382"/>
    </row>
    <row r="149" spans="1:21" s="453" customFormat="1" ht="25" customHeight="1">
      <c r="A149" s="205">
        <f t="shared" si="2"/>
        <v>148</v>
      </c>
      <c r="B149" s="205" t="s">
        <v>213</v>
      </c>
      <c r="C149" s="207">
        <v>44704</v>
      </c>
      <c r="D149" s="218" t="s">
        <v>2889</v>
      </c>
      <c r="E149" s="237" t="s">
        <v>3170</v>
      </c>
      <c r="F149" s="237" t="e">
        <v>#N/A</v>
      </c>
      <c r="G149" s="237" t="s">
        <v>3171</v>
      </c>
      <c r="H149" s="218" t="s">
        <v>215</v>
      </c>
      <c r="I149" s="208" t="s">
        <v>104</v>
      </c>
      <c r="J149" s="216" t="s">
        <v>1983</v>
      </c>
      <c r="K149" s="216" t="s">
        <v>1381</v>
      </c>
      <c r="L149" s="435" t="s">
        <v>8</v>
      </c>
      <c r="M149" s="218">
        <v>1</v>
      </c>
      <c r="N149" s="215">
        <v>44671</v>
      </c>
      <c r="O149" s="210">
        <v>44689</v>
      </c>
      <c r="P149" s="218">
        <v>1</v>
      </c>
      <c r="Q149" s="210">
        <v>44895</v>
      </c>
      <c r="R149" s="210">
        <v>44967</v>
      </c>
      <c r="S149" s="1839"/>
      <c r="T149" s="629"/>
      <c r="U149" s="382" t="s">
        <v>5780</v>
      </c>
    </row>
    <row r="150" spans="1:21" s="474" customFormat="1" ht="25" customHeight="1">
      <c r="A150" s="205">
        <f t="shared" si="2"/>
        <v>149</v>
      </c>
      <c r="B150" s="205" t="s">
        <v>213</v>
      </c>
      <c r="C150" s="207">
        <v>44704</v>
      </c>
      <c r="D150" s="218" t="s">
        <v>2889</v>
      </c>
      <c r="E150" s="237" t="s">
        <v>2890</v>
      </c>
      <c r="F150" s="237" t="e">
        <v>#N/A</v>
      </c>
      <c r="G150" s="237" t="s">
        <v>3172</v>
      </c>
      <c r="H150" s="218" t="s">
        <v>215</v>
      </c>
      <c r="I150" s="208" t="s">
        <v>104</v>
      </c>
      <c r="J150" s="216" t="s">
        <v>1983</v>
      </c>
      <c r="K150" s="216" t="s">
        <v>1381</v>
      </c>
      <c r="L150" s="435" t="s">
        <v>8</v>
      </c>
      <c r="M150" s="218">
        <v>1</v>
      </c>
      <c r="N150" s="215">
        <v>44671</v>
      </c>
      <c r="O150" s="210">
        <v>44689</v>
      </c>
      <c r="P150" s="218">
        <v>1</v>
      </c>
      <c r="Q150" s="210">
        <v>44895</v>
      </c>
      <c r="R150" s="210">
        <v>44967</v>
      </c>
      <c r="S150" s="1839"/>
      <c r="T150" s="627"/>
      <c r="U150" s="485"/>
    </row>
    <row r="151" spans="1:21" s="474" customFormat="1" ht="25" customHeight="1">
      <c r="A151" s="205">
        <f t="shared" si="2"/>
        <v>150</v>
      </c>
      <c r="B151" s="205" t="s">
        <v>213</v>
      </c>
      <c r="C151" s="207">
        <v>44704</v>
      </c>
      <c r="D151" s="218" t="s">
        <v>2889</v>
      </c>
      <c r="E151" s="237" t="s">
        <v>3173</v>
      </c>
      <c r="F151" s="237" t="e">
        <v>#N/A</v>
      </c>
      <c r="G151" s="237" t="s">
        <v>303</v>
      </c>
      <c r="H151" s="218" t="s">
        <v>215</v>
      </c>
      <c r="I151" s="208" t="s">
        <v>104</v>
      </c>
      <c r="J151" s="216" t="s">
        <v>1983</v>
      </c>
      <c r="K151" s="216" t="s">
        <v>1381</v>
      </c>
      <c r="L151" s="435" t="s">
        <v>8</v>
      </c>
      <c r="M151" s="218">
        <v>1</v>
      </c>
      <c r="N151" s="215">
        <v>44671</v>
      </c>
      <c r="O151" s="210">
        <v>44689</v>
      </c>
      <c r="P151" s="218">
        <v>1</v>
      </c>
      <c r="Q151" s="210">
        <v>44895</v>
      </c>
      <c r="R151" s="210">
        <v>44967</v>
      </c>
      <c r="S151" s="1839"/>
      <c r="T151" s="627"/>
      <c r="U151" s="485"/>
    </row>
    <row r="152" spans="1:21" s="474" customFormat="1" ht="25" customHeight="1">
      <c r="A152" s="205">
        <f t="shared" si="2"/>
        <v>151</v>
      </c>
      <c r="B152" s="205" t="s">
        <v>213</v>
      </c>
      <c r="C152" s="207">
        <v>44704</v>
      </c>
      <c r="D152" s="218" t="s">
        <v>2889</v>
      </c>
      <c r="E152" s="237" t="s">
        <v>3174</v>
      </c>
      <c r="F152" s="237" t="e">
        <v>#N/A</v>
      </c>
      <c r="G152" s="237" t="s">
        <v>3175</v>
      </c>
      <c r="H152" s="218" t="s">
        <v>215</v>
      </c>
      <c r="I152" s="208" t="s">
        <v>104</v>
      </c>
      <c r="J152" s="216" t="s">
        <v>1983</v>
      </c>
      <c r="K152" s="216" t="s">
        <v>1381</v>
      </c>
      <c r="L152" s="435" t="s">
        <v>8</v>
      </c>
      <c r="M152" s="218">
        <v>1</v>
      </c>
      <c r="N152" s="215">
        <v>44671</v>
      </c>
      <c r="O152" s="210">
        <v>44689</v>
      </c>
      <c r="P152" s="218">
        <v>1</v>
      </c>
      <c r="Q152" s="210">
        <v>44895</v>
      </c>
      <c r="R152" s="210">
        <v>44967</v>
      </c>
      <c r="S152" s="1839"/>
      <c r="T152" s="627"/>
      <c r="U152" s="485"/>
    </row>
    <row r="153" spans="1:21" s="474" customFormat="1" ht="25" customHeight="1">
      <c r="A153" s="205">
        <f t="shared" si="2"/>
        <v>152</v>
      </c>
      <c r="B153" s="205" t="s">
        <v>213</v>
      </c>
      <c r="C153" s="207">
        <v>44704</v>
      </c>
      <c r="D153" s="218" t="s">
        <v>2889</v>
      </c>
      <c r="E153" s="237" t="s">
        <v>3176</v>
      </c>
      <c r="F153" s="237" t="e">
        <v>#N/A</v>
      </c>
      <c r="G153" s="237" t="s">
        <v>3177</v>
      </c>
      <c r="H153" s="218" t="s">
        <v>215</v>
      </c>
      <c r="I153" s="208" t="s">
        <v>104</v>
      </c>
      <c r="J153" s="216" t="s">
        <v>1983</v>
      </c>
      <c r="K153" s="216" t="s">
        <v>1381</v>
      </c>
      <c r="L153" s="435" t="s">
        <v>8</v>
      </c>
      <c r="M153" s="218">
        <v>1</v>
      </c>
      <c r="N153" s="215">
        <v>44671</v>
      </c>
      <c r="O153" s="210">
        <v>44689</v>
      </c>
      <c r="P153" s="218">
        <v>1</v>
      </c>
      <c r="Q153" s="210">
        <v>44895</v>
      </c>
      <c r="R153" s="210">
        <v>44967</v>
      </c>
      <c r="S153" s="1839"/>
      <c r="T153" s="627"/>
      <c r="U153" s="485"/>
    </row>
    <row r="154" spans="1:21" s="474" customFormat="1" ht="25" customHeight="1">
      <c r="A154" s="205">
        <f t="shared" si="2"/>
        <v>153</v>
      </c>
      <c r="B154" s="205" t="s">
        <v>213</v>
      </c>
      <c r="C154" s="207">
        <v>44704</v>
      </c>
      <c r="D154" s="218" t="s">
        <v>2889</v>
      </c>
      <c r="E154" s="237" t="s">
        <v>3178</v>
      </c>
      <c r="F154" s="237" t="e">
        <v>#N/A</v>
      </c>
      <c r="G154" s="237" t="s">
        <v>3179</v>
      </c>
      <c r="H154" s="218" t="s">
        <v>215</v>
      </c>
      <c r="I154" s="208" t="s">
        <v>104</v>
      </c>
      <c r="J154" s="216" t="s">
        <v>1983</v>
      </c>
      <c r="K154" s="216" t="s">
        <v>1381</v>
      </c>
      <c r="L154" s="435" t="s">
        <v>8</v>
      </c>
      <c r="M154" s="218">
        <v>1</v>
      </c>
      <c r="N154" s="215">
        <v>44671</v>
      </c>
      <c r="O154" s="210">
        <v>44689</v>
      </c>
      <c r="P154" s="218">
        <v>1</v>
      </c>
      <c r="Q154" s="210">
        <v>44895</v>
      </c>
      <c r="R154" s="210">
        <v>44967</v>
      </c>
      <c r="S154" s="1839"/>
      <c r="T154" s="627"/>
      <c r="U154" s="485"/>
    </row>
    <row r="155" spans="1:21" s="474" customFormat="1" ht="25" customHeight="1">
      <c r="A155" s="205">
        <f t="shared" si="2"/>
        <v>154</v>
      </c>
      <c r="B155" s="205" t="s">
        <v>213</v>
      </c>
      <c r="C155" s="207">
        <v>44704</v>
      </c>
      <c r="D155" s="218" t="s">
        <v>2889</v>
      </c>
      <c r="E155" s="237" t="s">
        <v>3180</v>
      </c>
      <c r="F155" s="237" t="e">
        <v>#N/A</v>
      </c>
      <c r="G155" s="237" t="s">
        <v>3181</v>
      </c>
      <c r="H155" s="218" t="s">
        <v>215</v>
      </c>
      <c r="I155" s="208" t="s">
        <v>104</v>
      </c>
      <c r="J155" s="216" t="s">
        <v>1983</v>
      </c>
      <c r="K155" s="216" t="s">
        <v>1381</v>
      </c>
      <c r="L155" s="435" t="s">
        <v>8</v>
      </c>
      <c r="M155" s="218">
        <v>1</v>
      </c>
      <c r="N155" s="215">
        <v>44671</v>
      </c>
      <c r="O155" s="210">
        <v>44689</v>
      </c>
      <c r="P155" s="218">
        <v>1</v>
      </c>
      <c r="Q155" s="210">
        <v>44895</v>
      </c>
      <c r="R155" s="210">
        <v>44967</v>
      </c>
      <c r="S155" s="1839"/>
      <c r="T155" s="627"/>
      <c r="U155" s="485"/>
    </row>
    <row r="156" spans="1:21" s="474" customFormat="1" ht="25" customHeight="1">
      <c r="A156" s="205">
        <f t="shared" si="2"/>
        <v>155</v>
      </c>
      <c r="B156" s="205" t="s">
        <v>213</v>
      </c>
      <c r="C156" s="207">
        <v>44704</v>
      </c>
      <c r="D156" s="218" t="s">
        <v>2889</v>
      </c>
      <c r="E156" s="237" t="s">
        <v>3182</v>
      </c>
      <c r="F156" s="237" t="e">
        <v>#N/A</v>
      </c>
      <c r="G156" s="237" t="s">
        <v>3183</v>
      </c>
      <c r="H156" s="218" t="s">
        <v>215</v>
      </c>
      <c r="I156" s="208" t="s">
        <v>104</v>
      </c>
      <c r="J156" s="216" t="s">
        <v>1983</v>
      </c>
      <c r="K156" s="216" t="s">
        <v>1381</v>
      </c>
      <c r="L156" s="435" t="s">
        <v>8</v>
      </c>
      <c r="M156" s="218">
        <v>1</v>
      </c>
      <c r="N156" s="215">
        <v>44671</v>
      </c>
      <c r="O156" s="210">
        <v>44689</v>
      </c>
      <c r="P156" s="218">
        <v>1</v>
      </c>
      <c r="Q156" s="210">
        <v>44895</v>
      </c>
      <c r="R156" s="210">
        <v>44967</v>
      </c>
      <c r="S156" s="1839"/>
      <c r="T156" s="627"/>
      <c r="U156" s="485"/>
    </row>
    <row r="157" spans="1:21" s="474" customFormat="1" ht="25" customHeight="1">
      <c r="A157" s="205">
        <f t="shared" si="2"/>
        <v>156</v>
      </c>
      <c r="B157" s="205" t="s">
        <v>213</v>
      </c>
      <c r="C157" s="207">
        <v>44704</v>
      </c>
      <c r="D157" s="218" t="s">
        <v>2889</v>
      </c>
      <c r="E157" s="237" t="s">
        <v>3184</v>
      </c>
      <c r="F157" s="237" t="e">
        <v>#N/A</v>
      </c>
      <c r="G157" s="237" t="s">
        <v>3185</v>
      </c>
      <c r="H157" s="218" t="s">
        <v>215</v>
      </c>
      <c r="I157" s="208" t="s">
        <v>104</v>
      </c>
      <c r="J157" s="216" t="s">
        <v>1983</v>
      </c>
      <c r="K157" s="216" t="s">
        <v>1381</v>
      </c>
      <c r="L157" s="435" t="s">
        <v>8</v>
      </c>
      <c r="M157" s="218">
        <v>1</v>
      </c>
      <c r="N157" s="215">
        <v>44671</v>
      </c>
      <c r="O157" s="210">
        <v>44689</v>
      </c>
      <c r="P157" s="218">
        <v>1</v>
      </c>
      <c r="Q157" s="210">
        <v>44895</v>
      </c>
      <c r="R157" s="210">
        <v>44967</v>
      </c>
      <c r="S157" s="1839"/>
      <c r="T157" s="627"/>
      <c r="U157" s="485"/>
    </row>
    <row r="158" spans="1:21" s="474" customFormat="1" ht="25" customHeight="1">
      <c r="A158" s="205">
        <f t="shared" si="2"/>
        <v>157</v>
      </c>
      <c r="B158" s="205" t="s">
        <v>213</v>
      </c>
      <c r="C158" s="207">
        <v>44704</v>
      </c>
      <c r="D158" s="218" t="s">
        <v>2889</v>
      </c>
      <c r="E158" s="237" t="s">
        <v>3186</v>
      </c>
      <c r="F158" s="237" t="e">
        <v>#N/A</v>
      </c>
      <c r="G158" s="237" t="s">
        <v>3187</v>
      </c>
      <c r="H158" s="218" t="s">
        <v>215</v>
      </c>
      <c r="I158" s="208" t="s">
        <v>104</v>
      </c>
      <c r="J158" s="216" t="s">
        <v>1983</v>
      </c>
      <c r="K158" s="216" t="s">
        <v>1381</v>
      </c>
      <c r="L158" s="435" t="s">
        <v>8</v>
      </c>
      <c r="M158" s="218">
        <v>1</v>
      </c>
      <c r="N158" s="215">
        <v>44671</v>
      </c>
      <c r="O158" s="210">
        <v>44689</v>
      </c>
      <c r="P158" s="218">
        <v>1</v>
      </c>
      <c r="Q158" s="210">
        <v>44895</v>
      </c>
      <c r="R158" s="210">
        <v>44967</v>
      </c>
      <c r="S158" s="1839"/>
      <c r="T158" s="627"/>
      <c r="U158" s="382" t="s">
        <v>5780</v>
      </c>
    </row>
    <row r="159" spans="1:21" s="474" customFormat="1" ht="25" customHeight="1">
      <c r="A159" s="205">
        <f t="shared" si="2"/>
        <v>158</v>
      </c>
      <c r="B159" s="205" t="s">
        <v>213</v>
      </c>
      <c r="C159" s="207">
        <v>44704</v>
      </c>
      <c r="D159" s="218" t="s">
        <v>2889</v>
      </c>
      <c r="E159" s="237" t="s">
        <v>2891</v>
      </c>
      <c r="F159" s="237" t="e">
        <v>#N/A</v>
      </c>
      <c r="G159" s="237" t="s">
        <v>3188</v>
      </c>
      <c r="H159" s="218" t="s">
        <v>215</v>
      </c>
      <c r="I159" s="208" t="s">
        <v>104</v>
      </c>
      <c r="J159" s="216" t="s">
        <v>1983</v>
      </c>
      <c r="K159" s="216" t="s">
        <v>1381</v>
      </c>
      <c r="L159" s="435" t="s">
        <v>8</v>
      </c>
      <c r="M159" s="218">
        <v>1</v>
      </c>
      <c r="N159" s="215">
        <v>44671</v>
      </c>
      <c r="O159" s="210">
        <v>44689</v>
      </c>
      <c r="P159" s="218">
        <v>1</v>
      </c>
      <c r="Q159" s="210">
        <v>44895</v>
      </c>
      <c r="R159" s="210">
        <v>44967</v>
      </c>
      <c r="S159" s="1839"/>
      <c r="T159" s="627"/>
      <c r="U159" s="485"/>
    </row>
    <row r="160" spans="1:21" s="474" customFormat="1" ht="25" customHeight="1">
      <c r="A160" s="205">
        <f t="shared" si="2"/>
        <v>159</v>
      </c>
      <c r="B160" s="205" t="s">
        <v>213</v>
      </c>
      <c r="C160" s="207">
        <v>44704</v>
      </c>
      <c r="D160" s="218" t="s">
        <v>2889</v>
      </c>
      <c r="E160" s="237" t="s">
        <v>3189</v>
      </c>
      <c r="F160" s="237" t="e">
        <v>#N/A</v>
      </c>
      <c r="G160" s="237" t="s">
        <v>3190</v>
      </c>
      <c r="H160" s="218" t="s">
        <v>215</v>
      </c>
      <c r="I160" s="208" t="s">
        <v>104</v>
      </c>
      <c r="J160" s="216" t="s">
        <v>1983</v>
      </c>
      <c r="K160" s="216" t="s">
        <v>1381</v>
      </c>
      <c r="L160" s="435" t="s">
        <v>8</v>
      </c>
      <c r="M160" s="218">
        <v>1</v>
      </c>
      <c r="N160" s="215">
        <v>44671</v>
      </c>
      <c r="O160" s="210">
        <v>44689</v>
      </c>
      <c r="P160" s="218">
        <v>1</v>
      </c>
      <c r="Q160" s="210">
        <v>44895</v>
      </c>
      <c r="R160" s="210">
        <v>44967</v>
      </c>
      <c r="S160" s="1839"/>
      <c r="T160" s="627"/>
      <c r="U160" s="485"/>
    </row>
    <row r="161" spans="1:21" s="474" customFormat="1" ht="25" customHeight="1">
      <c r="A161" s="205">
        <f t="shared" si="2"/>
        <v>160</v>
      </c>
      <c r="B161" s="205" t="s">
        <v>213</v>
      </c>
      <c r="C161" s="207">
        <v>44704</v>
      </c>
      <c r="D161" s="218" t="s">
        <v>2889</v>
      </c>
      <c r="E161" s="237" t="s">
        <v>3191</v>
      </c>
      <c r="F161" s="237" t="e">
        <v>#N/A</v>
      </c>
      <c r="G161" s="237" t="s">
        <v>3192</v>
      </c>
      <c r="H161" s="218" t="s">
        <v>215</v>
      </c>
      <c r="I161" s="208" t="s">
        <v>104</v>
      </c>
      <c r="J161" s="216" t="s">
        <v>1983</v>
      </c>
      <c r="K161" s="216" t="s">
        <v>1381</v>
      </c>
      <c r="L161" s="435" t="s">
        <v>8</v>
      </c>
      <c r="M161" s="218">
        <v>1</v>
      </c>
      <c r="N161" s="215">
        <v>44671</v>
      </c>
      <c r="O161" s="210">
        <v>44689</v>
      </c>
      <c r="P161" s="218">
        <v>1</v>
      </c>
      <c r="Q161" s="210">
        <v>44895</v>
      </c>
      <c r="R161" s="210">
        <v>44967</v>
      </c>
      <c r="S161" s="1839"/>
      <c r="T161" s="627"/>
      <c r="U161" s="485"/>
    </row>
    <row r="162" spans="1:21" s="474" customFormat="1" ht="25" customHeight="1">
      <c r="A162" s="205">
        <f t="shared" si="2"/>
        <v>161</v>
      </c>
      <c r="B162" s="205" t="s">
        <v>213</v>
      </c>
      <c r="C162" s="207">
        <v>44704</v>
      </c>
      <c r="D162" s="218" t="s">
        <v>2889</v>
      </c>
      <c r="E162" s="237" t="s">
        <v>3193</v>
      </c>
      <c r="F162" s="237" t="e">
        <v>#N/A</v>
      </c>
      <c r="G162" s="237" t="s">
        <v>3194</v>
      </c>
      <c r="H162" s="218" t="s">
        <v>215</v>
      </c>
      <c r="I162" s="208" t="s">
        <v>104</v>
      </c>
      <c r="J162" s="216" t="s">
        <v>1983</v>
      </c>
      <c r="K162" s="216" t="s">
        <v>1381</v>
      </c>
      <c r="L162" s="435" t="s">
        <v>8</v>
      </c>
      <c r="M162" s="218">
        <v>1</v>
      </c>
      <c r="N162" s="215">
        <v>44671</v>
      </c>
      <c r="O162" s="210">
        <v>44689</v>
      </c>
      <c r="P162" s="218">
        <v>1</v>
      </c>
      <c r="Q162" s="210">
        <v>44895</v>
      </c>
      <c r="R162" s="210">
        <v>44967</v>
      </c>
      <c r="S162" s="1839"/>
      <c r="T162" s="627"/>
      <c r="U162" s="485"/>
    </row>
    <row r="163" spans="1:21" s="474" customFormat="1" ht="25" customHeight="1">
      <c r="A163" s="205">
        <f t="shared" si="2"/>
        <v>162</v>
      </c>
      <c r="B163" s="205" t="s">
        <v>213</v>
      </c>
      <c r="C163" s="207">
        <v>44704</v>
      </c>
      <c r="D163" s="218" t="s">
        <v>2889</v>
      </c>
      <c r="E163" s="237" t="s">
        <v>3195</v>
      </c>
      <c r="F163" s="237" t="e">
        <v>#N/A</v>
      </c>
      <c r="G163" s="237" t="s">
        <v>3196</v>
      </c>
      <c r="H163" s="218" t="s">
        <v>215</v>
      </c>
      <c r="I163" s="208" t="s">
        <v>104</v>
      </c>
      <c r="J163" s="216" t="s">
        <v>1983</v>
      </c>
      <c r="K163" s="216" t="s">
        <v>1381</v>
      </c>
      <c r="L163" s="435" t="s">
        <v>8</v>
      </c>
      <c r="M163" s="218">
        <v>1</v>
      </c>
      <c r="N163" s="215">
        <v>44671</v>
      </c>
      <c r="O163" s="210">
        <v>44689</v>
      </c>
      <c r="P163" s="218">
        <v>1</v>
      </c>
      <c r="Q163" s="210">
        <v>44895</v>
      </c>
      <c r="R163" s="210">
        <v>44967</v>
      </c>
      <c r="S163" s="1839"/>
      <c r="T163" s="627"/>
      <c r="U163" s="485"/>
    </row>
    <row r="164" spans="1:21" s="474" customFormat="1" ht="25" customHeight="1">
      <c r="A164" s="205">
        <f t="shared" si="2"/>
        <v>163</v>
      </c>
      <c r="B164" s="205" t="s">
        <v>213</v>
      </c>
      <c r="C164" s="207">
        <v>44704</v>
      </c>
      <c r="D164" s="218" t="s">
        <v>2889</v>
      </c>
      <c r="E164" s="237" t="s">
        <v>3197</v>
      </c>
      <c r="F164" s="237" t="e">
        <v>#N/A</v>
      </c>
      <c r="G164" s="237" t="s">
        <v>3198</v>
      </c>
      <c r="H164" s="218" t="s">
        <v>215</v>
      </c>
      <c r="I164" s="208" t="s">
        <v>104</v>
      </c>
      <c r="J164" s="216" t="s">
        <v>1983</v>
      </c>
      <c r="K164" s="216" t="s">
        <v>1381</v>
      </c>
      <c r="L164" s="435" t="s">
        <v>8</v>
      </c>
      <c r="M164" s="218">
        <v>1</v>
      </c>
      <c r="N164" s="215">
        <v>44671</v>
      </c>
      <c r="O164" s="210">
        <v>44689</v>
      </c>
      <c r="P164" s="218">
        <v>1</v>
      </c>
      <c r="Q164" s="210">
        <v>44895</v>
      </c>
      <c r="R164" s="210">
        <v>44967</v>
      </c>
      <c r="S164" s="1839"/>
      <c r="T164" s="627"/>
      <c r="U164" s="485"/>
    </row>
    <row r="165" spans="1:21" s="474" customFormat="1" ht="25" customHeight="1">
      <c r="A165" s="205">
        <f t="shared" si="2"/>
        <v>164</v>
      </c>
      <c r="B165" s="205" t="s">
        <v>213</v>
      </c>
      <c r="C165" s="207">
        <v>44704</v>
      </c>
      <c r="D165" s="218" t="s">
        <v>2889</v>
      </c>
      <c r="E165" s="237" t="s">
        <v>3199</v>
      </c>
      <c r="F165" s="237" t="e">
        <v>#N/A</v>
      </c>
      <c r="G165" s="237" t="s">
        <v>3200</v>
      </c>
      <c r="H165" s="218" t="s">
        <v>215</v>
      </c>
      <c r="I165" s="208" t="s">
        <v>104</v>
      </c>
      <c r="J165" s="216" t="s">
        <v>1983</v>
      </c>
      <c r="K165" s="216" t="s">
        <v>1381</v>
      </c>
      <c r="L165" s="435" t="s">
        <v>8</v>
      </c>
      <c r="M165" s="218">
        <v>1</v>
      </c>
      <c r="N165" s="215">
        <v>44671</v>
      </c>
      <c r="O165" s="210">
        <v>44689</v>
      </c>
      <c r="P165" s="218">
        <v>1</v>
      </c>
      <c r="Q165" s="210">
        <v>44895</v>
      </c>
      <c r="R165" s="210">
        <v>44967</v>
      </c>
      <c r="S165" s="1839"/>
      <c r="T165" s="627"/>
      <c r="U165" s="485"/>
    </row>
    <row r="166" spans="1:21" s="474" customFormat="1" ht="25" customHeight="1">
      <c r="A166" s="205">
        <f t="shared" si="2"/>
        <v>165</v>
      </c>
      <c r="B166" s="205" t="s">
        <v>213</v>
      </c>
      <c r="C166" s="207">
        <v>44704</v>
      </c>
      <c r="D166" s="218" t="s">
        <v>2889</v>
      </c>
      <c r="E166" s="237" t="s">
        <v>3201</v>
      </c>
      <c r="F166" s="237" t="e">
        <v>#N/A</v>
      </c>
      <c r="G166" s="237" t="s">
        <v>3202</v>
      </c>
      <c r="H166" s="218" t="s">
        <v>215</v>
      </c>
      <c r="I166" s="208" t="s">
        <v>104</v>
      </c>
      <c r="J166" s="216" t="s">
        <v>1983</v>
      </c>
      <c r="K166" s="216" t="s">
        <v>1381</v>
      </c>
      <c r="L166" s="435" t="s">
        <v>8</v>
      </c>
      <c r="M166" s="218">
        <v>1</v>
      </c>
      <c r="N166" s="215">
        <v>44671</v>
      </c>
      <c r="O166" s="210">
        <v>44689</v>
      </c>
      <c r="P166" s="218">
        <v>1</v>
      </c>
      <c r="Q166" s="210">
        <v>44895</v>
      </c>
      <c r="R166" s="210">
        <v>44967</v>
      </c>
      <c r="S166" s="1839"/>
      <c r="T166" s="627"/>
      <c r="U166" s="382" t="s">
        <v>5780</v>
      </c>
    </row>
    <row r="167" spans="1:21" s="474" customFormat="1" ht="25" customHeight="1">
      <c r="A167" s="205">
        <f t="shared" si="2"/>
        <v>166</v>
      </c>
      <c r="B167" s="205" t="s">
        <v>213</v>
      </c>
      <c r="C167" s="207">
        <v>44704</v>
      </c>
      <c r="D167" s="218" t="s">
        <v>2889</v>
      </c>
      <c r="E167" s="237" t="s">
        <v>2892</v>
      </c>
      <c r="F167" s="237" t="e">
        <v>#N/A</v>
      </c>
      <c r="G167" s="237" t="s">
        <v>3203</v>
      </c>
      <c r="H167" s="218" t="s">
        <v>215</v>
      </c>
      <c r="I167" s="208" t="s">
        <v>104</v>
      </c>
      <c r="J167" s="216" t="s">
        <v>1983</v>
      </c>
      <c r="K167" s="216" t="s">
        <v>1381</v>
      </c>
      <c r="L167" s="435" t="s">
        <v>8</v>
      </c>
      <c r="M167" s="218">
        <v>1</v>
      </c>
      <c r="N167" s="215">
        <v>44671</v>
      </c>
      <c r="O167" s="210">
        <v>44689</v>
      </c>
      <c r="P167" s="218">
        <v>1</v>
      </c>
      <c r="Q167" s="210">
        <v>44895</v>
      </c>
      <c r="R167" s="210">
        <v>44967</v>
      </c>
      <c r="S167" s="1839"/>
      <c r="T167" s="627"/>
      <c r="U167" s="485"/>
    </row>
    <row r="168" spans="1:21" s="453" customFormat="1" ht="25" customHeight="1">
      <c r="A168" s="205">
        <f t="shared" si="2"/>
        <v>167</v>
      </c>
      <c r="B168" s="574" t="s">
        <v>3961</v>
      </c>
      <c r="C168" s="252">
        <v>44648</v>
      </c>
      <c r="D168" s="498" t="s">
        <v>2886</v>
      </c>
      <c r="E168" s="519" t="s">
        <v>3962</v>
      </c>
      <c r="F168" s="519" t="s">
        <v>3962</v>
      </c>
      <c r="G168" s="498" t="s">
        <v>4489</v>
      </c>
      <c r="H168" s="218" t="s">
        <v>215</v>
      </c>
      <c r="I168" s="498" t="s">
        <v>104</v>
      </c>
      <c r="J168" s="216" t="s">
        <v>1983</v>
      </c>
      <c r="K168" s="216" t="s">
        <v>1381</v>
      </c>
      <c r="L168" s="268"/>
      <c r="M168" s="268">
        <v>1</v>
      </c>
      <c r="N168" s="252">
        <v>44711</v>
      </c>
      <c r="O168" s="236" t="s">
        <v>213</v>
      </c>
      <c r="P168" s="210" t="s">
        <v>2482</v>
      </c>
      <c r="Q168" s="210"/>
      <c r="R168" s="210" t="s">
        <v>3959</v>
      </c>
      <c r="S168" s="1073" t="s">
        <v>633</v>
      </c>
      <c r="T168" s="575"/>
      <c r="U168" s="382"/>
    </row>
    <row r="169" spans="1:21" s="453" customFormat="1" ht="25" customHeight="1">
      <c r="A169" s="205">
        <f t="shared" si="2"/>
        <v>168</v>
      </c>
      <c r="B169" s="574" t="s">
        <v>3961</v>
      </c>
      <c r="C169" s="252">
        <v>44648</v>
      </c>
      <c r="D169" s="498" t="s">
        <v>2886</v>
      </c>
      <c r="E169" s="519" t="s">
        <v>3963</v>
      </c>
      <c r="F169" s="519" t="s">
        <v>3963</v>
      </c>
      <c r="G169" s="498" t="s">
        <v>4490</v>
      </c>
      <c r="H169" s="218" t="s">
        <v>215</v>
      </c>
      <c r="I169" s="498" t="s">
        <v>104</v>
      </c>
      <c r="J169" s="216" t="s">
        <v>1983</v>
      </c>
      <c r="K169" s="216" t="s">
        <v>1381</v>
      </c>
      <c r="L169" s="268"/>
      <c r="M169" s="268">
        <v>1</v>
      </c>
      <c r="N169" s="252">
        <v>44711</v>
      </c>
      <c r="O169" s="236" t="s">
        <v>213</v>
      </c>
      <c r="P169" s="210" t="s">
        <v>2482</v>
      </c>
      <c r="Q169" s="210"/>
      <c r="R169" s="210" t="s">
        <v>3959</v>
      </c>
      <c r="S169" s="1073" t="s">
        <v>633</v>
      </c>
      <c r="T169" s="575"/>
      <c r="U169" s="382"/>
    </row>
    <row r="170" spans="1:21" s="453" customFormat="1" ht="25" customHeight="1">
      <c r="A170" s="205">
        <f t="shared" si="2"/>
        <v>169</v>
      </c>
      <c r="B170" s="574" t="s">
        <v>3961</v>
      </c>
      <c r="C170" s="252">
        <v>44648</v>
      </c>
      <c r="D170" s="498" t="s">
        <v>2886</v>
      </c>
      <c r="E170" s="519" t="s">
        <v>3964</v>
      </c>
      <c r="F170" s="519" t="s">
        <v>3964</v>
      </c>
      <c r="G170" s="498" t="s">
        <v>4491</v>
      </c>
      <c r="H170" s="218" t="s">
        <v>215</v>
      </c>
      <c r="I170" s="498" t="s">
        <v>104</v>
      </c>
      <c r="J170" s="216" t="s">
        <v>1983</v>
      </c>
      <c r="K170" s="216" t="s">
        <v>1381</v>
      </c>
      <c r="L170" s="268"/>
      <c r="M170" s="268">
        <v>1</v>
      </c>
      <c r="N170" s="252">
        <v>44711</v>
      </c>
      <c r="O170" s="236" t="s">
        <v>213</v>
      </c>
      <c r="P170" s="210" t="s">
        <v>2482</v>
      </c>
      <c r="Q170" s="210"/>
      <c r="R170" s="210" t="s">
        <v>3959</v>
      </c>
      <c r="S170" s="1073" t="s">
        <v>633</v>
      </c>
      <c r="T170" s="575"/>
      <c r="U170" s="382"/>
    </row>
    <row r="171" spans="1:21" s="453" customFormat="1" ht="25" customHeight="1">
      <c r="A171" s="205">
        <f t="shared" si="2"/>
        <v>170</v>
      </c>
      <c r="B171" s="574" t="s">
        <v>3961</v>
      </c>
      <c r="C171" s="252">
        <v>44648</v>
      </c>
      <c r="D171" s="498" t="s">
        <v>2886</v>
      </c>
      <c r="E171" s="519" t="s">
        <v>3965</v>
      </c>
      <c r="F171" s="519" t="s">
        <v>3965</v>
      </c>
      <c r="G171" s="498" t="s">
        <v>4492</v>
      </c>
      <c r="H171" s="218" t="s">
        <v>215</v>
      </c>
      <c r="I171" s="498" t="s">
        <v>104</v>
      </c>
      <c r="J171" s="216" t="s">
        <v>1983</v>
      </c>
      <c r="K171" s="216" t="s">
        <v>1381</v>
      </c>
      <c r="L171" s="268"/>
      <c r="M171" s="268">
        <v>1</v>
      </c>
      <c r="N171" s="252">
        <v>44711</v>
      </c>
      <c r="O171" s="236" t="s">
        <v>213</v>
      </c>
      <c r="P171" s="210" t="s">
        <v>2482</v>
      </c>
      <c r="Q171" s="210"/>
      <c r="R171" s="210" t="s">
        <v>3959</v>
      </c>
      <c r="S171" s="1073" t="s">
        <v>633</v>
      </c>
      <c r="T171" s="575"/>
      <c r="U171" s="382"/>
    </row>
    <row r="172" spans="1:21" s="453" customFormat="1" ht="25" customHeight="1">
      <c r="A172" s="205">
        <f t="shared" si="2"/>
        <v>171</v>
      </c>
      <c r="B172" s="574" t="s">
        <v>3966</v>
      </c>
      <c r="C172" s="252">
        <v>44651</v>
      </c>
      <c r="D172" s="498" t="s">
        <v>2886</v>
      </c>
      <c r="E172" s="519" t="s">
        <v>3967</v>
      </c>
      <c r="F172" s="519" t="s">
        <v>3967</v>
      </c>
      <c r="G172" s="498" t="s">
        <v>4493</v>
      </c>
      <c r="H172" s="218" t="s">
        <v>215</v>
      </c>
      <c r="I172" s="498" t="s">
        <v>214</v>
      </c>
      <c r="J172" s="216" t="s">
        <v>1983</v>
      </c>
      <c r="K172" s="216" t="s">
        <v>1381</v>
      </c>
      <c r="L172" s="268"/>
      <c r="M172" s="268">
        <v>1</v>
      </c>
      <c r="N172" s="252">
        <v>44692</v>
      </c>
      <c r="O172" s="236" t="s">
        <v>213</v>
      </c>
      <c r="P172" s="210" t="s">
        <v>2482</v>
      </c>
      <c r="Q172" s="210"/>
      <c r="R172" s="210" t="s">
        <v>3959</v>
      </c>
      <c r="S172" s="212" t="s">
        <v>3959</v>
      </c>
      <c r="T172" s="575"/>
      <c r="U172" s="382"/>
    </row>
    <row r="173" spans="1:21" s="453" customFormat="1" ht="25" customHeight="1">
      <c r="A173" s="205">
        <f t="shared" si="2"/>
        <v>172</v>
      </c>
      <c r="B173" s="574" t="s">
        <v>3966</v>
      </c>
      <c r="C173" s="252">
        <v>44651</v>
      </c>
      <c r="D173" s="498" t="s">
        <v>2886</v>
      </c>
      <c r="E173" s="519" t="s">
        <v>3968</v>
      </c>
      <c r="F173" s="519" t="s">
        <v>3968</v>
      </c>
      <c r="G173" s="498" t="s">
        <v>4494</v>
      </c>
      <c r="H173" s="218" t="s">
        <v>215</v>
      </c>
      <c r="I173" s="498" t="s">
        <v>104</v>
      </c>
      <c r="J173" s="216" t="s">
        <v>1983</v>
      </c>
      <c r="K173" s="216" t="s">
        <v>1381</v>
      </c>
      <c r="L173" s="268"/>
      <c r="M173" s="268">
        <v>1</v>
      </c>
      <c r="N173" s="252">
        <v>44692</v>
      </c>
      <c r="O173" s="236" t="s">
        <v>213</v>
      </c>
      <c r="P173" s="210" t="s">
        <v>2482</v>
      </c>
      <c r="Q173" s="210"/>
      <c r="R173" s="210" t="s">
        <v>3959</v>
      </c>
      <c r="S173" s="1073" t="s">
        <v>633</v>
      </c>
      <c r="T173" s="575"/>
      <c r="U173" s="382"/>
    </row>
    <row r="174" spans="1:21" s="453" customFormat="1" ht="25" customHeight="1">
      <c r="A174" s="205">
        <f t="shared" si="2"/>
        <v>173</v>
      </c>
      <c r="B174" s="574" t="s">
        <v>3966</v>
      </c>
      <c r="C174" s="252">
        <v>44651</v>
      </c>
      <c r="D174" s="498" t="s">
        <v>2886</v>
      </c>
      <c r="E174" s="519" t="s">
        <v>3969</v>
      </c>
      <c r="F174" s="519" t="s">
        <v>3969</v>
      </c>
      <c r="G174" s="498" t="s">
        <v>4495</v>
      </c>
      <c r="H174" s="218" t="s">
        <v>215</v>
      </c>
      <c r="I174" s="498" t="s">
        <v>104</v>
      </c>
      <c r="J174" s="216" t="s">
        <v>1983</v>
      </c>
      <c r="K174" s="216" t="s">
        <v>1381</v>
      </c>
      <c r="L174" s="268"/>
      <c r="M174" s="268">
        <v>1</v>
      </c>
      <c r="N174" s="252">
        <v>44692</v>
      </c>
      <c r="O174" s="236" t="s">
        <v>213</v>
      </c>
      <c r="P174" s="210" t="s">
        <v>2482</v>
      </c>
      <c r="Q174" s="210"/>
      <c r="R174" s="210" t="s">
        <v>3959</v>
      </c>
      <c r="S174" s="1073" t="s">
        <v>633</v>
      </c>
      <c r="T174" s="575"/>
      <c r="U174" s="382"/>
    </row>
    <row r="175" spans="1:21" s="453" customFormat="1" ht="25" customHeight="1">
      <c r="A175" s="205">
        <f t="shared" si="2"/>
        <v>174</v>
      </c>
      <c r="B175" s="574" t="s">
        <v>3721</v>
      </c>
      <c r="C175" s="252">
        <v>44651</v>
      </c>
      <c r="D175" s="498" t="s">
        <v>48</v>
      </c>
      <c r="E175" s="519" t="s">
        <v>3970</v>
      </c>
      <c r="F175" s="519" t="s">
        <v>3970</v>
      </c>
      <c r="G175" s="498" t="s">
        <v>3955</v>
      </c>
      <c r="H175" s="218" t="s">
        <v>215</v>
      </c>
      <c r="I175" s="208" t="s">
        <v>4488</v>
      </c>
      <c r="J175" s="216" t="s">
        <v>1983</v>
      </c>
      <c r="K175" s="216" t="s">
        <v>1381</v>
      </c>
      <c r="L175" s="268"/>
      <c r="M175" s="268">
        <v>1</v>
      </c>
      <c r="N175" s="252">
        <v>44697</v>
      </c>
      <c r="O175" s="252">
        <v>44661</v>
      </c>
      <c r="P175" s="210" t="s">
        <v>2482</v>
      </c>
      <c r="Q175" s="252">
        <v>44864</v>
      </c>
      <c r="R175" s="210" t="s">
        <v>3960</v>
      </c>
      <c r="S175" s="1073" t="s">
        <v>633</v>
      </c>
      <c r="T175" s="575"/>
      <c r="U175" s="382"/>
    </row>
    <row r="176" spans="1:21" s="453" customFormat="1" ht="25" customHeight="1">
      <c r="A176" s="205">
        <f t="shared" si="2"/>
        <v>175</v>
      </c>
      <c r="B176" s="574" t="s">
        <v>3721</v>
      </c>
      <c r="C176" s="252">
        <v>44651</v>
      </c>
      <c r="D176" s="498" t="s">
        <v>48</v>
      </c>
      <c r="E176" s="519" t="s">
        <v>3971</v>
      </c>
      <c r="F176" s="519" t="s">
        <v>3971</v>
      </c>
      <c r="G176" s="498" t="s">
        <v>3956</v>
      </c>
      <c r="H176" s="218" t="s">
        <v>215</v>
      </c>
      <c r="I176" s="208" t="s">
        <v>4488</v>
      </c>
      <c r="J176" s="216" t="s">
        <v>1983</v>
      </c>
      <c r="K176" s="216" t="s">
        <v>1381</v>
      </c>
      <c r="L176" s="268"/>
      <c r="M176" s="268">
        <v>1</v>
      </c>
      <c r="N176" s="252">
        <v>44697</v>
      </c>
      <c r="O176" s="252">
        <v>44661</v>
      </c>
      <c r="P176" s="210" t="s">
        <v>2482</v>
      </c>
      <c r="Q176" s="252">
        <v>44864</v>
      </c>
      <c r="R176" s="210" t="s">
        <v>3960</v>
      </c>
      <c r="S176" s="1073" t="s">
        <v>633</v>
      </c>
      <c r="T176" s="575"/>
      <c r="U176" s="382"/>
    </row>
    <row r="177" spans="1:21" s="453" customFormat="1" ht="25" customHeight="1">
      <c r="A177" s="205">
        <f t="shared" si="2"/>
        <v>176</v>
      </c>
      <c r="B177" s="574" t="s">
        <v>3721</v>
      </c>
      <c r="C177" s="252">
        <v>44651</v>
      </c>
      <c r="D177" s="498" t="s">
        <v>48</v>
      </c>
      <c r="E177" s="519" t="s">
        <v>3972</v>
      </c>
      <c r="F177" s="519" t="s">
        <v>3972</v>
      </c>
      <c r="G177" s="498" t="s">
        <v>3957</v>
      </c>
      <c r="H177" s="218" t="s">
        <v>215</v>
      </c>
      <c r="I177" s="208" t="s">
        <v>4488</v>
      </c>
      <c r="J177" s="216" t="s">
        <v>1983</v>
      </c>
      <c r="K177" s="216" t="s">
        <v>1381</v>
      </c>
      <c r="L177" s="268"/>
      <c r="M177" s="268">
        <v>1</v>
      </c>
      <c r="N177" s="252">
        <v>44697</v>
      </c>
      <c r="O177" s="252">
        <v>44661</v>
      </c>
      <c r="P177" s="210" t="s">
        <v>2482</v>
      </c>
      <c r="Q177" s="252">
        <v>44864</v>
      </c>
      <c r="R177" s="210" t="s">
        <v>3960</v>
      </c>
      <c r="S177" s="1073" t="s">
        <v>633</v>
      </c>
      <c r="T177" s="575"/>
      <c r="U177" s="382"/>
    </row>
    <row r="178" spans="1:21" s="453" customFormat="1" ht="25" customHeight="1">
      <c r="A178" s="205">
        <f t="shared" si="2"/>
        <v>177</v>
      </c>
      <c r="B178" s="574" t="s">
        <v>3721</v>
      </c>
      <c r="C178" s="252">
        <v>44651</v>
      </c>
      <c r="D178" s="498" t="s">
        <v>48</v>
      </c>
      <c r="E178" s="519" t="s">
        <v>3973</v>
      </c>
      <c r="F178" s="519" t="s">
        <v>3973</v>
      </c>
      <c r="G178" s="498" t="s">
        <v>3958</v>
      </c>
      <c r="H178" s="218" t="s">
        <v>215</v>
      </c>
      <c r="I178" s="208" t="s">
        <v>4488</v>
      </c>
      <c r="J178" s="216" t="s">
        <v>1983</v>
      </c>
      <c r="K178" s="216" t="s">
        <v>1381</v>
      </c>
      <c r="L178" s="268"/>
      <c r="M178" s="268">
        <v>1</v>
      </c>
      <c r="N178" s="252">
        <v>44697</v>
      </c>
      <c r="O178" s="252">
        <v>44661</v>
      </c>
      <c r="P178" s="210" t="s">
        <v>2482</v>
      </c>
      <c r="Q178" s="252">
        <v>44864</v>
      </c>
      <c r="R178" s="210" t="s">
        <v>3960</v>
      </c>
      <c r="S178" s="1073" t="s">
        <v>633</v>
      </c>
      <c r="T178" s="575"/>
      <c r="U178" s="382"/>
    </row>
    <row r="179" spans="1:21" s="453" customFormat="1" ht="25" customHeight="1">
      <c r="A179" s="205">
        <f t="shared" si="2"/>
        <v>178</v>
      </c>
      <c r="B179" s="574" t="s">
        <v>3721</v>
      </c>
      <c r="C179" s="252">
        <v>44651</v>
      </c>
      <c r="D179" s="498" t="s">
        <v>2886</v>
      </c>
      <c r="E179" s="519" t="s">
        <v>3974</v>
      </c>
      <c r="F179" s="519" t="s">
        <v>3974</v>
      </c>
      <c r="G179" s="498" t="s">
        <v>4496</v>
      </c>
      <c r="H179" s="218" t="s">
        <v>215</v>
      </c>
      <c r="I179" s="498" t="s">
        <v>104</v>
      </c>
      <c r="J179" s="216" t="s">
        <v>1983</v>
      </c>
      <c r="K179" s="216" t="s">
        <v>1381</v>
      </c>
      <c r="L179" s="268"/>
      <c r="M179" s="268">
        <v>1</v>
      </c>
      <c r="N179" s="252">
        <v>44697</v>
      </c>
      <c r="O179" s="252">
        <v>44661</v>
      </c>
      <c r="P179" s="210" t="s">
        <v>2482</v>
      </c>
      <c r="Q179" s="252">
        <v>44864</v>
      </c>
      <c r="R179" s="210" t="s">
        <v>3960</v>
      </c>
      <c r="S179" s="1073" t="s">
        <v>633</v>
      </c>
      <c r="T179" s="629" t="s">
        <v>1222</v>
      </c>
      <c r="U179" s="382"/>
    </row>
    <row r="180" spans="1:21" s="623" customFormat="1" ht="13" customHeight="1">
      <c r="A180" s="205">
        <f t="shared" si="2"/>
        <v>179</v>
      </c>
      <c r="B180" s="620" t="s">
        <v>98</v>
      </c>
      <c r="C180" s="620" t="s">
        <v>1222</v>
      </c>
      <c r="D180" s="218" t="s">
        <v>2889</v>
      </c>
      <c r="E180" s="625" t="s">
        <v>4448</v>
      </c>
      <c r="F180" s="625" t="s">
        <v>4448</v>
      </c>
      <c r="G180" s="625" t="s">
        <v>679</v>
      </c>
      <c r="H180" s="625" t="s">
        <v>215</v>
      </c>
      <c r="I180" s="625" t="s">
        <v>104</v>
      </c>
      <c r="J180" s="625" t="s">
        <v>1983</v>
      </c>
      <c r="K180" s="625" t="s">
        <v>1381</v>
      </c>
      <c r="L180" s="435" t="s">
        <v>8</v>
      </c>
      <c r="M180" s="625">
        <v>1</v>
      </c>
      <c r="N180" s="622">
        <v>44788</v>
      </c>
      <c r="O180" s="625" t="s">
        <v>213</v>
      </c>
      <c r="P180" s="625" t="s">
        <v>213</v>
      </c>
      <c r="Q180" s="622">
        <v>44900</v>
      </c>
      <c r="R180" s="210">
        <v>44967</v>
      </c>
      <c r="S180" s="1840" t="s">
        <v>7417</v>
      </c>
      <c r="T180" s="519"/>
      <c r="U180" s="519"/>
    </row>
    <row r="181" spans="1:21" s="623" customFormat="1">
      <c r="A181" s="205">
        <f t="shared" si="2"/>
        <v>180</v>
      </c>
      <c r="B181" s="620" t="s">
        <v>98</v>
      </c>
      <c r="C181" s="620" t="s">
        <v>1222</v>
      </c>
      <c r="D181" s="218" t="s">
        <v>2889</v>
      </c>
      <c r="E181" s="625" t="s">
        <v>4449</v>
      </c>
      <c r="F181" s="625" t="s">
        <v>4449</v>
      </c>
      <c r="G181" s="625" t="s">
        <v>679</v>
      </c>
      <c r="H181" s="625" t="s">
        <v>215</v>
      </c>
      <c r="I181" s="625" t="s">
        <v>104</v>
      </c>
      <c r="J181" s="625" t="s">
        <v>1983</v>
      </c>
      <c r="K181" s="625" t="s">
        <v>1381</v>
      </c>
      <c r="L181" s="435" t="s">
        <v>8</v>
      </c>
      <c r="M181" s="625">
        <v>1</v>
      </c>
      <c r="N181" s="622">
        <v>44788</v>
      </c>
      <c r="O181" s="625" t="s">
        <v>213</v>
      </c>
      <c r="P181" s="625" t="s">
        <v>213</v>
      </c>
      <c r="Q181" s="622">
        <v>44900</v>
      </c>
      <c r="R181" s="210">
        <v>44967</v>
      </c>
      <c r="S181" s="1841"/>
      <c r="T181" s="519"/>
      <c r="U181" s="519"/>
    </row>
    <row r="182" spans="1:21" s="623" customFormat="1">
      <c r="A182" s="205">
        <f t="shared" si="2"/>
        <v>181</v>
      </c>
      <c r="B182" s="620" t="s">
        <v>98</v>
      </c>
      <c r="C182" s="620" t="s">
        <v>1222</v>
      </c>
      <c r="D182" s="218" t="s">
        <v>2889</v>
      </c>
      <c r="E182" s="625" t="s">
        <v>4450</v>
      </c>
      <c r="F182" s="625" t="s">
        <v>4450</v>
      </c>
      <c r="G182" s="625" t="s">
        <v>679</v>
      </c>
      <c r="H182" s="625" t="s">
        <v>215</v>
      </c>
      <c r="I182" s="625" t="s">
        <v>104</v>
      </c>
      <c r="J182" s="625" t="s">
        <v>1983</v>
      </c>
      <c r="K182" s="625" t="s">
        <v>1381</v>
      </c>
      <c r="L182" s="435" t="s">
        <v>8</v>
      </c>
      <c r="M182" s="625">
        <v>1</v>
      </c>
      <c r="N182" s="622">
        <v>44788</v>
      </c>
      <c r="O182" s="625" t="s">
        <v>213</v>
      </c>
      <c r="P182" s="625" t="s">
        <v>213</v>
      </c>
      <c r="Q182" s="622">
        <v>44900</v>
      </c>
      <c r="R182" s="210">
        <v>44967</v>
      </c>
      <c r="S182" s="1841"/>
      <c r="T182" s="519"/>
      <c r="U182" s="519"/>
    </row>
    <row r="183" spans="1:21" s="623" customFormat="1">
      <c r="A183" s="205">
        <f t="shared" si="2"/>
        <v>182</v>
      </c>
      <c r="B183" s="620" t="s">
        <v>98</v>
      </c>
      <c r="C183" s="620" t="s">
        <v>1222</v>
      </c>
      <c r="D183" s="218" t="s">
        <v>2889</v>
      </c>
      <c r="E183" s="625" t="s">
        <v>4451</v>
      </c>
      <c r="F183" s="625" t="s">
        <v>4451</v>
      </c>
      <c r="G183" s="625" t="s">
        <v>679</v>
      </c>
      <c r="H183" s="625" t="s">
        <v>215</v>
      </c>
      <c r="I183" s="625" t="s">
        <v>104</v>
      </c>
      <c r="J183" s="625" t="s">
        <v>1983</v>
      </c>
      <c r="K183" s="625" t="s">
        <v>1381</v>
      </c>
      <c r="L183" s="435" t="s">
        <v>8</v>
      </c>
      <c r="M183" s="625">
        <v>1</v>
      </c>
      <c r="N183" s="622">
        <v>44788</v>
      </c>
      <c r="O183" s="625" t="s">
        <v>213</v>
      </c>
      <c r="P183" s="625" t="s">
        <v>213</v>
      </c>
      <c r="Q183" s="622">
        <v>44900</v>
      </c>
      <c r="R183" s="210">
        <v>44967</v>
      </c>
      <c r="S183" s="1841"/>
      <c r="T183" s="519"/>
      <c r="U183" s="519"/>
    </row>
    <row r="184" spans="1:21" s="623" customFormat="1">
      <c r="A184" s="205">
        <f t="shared" si="2"/>
        <v>183</v>
      </c>
      <c r="B184" s="620" t="s">
        <v>98</v>
      </c>
      <c r="C184" s="620" t="s">
        <v>1222</v>
      </c>
      <c r="D184" s="218" t="s">
        <v>2889</v>
      </c>
      <c r="E184" s="625" t="s">
        <v>4452</v>
      </c>
      <c r="F184" s="625" t="s">
        <v>4452</v>
      </c>
      <c r="G184" s="625" t="s">
        <v>4391</v>
      </c>
      <c r="H184" s="625" t="s">
        <v>215</v>
      </c>
      <c r="I184" s="625" t="s">
        <v>104</v>
      </c>
      <c r="J184" s="625" t="s">
        <v>1983</v>
      </c>
      <c r="K184" s="625" t="s">
        <v>1381</v>
      </c>
      <c r="L184" s="435" t="s">
        <v>8</v>
      </c>
      <c r="M184" s="625">
        <v>1</v>
      </c>
      <c r="N184" s="622">
        <v>44788</v>
      </c>
      <c r="O184" s="625" t="s">
        <v>213</v>
      </c>
      <c r="P184" s="625" t="s">
        <v>213</v>
      </c>
      <c r="Q184" s="622">
        <v>44900</v>
      </c>
      <c r="R184" s="210">
        <v>44967</v>
      </c>
      <c r="S184" s="1841"/>
      <c r="T184" s="519"/>
      <c r="U184" s="519"/>
    </row>
    <row r="185" spans="1:21" s="623" customFormat="1">
      <c r="A185" s="205">
        <f t="shared" si="2"/>
        <v>184</v>
      </c>
      <c r="B185" s="620" t="s">
        <v>98</v>
      </c>
      <c r="C185" s="620" t="s">
        <v>1222</v>
      </c>
      <c r="D185" s="218" t="s">
        <v>2889</v>
      </c>
      <c r="E185" s="625" t="s">
        <v>4453</v>
      </c>
      <c r="F185" s="625" t="s">
        <v>4453</v>
      </c>
      <c r="G185" s="625" t="s">
        <v>4391</v>
      </c>
      <c r="H185" s="625" t="s">
        <v>215</v>
      </c>
      <c r="I185" s="625" t="s">
        <v>104</v>
      </c>
      <c r="J185" s="625" t="s">
        <v>1983</v>
      </c>
      <c r="K185" s="625" t="s">
        <v>1381</v>
      </c>
      <c r="L185" s="435" t="s">
        <v>8</v>
      </c>
      <c r="M185" s="625">
        <v>1</v>
      </c>
      <c r="N185" s="622">
        <v>44788</v>
      </c>
      <c r="O185" s="625" t="s">
        <v>213</v>
      </c>
      <c r="P185" s="625" t="s">
        <v>213</v>
      </c>
      <c r="Q185" s="622">
        <v>44900</v>
      </c>
      <c r="R185" s="210">
        <v>44967</v>
      </c>
      <c r="S185" s="1841"/>
      <c r="T185" s="519"/>
      <c r="U185" s="519"/>
    </row>
    <row r="186" spans="1:21" s="623" customFormat="1">
      <c r="A186" s="205">
        <f t="shared" si="2"/>
        <v>185</v>
      </c>
      <c r="B186" s="620" t="s">
        <v>98</v>
      </c>
      <c r="C186" s="620" t="s">
        <v>1222</v>
      </c>
      <c r="D186" s="218" t="s">
        <v>2889</v>
      </c>
      <c r="E186" s="625" t="s">
        <v>4454</v>
      </c>
      <c r="F186" s="625" t="s">
        <v>4454</v>
      </c>
      <c r="G186" s="625" t="s">
        <v>4391</v>
      </c>
      <c r="H186" s="625" t="s">
        <v>215</v>
      </c>
      <c r="I186" s="625" t="s">
        <v>104</v>
      </c>
      <c r="J186" s="625" t="s">
        <v>1983</v>
      </c>
      <c r="K186" s="625" t="s">
        <v>1381</v>
      </c>
      <c r="L186" s="435" t="s">
        <v>8</v>
      </c>
      <c r="M186" s="625">
        <v>1</v>
      </c>
      <c r="N186" s="622">
        <v>44788</v>
      </c>
      <c r="O186" s="625" t="s">
        <v>213</v>
      </c>
      <c r="P186" s="625" t="s">
        <v>213</v>
      </c>
      <c r="Q186" s="622">
        <v>44900</v>
      </c>
      <c r="R186" s="210">
        <v>44967</v>
      </c>
      <c r="S186" s="1841"/>
      <c r="T186" s="519"/>
      <c r="U186" s="519"/>
    </row>
    <row r="187" spans="1:21" s="623" customFormat="1">
      <c r="A187" s="205">
        <f t="shared" si="2"/>
        <v>186</v>
      </c>
      <c r="B187" s="620" t="s">
        <v>98</v>
      </c>
      <c r="C187" s="620" t="s">
        <v>1222</v>
      </c>
      <c r="D187" s="218" t="s">
        <v>2889</v>
      </c>
      <c r="E187" s="625" t="s">
        <v>4455</v>
      </c>
      <c r="F187" s="625" t="s">
        <v>4455</v>
      </c>
      <c r="G187" s="625" t="s">
        <v>776</v>
      </c>
      <c r="H187" s="625" t="s">
        <v>215</v>
      </c>
      <c r="I187" s="625" t="s">
        <v>104</v>
      </c>
      <c r="J187" s="625" t="s">
        <v>1983</v>
      </c>
      <c r="K187" s="625" t="s">
        <v>1381</v>
      </c>
      <c r="L187" s="435" t="s">
        <v>8</v>
      </c>
      <c r="M187" s="625">
        <v>2</v>
      </c>
      <c r="N187" s="622">
        <v>44788</v>
      </c>
      <c r="O187" s="625" t="s">
        <v>213</v>
      </c>
      <c r="P187" s="625" t="s">
        <v>213</v>
      </c>
      <c r="Q187" s="622">
        <v>44900</v>
      </c>
      <c r="R187" s="210">
        <v>44967</v>
      </c>
      <c r="S187" s="1841"/>
      <c r="T187" s="519"/>
      <c r="U187" s="519"/>
    </row>
    <row r="188" spans="1:21" s="623" customFormat="1">
      <c r="A188" s="205">
        <f t="shared" si="2"/>
        <v>187</v>
      </c>
      <c r="B188" s="620" t="s">
        <v>98</v>
      </c>
      <c r="C188" s="620" t="s">
        <v>1222</v>
      </c>
      <c r="D188" s="218" t="s">
        <v>2889</v>
      </c>
      <c r="E188" s="625" t="s">
        <v>4456</v>
      </c>
      <c r="F188" s="625" t="s">
        <v>4456</v>
      </c>
      <c r="G188" s="625" t="s">
        <v>776</v>
      </c>
      <c r="H188" s="625" t="s">
        <v>215</v>
      </c>
      <c r="I188" s="625" t="s">
        <v>104</v>
      </c>
      <c r="J188" s="625" t="s">
        <v>1983</v>
      </c>
      <c r="K188" s="625" t="s">
        <v>1381</v>
      </c>
      <c r="L188" s="435" t="s">
        <v>8</v>
      </c>
      <c r="M188" s="625">
        <v>2</v>
      </c>
      <c r="N188" s="622">
        <v>44788</v>
      </c>
      <c r="O188" s="625" t="s">
        <v>213</v>
      </c>
      <c r="P188" s="625" t="s">
        <v>213</v>
      </c>
      <c r="Q188" s="622">
        <v>44900</v>
      </c>
      <c r="R188" s="210">
        <v>44967</v>
      </c>
      <c r="S188" s="1841"/>
      <c r="T188" s="519"/>
      <c r="U188" s="519"/>
    </row>
    <row r="189" spans="1:21" s="623" customFormat="1">
      <c r="A189" s="205">
        <f t="shared" si="2"/>
        <v>188</v>
      </c>
      <c r="B189" s="620" t="s">
        <v>98</v>
      </c>
      <c r="C189" s="620" t="s">
        <v>1222</v>
      </c>
      <c r="D189" s="218" t="s">
        <v>2889</v>
      </c>
      <c r="E189" s="625" t="s">
        <v>4457</v>
      </c>
      <c r="F189" s="625" t="s">
        <v>4457</v>
      </c>
      <c r="G189" s="625" t="s">
        <v>776</v>
      </c>
      <c r="H189" s="625" t="s">
        <v>215</v>
      </c>
      <c r="I189" s="625" t="s">
        <v>104</v>
      </c>
      <c r="J189" s="625" t="s">
        <v>1983</v>
      </c>
      <c r="K189" s="625" t="s">
        <v>1381</v>
      </c>
      <c r="L189" s="435" t="s">
        <v>8</v>
      </c>
      <c r="M189" s="625">
        <v>1</v>
      </c>
      <c r="N189" s="622">
        <v>44788</v>
      </c>
      <c r="O189" s="625" t="s">
        <v>213</v>
      </c>
      <c r="P189" s="625" t="s">
        <v>213</v>
      </c>
      <c r="Q189" s="622">
        <v>44900</v>
      </c>
      <c r="R189" s="210">
        <v>44967</v>
      </c>
      <c r="S189" s="1842"/>
      <c r="T189" s="519"/>
      <c r="U189" s="519"/>
    </row>
    <row r="190" spans="1:21" s="623" customFormat="1">
      <c r="A190" s="205">
        <f t="shared" si="2"/>
        <v>189</v>
      </c>
      <c r="B190" s="620" t="s">
        <v>98</v>
      </c>
      <c r="C190" s="620" t="s">
        <v>1222</v>
      </c>
      <c r="D190" s="624" t="s">
        <v>2889</v>
      </c>
      <c r="E190" s="620" t="s">
        <v>4458</v>
      </c>
      <c r="F190" s="620" t="s">
        <v>4458</v>
      </c>
      <c r="G190" s="620" t="s">
        <v>4459</v>
      </c>
      <c r="H190" s="625" t="s">
        <v>215</v>
      </c>
      <c r="I190" s="625" t="s">
        <v>104</v>
      </c>
      <c r="J190" s="625" t="s">
        <v>1983</v>
      </c>
      <c r="K190" s="625" t="s">
        <v>1381</v>
      </c>
      <c r="L190" s="435" t="s">
        <v>8</v>
      </c>
      <c r="M190" s="625">
        <v>1</v>
      </c>
      <c r="N190" s="622">
        <v>44772</v>
      </c>
      <c r="O190" s="625" t="s">
        <v>213</v>
      </c>
      <c r="P190" s="625" t="s">
        <v>213</v>
      </c>
      <c r="Q190" s="622">
        <v>44844</v>
      </c>
      <c r="R190" s="210">
        <v>44967</v>
      </c>
      <c r="S190" s="489" t="s">
        <v>4989</v>
      </c>
      <c r="T190" s="519"/>
      <c r="U190" s="519"/>
    </row>
    <row r="191" spans="1:21" s="623" customFormat="1">
      <c r="A191" s="205">
        <f t="shared" ref="A191:A255" si="3">ROW()-1</f>
        <v>190</v>
      </c>
      <c r="B191" s="620" t="s">
        <v>98</v>
      </c>
      <c r="C191" s="620" t="s">
        <v>1222</v>
      </c>
      <c r="D191" s="218" t="s">
        <v>2886</v>
      </c>
      <c r="E191" s="584" t="s">
        <v>4460</v>
      </c>
      <c r="F191" s="584" t="s">
        <v>4460</v>
      </c>
      <c r="G191" s="620" t="s">
        <v>4461</v>
      </c>
      <c r="H191" s="625" t="s">
        <v>215</v>
      </c>
      <c r="I191" s="625" t="s">
        <v>104</v>
      </c>
      <c r="J191" s="625" t="s">
        <v>1983</v>
      </c>
      <c r="K191" s="625" t="s">
        <v>1381</v>
      </c>
      <c r="L191" s="435" t="s">
        <v>8</v>
      </c>
      <c r="M191" s="625">
        <v>1</v>
      </c>
      <c r="N191" s="622">
        <v>44752</v>
      </c>
      <c r="O191" s="625" t="s">
        <v>213</v>
      </c>
      <c r="P191" s="625" t="s">
        <v>213</v>
      </c>
      <c r="Q191" s="622">
        <v>44772</v>
      </c>
      <c r="R191" s="210">
        <v>44967</v>
      </c>
      <c r="S191" s="489" t="s">
        <v>6309</v>
      </c>
      <c r="T191" s="519"/>
      <c r="U191" s="519"/>
    </row>
    <row r="192" spans="1:21" s="623" customFormat="1">
      <c r="A192" s="205">
        <f t="shared" si="3"/>
        <v>191</v>
      </c>
      <c r="B192" s="620" t="s">
        <v>98</v>
      </c>
      <c r="C192" s="620" t="s">
        <v>1222</v>
      </c>
      <c r="D192" s="218" t="s">
        <v>2886</v>
      </c>
      <c r="E192" s="584" t="s">
        <v>4462</v>
      </c>
      <c r="F192" s="626" t="s">
        <v>5963</v>
      </c>
      <c r="G192" s="620" t="s">
        <v>4463</v>
      </c>
      <c r="H192" s="625" t="s">
        <v>215</v>
      </c>
      <c r="I192" s="625" t="s">
        <v>104</v>
      </c>
      <c r="J192" s="625" t="s">
        <v>1983</v>
      </c>
      <c r="K192" s="625" t="s">
        <v>1381</v>
      </c>
      <c r="L192" s="435" t="s">
        <v>8</v>
      </c>
      <c r="M192" s="625">
        <v>1</v>
      </c>
      <c r="N192" s="622">
        <v>44752</v>
      </c>
      <c r="O192" s="625" t="s">
        <v>213</v>
      </c>
      <c r="P192" s="625" t="s">
        <v>213</v>
      </c>
      <c r="Q192" s="622">
        <v>44772</v>
      </c>
      <c r="R192" s="210">
        <v>44967</v>
      </c>
      <c r="S192" s="489" t="s">
        <v>6309</v>
      </c>
      <c r="T192" s="519"/>
      <c r="U192" s="519"/>
    </row>
    <row r="193" spans="1:21" s="623" customFormat="1">
      <c r="A193" s="205">
        <f t="shared" si="3"/>
        <v>192</v>
      </c>
      <c r="B193" s="620" t="s">
        <v>98</v>
      </c>
      <c r="C193" s="620" t="s">
        <v>1222</v>
      </c>
      <c r="D193" s="218" t="s">
        <v>2886</v>
      </c>
      <c r="E193" s="584" t="s">
        <v>4464</v>
      </c>
      <c r="F193" s="626" t="s">
        <v>4464</v>
      </c>
      <c r="G193" s="620" t="s">
        <v>4465</v>
      </c>
      <c r="H193" s="625" t="s">
        <v>215</v>
      </c>
      <c r="I193" s="625" t="s">
        <v>104</v>
      </c>
      <c r="J193" s="625" t="s">
        <v>1983</v>
      </c>
      <c r="K193" s="625" t="s">
        <v>1381</v>
      </c>
      <c r="L193" s="435" t="s">
        <v>8</v>
      </c>
      <c r="M193" s="625">
        <v>1</v>
      </c>
      <c r="N193" s="622">
        <v>44752</v>
      </c>
      <c r="O193" s="625" t="s">
        <v>213</v>
      </c>
      <c r="P193" s="625" t="s">
        <v>213</v>
      </c>
      <c r="Q193" s="622">
        <v>44772</v>
      </c>
      <c r="R193" s="210">
        <v>44967</v>
      </c>
      <c r="S193" s="489" t="s">
        <v>6309</v>
      </c>
      <c r="T193" s="519"/>
      <c r="U193" s="519"/>
    </row>
    <row r="194" spans="1:21" s="623" customFormat="1">
      <c r="A194" s="205">
        <f t="shared" si="3"/>
        <v>193</v>
      </c>
      <c r="B194" s="620" t="s">
        <v>98</v>
      </c>
      <c r="C194" s="620" t="s">
        <v>1222</v>
      </c>
      <c r="D194" s="218" t="s">
        <v>2886</v>
      </c>
      <c r="E194" s="584" t="s">
        <v>4466</v>
      </c>
      <c r="F194" s="626" t="s">
        <v>4466</v>
      </c>
      <c r="G194" s="620" t="s">
        <v>4467</v>
      </c>
      <c r="H194" s="625" t="s">
        <v>215</v>
      </c>
      <c r="I194" s="625" t="s">
        <v>104</v>
      </c>
      <c r="J194" s="625" t="s">
        <v>1983</v>
      </c>
      <c r="K194" s="625" t="s">
        <v>1381</v>
      </c>
      <c r="L194" s="435" t="s">
        <v>8</v>
      </c>
      <c r="M194" s="625">
        <v>1</v>
      </c>
      <c r="N194" s="622">
        <v>44752</v>
      </c>
      <c r="O194" s="625" t="s">
        <v>213</v>
      </c>
      <c r="P194" s="625" t="s">
        <v>213</v>
      </c>
      <c r="Q194" s="622">
        <v>44772</v>
      </c>
      <c r="R194" s="210">
        <v>44967</v>
      </c>
      <c r="S194" s="489" t="s">
        <v>6309</v>
      </c>
      <c r="T194" s="519"/>
      <c r="U194" s="519"/>
    </row>
    <row r="195" spans="1:21" s="623" customFormat="1">
      <c r="A195" s="205">
        <f t="shared" si="3"/>
        <v>194</v>
      </c>
      <c r="B195" s="620" t="s">
        <v>98</v>
      </c>
      <c r="C195" s="620" t="s">
        <v>1222</v>
      </c>
      <c r="D195" s="218" t="s">
        <v>2886</v>
      </c>
      <c r="E195" s="584" t="s">
        <v>4468</v>
      </c>
      <c r="F195" s="626" t="s">
        <v>4468</v>
      </c>
      <c r="G195" s="620" t="s">
        <v>4469</v>
      </c>
      <c r="H195" s="625" t="s">
        <v>215</v>
      </c>
      <c r="I195" s="625" t="s">
        <v>104</v>
      </c>
      <c r="J195" s="625" t="s">
        <v>1983</v>
      </c>
      <c r="K195" s="625" t="s">
        <v>1381</v>
      </c>
      <c r="L195" s="435" t="s">
        <v>8</v>
      </c>
      <c r="M195" s="625">
        <v>1</v>
      </c>
      <c r="N195" s="622">
        <v>44753</v>
      </c>
      <c r="O195" s="625" t="s">
        <v>213</v>
      </c>
      <c r="P195" s="625" t="s">
        <v>213</v>
      </c>
      <c r="Q195" s="622">
        <v>44772</v>
      </c>
      <c r="R195" s="210" t="s">
        <v>2378</v>
      </c>
      <c r="S195" s="610" t="s">
        <v>633</v>
      </c>
      <c r="T195" s="519"/>
      <c r="U195" s="519"/>
    </row>
    <row r="196" spans="1:21" s="623" customFormat="1">
      <c r="A196" s="205">
        <f t="shared" si="3"/>
        <v>195</v>
      </c>
      <c r="B196" s="620" t="s">
        <v>98</v>
      </c>
      <c r="C196" s="620" t="s">
        <v>1222</v>
      </c>
      <c r="D196" s="218" t="s">
        <v>2886</v>
      </c>
      <c r="E196" s="584" t="s">
        <v>4470</v>
      </c>
      <c r="F196" s="626" t="s">
        <v>4470</v>
      </c>
      <c r="G196" s="620" t="s">
        <v>4469</v>
      </c>
      <c r="H196" s="625" t="s">
        <v>215</v>
      </c>
      <c r="I196" s="625" t="s">
        <v>104</v>
      </c>
      <c r="J196" s="625" t="s">
        <v>1983</v>
      </c>
      <c r="K196" s="625" t="s">
        <v>1381</v>
      </c>
      <c r="L196" s="435" t="s">
        <v>8</v>
      </c>
      <c r="M196" s="625">
        <v>1</v>
      </c>
      <c r="N196" s="622">
        <v>44753</v>
      </c>
      <c r="O196" s="625" t="s">
        <v>213</v>
      </c>
      <c r="P196" s="625" t="s">
        <v>213</v>
      </c>
      <c r="Q196" s="622">
        <v>44772</v>
      </c>
      <c r="R196" s="210" t="s">
        <v>2378</v>
      </c>
      <c r="S196" s="610" t="s">
        <v>633</v>
      </c>
      <c r="T196" s="519"/>
      <c r="U196" s="519"/>
    </row>
    <row r="197" spans="1:21" s="623" customFormat="1">
      <c r="A197" s="205">
        <f t="shared" si="3"/>
        <v>196</v>
      </c>
      <c r="B197" s="620" t="s">
        <v>98</v>
      </c>
      <c r="C197" s="620" t="s">
        <v>1222</v>
      </c>
      <c r="D197" s="218" t="s">
        <v>2886</v>
      </c>
      <c r="E197" s="584" t="s">
        <v>4471</v>
      </c>
      <c r="F197" s="626" t="s">
        <v>4471</v>
      </c>
      <c r="G197" s="620" t="s">
        <v>4472</v>
      </c>
      <c r="H197" s="625" t="s">
        <v>215</v>
      </c>
      <c r="I197" s="625" t="s">
        <v>104</v>
      </c>
      <c r="J197" s="625" t="s">
        <v>1983</v>
      </c>
      <c r="K197" s="625" t="s">
        <v>1381</v>
      </c>
      <c r="L197" s="435" t="s">
        <v>8</v>
      </c>
      <c r="M197" s="625">
        <v>1</v>
      </c>
      <c r="N197" s="622">
        <v>44753</v>
      </c>
      <c r="O197" s="625" t="s">
        <v>213</v>
      </c>
      <c r="P197" s="625" t="s">
        <v>213</v>
      </c>
      <c r="Q197" s="622">
        <v>44772</v>
      </c>
      <c r="R197" s="210" t="s">
        <v>2378</v>
      </c>
      <c r="S197" s="610" t="s">
        <v>633</v>
      </c>
      <c r="T197" s="519"/>
      <c r="U197" s="519"/>
    </row>
    <row r="198" spans="1:21" s="623" customFormat="1">
      <c r="A198" s="205">
        <f t="shared" si="3"/>
        <v>197</v>
      </c>
      <c r="B198" s="620" t="s">
        <v>98</v>
      </c>
      <c r="C198" s="620" t="s">
        <v>1222</v>
      </c>
      <c r="D198" s="218" t="s">
        <v>2886</v>
      </c>
      <c r="E198" s="584" t="s">
        <v>4466</v>
      </c>
      <c r="F198" s="626" t="s">
        <v>4466</v>
      </c>
      <c r="G198" s="620" t="s">
        <v>4473</v>
      </c>
      <c r="H198" s="625" t="s">
        <v>215</v>
      </c>
      <c r="I198" s="625" t="s">
        <v>104</v>
      </c>
      <c r="J198" s="625" t="s">
        <v>1983</v>
      </c>
      <c r="K198" s="625" t="s">
        <v>1381</v>
      </c>
      <c r="L198" s="435" t="s">
        <v>8</v>
      </c>
      <c r="M198" s="625">
        <v>1</v>
      </c>
      <c r="N198" s="622">
        <v>44753</v>
      </c>
      <c r="O198" s="625" t="s">
        <v>213</v>
      </c>
      <c r="P198" s="625" t="s">
        <v>213</v>
      </c>
      <c r="Q198" s="622">
        <v>44772</v>
      </c>
      <c r="R198" s="210" t="s">
        <v>2378</v>
      </c>
      <c r="S198" s="610" t="s">
        <v>633</v>
      </c>
      <c r="T198" s="519"/>
      <c r="U198" s="519"/>
    </row>
    <row r="199" spans="1:21" s="623" customFormat="1">
      <c r="A199" s="205">
        <f t="shared" si="3"/>
        <v>198</v>
      </c>
      <c r="B199" s="620" t="s">
        <v>98</v>
      </c>
      <c r="C199" s="620" t="s">
        <v>1222</v>
      </c>
      <c r="D199" s="218" t="s">
        <v>2886</v>
      </c>
      <c r="E199" s="584" t="s">
        <v>4474</v>
      </c>
      <c r="F199" s="626" t="s">
        <v>4474</v>
      </c>
      <c r="G199" s="620" t="s">
        <v>4475</v>
      </c>
      <c r="H199" s="625" t="s">
        <v>215</v>
      </c>
      <c r="I199" s="625" t="s">
        <v>104</v>
      </c>
      <c r="J199" s="625" t="s">
        <v>1983</v>
      </c>
      <c r="K199" s="625" t="s">
        <v>1381</v>
      </c>
      <c r="L199" s="435" t="s">
        <v>8</v>
      </c>
      <c r="M199" s="625">
        <v>1</v>
      </c>
      <c r="N199" s="622">
        <v>44753</v>
      </c>
      <c r="O199" s="625" t="s">
        <v>213</v>
      </c>
      <c r="P199" s="625" t="s">
        <v>213</v>
      </c>
      <c r="Q199" s="622">
        <v>44772</v>
      </c>
      <c r="R199" s="210" t="s">
        <v>2378</v>
      </c>
      <c r="S199" s="610" t="s">
        <v>633</v>
      </c>
      <c r="T199" s="519"/>
      <c r="U199" s="519"/>
    </row>
    <row r="200" spans="1:21" s="623" customFormat="1">
      <c r="A200" s="205">
        <f t="shared" si="3"/>
        <v>199</v>
      </c>
      <c r="B200" s="620" t="s">
        <v>98</v>
      </c>
      <c r="C200" s="620" t="s">
        <v>1222</v>
      </c>
      <c r="D200" s="218" t="s">
        <v>2886</v>
      </c>
      <c r="E200" s="584" t="s">
        <v>4476</v>
      </c>
      <c r="F200" s="626" t="s">
        <v>4476</v>
      </c>
      <c r="G200" s="620" t="s">
        <v>4477</v>
      </c>
      <c r="H200" s="625" t="s">
        <v>215</v>
      </c>
      <c r="I200" s="625" t="s">
        <v>104</v>
      </c>
      <c r="J200" s="625" t="s">
        <v>1983</v>
      </c>
      <c r="K200" s="625" t="s">
        <v>1381</v>
      </c>
      <c r="L200" s="435" t="s">
        <v>8</v>
      </c>
      <c r="M200" s="625">
        <v>1</v>
      </c>
      <c r="N200" s="622">
        <v>44762</v>
      </c>
      <c r="O200" s="625" t="s">
        <v>213</v>
      </c>
      <c r="P200" s="625" t="s">
        <v>213</v>
      </c>
      <c r="Q200" s="622">
        <v>44772</v>
      </c>
      <c r="R200" s="210" t="s">
        <v>2378</v>
      </c>
      <c r="S200" s="489" t="s">
        <v>6310</v>
      </c>
      <c r="T200" s="519"/>
      <c r="U200" s="519"/>
    </row>
    <row r="201" spans="1:21" s="623" customFormat="1" ht="33" customHeight="1">
      <c r="A201" s="205">
        <f t="shared" si="3"/>
        <v>200</v>
      </c>
      <c r="B201" s="620" t="s">
        <v>98</v>
      </c>
      <c r="C201" s="620" t="s">
        <v>1222</v>
      </c>
      <c r="D201" s="218" t="s">
        <v>2886</v>
      </c>
      <c r="E201" s="584" t="s">
        <v>4478</v>
      </c>
      <c r="F201" s="626" t="s">
        <v>4478</v>
      </c>
      <c r="G201" s="620" t="s">
        <v>4479</v>
      </c>
      <c r="H201" s="625" t="s">
        <v>215</v>
      </c>
      <c r="I201" s="625" t="s">
        <v>104</v>
      </c>
      <c r="J201" s="625" t="s">
        <v>1983</v>
      </c>
      <c r="K201" s="625" t="s">
        <v>1381</v>
      </c>
      <c r="L201" s="435" t="s">
        <v>8</v>
      </c>
      <c r="M201" s="625">
        <v>1</v>
      </c>
      <c r="N201" s="622">
        <v>44762</v>
      </c>
      <c r="O201" s="625" t="s">
        <v>213</v>
      </c>
      <c r="P201" s="625" t="s">
        <v>213</v>
      </c>
      <c r="Q201" s="622">
        <v>44772</v>
      </c>
      <c r="R201" s="210" t="s">
        <v>2378</v>
      </c>
      <c r="S201" s="489" t="s">
        <v>6310</v>
      </c>
      <c r="T201" s="519"/>
      <c r="U201" s="519"/>
    </row>
    <row r="202" spans="1:21" s="623" customFormat="1">
      <c r="A202" s="205">
        <f t="shared" si="3"/>
        <v>201</v>
      </c>
      <c r="B202" s="620" t="s">
        <v>98</v>
      </c>
      <c r="C202" s="620" t="s">
        <v>1222</v>
      </c>
      <c r="D202" s="218" t="s">
        <v>2886</v>
      </c>
      <c r="E202" s="584" t="s">
        <v>4480</v>
      </c>
      <c r="F202" s="626" t="s">
        <v>4480</v>
      </c>
      <c r="G202" s="620" t="s">
        <v>4481</v>
      </c>
      <c r="H202" s="625" t="s">
        <v>215</v>
      </c>
      <c r="I202" s="625" t="s">
        <v>104</v>
      </c>
      <c r="J202" s="625" t="s">
        <v>1983</v>
      </c>
      <c r="K202" s="625" t="s">
        <v>1381</v>
      </c>
      <c r="L202" s="435" t="s">
        <v>8</v>
      </c>
      <c r="M202" s="625">
        <v>1</v>
      </c>
      <c r="N202" s="622">
        <v>44762</v>
      </c>
      <c r="O202" s="625" t="s">
        <v>213</v>
      </c>
      <c r="P202" s="625" t="s">
        <v>213</v>
      </c>
      <c r="Q202" s="622">
        <v>44772</v>
      </c>
      <c r="R202" s="210" t="s">
        <v>2378</v>
      </c>
      <c r="S202" s="489" t="s">
        <v>6310</v>
      </c>
      <c r="T202" s="519"/>
      <c r="U202" s="519"/>
    </row>
    <row r="203" spans="1:21" s="623" customFormat="1">
      <c r="A203" s="205">
        <f t="shared" si="3"/>
        <v>202</v>
      </c>
      <c r="B203" s="620" t="s">
        <v>98</v>
      </c>
      <c r="C203" s="620" t="s">
        <v>1222</v>
      </c>
      <c r="D203" s="218" t="s">
        <v>2886</v>
      </c>
      <c r="E203" s="584" t="s">
        <v>4482</v>
      </c>
      <c r="F203" s="626" t="s">
        <v>4482</v>
      </c>
      <c r="G203" s="620" t="s">
        <v>4483</v>
      </c>
      <c r="H203" s="625" t="s">
        <v>215</v>
      </c>
      <c r="I203" s="625" t="s">
        <v>104</v>
      </c>
      <c r="J203" s="625" t="s">
        <v>1983</v>
      </c>
      <c r="K203" s="625" t="s">
        <v>1381</v>
      </c>
      <c r="L203" s="435" t="s">
        <v>8</v>
      </c>
      <c r="M203" s="625">
        <v>1</v>
      </c>
      <c r="N203" s="622">
        <v>44762</v>
      </c>
      <c r="O203" s="625" t="s">
        <v>213</v>
      </c>
      <c r="P203" s="625" t="s">
        <v>213</v>
      </c>
      <c r="Q203" s="622">
        <v>44772</v>
      </c>
      <c r="R203" s="210" t="s">
        <v>2378</v>
      </c>
      <c r="S203" s="489" t="s">
        <v>6310</v>
      </c>
      <c r="T203" s="519"/>
      <c r="U203" s="519"/>
    </row>
    <row r="204" spans="1:21" s="623" customFormat="1">
      <c r="A204" s="205">
        <f t="shared" si="3"/>
        <v>203</v>
      </c>
      <c r="B204" s="620" t="s">
        <v>98</v>
      </c>
      <c r="C204" s="620" t="s">
        <v>1222</v>
      </c>
      <c r="D204" s="218" t="s">
        <v>2886</v>
      </c>
      <c r="E204" s="584" t="s">
        <v>4484</v>
      </c>
      <c r="F204" s="626" t="s">
        <v>4484</v>
      </c>
      <c r="G204" s="620" t="s">
        <v>4485</v>
      </c>
      <c r="H204" s="625" t="s">
        <v>215</v>
      </c>
      <c r="I204" s="625" t="s">
        <v>104</v>
      </c>
      <c r="J204" s="625" t="s">
        <v>1983</v>
      </c>
      <c r="K204" s="625" t="s">
        <v>1381</v>
      </c>
      <c r="L204" s="435" t="s">
        <v>8</v>
      </c>
      <c r="M204" s="625">
        <v>1</v>
      </c>
      <c r="N204" s="622">
        <v>44762</v>
      </c>
      <c r="O204" s="625" t="s">
        <v>213</v>
      </c>
      <c r="P204" s="625" t="s">
        <v>213</v>
      </c>
      <c r="Q204" s="622">
        <v>44772</v>
      </c>
      <c r="R204" s="210" t="s">
        <v>2378</v>
      </c>
      <c r="S204" s="489" t="s">
        <v>6310</v>
      </c>
      <c r="T204" s="519"/>
      <c r="U204" s="519"/>
    </row>
    <row r="205" spans="1:21" s="264" customFormat="1" ht="25" customHeight="1">
      <c r="A205" s="205">
        <f t="shared" si="3"/>
        <v>204</v>
      </c>
      <c r="B205" s="232" t="s">
        <v>2073</v>
      </c>
      <c r="C205" s="207">
        <v>44467</v>
      </c>
      <c r="D205" s="208" t="s">
        <v>28</v>
      </c>
      <c r="E205" s="218" t="s">
        <v>1586</v>
      </c>
      <c r="F205" s="208" t="s">
        <v>1586</v>
      </c>
      <c r="G205" s="216" t="s">
        <v>2074</v>
      </c>
      <c r="H205" s="218" t="s">
        <v>105</v>
      </c>
      <c r="I205" s="208" t="s">
        <v>4176</v>
      </c>
      <c r="J205" s="216" t="s">
        <v>1983</v>
      </c>
      <c r="K205" s="216" t="s">
        <v>1381</v>
      </c>
      <c r="L205" s="435" t="s">
        <v>8</v>
      </c>
      <c r="M205" s="216">
        <v>5</v>
      </c>
      <c r="N205" s="215">
        <v>44454</v>
      </c>
      <c r="O205" s="215">
        <v>44497</v>
      </c>
      <c r="P205" s="233">
        <v>5</v>
      </c>
      <c r="Q205" s="233"/>
      <c r="R205" s="233"/>
      <c r="S205" s="805" t="s">
        <v>4990</v>
      </c>
      <c r="T205" s="212">
        <v>0.6</v>
      </c>
      <c r="U205" s="365" t="s">
        <v>2481</v>
      </c>
    </row>
    <row r="206" spans="1:21" s="484" customFormat="1" ht="39" customHeight="1">
      <c r="A206" s="205">
        <f t="shared" si="3"/>
        <v>205</v>
      </c>
      <c r="B206" s="271" t="s">
        <v>98</v>
      </c>
      <c r="C206" s="271" t="s">
        <v>1222</v>
      </c>
      <c r="D206" s="687" t="s">
        <v>2886</v>
      </c>
      <c r="E206" s="688" t="s">
        <v>4910</v>
      </c>
      <c r="F206" s="688" t="s">
        <v>4910</v>
      </c>
      <c r="G206" s="688" t="s">
        <v>5108</v>
      </c>
      <c r="H206" s="489" t="s">
        <v>215</v>
      </c>
      <c r="I206" s="489" t="s">
        <v>4176</v>
      </c>
      <c r="J206" s="689" t="s">
        <v>1983</v>
      </c>
      <c r="K206" s="689" t="s">
        <v>1381</v>
      </c>
      <c r="L206" s="435" t="s">
        <v>8</v>
      </c>
      <c r="M206" s="489">
        <v>1</v>
      </c>
      <c r="N206" s="691">
        <v>44819</v>
      </c>
      <c r="O206" s="690"/>
      <c r="P206" s="690"/>
      <c r="Q206" s="1400" t="s">
        <v>4911</v>
      </c>
      <c r="R206" s="692" t="s">
        <v>2378</v>
      </c>
      <c r="S206" s="806" t="s">
        <v>633</v>
      </c>
      <c r="T206" s="715"/>
      <c r="U206" s="519"/>
    </row>
    <row r="207" spans="1:21" s="484" customFormat="1">
      <c r="A207" s="205">
        <f t="shared" si="3"/>
        <v>206</v>
      </c>
      <c r="B207" s="271" t="s">
        <v>98</v>
      </c>
      <c r="C207" s="271" t="s">
        <v>1222</v>
      </c>
      <c r="D207" s="687" t="s">
        <v>2886</v>
      </c>
      <c r="E207" s="688" t="s">
        <v>4912</v>
      </c>
      <c r="F207" s="688" t="s">
        <v>4912</v>
      </c>
      <c r="G207" s="688" t="s">
        <v>4913</v>
      </c>
      <c r="H207" s="489" t="s">
        <v>215</v>
      </c>
      <c r="I207" s="489" t="s">
        <v>104</v>
      </c>
      <c r="J207" s="689" t="s">
        <v>1983</v>
      </c>
      <c r="K207" s="689" t="s">
        <v>1381</v>
      </c>
      <c r="L207" s="435" t="s">
        <v>8</v>
      </c>
      <c r="M207" s="489">
        <v>1</v>
      </c>
      <c r="N207" s="691">
        <v>44819</v>
      </c>
      <c r="O207" s="690"/>
      <c r="P207" s="690"/>
      <c r="Q207" s="1400" t="s">
        <v>4911</v>
      </c>
      <c r="R207" s="692" t="s">
        <v>2378</v>
      </c>
      <c r="S207" s="296" t="s">
        <v>633</v>
      </c>
      <c r="T207" s="715"/>
      <c r="U207" s="519"/>
    </row>
    <row r="208" spans="1:21" s="484" customFormat="1">
      <c r="A208" s="205">
        <f t="shared" si="3"/>
        <v>207</v>
      </c>
      <c r="B208" s="271" t="s">
        <v>98</v>
      </c>
      <c r="C208" s="271" t="s">
        <v>1222</v>
      </c>
      <c r="D208" s="687" t="s">
        <v>2886</v>
      </c>
      <c r="E208" s="688" t="s">
        <v>4914</v>
      </c>
      <c r="F208" s="688" t="s">
        <v>4914</v>
      </c>
      <c r="G208" s="688" t="s">
        <v>4915</v>
      </c>
      <c r="H208" s="489" t="s">
        <v>215</v>
      </c>
      <c r="I208" s="489" t="s">
        <v>104</v>
      </c>
      <c r="J208" s="689" t="s">
        <v>1983</v>
      </c>
      <c r="K208" s="689" t="s">
        <v>1381</v>
      </c>
      <c r="L208" s="435" t="s">
        <v>8</v>
      </c>
      <c r="M208" s="489">
        <v>1</v>
      </c>
      <c r="N208" s="691">
        <v>44819</v>
      </c>
      <c r="O208" s="690"/>
      <c r="P208" s="690"/>
      <c r="Q208" s="1400" t="s">
        <v>4911</v>
      </c>
      <c r="R208" s="692" t="s">
        <v>2378</v>
      </c>
      <c r="S208" s="296" t="s">
        <v>633</v>
      </c>
      <c r="T208" s="715"/>
      <c r="U208" s="519"/>
    </row>
    <row r="209" spans="1:21" s="484" customFormat="1">
      <c r="A209" s="205">
        <f t="shared" si="3"/>
        <v>208</v>
      </c>
      <c r="B209" s="271" t="s">
        <v>98</v>
      </c>
      <c r="C209" s="271" t="s">
        <v>1222</v>
      </c>
      <c r="D209" s="687" t="s">
        <v>2886</v>
      </c>
      <c r="E209" s="688" t="s">
        <v>4916</v>
      </c>
      <c r="F209" s="688" t="s">
        <v>4916</v>
      </c>
      <c r="G209" s="688" t="s">
        <v>4917</v>
      </c>
      <c r="H209" s="489" t="s">
        <v>215</v>
      </c>
      <c r="I209" s="489" t="s">
        <v>104</v>
      </c>
      <c r="J209" s="689" t="s">
        <v>1983</v>
      </c>
      <c r="K209" s="689" t="s">
        <v>1381</v>
      </c>
      <c r="L209" s="435" t="s">
        <v>8</v>
      </c>
      <c r="M209" s="489">
        <v>1</v>
      </c>
      <c r="N209" s="691">
        <v>44819</v>
      </c>
      <c r="O209" s="690"/>
      <c r="P209" s="690"/>
      <c r="Q209" s="1400" t="s">
        <v>4911</v>
      </c>
      <c r="R209" s="692" t="s">
        <v>2378</v>
      </c>
      <c r="S209" s="296" t="s">
        <v>633</v>
      </c>
      <c r="T209" s="715"/>
      <c r="U209" s="519" t="s">
        <v>4918</v>
      </c>
    </row>
    <row r="210" spans="1:21" s="484" customFormat="1">
      <c r="A210" s="205">
        <f t="shared" si="3"/>
        <v>209</v>
      </c>
      <c r="B210" s="271" t="s">
        <v>98</v>
      </c>
      <c r="C210" s="271" t="s">
        <v>1222</v>
      </c>
      <c r="D210" s="687" t="s">
        <v>2886</v>
      </c>
      <c r="E210" s="688" t="s">
        <v>4919</v>
      </c>
      <c r="F210" s="688" t="s">
        <v>4919</v>
      </c>
      <c r="G210" s="688" t="s">
        <v>4920</v>
      </c>
      <c r="H210" s="489" t="s">
        <v>215</v>
      </c>
      <c r="I210" s="489" t="s">
        <v>104</v>
      </c>
      <c r="J210" s="689" t="s">
        <v>1983</v>
      </c>
      <c r="K210" s="689" t="s">
        <v>1381</v>
      </c>
      <c r="L210" s="435" t="s">
        <v>8</v>
      </c>
      <c r="M210" s="489">
        <v>1</v>
      </c>
      <c r="N210" s="691">
        <v>44819</v>
      </c>
      <c r="O210" s="690"/>
      <c r="P210" s="690"/>
      <c r="Q210" s="1400" t="s">
        <v>4911</v>
      </c>
      <c r="R210" s="692" t="s">
        <v>2378</v>
      </c>
      <c r="S210" s="296" t="s">
        <v>633</v>
      </c>
      <c r="T210" s="715"/>
      <c r="U210" s="519"/>
    </row>
    <row r="211" spans="1:21" s="484" customFormat="1">
      <c r="A211" s="205">
        <f t="shared" si="3"/>
        <v>210</v>
      </c>
      <c r="B211" s="271" t="s">
        <v>98</v>
      </c>
      <c r="C211" s="271" t="s">
        <v>1222</v>
      </c>
      <c r="D211" s="693" t="s">
        <v>654</v>
      </c>
      <c r="E211" s="694" t="s">
        <v>4921</v>
      </c>
      <c r="F211" s="688" t="s">
        <v>4921</v>
      </c>
      <c r="G211" s="297" t="s">
        <v>7005</v>
      </c>
      <c r="H211" s="489" t="s">
        <v>215</v>
      </c>
      <c r="I211" s="489" t="s">
        <v>104</v>
      </c>
      <c r="J211" s="689" t="s">
        <v>1983</v>
      </c>
      <c r="K211" s="689" t="s">
        <v>2950</v>
      </c>
      <c r="L211" s="435" t="s">
        <v>8</v>
      </c>
      <c r="M211" s="489">
        <v>21</v>
      </c>
      <c r="N211" s="691">
        <v>44831</v>
      </c>
      <c r="O211" s="690"/>
      <c r="P211" s="690"/>
      <c r="Q211" s="1400">
        <v>44844</v>
      </c>
      <c r="R211" s="692" t="s">
        <v>2378</v>
      </c>
      <c r="S211" s="296" t="s">
        <v>7418</v>
      </c>
      <c r="T211" s="715"/>
      <c r="U211" s="715"/>
    </row>
    <row r="212" spans="1:21" s="484" customFormat="1">
      <c r="A212" s="205">
        <f t="shared" si="3"/>
        <v>211</v>
      </c>
      <c r="B212" s="271" t="s">
        <v>98</v>
      </c>
      <c r="C212" s="271" t="s">
        <v>1222</v>
      </c>
      <c r="D212" s="687" t="s">
        <v>2886</v>
      </c>
      <c r="E212" s="694" t="s">
        <v>5086</v>
      </c>
      <c r="F212" s="688" t="s">
        <v>5086</v>
      </c>
      <c r="G212" s="802" t="s">
        <v>5087</v>
      </c>
      <c r="H212" s="489" t="s">
        <v>215</v>
      </c>
      <c r="I212" s="489" t="s">
        <v>104</v>
      </c>
      <c r="J212" s="689" t="s">
        <v>1983</v>
      </c>
      <c r="K212" s="689" t="s">
        <v>1381</v>
      </c>
      <c r="L212" s="435" t="s">
        <v>8</v>
      </c>
      <c r="M212" s="489">
        <v>1</v>
      </c>
      <c r="N212" s="691">
        <v>44829</v>
      </c>
      <c r="O212" s="690"/>
      <c r="P212" s="690"/>
      <c r="Q212" s="1400">
        <v>44920</v>
      </c>
      <c r="R212" s="692" t="s">
        <v>2378</v>
      </c>
      <c r="S212" s="296" t="s">
        <v>633</v>
      </c>
      <c r="T212" s="732"/>
      <c r="U212" s="270"/>
    </row>
    <row r="213" spans="1:21" s="484" customFormat="1">
      <c r="A213" s="205">
        <f t="shared" si="3"/>
        <v>212</v>
      </c>
      <c r="B213" s="271" t="s">
        <v>98</v>
      </c>
      <c r="C213" s="271" t="s">
        <v>1222</v>
      </c>
      <c r="D213" s="687" t="s">
        <v>2886</v>
      </c>
      <c r="E213" s="694" t="s">
        <v>5088</v>
      </c>
      <c r="F213" s="688" t="s">
        <v>5088</v>
      </c>
      <c r="G213" s="802" t="s">
        <v>5089</v>
      </c>
      <c r="H213" s="489" t="s">
        <v>215</v>
      </c>
      <c r="I213" s="489" t="s">
        <v>104</v>
      </c>
      <c r="J213" s="689" t="s">
        <v>1983</v>
      </c>
      <c r="K213" s="689" t="s">
        <v>1381</v>
      </c>
      <c r="L213" s="435" t="s">
        <v>8</v>
      </c>
      <c r="M213" s="489">
        <v>1</v>
      </c>
      <c r="N213" s="691">
        <v>44829</v>
      </c>
      <c r="O213" s="690"/>
      <c r="P213" s="690"/>
      <c r="Q213" s="1400">
        <v>44920</v>
      </c>
      <c r="R213" s="692" t="s">
        <v>2378</v>
      </c>
      <c r="S213" s="296" t="s">
        <v>633</v>
      </c>
      <c r="T213" s="732"/>
      <c r="U213" s="270"/>
    </row>
    <row r="214" spans="1:21" s="484" customFormat="1">
      <c r="A214" s="205">
        <f t="shared" si="3"/>
        <v>213</v>
      </c>
      <c r="B214" s="271" t="s">
        <v>98</v>
      </c>
      <c r="C214" s="271" t="s">
        <v>1222</v>
      </c>
      <c r="D214" s="687" t="s">
        <v>2886</v>
      </c>
      <c r="E214" s="694" t="s">
        <v>5090</v>
      </c>
      <c r="F214" s="688" t="s">
        <v>5090</v>
      </c>
      <c r="G214" s="802" t="s">
        <v>5091</v>
      </c>
      <c r="H214" s="489" t="s">
        <v>215</v>
      </c>
      <c r="I214" s="489" t="s">
        <v>104</v>
      </c>
      <c r="J214" s="689" t="s">
        <v>1983</v>
      </c>
      <c r="K214" s="689" t="s">
        <v>1381</v>
      </c>
      <c r="L214" s="435" t="s">
        <v>8</v>
      </c>
      <c r="M214" s="489">
        <v>1</v>
      </c>
      <c r="N214" s="691">
        <v>44829</v>
      </c>
      <c r="O214" s="690"/>
      <c r="P214" s="690"/>
      <c r="Q214" s="1400">
        <v>44920</v>
      </c>
      <c r="R214" s="692" t="s">
        <v>2378</v>
      </c>
      <c r="S214" s="296" t="s">
        <v>633</v>
      </c>
      <c r="T214" s="732"/>
      <c r="U214" s="270"/>
    </row>
    <row r="215" spans="1:21" s="484" customFormat="1">
      <c r="A215" s="205">
        <f t="shared" si="3"/>
        <v>214</v>
      </c>
      <c r="B215" s="271" t="s">
        <v>98</v>
      </c>
      <c r="C215" s="271" t="s">
        <v>1222</v>
      </c>
      <c r="D215" s="687" t="s">
        <v>2886</v>
      </c>
      <c r="E215" s="694" t="s">
        <v>5092</v>
      </c>
      <c r="F215" s="688" t="s">
        <v>5092</v>
      </c>
      <c r="G215" s="802" t="s">
        <v>5093</v>
      </c>
      <c r="H215" s="489" t="s">
        <v>215</v>
      </c>
      <c r="I215" s="489" t="s">
        <v>104</v>
      </c>
      <c r="J215" s="689" t="s">
        <v>1983</v>
      </c>
      <c r="K215" s="689" t="s">
        <v>1381</v>
      </c>
      <c r="L215" s="435" t="s">
        <v>8</v>
      </c>
      <c r="M215" s="489">
        <v>1</v>
      </c>
      <c r="N215" s="691">
        <v>44834</v>
      </c>
      <c r="O215" s="690"/>
      <c r="P215" s="690"/>
      <c r="Q215" s="1400">
        <v>44925</v>
      </c>
      <c r="R215" s="692" t="s">
        <v>2378</v>
      </c>
      <c r="S215" s="296" t="s">
        <v>6923</v>
      </c>
      <c r="T215" s="270"/>
      <c r="U215" s="270"/>
    </row>
    <row r="216" spans="1:21" s="484" customFormat="1">
      <c r="A216" s="205">
        <f t="shared" si="3"/>
        <v>215</v>
      </c>
      <c r="B216" s="271" t="s">
        <v>98</v>
      </c>
      <c r="C216" s="271" t="s">
        <v>1222</v>
      </c>
      <c r="D216" s="687" t="s">
        <v>2886</v>
      </c>
      <c r="E216" s="694" t="s">
        <v>5094</v>
      </c>
      <c r="F216" s="688" t="s">
        <v>5094</v>
      </c>
      <c r="G216" s="802" t="s">
        <v>5095</v>
      </c>
      <c r="H216" s="489" t="s">
        <v>215</v>
      </c>
      <c r="I216" s="489" t="s">
        <v>104</v>
      </c>
      <c r="J216" s="689" t="s">
        <v>1983</v>
      </c>
      <c r="K216" s="689" t="s">
        <v>1381</v>
      </c>
      <c r="L216" s="435" t="s">
        <v>8</v>
      </c>
      <c r="M216" s="489">
        <v>1</v>
      </c>
      <c r="N216" s="691">
        <v>44834</v>
      </c>
      <c r="O216" s="690"/>
      <c r="P216" s="690"/>
      <c r="Q216" s="1400">
        <v>44925</v>
      </c>
      <c r="R216" s="692" t="s">
        <v>2378</v>
      </c>
      <c r="S216" s="296" t="s">
        <v>6923</v>
      </c>
      <c r="T216" s="270"/>
      <c r="U216" s="270"/>
    </row>
    <row r="217" spans="1:21" s="484" customFormat="1" ht="23">
      <c r="A217" s="205">
        <f t="shared" si="3"/>
        <v>216</v>
      </c>
      <c r="B217" s="271" t="s">
        <v>98</v>
      </c>
      <c r="C217" s="271" t="s">
        <v>1222</v>
      </c>
      <c r="D217" s="690" t="s">
        <v>654</v>
      </c>
      <c r="E217" s="694" t="s">
        <v>5096</v>
      </c>
      <c r="F217" s="688" t="s">
        <v>5096</v>
      </c>
      <c r="G217" s="802" t="s">
        <v>5097</v>
      </c>
      <c r="H217" s="489" t="s">
        <v>215</v>
      </c>
      <c r="I217" s="489" t="s">
        <v>104</v>
      </c>
      <c r="J217" s="689" t="s">
        <v>1983</v>
      </c>
      <c r="K217" s="689" t="s">
        <v>1381</v>
      </c>
      <c r="L217" s="435" t="s">
        <v>8</v>
      </c>
      <c r="M217" s="489">
        <v>1</v>
      </c>
      <c r="N217" s="691">
        <v>44814</v>
      </c>
      <c r="O217" s="690"/>
      <c r="P217" s="690"/>
      <c r="Q217" s="1400">
        <v>44925</v>
      </c>
      <c r="R217" s="692" t="s">
        <v>2378</v>
      </c>
      <c r="S217" s="695" t="s">
        <v>5503</v>
      </c>
      <c r="T217" s="270"/>
      <c r="U217" s="270"/>
    </row>
    <row r="218" spans="1:21" s="484" customFormat="1" ht="23">
      <c r="A218" s="205">
        <f t="shared" si="3"/>
        <v>217</v>
      </c>
      <c r="B218" s="271" t="s">
        <v>98</v>
      </c>
      <c r="C218" s="271" t="s">
        <v>1222</v>
      </c>
      <c r="D218" s="690" t="s">
        <v>654</v>
      </c>
      <c r="E218" s="694" t="s">
        <v>5098</v>
      </c>
      <c r="F218" s="688" t="s">
        <v>5098</v>
      </c>
      <c r="G218" s="802" t="s">
        <v>5099</v>
      </c>
      <c r="H218" s="489" t="s">
        <v>215</v>
      </c>
      <c r="I218" s="489" t="s">
        <v>104</v>
      </c>
      <c r="J218" s="689" t="s">
        <v>1983</v>
      </c>
      <c r="K218" s="689" t="s">
        <v>1381</v>
      </c>
      <c r="L218" s="435" t="s">
        <v>8</v>
      </c>
      <c r="M218" s="489">
        <v>1</v>
      </c>
      <c r="N218" s="691">
        <v>44814</v>
      </c>
      <c r="O218" s="690"/>
      <c r="P218" s="690"/>
      <c r="Q218" s="1400">
        <v>44925</v>
      </c>
      <c r="R218" s="692" t="s">
        <v>2378</v>
      </c>
      <c r="S218" s="695" t="s">
        <v>5503</v>
      </c>
      <c r="T218" s="270"/>
      <c r="U218" s="270"/>
    </row>
    <row r="219" spans="1:21" s="484" customFormat="1" ht="23">
      <c r="A219" s="205">
        <f t="shared" si="3"/>
        <v>218</v>
      </c>
      <c r="B219" s="697" t="s">
        <v>98</v>
      </c>
      <c r="C219" s="697" t="s">
        <v>1222</v>
      </c>
      <c r="D219" s="698" t="s">
        <v>654</v>
      </c>
      <c r="E219" s="699" t="s">
        <v>5100</v>
      </c>
      <c r="F219" s="746" t="s">
        <v>5100</v>
      </c>
      <c r="G219" s="697" t="s">
        <v>5101</v>
      </c>
      <c r="H219" s="683" t="s">
        <v>215</v>
      </c>
      <c r="I219" s="683" t="s">
        <v>104</v>
      </c>
      <c r="J219" s="700" t="s">
        <v>1983</v>
      </c>
      <c r="K219" s="700" t="s">
        <v>1381</v>
      </c>
      <c r="L219" s="435" t="s">
        <v>8</v>
      </c>
      <c r="M219" s="683">
        <v>1</v>
      </c>
      <c r="N219" s="701">
        <v>44814</v>
      </c>
      <c r="O219" s="698"/>
      <c r="P219" s="698"/>
      <c r="Q219" s="1401">
        <v>44925</v>
      </c>
      <c r="R219" s="702" t="s">
        <v>2378</v>
      </c>
      <c r="S219" s="695" t="s">
        <v>5503</v>
      </c>
      <c r="T219" s="270"/>
      <c r="U219" s="270"/>
    </row>
    <row r="220" spans="1:21" s="484" customFormat="1">
      <c r="A220" s="205">
        <f t="shared" si="3"/>
        <v>219</v>
      </c>
      <c r="B220" s="271" t="s">
        <v>98</v>
      </c>
      <c r="C220" s="271" t="s">
        <v>1222</v>
      </c>
      <c r="D220" s="690" t="s">
        <v>2889</v>
      </c>
      <c r="E220" s="694" t="s">
        <v>5102</v>
      </c>
      <c r="F220" s="688" t="s">
        <v>5102</v>
      </c>
      <c r="G220" s="802" t="s">
        <v>5103</v>
      </c>
      <c r="H220" s="489" t="s">
        <v>215</v>
      </c>
      <c r="I220" s="489" t="s">
        <v>104</v>
      </c>
      <c r="J220" s="689" t="s">
        <v>1983</v>
      </c>
      <c r="K220" s="689" t="s">
        <v>1381</v>
      </c>
      <c r="L220" s="435" t="s">
        <v>8</v>
      </c>
      <c r="M220" s="489">
        <v>1</v>
      </c>
      <c r="N220" s="691">
        <v>44791</v>
      </c>
      <c r="O220" s="690"/>
      <c r="P220" s="690"/>
      <c r="Q220" s="1400">
        <v>44925</v>
      </c>
      <c r="R220" s="702">
        <v>44967</v>
      </c>
      <c r="S220" s="296" t="s">
        <v>7419</v>
      </c>
      <c r="T220" s="270"/>
      <c r="U220" s="270"/>
    </row>
    <row r="221" spans="1:21" s="484" customFormat="1">
      <c r="A221" s="205">
        <f t="shared" si="3"/>
        <v>220</v>
      </c>
      <c r="B221" s="271" t="s">
        <v>98</v>
      </c>
      <c r="C221" s="271" t="s">
        <v>1222</v>
      </c>
      <c r="D221" s="690" t="s">
        <v>2889</v>
      </c>
      <c r="E221" s="694" t="s">
        <v>5104</v>
      </c>
      <c r="F221" s="688" t="s">
        <v>5104</v>
      </c>
      <c r="G221" s="802" t="s">
        <v>5105</v>
      </c>
      <c r="H221" s="489" t="s">
        <v>215</v>
      </c>
      <c r="I221" s="489" t="s">
        <v>104</v>
      </c>
      <c r="J221" s="689" t="s">
        <v>1983</v>
      </c>
      <c r="K221" s="689" t="s">
        <v>1381</v>
      </c>
      <c r="L221" s="435" t="s">
        <v>8</v>
      </c>
      <c r="M221" s="489">
        <v>1</v>
      </c>
      <c r="N221" s="691">
        <v>44805</v>
      </c>
      <c r="O221" s="690"/>
      <c r="P221" s="690"/>
      <c r="Q221" s="1400">
        <v>44925</v>
      </c>
      <c r="R221" s="702">
        <v>44967</v>
      </c>
      <c r="S221" s="296" t="s">
        <v>7419</v>
      </c>
      <c r="T221" s="270"/>
      <c r="U221" s="270"/>
    </row>
    <row r="222" spans="1:21" s="719" customFormat="1">
      <c r="A222" s="205">
        <f t="shared" si="3"/>
        <v>221</v>
      </c>
      <c r="B222" s="249" t="s">
        <v>98</v>
      </c>
      <c r="C222" s="249" t="s">
        <v>1222</v>
      </c>
      <c r="D222" s="716" t="s">
        <v>2889</v>
      </c>
      <c r="E222" s="717" t="s">
        <v>5104</v>
      </c>
      <c r="F222" s="747" t="s">
        <v>5106</v>
      </c>
      <c r="G222" s="249" t="s">
        <v>5107</v>
      </c>
      <c r="H222" s="519" t="s">
        <v>215</v>
      </c>
      <c r="I222" s="519" t="s">
        <v>104</v>
      </c>
      <c r="J222" s="341" t="s">
        <v>1983</v>
      </c>
      <c r="K222" s="341" t="s">
        <v>1381</v>
      </c>
      <c r="L222" s="435" t="s">
        <v>8</v>
      </c>
      <c r="M222" s="519">
        <v>1</v>
      </c>
      <c r="N222" s="718">
        <v>44814</v>
      </c>
      <c r="O222" s="716"/>
      <c r="P222" s="716"/>
      <c r="Q222" s="1402">
        <v>44925</v>
      </c>
      <c r="R222" s="702">
        <v>44967</v>
      </c>
      <c r="S222" s="296" t="s">
        <v>7419</v>
      </c>
      <c r="T222" s="270"/>
      <c r="U222" s="270"/>
    </row>
    <row r="223" spans="1:21" s="719" customFormat="1" ht="44" customHeight="1">
      <c r="A223" s="205">
        <f t="shared" si="3"/>
        <v>222</v>
      </c>
      <c r="B223" s="249" t="s">
        <v>98</v>
      </c>
      <c r="C223" s="249" t="s">
        <v>1222</v>
      </c>
      <c r="D223" s="716" t="s">
        <v>2889</v>
      </c>
      <c r="E223" s="717" t="s">
        <v>5501</v>
      </c>
      <c r="F223" s="747" t="s">
        <v>5501</v>
      </c>
      <c r="G223" s="249" t="s">
        <v>5502</v>
      </c>
      <c r="H223" s="519" t="s">
        <v>215</v>
      </c>
      <c r="I223" s="519" t="s">
        <v>104</v>
      </c>
      <c r="J223" s="341" t="s">
        <v>1983</v>
      </c>
      <c r="K223" s="341" t="s">
        <v>1381</v>
      </c>
      <c r="L223" s="435" t="s">
        <v>8</v>
      </c>
      <c r="M223" s="519">
        <v>1</v>
      </c>
      <c r="N223" s="718">
        <v>44895</v>
      </c>
      <c r="O223" s="716"/>
      <c r="P223" s="716"/>
      <c r="Q223" s="1402">
        <v>44925</v>
      </c>
      <c r="R223" s="336"/>
      <c r="S223" s="986" t="s">
        <v>7420</v>
      </c>
      <c r="T223" s="270"/>
      <c r="U223" s="270"/>
    </row>
    <row r="224" spans="1:21" s="264" customFormat="1" ht="25" customHeight="1">
      <c r="A224" s="205">
        <f t="shared" si="3"/>
        <v>223</v>
      </c>
      <c r="B224" s="249" t="s">
        <v>3017</v>
      </c>
      <c r="C224" s="207"/>
      <c r="D224" s="498" t="s">
        <v>3023</v>
      </c>
      <c r="E224" s="218"/>
      <c r="F224" s="249" t="s">
        <v>3019</v>
      </c>
      <c r="G224" s="249" t="s">
        <v>3015</v>
      </c>
      <c r="H224" s="218" t="s">
        <v>105</v>
      </c>
      <c r="I224" s="208" t="s">
        <v>4486</v>
      </c>
      <c r="J224" s="216" t="s">
        <v>1983</v>
      </c>
      <c r="K224" s="216" t="s">
        <v>1381</v>
      </c>
      <c r="L224" s="216"/>
      <c r="M224" s="268">
        <v>1</v>
      </c>
      <c r="N224" s="215"/>
      <c r="O224" s="215"/>
      <c r="P224" s="233"/>
      <c r="Q224" s="233"/>
      <c r="R224" s="233"/>
      <c r="S224" s="792"/>
      <c r="T224" s="296"/>
      <c r="U224" s="296"/>
    </row>
    <row r="225" spans="1:21" s="264" customFormat="1" ht="25" customHeight="1">
      <c r="A225" s="205">
        <f t="shared" si="3"/>
        <v>224</v>
      </c>
      <c r="B225" s="271" t="s">
        <v>3018</v>
      </c>
      <c r="C225" s="207"/>
      <c r="D225" s="297" t="s">
        <v>3023</v>
      </c>
      <c r="E225" s="218"/>
      <c r="F225" s="271" t="s">
        <v>3020</v>
      </c>
      <c r="G225" s="802" t="s">
        <v>3015</v>
      </c>
      <c r="H225" s="218" t="s">
        <v>105</v>
      </c>
      <c r="I225" s="208" t="s">
        <v>4486</v>
      </c>
      <c r="J225" s="216" t="s">
        <v>1983</v>
      </c>
      <c r="K225" s="216" t="s">
        <v>1381</v>
      </c>
      <c r="L225" s="216"/>
      <c r="M225" s="273">
        <v>1</v>
      </c>
      <c r="N225" s="215"/>
      <c r="O225" s="215"/>
      <c r="P225" s="233"/>
      <c r="Q225" s="233"/>
      <c r="R225" s="233"/>
      <c r="S225" s="792"/>
      <c r="T225" s="610"/>
      <c r="U225" s="802"/>
    </row>
    <row r="226" spans="1:21" s="264" customFormat="1" ht="25" customHeight="1">
      <c r="A226" s="205">
        <f t="shared" si="3"/>
        <v>225</v>
      </c>
      <c r="B226" s="271" t="s">
        <v>3017</v>
      </c>
      <c r="C226" s="207"/>
      <c r="D226" s="297" t="s">
        <v>3024</v>
      </c>
      <c r="E226" s="218"/>
      <c r="F226" s="271" t="s">
        <v>3021</v>
      </c>
      <c r="G226" s="802" t="s">
        <v>3016</v>
      </c>
      <c r="H226" s="218" t="s">
        <v>105</v>
      </c>
      <c r="I226" s="208" t="s">
        <v>4486</v>
      </c>
      <c r="J226" s="216" t="s">
        <v>1983</v>
      </c>
      <c r="K226" s="216" t="s">
        <v>1381</v>
      </c>
      <c r="L226" s="216"/>
      <c r="M226" s="273">
        <v>1</v>
      </c>
      <c r="N226" s="251"/>
      <c r="O226" s="215"/>
      <c r="P226" s="233"/>
      <c r="Q226" s="233"/>
      <c r="R226" s="233"/>
      <c r="S226" s="792"/>
      <c r="T226" s="610"/>
      <c r="U226" s="802"/>
    </row>
    <row r="227" spans="1:21" s="264" customFormat="1" ht="25" customHeight="1">
      <c r="A227" s="205">
        <f t="shared" si="3"/>
        <v>226</v>
      </c>
      <c r="B227" s="271" t="s">
        <v>3017</v>
      </c>
      <c r="C227" s="207"/>
      <c r="D227" s="297" t="s">
        <v>3023</v>
      </c>
      <c r="E227" s="218"/>
      <c r="F227" s="271" t="s">
        <v>3022</v>
      </c>
      <c r="G227" s="802" t="s">
        <v>3015</v>
      </c>
      <c r="H227" s="218" t="s">
        <v>105</v>
      </c>
      <c r="I227" s="208" t="s">
        <v>4486</v>
      </c>
      <c r="J227" s="216" t="s">
        <v>1983</v>
      </c>
      <c r="K227" s="216" t="s">
        <v>1381</v>
      </c>
      <c r="L227" s="216"/>
      <c r="M227" s="273">
        <v>1</v>
      </c>
      <c r="N227" s="251"/>
      <c r="O227" s="215"/>
      <c r="P227" s="233"/>
      <c r="Q227" s="233"/>
      <c r="R227" s="233"/>
      <c r="S227" s="792"/>
      <c r="T227" s="610"/>
      <c r="U227" s="802"/>
    </row>
    <row r="228" spans="1:21" s="264" customFormat="1" ht="25" customHeight="1">
      <c r="A228" s="205">
        <f t="shared" si="3"/>
        <v>227</v>
      </c>
      <c r="B228" s="249"/>
      <c r="C228" s="207"/>
      <c r="D228" s="498" t="s">
        <v>2957</v>
      </c>
      <c r="E228" s="218"/>
      <c r="F228" s="249" t="s">
        <v>3141</v>
      </c>
      <c r="G228" s="292" t="s">
        <v>2958</v>
      </c>
      <c r="H228" s="218" t="s">
        <v>105</v>
      </c>
      <c r="I228" s="208" t="s">
        <v>4486</v>
      </c>
      <c r="J228" s="216" t="s">
        <v>1983</v>
      </c>
      <c r="K228" s="216" t="s">
        <v>1381</v>
      </c>
      <c r="L228" s="249" t="s">
        <v>3148</v>
      </c>
      <c r="M228" s="258">
        <v>1</v>
      </c>
      <c r="N228" s="251">
        <v>44640</v>
      </c>
      <c r="O228" s="251"/>
      <c r="P228" s="233"/>
      <c r="Q228" s="233"/>
      <c r="R228" s="233"/>
      <c r="S228" s="792"/>
      <c r="T228" s="610"/>
      <c r="U228" s="802"/>
    </row>
    <row r="229" spans="1:21" s="264" customFormat="1" ht="25" customHeight="1">
      <c r="A229" s="205">
        <f t="shared" si="3"/>
        <v>228</v>
      </c>
      <c r="B229" s="271"/>
      <c r="C229" s="207"/>
      <c r="D229" s="297" t="s">
        <v>2957</v>
      </c>
      <c r="E229" s="218"/>
      <c r="F229" s="271" t="s">
        <v>3142</v>
      </c>
      <c r="G229" s="284" t="s">
        <v>2959</v>
      </c>
      <c r="H229" s="218" t="s">
        <v>105</v>
      </c>
      <c r="I229" s="208" t="s">
        <v>4486</v>
      </c>
      <c r="J229" s="216" t="s">
        <v>1983</v>
      </c>
      <c r="K229" s="216" t="s">
        <v>1381</v>
      </c>
      <c r="L229" s="271" t="s">
        <v>2461</v>
      </c>
      <c r="M229" s="285">
        <v>2</v>
      </c>
      <c r="N229" s="251">
        <v>44640</v>
      </c>
      <c r="O229" s="251"/>
      <c r="P229" s="233"/>
      <c r="Q229" s="233"/>
      <c r="R229" s="233"/>
      <c r="S229" s="792"/>
      <c r="T229" s="610"/>
      <c r="U229" s="802"/>
    </row>
    <row r="230" spans="1:21" s="264" customFormat="1" ht="25" customHeight="1">
      <c r="A230" s="205">
        <f t="shared" si="3"/>
        <v>229</v>
      </c>
      <c r="B230" s="271"/>
      <c r="C230" s="207"/>
      <c r="D230" s="297" t="s">
        <v>2957</v>
      </c>
      <c r="E230" s="218"/>
      <c r="F230" s="271" t="s">
        <v>3143</v>
      </c>
      <c r="G230" s="284" t="s">
        <v>3136</v>
      </c>
      <c r="H230" s="218" t="s">
        <v>105</v>
      </c>
      <c r="I230" s="208" t="s">
        <v>4486</v>
      </c>
      <c r="J230" s="216" t="s">
        <v>1983</v>
      </c>
      <c r="K230" s="216" t="s">
        <v>1381</v>
      </c>
      <c r="L230" s="271" t="s">
        <v>2461</v>
      </c>
      <c r="M230" s="285">
        <v>1</v>
      </c>
      <c r="N230" s="251">
        <v>44640</v>
      </c>
      <c r="O230" s="251"/>
      <c r="P230" s="233"/>
      <c r="Q230" s="233"/>
      <c r="R230" s="233"/>
      <c r="S230" s="805"/>
      <c r="T230" s="610"/>
      <c r="U230" s="802"/>
    </row>
    <row r="231" spans="1:21" s="264" customFormat="1" ht="25" customHeight="1">
      <c r="A231" s="205">
        <f t="shared" si="3"/>
        <v>230</v>
      </c>
      <c r="B231" s="271"/>
      <c r="C231" s="207"/>
      <c r="D231" s="297" t="s">
        <v>2957</v>
      </c>
      <c r="E231" s="218"/>
      <c r="F231" s="271" t="s">
        <v>3144</v>
      </c>
      <c r="G231" s="284" t="s">
        <v>3137</v>
      </c>
      <c r="H231" s="218" t="s">
        <v>105</v>
      </c>
      <c r="I231" s="208" t="s">
        <v>4486</v>
      </c>
      <c r="J231" s="216" t="s">
        <v>1983</v>
      </c>
      <c r="K231" s="216" t="s">
        <v>1381</v>
      </c>
      <c r="L231" s="271" t="s">
        <v>3135</v>
      </c>
      <c r="M231" s="285">
        <v>2</v>
      </c>
      <c r="N231" s="251">
        <v>44640</v>
      </c>
      <c r="O231" s="251"/>
      <c r="P231" s="233"/>
      <c r="Q231" s="233"/>
      <c r="R231" s="233"/>
      <c r="S231" s="233"/>
      <c r="T231" s="212"/>
      <c r="U231" s="271"/>
    </row>
    <row r="232" spans="1:21" s="264" customFormat="1" ht="25" customHeight="1">
      <c r="A232" s="205">
        <f t="shared" si="3"/>
        <v>231</v>
      </c>
      <c r="B232" s="271"/>
      <c r="C232" s="207"/>
      <c r="D232" s="297" t="s">
        <v>2957</v>
      </c>
      <c r="E232" s="218"/>
      <c r="F232" s="271" t="s">
        <v>3145</v>
      </c>
      <c r="G232" s="284" t="s">
        <v>3138</v>
      </c>
      <c r="H232" s="218" t="s">
        <v>105</v>
      </c>
      <c r="I232" s="208" t="s">
        <v>4486</v>
      </c>
      <c r="J232" s="216" t="s">
        <v>1983</v>
      </c>
      <c r="K232" s="216" t="s">
        <v>1381</v>
      </c>
      <c r="L232" s="271" t="s">
        <v>2461</v>
      </c>
      <c r="M232" s="285">
        <v>1</v>
      </c>
      <c r="N232" s="251">
        <v>44640</v>
      </c>
      <c r="O232" s="251"/>
      <c r="P232" s="233"/>
      <c r="Q232" s="233"/>
      <c r="R232" s="233"/>
      <c r="S232" s="233"/>
      <c r="T232" s="212"/>
      <c r="U232" s="271"/>
    </row>
    <row r="233" spans="1:21" s="264" customFormat="1" ht="25" customHeight="1">
      <c r="A233" s="205">
        <f t="shared" si="3"/>
        <v>232</v>
      </c>
      <c r="B233" s="271"/>
      <c r="C233" s="207"/>
      <c r="D233" s="297" t="s">
        <v>2957</v>
      </c>
      <c r="E233" s="218"/>
      <c r="F233" s="271" t="s">
        <v>3146</v>
      </c>
      <c r="G233" s="284" t="s">
        <v>3139</v>
      </c>
      <c r="H233" s="218" t="s">
        <v>105</v>
      </c>
      <c r="I233" s="208" t="s">
        <v>4486</v>
      </c>
      <c r="J233" s="216" t="s">
        <v>1983</v>
      </c>
      <c r="K233" s="216" t="s">
        <v>1381</v>
      </c>
      <c r="L233" s="271" t="s">
        <v>3135</v>
      </c>
      <c r="M233" s="285">
        <v>1</v>
      </c>
      <c r="N233" s="251">
        <v>44640</v>
      </c>
      <c r="O233" s="251"/>
      <c r="P233" s="233"/>
      <c r="Q233" s="233"/>
      <c r="R233" s="233"/>
      <c r="S233" s="233"/>
      <c r="T233" s="212"/>
      <c r="U233" s="271"/>
    </row>
    <row r="234" spans="1:21" s="264" customFormat="1" ht="25" customHeight="1">
      <c r="A234" s="205">
        <f t="shared" si="3"/>
        <v>233</v>
      </c>
      <c r="B234" s="271"/>
      <c r="C234" s="207"/>
      <c r="D234" s="297" t="s">
        <v>2957</v>
      </c>
      <c r="E234" s="218"/>
      <c r="F234" s="271" t="s">
        <v>3147</v>
      </c>
      <c r="G234" s="284" t="s">
        <v>3140</v>
      </c>
      <c r="H234" s="218" t="s">
        <v>105</v>
      </c>
      <c r="I234" s="208" t="s">
        <v>4486</v>
      </c>
      <c r="J234" s="216" t="s">
        <v>1983</v>
      </c>
      <c r="K234" s="216" t="s">
        <v>1381</v>
      </c>
      <c r="L234" s="271" t="s">
        <v>3135</v>
      </c>
      <c r="M234" s="285">
        <v>1</v>
      </c>
      <c r="N234" s="251">
        <v>44640</v>
      </c>
      <c r="O234" s="251"/>
      <c r="P234" s="233"/>
      <c r="Q234" s="233"/>
      <c r="R234" s="233"/>
      <c r="S234" s="233"/>
      <c r="T234" s="212"/>
      <c r="U234" s="271"/>
    </row>
    <row r="235" spans="1:21" s="538" customFormat="1" ht="25" customHeight="1">
      <c r="A235" s="205">
        <f t="shared" si="3"/>
        <v>234</v>
      </c>
      <c r="B235" s="282" t="s">
        <v>3504</v>
      </c>
      <c r="C235" s="282" t="s">
        <v>3504</v>
      </c>
      <c r="D235" s="248" t="s">
        <v>3522</v>
      </c>
      <c r="E235" s="282" t="s">
        <v>3504</v>
      </c>
      <c r="F235" s="271" t="s">
        <v>3523</v>
      </c>
      <c r="G235" s="284" t="s">
        <v>3524</v>
      </c>
      <c r="H235" s="218" t="s">
        <v>3517</v>
      </c>
      <c r="I235" s="208" t="s">
        <v>4486</v>
      </c>
      <c r="J235" s="216" t="s">
        <v>1983</v>
      </c>
      <c r="K235" s="216" t="s">
        <v>1381</v>
      </c>
      <c r="L235" s="216" t="s">
        <v>3525</v>
      </c>
      <c r="M235" s="285">
        <v>2</v>
      </c>
      <c r="N235" s="215">
        <v>44661</v>
      </c>
      <c r="O235" s="251">
        <v>44659</v>
      </c>
      <c r="P235" s="233"/>
      <c r="Q235" s="233"/>
      <c r="R235" s="233"/>
      <c r="S235" s="233"/>
      <c r="T235" s="212"/>
      <c r="U235" s="271"/>
    </row>
    <row r="236" spans="1:21" s="264" customFormat="1" ht="25" customHeight="1">
      <c r="A236" s="205">
        <f t="shared" si="3"/>
        <v>235</v>
      </c>
      <c r="B236" s="282" t="s">
        <v>3504</v>
      </c>
      <c r="C236" s="282" t="s">
        <v>3515</v>
      </c>
      <c r="D236" s="248" t="s">
        <v>3522</v>
      </c>
      <c r="E236" s="282" t="s">
        <v>3515</v>
      </c>
      <c r="F236" s="271" t="s">
        <v>3526</v>
      </c>
      <c r="G236" s="284" t="s">
        <v>3527</v>
      </c>
      <c r="H236" s="218" t="s">
        <v>3513</v>
      </c>
      <c r="I236" s="208" t="s">
        <v>4486</v>
      </c>
      <c r="J236" s="216" t="s">
        <v>1983</v>
      </c>
      <c r="K236" s="216" t="s">
        <v>1381</v>
      </c>
      <c r="L236" s="216" t="s">
        <v>3528</v>
      </c>
      <c r="M236" s="285">
        <v>1</v>
      </c>
      <c r="N236" s="215">
        <v>44661</v>
      </c>
      <c r="O236" s="251">
        <v>44659</v>
      </c>
      <c r="P236" s="233"/>
      <c r="Q236" s="233"/>
      <c r="R236" s="233"/>
      <c r="S236" s="233"/>
      <c r="T236" s="212"/>
      <c r="U236" s="271"/>
    </row>
    <row r="237" spans="1:21" s="264" customFormat="1" ht="25" customHeight="1">
      <c r="A237" s="205">
        <f t="shared" si="3"/>
        <v>236</v>
      </c>
      <c r="B237" s="282" t="s">
        <v>3504</v>
      </c>
      <c r="C237" s="282" t="s">
        <v>3504</v>
      </c>
      <c r="D237" s="248" t="s">
        <v>3514</v>
      </c>
      <c r="E237" s="282" t="s">
        <v>3515</v>
      </c>
      <c r="F237" s="271" t="s">
        <v>3529</v>
      </c>
      <c r="G237" s="284" t="s">
        <v>3530</v>
      </c>
      <c r="H237" s="218" t="s">
        <v>3517</v>
      </c>
      <c r="I237" s="208" t="s">
        <v>4486</v>
      </c>
      <c r="J237" s="216" t="s">
        <v>1983</v>
      </c>
      <c r="K237" s="216" t="s">
        <v>1381</v>
      </c>
      <c r="L237" s="216" t="s">
        <v>3528</v>
      </c>
      <c r="M237" s="285">
        <v>2</v>
      </c>
      <c r="N237" s="215">
        <v>44661</v>
      </c>
      <c r="O237" s="251">
        <v>44659</v>
      </c>
      <c r="P237" s="233"/>
      <c r="Q237" s="233"/>
      <c r="R237" s="233"/>
      <c r="S237" s="233"/>
      <c r="T237" s="212"/>
      <c r="U237" s="271"/>
    </row>
    <row r="238" spans="1:21" s="264" customFormat="1" ht="25" customHeight="1">
      <c r="A238" s="205">
        <f t="shared" si="3"/>
        <v>237</v>
      </c>
      <c r="B238" s="282" t="s">
        <v>3515</v>
      </c>
      <c r="C238" s="282" t="s">
        <v>3515</v>
      </c>
      <c r="D238" s="248" t="s">
        <v>3522</v>
      </c>
      <c r="E238" s="282" t="s">
        <v>3515</v>
      </c>
      <c r="F238" s="271" t="s">
        <v>3531</v>
      </c>
      <c r="G238" s="284" t="s">
        <v>3532</v>
      </c>
      <c r="H238" s="218" t="s">
        <v>3517</v>
      </c>
      <c r="I238" s="208" t="s">
        <v>4486</v>
      </c>
      <c r="J238" s="216" t="s">
        <v>1983</v>
      </c>
      <c r="K238" s="216" t="s">
        <v>1381</v>
      </c>
      <c r="L238" s="216" t="s">
        <v>3528</v>
      </c>
      <c r="M238" s="285">
        <v>1</v>
      </c>
      <c r="N238" s="215">
        <v>44661</v>
      </c>
      <c r="O238" s="251">
        <v>44659</v>
      </c>
      <c r="P238" s="233"/>
      <c r="Q238" s="233"/>
      <c r="R238" s="233"/>
      <c r="S238" s="233"/>
      <c r="T238" s="212"/>
      <c r="U238" s="271"/>
    </row>
    <row r="239" spans="1:21" s="264" customFormat="1" ht="25" customHeight="1">
      <c r="A239" s="205">
        <f t="shared" si="3"/>
        <v>238</v>
      </c>
      <c r="B239" s="282" t="s">
        <v>3515</v>
      </c>
      <c r="C239" s="282" t="s">
        <v>3515</v>
      </c>
      <c r="D239" s="248" t="s">
        <v>3514</v>
      </c>
      <c r="E239" s="282" t="s">
        <v>3515</v>
      </c>
      <c r="F239" s="271" t="s">
        <v>3533</v>
      </c>
      <c r="G239" s="284" t="s">
        <v>3534</v>
      </c>
      <c r="H239" s="218" t="s">
        <v>3517</v>
      </c>
      <c r="I239" s="208" t="s">
        <v>4486</v>
      </c>
      <c r="J239" s="216" t="s">
        <v>1983</v>
      </c>
      <c r="K239" s="216" t="s">
        <v>1381</v>
      </c>
      <c r="L239" s="216" t="s">
        <v>3528</v>
      </c>
      <c r="M239" s="285">
        <v>2</v>
      </c>
      <c r="N239" s="215">
        <v>44661</v>
      </c>
      <c r="O239" s="251">
        <v>44659</v>
      </c>
      <c r="P239" s="233"/>
      <c r="Q239" s="233"/>
      <c r="R239" s="233"/>
      <c r="S239" s="233"/>
      <c r="T239" s="212"/>
      <c r="U239" s="271"/>
    </row>
    <row r="240" spans="1:21" s="264" customFormat="1" ht="25" customHeight="1">
      <c r="A240" s="205">
        <f t="shared" si="3"/>
        <v>239</v>
      </c>
      <c r="B240" s="282" t="s">
        <v>3504</v>
      </c>
      <c r="C240" s="282" t="s">
        <v>3515</v>
      </c>
      <c r="D240" s="248" t="s">
        <v>3514</v>
      </c>
      <c r="E240" s="282" t="s">
        <v>3515</v>
      </c>
      <c r="F240" s="271" t="s">
        <v>3535</v>
      </c>
      <c r="G240" s="284" t="s">
        <v>3536</v>
      </c>
      <c r="H240" s="218" t="s">
        <v>3513</v>
      </c>
      <c r="I240" s="208" t="s">
        <v>4486</v>
      </c>
      <c r="J240" s="216" t="s">
        <v>1983</v>
      </c>
      <c r="K240" s="216" t="s">
        <v>1381</v>
      </c>
      <c r="L240" s="216" t="s">
        <v>3525</v>
      </c>
      <c r="M240" s="285">
        <v>1</v>
      </c>
      <c r="N240" s="215">
        <v>44661</v>
      </c>
      <c r="O240" s="251">
        <v>44659</v>
      </c>
      <c r="P240" s="233"/>
      <c r="Q240" s="233"/>
      <c r="R240" s="233"/>
      <c r="S240" s="233"/>
      <c r="T240" s="212"/>
      <c r="U240" s="249"/>
    </row>
    <row r="241" spans="1:21" s="264" customFormat="1" ht="25" customHeight="1">
      <c r="A241" s="205">
        <f t="shared" si="3"/>
        <v>240</v>
      </c>
      <c r="B241" s="282" t="s">
        <v>3515</v>
      </c>
      <c r="C241" s="282" t="s">
        <v>3515</v>
      </c>
      <c r="D241" s="248" t="s">
        <v>3514</v>
      </c>
      <c r="E241" s="282" t="s">
        <v>3504</v>
      </c>
      <c r="F241" s="271" t="s">
        <v>3537</v>
      </c>
      <c r="G241" s="284" t="s">
        <v>3538</v>
      </c>
      <c r="H241" s="218" t="s">
        <v>3513</v>
      </c>
      <c r="I241" s="208" t="s">
        <v>4486</v>
      </c>
      <c r="J241" s="216" t="s">
        <v>1983</v>
      </c>
      <c r="K241" s="216" t="s">
        <v>1381</v>
      </c>
      <c r="L241" s="216" t="s">
        <v>3528</v>
      </c>
      <c r="M241" s="285">
        <v>2</v>
      </c>
      <c r="N241" s="215">
        <v>44661</v>
      </c>
      <c r="O241" s="251">
        <v>44659</v>
      </c>
      <c r="P241" s="233"/>
      <c r="Q241" s="233"/>
      <c r="R241" s="233"/>
      <c r="S241" s="233"/>
      <c r="T241" s="212"/>
      <c r="U241" s="271"/>
    </row>
    <row r="242" spans="1:21" s="264" customFormat="1" ht="25" customHeight="1">
      <c r="A242" s="205">
        <f t="shared" si="3"/>
        <v>241</v>
      </c>
      <c r="B242" s="282" t="s">
        <v>3515</v>
      </c>
      <c r="C242" s="282" t="s">
        <v>3515</v>
      </c>
      <c r="D242" s="248" t="s">
        <v>3514</v>
      </c>
      <c r="E242" s="282" t="s">
        <v>3515</v>
      </c>
      <c r="F242" s="271" t="s">
        <v>3539</v>
      </c>
      <c r="G242" s="284" t="s">
        <v>3540</v>
      </c>
      <c r="H242" s="218" t="s">
        <v>3513</v>
      </c>
      <c r="I242" s="208" t="s">
        <v>4486</v>
      </c>
      <c r="J242" s="216" t="s">
        <v>1983</v>
      </c>
      <c r="K242" s="216" t="s">
        <v>1381</v>
      </c>
      <c r="L242" s="216" t="s">
        <v>3528</v>
      </c>
      <c r="M242" s="285">
        <v>1</v>
      </c>
      <c r="N242" s="215">
        <v>44661</v>
      </c>
      <c r="O242" s="251">
        <v>44659</v>
      </c>
      <c r="P242" s="233"/>
      <c r="Q242" s="233"/>
      <c r="R242" s="233"/>
      <c r="S242" s="233"/>
      <c r="T242" s="212"/>
      <c r="U242" s="271"/>
    </row>
    <row r="243" spans="1:21" s="264" customFormat="1" ht="25" customHeight="1">
      <c r="A243" s="205">
        <f t="shared" si="3"/>
        <v>242</v>
      </c>
      <c r="B243" s="282" t="s">
        <v>3515</v>
      </c>
      <c r="C243" s="282" t="s">
        <v>3515</v>
      </c>
      <c r="D243" s="248" t="s">
        <v>3514</v>
      </c>
      <c r="E243" s="282" t="s">
        <v>3515</v>
      </c>
      <c r="F243" s="271" t="s">
        <v>3541</v>
      </c>
      <c r="G243" s="284" t="s">
        <v>3542</v>
      </c>
      <c r="H243" s="218" t="s">
        <v>3513</v>
      </c>
      <c r="I243" s="208" t="s">
        <v>4486</v>
      </c>
      <c r="J243" s="216" t="s">
        <v>1983</v>
      </c>
      <c r="K243" s="216" t="s">
        <v>1381</v>
      </c>
      <c r="L243" s="216" t="s">
        <v>3528</v>
      </c>
      <c r="M243" s="285">
        <v>2</v>
      </c>
      <c r="N243" s="215">
        <v>44661</v>
      </c>
      <c r="O243" s="251">
        <v>44659</v>
      </c>
      <c r="P243" s="233"/>
      <c r="Q243" s="233"/>
      <c r="R243" s="233"/>
      <c r="S243" s="233"/>
      <c r="T243" s="212"/>
      <c r="U243" s="271"/>
    </row>
    <row r="244" spans="1:21" s="264" customFormat="1" ht="25" customHeight="1">
      <c r="A244" s="205">
        <f t="shared" si="3"/>
        <v>243</v>
      </c>
      <c r="B244" s="282" t="s">
        <v>3515</v>
      </c>
      <c r="C244" s="282" t="s">
        <v>3515</v>
      </c>
      <c r="D244" s="248" t="s">
        <v>3514</v>
      </c>
      <c r="E244" s="282" t="s">
        <v>3515</v>
      </c>
      <c r="F244" s="271" t="s">
        <v>3543</v>
      </c>
      <c r="G244" s="284" t="s">
        <v>3544</v>
      </c>
      <c r="H244" s="218" t="s">
        <v>3513</v>
      </c>
      <c r="I244" s="208" t="s">
        <v>4486</v>
      </c>
      <c r="J244" s="216" t="s">
        <v>1983</v>
      </c>
      <c r="K244" s="216" t="s">
        <v>1381</v>
      </c>
      <c r="L244" s="216" t="s">
        <v>3528</v>
      </c>
      <c r="M244" s="285">
        <v>1</v>
      </c>
      <c r="N244" s="215">
        <v>44661</v>
      </c>
      <c r="O244" s="251">
        <v>44659</v>
      </c>
      <c r="P244" s="233"/>
      <c r="Q244" s="233"/>
      <c r="R244" s="233"/>
      <c r="S244" s="233"/>
      <c r="T244" s="212"/>
      <c r="U244" s="271"/>
    </row>
    <row r="245" spans="1:21" s="264" customFormat="1" ht="25.25" customHeight="1">
      <c r="A245" s="205">
        <f t="shared" si="3"/>
        <v>244</v>
      </c>
      <c r="B245" s="282" t="s">
        <v>3515</v>
      </c>
      <c r="C245" s="282" t="s">
        <v>3515</v>
      </c>
      <c r="D245" s="248" t="s">
        <v>3514</v>
      </c>
      <c r="E245" s="282" t="s">
        <v>3515</v>
      </c>
      <c r="F245" s="271" t="s">
        <v>3545</v>
      </c>
      <c r="G245" s="284" t="s">
        <v>3546</v>
      </c>
      <c r="H245" s="218" t="s">
        <v>3513</v>
      </c>
      <c r="I245" s="208" t="s">
        <v>4486</v>
      </c>
      <c r="J245" s="216" t="s">
        <v>1983</v>
      </c>
      <c r="K245" s="216" t="s">
        <v>1381</v>
      </c>
      <c r="L245" s="216" t="s">
        <v>3525</v>
      </c>
      <c r="M245" s="285">
        <v>2</v>
      </c>
      <c r="N245" s="215">
        <v>44661</v>
      </c>
      <c r="O245" s="251">
        <v>44659</v>
      </c>
      <c r="P245" s="233"/>
      <c r="Q245" s="233"/>
      <c r="R245" s="233"/>
      <c r="S245" s="233"/>
      <c r="T245" s="212"/>
      <c r="U245" s="271"/>
    </row>
    <row r="246" spans="1:21" s="264" customFormat="1" ht="25.25" customHeight="1">
      <c r="A246" s="205">
        <f t="shared" si="3"/>
        <v>245</v>
      </c>
      <c r="B246" s="282" t="s">
        <v>3515</v>
      </c>
      <c r="C246" s="282" t="s">
        <v>3515</v>
      </c>
      <c r="D246" s="248" t="s">
        <v>3514</v>
      </c>
      <c r="E246" s="282" t="s">
        <v>3515</v>
      </c>
      <c r="F246" s="271" t="s">
        <v>3547</v>
      </c>
      <c r="G246" s="284" t="s">
        <v>3548</v>
      </c>
      <c r="H246" s="218" t="s">
        <v>3513</v>
      </c>
      <c r="I246" s="208" t="s">
        <v>4486</v>
      </c>
      <c r="J246" s="216" t="s">
        <v>1983</v>
      </c>
      <c r="K246" s="216" t="s">
        <v>1381</v>
      </c>
      <c r="L246" s="216" t="s">
        <v>3528</v>
      </c>
      <c r="M246" s="285">
        <v>1</v>
      </c>
      <c r="N246" s="215">
        <v>44661</v>
      </c>
      <c r="O246" s="251">
        <v>44659</v>
      </c>
      <c r="P246" s="233"/>
      <c r="Q246" s="233"/>
      <c r="R246" s="233"/>
      <c r="S246" s="233"/>
      <c r="T246" s="212"/>
      <c r="U246" s="271"/>
    </row>
    <row r="247" spans="1:21" s="264" customFormat="1" ht="25.25" customHeight="1">
      <c r="A247" s="205">
        <f t="shared" si="3"/>
        <v>246</v>
      </c>
      <c r="B247" s="282" t="s">
        <v>3515</v>
      </c>
      <c r="C247" s="282" t="s">
        <v>3504</v>
      </c>
      <c r="D247" s="248" t="s">
        <v>3514</v>
      </c>
      <c r="E247" s="282" t="s">
        <v>3515</v>
      </c>
      <c r="F247" s="271" t="s">
        <v>3549</v>
      </c>
      <c r="G247" s="284" t="s">
        <v>3550</v>
      </c>
      <c r="H247" s="218" t="s">
        <v>3513</v>
      </c>
      <c r="I247" s="208" t="s">
        <v>4486</v>
      </c>
      <c r="J247" s="216" t="s">
        <v>1983</v>
      </c>
      <c r="K247" s="216" t="s">
        <v>1381</v>
      </c>
      <c r="L247" s="216" t="s">
        <v>3525</v>
      </c>
      <c r="M247" s="285">
        <v>2</v>
      </c>
      <c r="N247" s="215">
        <v>44661</v>
      </c>
      <c r="O247" s="251">
        <v>44659</v>
      </c>
      <c r="P247" s="233"/>
      <c r="Q247" s="233"/>
      <c r="R247" s="233"/>
      <c r="S247" s="233"/>
      <c r="T247" s="212"/>
      <c r="U247" s="271"/>
    </row>
    <row r="248" spans="1:21" s="264" customFormat="1" ht="25.25" customHeight="1">
      <c r="A248" s="205">
        <f t="shared" si="3"/>
        <v>247</v>
      </c>
      <c r="B248" s="282" t="s">
        <v>3515</v>
      </c>
      <c r="C248" s="282" t="s">
        <v>3515</v>
      </c>
      <c r="D248" s="248" t="s">
        <v>3514</v>
      </c>
      <c r="E248" s="282" t="s">
        <v>3515</v>
      </c>
      <c r="F248" s="271" t="s">
        <v>3551</v>
      </c>
      <c r="G248" s="284" t="s">
        <v>3552</v>
      </c>
      <c r="H248" s="218" t="s">
        <v>3513</v>
      </c>
      <c r="I248" s="208" t="s">
        <v>4486</v>
      </c>
      <c r="J248" s="216" t="s">
        <v>1983</v>
      </c>
      <c r="K248" s="216" t="s">
        <v>1381</v>
      </c>
      <c r="L248" s="216" t="s">
        <v>3528</v>
      </c>
      <c r="M248" s="285">
        <v>1</v>
      </c>
      <c r="N248" s="215">
        <v>44661</v>
      </c>
      <c r="O248" s="251">
        <v>44659</v>
      </c>
      <c r="P248" s="233"/>
      <c r="Q248" s="233"/>
      <c r="R248" s="233"/>
      <c r="S248" s="233"/>
      <c r="T248" s="212"/>
      <c r="U248" s="271"/>
    </row>
    <row r="249" spans="1:21" s="264" customFormat="1" ht="25.25" customHeight="1">
      <c r="A249" s="205">
        <f t="shared" si="3"/>
        <v>248</v>
      </c>
      <c r="B249" s="282" t="s">
        <v>3515</v>
      </c>
      <c r="C249" s="282" t="s">
        <v>3515</v>
      </c>
      <c r="D249" s="248" t="s">
        <v>3514</v>
      </c>
      <c r="E249" s="282" t="s">
        <v>3515</v>
      </c>
      <c r="F249" s="271" t="s">
        <v>3553</v>
      </c>
      <c r="G249" s="284" t="s">
        <v>3554</v>
      </c>
      <c r="H249" s="218" t="s">
        <v>3513</v>
      </c>
      <c r="I249" s="208" t="s">
        <v>4486</v>
      </c>
      <c r="J249" s="216" t="s">
        <v>1983</v>
      </c>
      <c r="K249" s="216" t="s">
        <v>1381</v>
      </c>
      <c r="L249" s="216" t="s">
        <v>3528</v>
      </c>
      <c r="M249" s="285">
        <v>2</v>
      </c>
      <c r="N249" s="215">
        <v>44661</v>
      </c>
      <c r="O249" s="251">
        <v>44659</v>
      </c>
      <c r="P249" s="233"/>
      <c r="Q249" s="233"/>
      <c r="R249" s="233"/>
      <c r="S249" s="233"/>
      <c r="T249" s="212"/>
      <c r="U249" s="271"/>
    </row>
    <row r="250" spans="1:21" s="264" customFormat="1" ht="25.25" customHeight="1">
      <c r="A250" s="205">
        <f t="shared" si="3"/>
        <v>249</v>
      </c>
      <c r="B250" s="282" t="s">
        <v>3515</v>
      </c>
      <c r="C250" s="282" t="s">
        <v>3515</v>
      </c>
      <c r="D250" s="248" t="s">
        <v>3522</v>
      </c>
      <c r="E250" s="282" t="s">
        <v>3515</v>
      </c>
      <c r="F250" s="271" t="s">
        <v>3555</v>
      </c>
      <c r="G250" s="284" t="s">
        <v>3556</v>
      </c>
      <c r="H250" s="218" t="s">
        <v>3513</v>
      </c>
      <c r="I250" s="208" t="s">
        <v>4486</v>
      </c>
      <c r="J250" s="216" t="s">
        <v>1983</v>
      </c>
      <c r="K250" s="216" t="s">
        <v>1381</v>
      </c>
      <c r="L250" s="216" t="s">
        <v>3528</v>
      </c>
      <c r="M250" s="285">
        <v>1</v>
      </c>
      <c r="N250" s="215">
        <v>44661</v>
      </c>
      <c r="O250" s="251">
        <v>44659</v>
      </c>
      <c r="P250" s="233"/>
      <c r="Q250" s="233"/>
      <c r="R250" s="233"/>
      <c r="S250" s="233"/>
      <c r="T250" s="212"/>
      <c r="U250" s="271"/>
    </row>
    <row r="251" spans="1:21" s="264" customFormat="1" ht="25.25" customHeight="1">
      <c r="A251" s="205">
        <f t="shared" si="3"/>
        <v>250</v>
      </c>
      <c r="B251" s="205" t="s">
        <v>1484</v>
      </c>
      <c r="C251" s="207">
        <v>44481</v>
      </c>
      <c r="D251" s="208" t="s">
        <v>64</v>
      </c>
      <c r="E251" s="218" t="s">
        <v>2195</v>
      </c>
      <c r="F251" s="208" t="s">
        <v>2195</v>
      </c>
      <c r="G251" s="235" t="s">
        <v>2196</v>
      </c>
      <c r="H251" s="218" t="s">
        <v>258</v>
      </c>
      <c r="I251" s="208" t="s">
        <v>4486</v>
      </c>
      <c r="J251" s="208" t="s">
        <v>1983</v>
      </c>
      <c r="K251" s="208" t="s">
        <v>1394</v>
      </c>
      <c r="L251" s="208" t="s">
        <v>7</v>
      </c>
      <c r="M251" s="490">
        <v>4</v>
      </c>
      <c r="N251" s="210">
        <v>44561</v>
      </c>
      <c r="O251" s="265"/>
      <c r="P251" s="236"/>
      <c r="Q251" s="343">
        <v>44718</v>
      </c>
      <c r="R251" s="236"/>
      <c r="S251" s="236"/>
      <c r="T251" s="212">
        <v>0.3</v>
      </c>
      <c r="U251" s="263"/>
    </row>
    <row r="252" spans="1:21" s="264" customFormat="1" ht="25.25" customHeight="1">
      <c r="A252" s="205">
        <f t="shared" si="3"/>
        <v>251</v>
      </c>
      <c r="B252" s="239" t="s">
        <v>2147</v>
      </c>
      <c r="C252" s="207">
        <v>44557</v>
      </c>
      <c r="D252" s="208" t="s">
        <v>1349</v>
      </c>
      <c r="E252" s="218" t="s">
        <v>3120</v>
      </c>
      <c r="F252" s="208" t="e">
        <v>#N/A</v>
      </c>
      <c r="G252" s="237" t="s">
        <v>2506</v>
      </c>
      <c r="H252" s="218" t="s">
        <v>1376</v>
      </c>
      <c r="I252" s="208" t="s">
        <v>4487</v>
      </c>
      <c r="J252" s="216" t="s">
        <v>1983</v>
      </c>
      <c r="K252" s="216" t="s">
        <v>1381</v>
      </c>
      <c r="L252" s="216" t="s">
        <v>6</v>
      </c>
      <c r="M252" s="218">
        <v>1</v>
      </c>
      <c r="N252" s="215">
        <v>44604</v>
      </c>
      <c r="O252" s="210" t="s">
        <v>2749</v>
      </c>
      <c r="P252" s="211">
        <v>1</v>
      </c>
      <c r="Q252" s="343">
        <v>44681</v>
      </c>
      <c r="R252" s="236"/>
      <c r="S252" s="236"/>
      <c r="T252" s="212">
        <v>0</v>
      </c>
      <c r="U252" s="263"/>
    </row>
    <row r="253" spans="1:21" s="264" customFormat="1" ht="25.25" customHeight="1">
      <c r="A253" s="205">
        <f t="shared" si="3"/>
        <v>252</v>
      </c>
      <c r="B253" s="231">
        <v>519210922989785</v>
      </c>
      <c r="C253" s="207">
        <v>44461</v>
      </c>
      <c r="D253" s="208" t="s">
        <v>1349</v>
      </c>
      <c r="E253" s="218" t="s">
        <v>1378</v>
      </c>
      <c r="F253" s="208" t="s">
        <v>1378</v>
      </c>
      <c r="G253" s="216" t="s">
        <v>2507</v>
      </c>
      <c r="H253" s="208" t="s">
        <v>1376</v>
      </c>
      <c r="I253" s="208" t="s">
        <v>4487</v>
      </c>
      <c r="J253" s="218" t="s">
        <v>1983</v>
      </c>
      <c r="K253" s="218" t="s">
        <v>1381</v>
      </c>
      <c r="L253" s="218" t="s">
        <v>8</v>
      </c>
      <c r="M253" s="218">
        <v>2</v>
      </c>
      <c r="N253" s="210">
        <v>44532</v>
      </c>
      <c r="O253" s="210" t="s">
        <v>2796</v>
      </c>
      <c r="P253" s="211">
        <v>1</v>
      </c>
      <c r="Q253" s="343">
        <v>44650</v>
      </c>
      <c r="R253" s="211"/>
      <c r="S253" s="211"/>
      <c r="T253" s="212">
        <v>0.3</v>
      </c>
      <c r="U253" s="263"/>
    </row>
    <row r="254" spans="1:21" s="264" customFormat="1" ht="25.25" customHeight="1">
      <c r="A254" s="205">
        <f t="shared" si="3"/>
        <v>253</v>
      </c>
      <c r="B254" s="231">
        <v>519210914983733</v>
      </c>
      <c r="C254" s="207">
        <v>44466</v>
      </c>
      <c r="D254" s="208" t="s">
        <v>1349</v>
      </c>
      <c r="E254" s="218" t="s">
        <v>1377</v>
      </c>
      <c r="F254" s="208" t="s">
        <v>1377</v>
      </c>
      <c r="G254" s="216" t="s">
        <v>2067</v>
      </c>
      <c r="H254" s="208" t="s">
        <v>1376</v>
      </c>
      <c r="I254" s="208" t="s">
        <v>4487</v>
      </c>
      <c r="J254" s="218" t="s">
        <v>1983</v>
      </c>
      <c r="K254" s="218" t="s">
        <v>1381</v>
      </c>
      <c r="L254" s="218" t="s">
        <v>7</v>
      </c>
      <c r="M254" s="218">
        <v>1</v>
      </c>
      <c r="N254" s="210" t="s">
        <v>2068</v>
      </c>
      <c r="O254" s="210" t="s">
        <v>2749</v>
      </c>
      <c r="P254" s="211">
        <v>1</v>
      </c>
      <c r="Q254" s="343">
        <v>44681</v>
      </c>
      <c r="R254" s="211"/>
      <c r="S254" s="211"/>
      <c r="T254" s="212">
        <v>0.3</v>
      </c>
      <c r="U254" s="263"/>
    </row>
    <row r="255" spans="1:21" s="264" customFormat="1" ht="25.25" customHeight="1">
      <c r="A255" s="205">
        <f t="shared" si="3"/>
        <v>254</v>
      </c>
      <c r="B255" s="232" t="s">
        <v>2075</v>
      </c>
      <c r="C255" s="207">
        <v>44484</v>
      </c>
      <c r="D255" s="208" t="s">
        <v>1349</v>
      </c>
      <c r="E255" s="218" t="s">
        <v>1437</v>
      </c>
      <c r="F255" s="208" t="s">
        <v>1437</v>
      </c>
      <c r="G255" s="216" t="s">
        <v>2076</v>
      </c>
      <c r="H255" s="208" t="s">
        <v>1376</v>
      </c>
      <c r="I255" s="208" t="s">
        <v>4487</v>
      </c>
      <c r="J255" s="216" t="s">
        <v>1983</v>
      </c>
      <c r="K255" s="216" t="s">
        <v>1381</v>
      </c>
      <c r="L255" s="218" t="s">
        <v>8</v>
      </c>
      <c r="M255" s="218">
        <v>1</v>
      </c>
      <c r="N255" s="215">
        <f>C255+70</f>
        <v>44554</v>
      </c>
      <c r="O255" s="210" t="s">
        <v>2797</v>
      </c>
      <c r="P255" s="218">
        <v>1</v>
      </c>
      <c r="Q255" s="343">
        <v>44650</v>
      </c>
      <c r="R255" s="211"/>
      <c r="S255" s="211"/>
      <c r="T255" s="212">
        <v>0.3</v>
      </c>
      <c r="U255" s="263"/>
    </row>
    <row r="256" spans="1:21" s="264" customFormat="1" ht="25.25" customHeight="1">
      <c r="A256" s="205">
        <f t="shared" ref="A256:A319" si="4">ROW()-1</f>
        <v>255</v>
      </c>
      <c r="B256" s="232" t="s">
        <v>2075</v>
      </c>
      <c r="C256" s="207">
        <v>44484</v>
      </c>
      <c r="D256" s="208" t="s">
        <v>1349</v>
      </c>
      <c r="E256" s="218" t="s">
        <v>1438</v>
      </c>
      <c r="F256" s="208" t="s">
        <v>1438</v>
      </c>
      <c r="G256" s="216" t="s">
        <v>2077</v>
      </c>
      <c r="H256" s="208" t="s">
        <v>1376</v>
      </c>
      <c r="I256" s="208" t="s">
        <v>4487</v>
      </c>
      <c r="J256" s="216" t="s">
        <v>1983</v>
      </c>
      <c r="K256" s="216" t="s">
        <v>1381</v>
      </c>
      <c r="L256" s="218" t="s">
        <v>8</v>
      </c>
      <c r="M256" s="218">
        <v>1</v>
      </c>
      <c r="N256" s="215">
        <f>C256+70</f>
        <v>44554</v>
      </c>
      <c r="O256" s="210" t="s">
        <v>2797</v>
      </c>
      <c r="P256" s="218">
        <v>1</v>
      </c>
      <c r="Q256" s="343">
        <v>44650</v>
      </c>
      <c r="R256" s="211"/>
      <c r="S256" s="211"/>
      <c r="T256" s="212">
        <v>0.3</v>
      </c>
      <c r="U256" s="263"/>
    </row>
    <row r="257" spans="1:21" s="264" customFormat="1" ht="25.25" customHeight="1">
      <c r="A257" s="205">
        <f t="shared" si="4"/>
        <v>256</v>
      </c>
      <c r="B257" s="232" t="s">
        <v>2075</v>
      </c>
      <c r="C257" s="207">
        <v>44484</v>
      </c>
      <c r="D257" s="208" t="s">
        <v>1349</v>
      </c>
      <c r="E257" s="218" t="s">
        <v>1435</v>
      </c>
      <c r="F257" s="208" t="s">
        <v>1435</v>
      </c>
      <c r="G257" s="216" t="s">
        <v>2078</v>
      </c>
      <c r="H257" s="208" t="s">
        <v>1376</v>
      </c>
      <c r="I257" s="208" t="s">
        <v>4487</v>
      </c>
      <c r="J257" s="216" t="s">
        <v>1983</v>
      </c>
      <c r="K257" s="216" t="s">
        <v>1381</v>
      </c>
      <c r="L257" s="218" t="s">
        <v>8</v>
      </c>
      <c r="M257" s="218">
        <v>1</v>
      </c>
      <c r="N257" s="215">
        <f>C257+70</f>
        <v>44554</v>
      </c>
      <c r="O257" s="210" t="s">
        <v>2797</v>
      </c>
      <c r="P257" s="218">
        <v>1</v>
      </c>
      <c r="Q257" s="343">
        <v>44650</v>
      </c>
      <c r="R257" s="211"/>
      <c r="S257" s="211"/>
      <c r="T257" s="212">
        <v>0.3</v>
      </c>
      <c r="U257" s="263"/>
    </row>
    <row r="258" spans="1:21" s="264" customFormat="1" ht="25.25" customHeight="1">
      <c r="A258" s="205">
        <f t="shared" si="4"/>
        <v>257</v>
      </c>
      <c r="B258" s="232" t="s">
        <v>2075</v>
      </c>
      <c r="C258" s="207">
        <v>44484</v>
      </c>
      <c r="D258" s="208" t="s">
        <v>1349</v>
      </c>
      <c r="E258" s="218" t="s">
        <v>1440</v>
      </c>
      <c r="F258" s="208" t="s">
        <v>1440</v>
      </c>
      <c r="G258" s="216" t="s">
        <v>2079</v>
      </c>
      <c r="H258" s="208" t="s">
        <v>1376</v>
      </c>
      <c r="I258" s="208" t="s">
        <v>4487</v>
      </c>
      <c r="J258" s="216" t="s">
        <v>1983</v>
      </c>
      <c r="K258" s="216" t="s">
        <v>1381</v>
      </c>
      <c r="L258" s="218" t="s">
        <v>8</v>
      </c>
      <c r="M258" s="218">
        <v>1</v>
      </c>
      <c r="N258" s="215">
        <f>C258+70</f>
        <v>44554</v>
      </c>
      <c r="O258" s="210" t="s">
        <v>2797</v>
      </c>
      <c r="P258" s="218">
        <v>1</v>
      </c>
      <c r="Q258" s="343">
        <v>44650</v>
      </c>
      <c r="R258" s="211"/>
      <c r="S258" s="211"/>
      <c r="T258" s="212">
        <v>0.3</v>
      </c>
      <c r="U258" s="263"/>
    </row>
    <row r="259" spans="1:21" s="264" customFormat="1" ht="25.25" customHeight="1">
      <c r="A259" s="205">
        <f t="shared" si="4"/>
        <v>258</v>
      </c>
      <c r="B259" s="234" t="s">
        <v>2075</v>
      </c>
      <c r="C259" s="207">
        <v>44484</v>
      </c>
      <c r="D259" s="208" t="s">
        <v>1349</v>
      </c>
      <c r="E259" s="218" t="s">
        <v>1439</v>
      </c>
      <c r="F259" s="208" t="s">
        <v>1439</v>
      </c>
      <c r="G259" s="216" t="s">
        <v>2080</v>
      </c>
      <c r="H259" s="208" t="s">
        <v>1376</v>
      </c>
      <c r="I259" s="208" t="s">
        <v>4487</v>
      </c>
      <c r="J259" s="216" t="s">
        <v>1983</v>
      </c>
      <c r="K259" s="216" t="s">
        <v>1381</v>
      </c>
      <c r="L259" s="218" t="s">
        <v>8</v>
      </c>
      <c r="M259" s="218">
        <v>1</v>
      </c>
      <c r="N259" s="215">
        <f>C259+70</f>
        <v>44554</v>
      </c>
      <c r="O259" s="210" t="s">
        <v>2797</v>
      </c>
      <c r="P259" s="218">
        <v>1</v>
      </c>
      <c r="Q259" s="343">
        <v>44650</v>
      </c>
      <c r="R259" s="211"/>
      <c r="S259" s="211"/>
      <c r="T259" s="212">
        <v>0.3</v>
      </c>
      <c r="U259" s="263"/>
    </row>
    <row r="260" spans="1:21" s="38" customFormat="1" ht="21" customHeight="1">
      <c r="A260" s="205">
        <f t="shared" si="4"/>
        <v>259</v>
      </c>
      <c r="B260" s="234" t="s">
        <v>2947</v>
      </c>
      <c r="C260" s="207">
        <v>44585</v>
      </c>
      <c r="D260" s="208" t="s">
        <v>1349</v>
      </c>
      <c r="E260" s="477" t="s">
        <v>2948</v>
      </c>
      <c r="F260" s="477" t="s">
        <v>2948</v>
      </c>
      <c r="G260" s="216" t="s">
        <v>2949</v>
      </c>
      <c r="H260" s="208" t="s">
        <v>1376</v>
      </c>
      <c r="I260" s="208" t="s">
        <v>4487</v>
      </c>
      <c r="J260" s="216" t="s">
        <v>1983</v>
      </c>
      <c r="K260" s="216" t="s">
        <v>2950</v>
      </c>
      <c r="L260" s="218" t="s">
        <v>8</v>
      </c>
      <c r="M260" s="218">
        <v>2</v>
      </c>
      <c r="N260" s="215">
        <v>44635</v>
      </c>
      <c r="O260" s="207">
        <v>44664</v>
      </c>
      <c r="P260" s="218">
        <v>2</v>
      </c>
      <c r="Q260" s="435" t="s">
        <v>588</v>
      </c>
      <c r="R260" s="260"/>
      <c r="S260" s="260"/>
      <c r="T260" s="260"/>
      <c r="U260" s="260"/>
    </row>
    <row r="261" spans="1:21" s="38" customFormat="1" ht="21" customHeight="1">
      <c r="A261" s="205">
        <f t="shared" si="4"/>
        <v>260</v>
      </c>
      <c r="B261" s="234" t="s">
        <v>2947</v>
      </c>
      <c r="C261" s="207">
        <v>44585</v>
      </c>
      <c r="D261" s="208" t="s">
        <v>1349</v>
      </c>
      <c r="E261" s="477" t="s">
        <v>2951</v>
      </c>
      <c r="F261" s="477" t="s">
        <v>2951</v>
      </c>
      <c r="G261" s="216" t="s">
        <v>2952</v>
      </c>
      <c r="H261" s="208" t="s">
        <v>1376</v>
      </c>
      <c r="I261" s="208" t="s">
        <v>4487</v>
      </c>
      <c r="J261" s="216" t="s">
        <v>1983</v>
      </c>
      <c r="K261" s="216" t="s">
        <v>2950</v>
      </c>
      <c r="L261" s="218" t="s">
        <v>8</v>
      </c>
      <c r="M261" s="218">
        <v>1</v>
      </c>
      <c r="N261" s="215">
        <v>44635</v>
      </c>
      <c r="O261" s="207">
        <v>44664</v>
      </c>
      <c r="P261" s="218">
        <v>1</v>
      </c>
      <c r="Q261" s="435" t="s">
        <v>588</v>
      </c>
      <c r="R261" s="260"/>
      <c r="S261" s="260"/>
      <c r="T261" s="260"/>
      <c r="U261" s="260"/>
    </row>
    <row r="262" spans="1:21" s="38" customFormat="1" ht="21" customHeight="1">
      <c r="A262" s="205">
        <f t="shared" si="4"/>
        <v>261</v>
      </c>
      <c r="B262" s="234" t="s">
        <v>2947</v>
      </c>
      <c r="C262" s="207">
        <v>44585</v>
      </c>
      <c r="D262" s="208" t="s">
        <v>1349</v>
      </c>
      <c r="E262" s="477" t="s">
        <v>2953</v>
      </c>
      <c r="F262" s="477" t="s">
        <v>2953</v>
      </c>
      <c r="G262" s="216" t="s">
        <v>2954</v>
      </c>
      <c r="H262" s="208" t="s">
        <v>1376</v>
      </c>
      <c r="I262" s="208" t="s">
        <v>4487</v>
      </c>
      <c r="J262" s="216" t="s">
        <v>1983</v>
      </c>
      <c r="K262" s="216" t="s">
        <v>2950</v>
      </c>
      <c r="L262" s="218" t="s">
        <v>8</v>
      </c>
      <c r="M262" s="218">
        <v>1</v>
      </c>
      <c r="N262" s="215">
        <v>44635</v>
      </c>
      <c r="O262" s="207">
        <v>44664</v>
      </c>
      <c r="P262" s="218">
        <v>1</v>
      </c>
      <c r="Q262" s="435" t="s">
        <v>588</v>
      </c>
      <c r="R262" s="260"/>
      <c r="S262" s="260"/>
      <c r="T262" s="260"/>
      <c r="U262" s="260"/>
    </row>
    <row r="263" spans="1:21" s="38" customFormat="1" ht="21" customHeight="1">
      <c r="A263" s="205">
        <f t="shared" si="4"/>
        <v>262</v>
      </c>
      <c r="B263" s="249" t="s">
        <v>2960</v>
      </c>
      <c r="C263" s="207">
        <v>44581</v>
      </c>
      <c r="D263" s="498" t="s">
        <v>64</v>
      </c>
      <c r="E263" s="477" t="s">
        <v>3115</v>
      </c>
      <c r="F263" s="249" t="s">
        <v>3115</v>
      </c>
      <c r="G263" s="249" t="s">
        <v>3116</v>
      </c>
      <c r="H263" s="208" t="s">
        <v>3117</v>
      </c>
      <c r="I263" s="208" t="s">
        <v>2674</v>
      </c>
      <c r="J263" s="216" t="s">
        <v>1983</v>
      </c>
      <c r="K263" s="218" t="s">
        <v>1381</v>
      </c>
      <c r="L263" s="216" t="s">
        <v>6</v>
      </c>
      <c r="M263" s="268">
        <v>1</v>
      </c>
      <c r="N263" s="215">
        <v>44650</v>
      </c>
      <c r="O263" s="207">
        <v>44679</v>
      </c>
      <c r="P263" s="218">
        <v>1</v>
      </c>
      <c r="Q263" s="435" t="s">
        <v>588</v>
      </c>
      <c r="R263" s="260"/>
      <c r="S263" s="260"/>
      <c r="T263" s="260"/>
      <c r="U263" s="260"/>
    </row>
    <row r="264" spans="1:21" s="38" customFormat="1" ht="21" customHeight="1">
      <c r="A264" s="205">
        <f t="shared" si="4"/>
        <v>263</v>
      </c>
      <c r="B264" s="249" t="s">
        <v>3883</v>
      </c>
      <c r="C264" s="207">
        <v>44590</v>
      </c>
      <c r="D264" s="498" t="s">
        <v>64</v>
      </c>
      <c r="E264" s="249" t="s">
        <v>3118</v>
      </c>
      <c r="F264" s="249" t="s">
        <v>3118</v>
      </c>
      <c r="G264" s="249" t="s">
        <v>3119</v>
      </c>
      <c r="H264" s="208" t="s">
        <v>3117</v>
      </c>
      <c r="I264" s="208" t="s">
        <v>2674</v>
      </c>
      <c r="J264" s="216" t="s">
        <v>1983</v>
      </c>
      <c r="K264" s="218" t="s">
        <v>1381</v>
      </c>
      <c r="L264" s="216" t="s">
        <v>6</v>
      </c>
      <c r="M264" s="268">
        <v>1</v>
      </c>
      <c r="N264" s="215">
        <v>44650</v>
      </c>
      <c r="O264" s="207">
        <v>44679</v>
      </c>
      <c r="P264" s="218">
        <v>1</v>
      </c>
      <c r="Q264" s="435" t="s">
        <v>588</v>
      </c>
      <c r="R264" s="260"/>
      <c r="S264" s="260"/>
      <c r="T264" s="260"/>
      <c r="U264" s="260"/>
    </row>
    <row r="265" spans="1:21" s="511" customFormat="1">
      <c r="A265" s="205">
        <f t="shared" si="4"/>
        <v>264</v>
      </c>
      <c r="B265" s="509" t="s">
        <v>3150</v>
      </c>
      <c r="C265" s="385">
        <v>44627</v>
      </c>
      <c r="D265" s="386" t="s">
        <v>1349</v>
      </c>
      <c r="E265" s="510" t="s">
        <v>3151</v>
      </c>
      <c r="F265" s="510" t="s">
        <v>3151</v>
      </c>
      <c r="G265" s="501" t="s">
        <v>3152</v>
      </c>
      <c r="H265" s="208" t="s">
        <v>3153</v>
      </c>
      <c r="I265" s="386" t="s">
        <v>1488</v>
      </c>
      <c r="J265" s="396" t="s">
        <v>1983</v>
      </c>
      <c r="K265" s="396" t="s">
        <v>2950</v>
      </c>
      <c r="L265" s="396" t="s">
        <v>6</v>
      </c>
      <c r="M265" s="501">
        <v>3</v>
      </c>
      <c r="N265" s="385">
        <v>44656</v>
      </c>
      <c r="O265" s="207">
        <v>44664</v>
      </c>
      <c r="P265" s="218">
        <v>3</v>
      </c>
      <c r="Q265" s="435" t="s">
        <v>588</v>
      </c>
      <c r="R265" s="508"/>
      <c r="S265" s="508"/>
      <c r="T265" s="508"/>
      <c r="U265" s="508"/>
    </row>
    <row r="266" spans="1:21" s="511" customFormat="1">
      <c r="A266" s="205">
        <f t="shared" si="4"/>
        <v>265</v>
      </c>
      <c r="B266" s="509" t="s">
        <v>3154</v>
      </c>
      <c r="C266" s="385">
        <v>44567</v>
      </c>
      <c r="D266" s="386" t="s">
        <v>1349</v>
      </c>
      <c r="E266" s="510" t="s">
        <v>3155</v>
      </c>
      <c r="F266" s="510" t="s">
        <v>3155</v>
      </c>
      <c r="G266" s="501" t="s">
        <v>3156</v>
      </c>
      <c r="H266" s="208" t="s">
        <v>3153</v>
      </c>
      <c r="I266" s="386" t="s">
        <v>1488</v>
      </c>
      <c r="J266" s="396" t="s">
        <v>1983</v>
      </c>
      <c r="K266" s="396" t="s">
        <v>2950</v>
      </c>
      <c r="L266" s="396" t="s">
        <v>6</v>
      </c>
      <c r="M266" s="501">
        <v>2</v>
      </c>
      <c r="N266" s="385">
        <v>44656</v>
      </c>
      <c r="O266" s="260"/>
      <c r="P266" s="260"/>
      <c r="Q266" s="260"/>
      <c r="R266" s="508"/>
      <c r="S266" s="508"/>
      <c r="T266" s="508"/>
      <c r="U266" s="508"/>
    </row>
    <row r="267" spans="1:21" s="556" customFormat="1" ht="27.5" customHeight="1">
      <c r="A267" s="205">
        <f t="shared" si="4"/>
        <v>266</v>
      </c>
      <c r="B267" s="555">
        <v>202203114038</v>
      </c>
      <c r="C267" s="279">
        <v>44650</v>
      </c>
      <c r="D267" s="498" t="s">
        <v>3978</v>
      </c>
      <c r="E267" s="519" t="s">
        <v>3979</v>
      </c>
      <c r="F267" s="519" t="s">
        <v>3979</v>
      </c>
      <c r="G267" s="498" t="s">
        <v>3980</v>
      </c>
      <c r="H267" s="560"/>
      <c r="I267" s="386" t="s">
        <v>244</v>
      </c>
      <c r="J267" s="341" t="s">
        <v>1983</v>
      </c>
      <c r="K267" s="341" t="s">
        <v>1381</v>
      </c>
      <c r="L267" s="341" t="s">
        <v>8</v>
      </c>
      <c r="M267" s="268">
        <v>1</v>
      </c>
      <c r="N267" s="279">
        <v>44666</v>
      </c>
      <c r="O267" s="270" t="s">
        <v>3990</v>
      </c>
      <c r="P267" s="270" t="s">
        <v>3990</v>
      </c>
      <c r="Q267" s="561">
        <v>44694</v>
      </c>
      <c r="R267" s="561">
        <v>44694</v>
      </c>
      <c r="S267" s="270" t="s">
        <v>4285</v>
      </c>
      <c r="T267" s="270"/>
      <c r="U267" s="270" t="s">
        <v>4286</v>
      </c>
    </row>
    <row r="268" spans="1:21" s="556" customFormat="1" ht="27.5" customHeight="1">
      <c r="A268" s="205">
        <f t="shared" si="4"/>
        <v>267</v>
      </c>
      <c r="B268" s="555">
        <v>202203114038</v>
      </c>
      <c r="C268" s="279">
        <v>44650</v>
      </c>
      <c r="D268" s="498" t="s">
        <v>3978</v>
      </c>
      <c r="E268" s="519" t="s">
        <v>3981</v>
      </c>
      <c r="F268" s="519" t="s">
        <v>3981</v>
      </c>
      <c r="G268" s="498" t="s">
        <v>3982</v>
      </c>
      <c r="H268" s="560"/>
      <c r="I268" s="386" t="s">
        <v>244</v>
      </c>
      <c r="J268" s="341" t="s">
        <v>1983</v>
      </c>
      <c r="K268" s="341" t="s">
        <v>1381</v>
      </c>
      <c r="L268" s="341" t="s">
        <v>8</v>
      </c>
      <c r="M268" s="268">
        <v>1</v>
      </c>
      <c r="N268" s="279">
        <v>44666</v>
      </c>
      <c r="O268" s="270" t="s">
        <v>3990</v>
      </c>
      <c r="P268" s="270" t="s">
        <v>3990</v>
      </c>
      <c r="Q268" s="561">
        <v>44694</v>
      </c>
      <c r="R268" s="561">
        <v>44694</v>
      </c>
      <c r="S268" s="270" t="s">
        <v>4287</v>
      </c>
      <c r="T268" s="270"/>
      <c r="U268" s="270" t="s">
        <v>4286</v>
      </c>
    </row>
    <row r="269" spans="1:21" s="264" customFormat="1" ht="25.25" customHeight="1">
      <c r="A269" s="205">
        <f t="shared" si="4"/>
        <v>268</v>
      </c>
      <c r="B269" s="558">
        <v>4300580639</v>
      </c>
      <c r="C269" s="559">
        <v>44417</v>
      </c>
      <c r="D269" s="560" t="s">
        <v>10</v>
      </c>
      <c r="E269" s="341" t="s">
        <v>1299</v>
      </c>
      <c r="F269" s="560" t="s">
        <v>1299</v>
      </c>
      <c r="G269" s="341" t="s">
        <v>2038</v>
      </c>
      <c r="H269" s="208" t="s">
        <v>206</v>
      </c>
      <c r="I269" s="208" t="s">
        <v>244</v>
      </c>
      <c r="J269" s="341" t="s">
        <v>1983</v>
      </c>
      <c r="K269" s="341" t="s">
        <v>1381</v>
      </c>
      <c r="L269" s="341" t="s">
        <v>7</v>
      </c>
      <c r="M269" s="562">
        <v>1</v>
      </c>
      <c r="N269" s="561">
        <v>44703</v>
      </c>
      <c r="O269" s="561"/>
      <c r="P269" s="564"/>
      <c r="Q269" s="561">
        <f>N269+140</f>
        <v>44843</v>
      </c>
      <c r="R269" s="564"/>
      <c r="S269" s="564"/>
      <c r="T269" s="563">
        <v>0</v>
      </c>
      <c r="U269" s="340"/>
    </row>
    <row r="270" spans="1:21" s="264" customFormat="1" ht="25.4" customHeight="1">
      <c r="A270" s="205">
        <f t="shared" si="4"/>
        <v>269</v>
      </c>
      <c r="B270" s="558" t="s">
        <v>1298</v>
      </c>
      <c r="C270" s="559">
        <v>44435</v>
      </c>
      <c r="D270" s="560" t="s">
        <v>52</v>
      </c>
      <c r="E270" s="341" t="s">
        <v>1297</v>
      </c>
      <c r="F270" s="560" t="s">
        <v>1297</v>
      </c>
      <c r="G270" s="341" t="s">
        <v>2062</v>
      </c>
      <c r="H270" s="208" t="s">
        <v>258</v>
      </c>
      <c r="I270" s="208" t="s">
        <v>244</v>
      </c>
      <c r="J270" s="341" t="s">
        <v>1983</v>
      </c>
      <c r="K270" s="341" t="s">
        <v>1381</v>
      </c>
      <c r="L270" s="341" t="s">
        <v>8</v>
      </c>
      <c r="M270" s="341">
        <v>1</v>
      </c>
      <c r="N270" s="561" t="s">
        <v>2063</v>
      </c>
      <c r="O270" s="561">
        <v>44488</v>
      </c>
      <c r="P270" s="562">
        <v>1</v>
      </c>
      <c r="Q270" s="561">
        <v>44668</v>
      </c>
      <c r="R270" s="562"/>
      <c r="S270" s="562"/>
      <c r="T270" s="563">
        <v>0.9</v>
      </c>
      <c r="U270" s="494"/>
    </row>
    <row r="271" spans="1:21" s="264" customFormat="1" ht="25.4" customHeight="1">
      <c r="A271" s="205">
        <f t="shared" si="4"/>
        <v>270</v>
      </c>
      <c r="B271" s="562">
        <v>4300625244</v>
      </c>
      <c r="C271" s="559">
        <v>44490</v>
      </c>
      <c r="D271" s="560" t="s">
        <v>10</v>
      </c>
      <c r="E271" s="341" t="s">
        <v>2089</v>
      </c>
      <c r="F271" s="560" t="s">
        <v>2089</v>
      </c>
      <c r="G271" s="565" t="s">
        <v>2038</v>
      </c>
      <c r="H271" s="208" t="s">
        <v>1300</v>
      </c>
      <c r="I271" s="208" t="s">
        <v>244</v>
      </c>
      <c r="J271" s="560" t="s">
        <v>1983</v>
      </c>
      <c r="K271" s="560" t="s">
        <v>1381</v>
      </c>
      <c r="L271" s="560" t="s">
        <v>6</v>
      </c>
      <c r="M271" s="341">
        <v>1</v>
      </c>
      <c r="N271" s="561">
        <v>44703</v>
      </c>
      <c r="O271" s="566"/>
      <c r="P271" s="478"/>
      <c r="Q271" s="561">
        <f>N271+140</f>
        <v>44843</v>
      </c>
      <c r="R271" s="478"/>
      <c r="S271" s="478"/>
      <c r="T271" s="563">
        <v>0</v>
      </c>
      <c r="U271" s="494"/>
    </row>
    <row r="272" spans="1:21" s="264" customFormat="1" ht="25.4" customHeight="1">
      <c r="A272" s="205">
        <f t="shared" si="4"/>
        <v>271</v>
      </c>
      <c r="B272" s="562">
        <v>4300656865</v>
      </c>
      <c r="C272" s="559">
        <v>44517</v>
      </c>
      <c r="D272" s="560" t="s">
        <v>10</v>
      </c>
      <c r="E272" s="341" t="s">
        <v>3983</v>
      </c>
      <c r="F272" s="560" t="s">
        <v>3983</v>
      </c>
      <c r="G272" s="565" t="s">
        <v>3984</v>
      </c>
      <c r="H272" s="208" t="s">
        <v>1386</v>
      </c>
      <c r="I272" s="208" t="s">
        <v>3985</v>
      </c>
      <c r="J272" s="341" t="s">
        <v>1983</v>
      </c>
      <c r="K272" s="560" t="s">
        <v>1381</v>
      </c>
      <c r="L272" s="341" t="s">
        <v>5</v>
      </c>
      <c r="M272" s="341">
        <v>1</v>
      </c>
      <c r="N272" s="561" t="s">
        <v>3986</v>
      </c>
      <c r="O272" s="567"/>
      <c r="P272" s="478"/>
      <c r="Q272" s="561">
        <v>44828</v>
      </c>
      <c r="R272" s="478"/>
      <c r="S272" s="478"/>
      <c r="T272" s="563">
        <v>0</v>
      </c>
      <c r="U272" s="494"/>
    </row>
    <row r="273" spans="1:21" s="264" customFormat="1" ht="25.4" customHeight="1">
      <c r="A273" s="205">
        <f t="shared" si="4"/>
        <v>272</v>
      </c>
      <c r="B273" s="205" t="s">
        <v>98</v>
      </c>
      <c r="C273" s="207" t="s">
        <v>3977</v>
      </c>
      <c r="D273" s="208" t="s">
        <v>52</v>
      </c>
      <c r="E273" s="218" t="s">
        <v>2450</v>
      </c>
      <c r="F273" s="218" t="s">
        <v>2450</v>
      </c>
      <c r="G273" s="208" t="s">
        <v>2451</v>
      </c>
      <c r="H273" s="208" t="s">
        <v>3987</v>
      </c>
      <c r="I273" s="208" t="s">
        <v>3985</v>
      </c>
      <c r="J273" s="216" t="s">
        <v>1983</v>
      </c>
      <c r="K273" s="208" t="s">
        <v>1381</v>
      </c>
      <c r="L273" s="218" t="s">
        <v>7</v>
      </c>
      <c r="M273" s="218">
        <v>1</v>
      </c>
      <c r="N273" s="210">
        <v>44576</v>
      </c>
      <c r="O273" s="215"/>
      <c r="P273" s="236"/>
      <c r="Q273" s="210">
        <v>44607</v>
      </c>
      <c r="R273" s="236"/>
      <c r="S273" s="236"/>
      <c r="T273" s="212"/>
      <c r="U273" s="263"/>
    </row>
    <row r="274" spans="1:21" s="264" customFormat="1" ht="25.4" customHeight="1">
      <c r="A274" s="205">
        <f t="shared" si="4"/>
        <v>273</v>
      </c>
      <c r="B274" s="205">
        <v>4500450325</v>
      </c>
      <c r="C274" s="207">
        <v>44463</v>
      </c>
      <c r="D274" s="208" t="s">
        <v>52</v>
      </c>
      <c r="E274" s="218" t="s">
        <v>2452</v>
      </c>
      <c r="F274" s="208" t="s">
        <v>2452</v>
      </c>
      <c r="G274" s="235" t="s">
        <v>3988</v>
      </c>
      <c r="H274" s="218" t="s">
        <v>3987</v>
      </c>
      <c r="I274" s="208" t="s">
        <v>3985</v>
      </c>
      <c r="J274" s="216" t="s">
        <v>1983</v>
      </c>
      <c r="K274" s="216" t="s">
        <v>3989</v>
      </c>
      <c r="L274" s="216" t="s">
        <v>8</v>
      </c>
      <c r="M274" s="218">
        <v>1</v>
      </c>
      <c r="N274" s="207">
        <v>44520</v>
      </c>
      <c r="O274" s="207">
        <v>44552</v>
      </c>
      <c r="P274" s="236"/>
      <c r="Q274" s="236" t="s">
        <v>3990</v>
      </c>
      <c r="R274" s="236"/>
      <c r="S274" s="236" t="s">
        <v>3990</v>
      </c>
      <c r="T274" s="212"/>
      <c r="U274" s="263"/>
    </row>
    <row r="275" spans="1:21" s="264" customFormat="1" ht="25.4" customHeight="1">
      <c r="A275" s="205">
        <f t="shared" si="4"/>
        <v>274</v>
      </c>
      <c r="B275" s="205">
        <v>4500457651</v>
      </c>
      <c r="C275" s="207">
        <v>44489</v>
      </c>
      <c r="D275" s="208" t="s">
        <v>52</v>
      </c>
      <c r="E275" s="218" t="s">
        <v>2453</v>
      </c>
      <c r="F275" s="208" t="s">
        <v>2453</v>
      </c>
      <c r="G275" s="235" t="s">
        <v>2454</v>
      </c>
      <c r="H275" s="218" t="s">
        <v>3987</v>
      </c>
      <c r="I275" s="208" t="s">
        <v>3985</v>
      </c>
      <c r="J275" s="216" t="s">
        <v>1983</v>
      </c>
      <c r="K275" s="216" t="s">
        <v>3989</v>
      </c>
      <c r="L275" s="216" t="s">
        <v>5</v>
      </c>
      <c r="M275" s="218">
        <v>1</v>
      </c>
      <c r="N275" s="210">
        <v>44591</v>
      </c>
      <c r="O275" s="215"/>
      <c r="P275" s="236"/>
      <c r="Q275" s="236" t="s">
        <v>3990</v>
      </c>
      <c r="R275" s="236"/>
      <c r="S275" s="236"/>
      <c r="T275" s="212"/>
      <c r="U275" s="263"/>
    </row>
    <row r="276" spans="1:21" s="264" customFormat="1" ht="25.4" customHeight="1">
      <c r="A276" s="205">
        <f t="shared" si="4"/>
        <v>275</v>
      </c>
      <c r="B276" s="205">
        <v>4500459364</v>
      </c>
      <c r="C276" s="207">
        <v>44494</v>
      </c>
      <c r="D276" s="208" t="s">
        <v>52</v>
      </c>
      <c r="E276" s="218" t="s">
        <v>2455</v>
      </c>
      <c r="F276" s="208" t="s">
        <v>2455</v>
      </c>
      <c r="G276" s="235" t="s">
        <v>2456</v>
      </c>
      <c r="H276" s="218" t="s">
        <v>3987</v>
      </c>
      <c r="I276" s="208" t="s">
        <v>3985</v>
      </c>
      <c r="J276" s="216" t="s">
        <v>1983</v>
      </c>
      <c r="K276" s="216" t="s">
        <v>3989</v>
      </c>
      <c r="L276" s="216" t="s">
        <v>5</v>
      </c>
      <c r="M276" s="218">
        <v>1</v>
      </c>
      <c r="N276" s="210">
        <v>44642</v>
      </c>
      <c r="O276" s="215"/>
      <c r="P276" s="236"/>
      <c r="Q276" s="236" t="s">
        <v>3990</v>
      </c>
      <c r="R276" s="236"/>
      <c r="S276" s="236"/>
      <c r="T276" s="212"/>
      <c r="U276" s="263"/>
    </row>
    <row r="277" spans="1:21" s="264" customFormat="1" ht="25.4" customHeight="1">
      <c r="A277" s="205">
        <f t="shared" si="4"/>
        <v>276</v>
      </c>
      <c r="B277" s="205">
        <v>4500459364</v>
      </c>
      <c r="C277" s="207">
        <v>44494</v>
      </c>
      <c r="D277" s="208" t="s">
        <v>52</v>
      </c>
      <c r="E277" s="218" t="s">
        <v>2455</v>
      </c>
      <c r="F277" s="208" t="s">
        <v>2455</v>
      </c>
      <c r="G277" s="235" t="s">
        <v>2457</v>
      </c>
      <c r="H277" s="218" t="s">
        <v>3987</v>
      </c>
      <c r="I277" s="208" t="s">
        <v>3985</v>
      </c>
      <c r="J277" s="216" t="s">
        <v>1983</v>
      </c>
      <c r="K277" s="216" t="s">
        <v>3989</v>
      </c>
      <c r="L277" s="216" t="s">
        <v>5</v>
      </c>
      <c r="M277" s="218">
        <v>1</v>
      </c>
      <c r="N277" s="210">
        <v>44642</v>
      </c>
      <c r="O277" s="215"/>
      <c r="P277" s="236"/>
      <c r="Q277" s="236" t="s">
        <v>3990</v>
      </c>
      <c r="R277" s="236"/>
      <c r="S277" s="236"/>
      <c r="T277" s="212"/>
      <c r="U277" s="263"/>
    </row>
    <row r="278" spans="1:21" s="264" customFormat="1" ht="25.4" customHeight="1">
      <c r="A278" s="205">
        <f t="shared" si="4"/>
        <v>277</v>
      </c>
      <c r="B278" s="205">
        <v>4500458610</v>
      </c>
      <c r="C278" s="207">
        <v>44491</v>
      </c>
      <c r="D278" s="208" t="s">
        <v>52</v>
      </c>
      <c r="E278" s="218" t="s">
        <v>2458</v>
      </c>
      <c r="F278" s="208" t="s">
        <v>2458</v>
      </c>
      <c r="G278" s="235" t="s">
        <v>2459</v>
      </c>
      <c r="H278" s="218" t="s">
        <v>3987</v>
      </c>
      <c r="I278" s="208" t="s">
        <v>3985</v>
      </c>
      <c r="J278" s="216" t="s">
        <v>1983</v>
      </c>
      <c r="K278" s="216" t="s">
        <v>3989</v>
      </c>
      <c r="L278" s="216" t="s">
        <v>5</v>
      </c>
      <c r="M278" s="218">
        <v>1</v>
      </c>
      <c r="N278" s="210">
        <v>44635</v>
      </c>
      <c r="O278" s="215"/>
      <c r="P278" s="236"/>
      <c r="Q278" s="236" t="s">
        <v>3990</v>
      </c>
      <c r="R278" s="236"/>
      <c r="S278" s="236"/>
      <c r="T278" s="212"/>
      <c r="U278" s="263"/>
    </row>
    <row r="279" spans="1:21" s="264" customFormat="1" ht="25.4" customHeight="1">
      <c r="A279" s="205">
        <f t="shared" si="4"/>
        <v>278</v>
      </c>
      <c r="B279" s="222" t="s">
        <v>1989</v>
      </c>
      <c r="C279" s="438">
        <v>43947</v>
      </c>
      <c r="D279" s="208" t="s">
        <v>28</v>
      </c>
      <c r="E279" s="218" t="s">
        <v>1990</v>
      </c>
      <c r="F279" s="208" t="s">
        <v>1990</v>
      </c>
      <c r="G279" s="216" t="s">
        <v>1991</v>
      </c>
      <c r="H279" s="208" t="s">
        <v>200</v>
      </c>
      <c r="I279" s="208" t="s">
        <v>689</v>
      </c>
      <c r="J279" s="218" t="s">
        <v>1983</v>
      </c>
      <c r="K279" s="218" t="s">
        <v>1317</v>
      </c>
      <c r="L279" s="218" t="s">
        <v>8</v>
      </c>
      <c r="M279" s="223">
        <v>2</v>
      </c>
      <c r="N279" s="210">
        <v>43983</v>
      </c>
      <c r="O279" s="336" t="s">
        <v>3026</v>
      </c>
      <c r="P279" s="492"/>
      <c r="Q279" s="492"/>
      <c r="R279" s="492"/>
      <c r="S279" s="492"/>
      <c r="T279" s="281">
        <v>0.6</v>
      </c>
      <c r="U279" s="342" t="s">
        <v>3027</v>
      </c>
    </row>
    <row r="280" spans="1:21" s="107" customFormat="1" ht="25.25" customHeight="1">
      <c r="A280" s="205">
        <f t="shared" si="4"/>
        <v>279</v>
      </c>
      <c r="B280" s="232" t="s">
        <v>2081</v>
      </c>
      <c r="C280" s="207">
        <v>44487</v>
      </c>
      <c r="D280" s="208" t="s">
        <v>28</v>
      </c>
      <c r="E280" s="218" t="s">
        <v>2642</v>
      </c>
      <c r="F280" s="208" t="s">
        <v>2767</v>
      </c>
      <c r="G280" s="235" t="s">
        <v>2082</v>
      </c>
      <c r="H280" s="218" t="s">
        <v>105</v>
      </c>
      <c r="I280" s="208" t="s">
        <v>689</v>
      </c>
      <c r="J280" s="208" t="s">
        <v>1983</v>
      </c>
      <c r="K280" s="208" t="s">
        <v>1381</v>
      </c>
      <c r="L280" s="208" t="s">
        <v>6</v>
      </c>
      <c r="M280" s="218">
        <v>3</v>
      </c>
      <c r="N280" s="210">
        <v>44560</v>
      </c>
      <c r="O280" s="493" t="s">
        <v>3028</v>
      </c>
      <c r="P280" s="280"/>
      <c r="Q280" s="280"/>
      <c r="R280" s="280"/>
      <c r="S280" s="280"/>
      <c r="T280" s="281">
        <v>0.60000000011444143</v>
      </c>
      <c r="U280" s="365" t="s">
        <v>2955</v>
      </c>
    </row>
    <row r="281" spans="1:21" s="107" customFormat="1" ht="25.25" customHeight="1">
      <c r="A281" s="205">
        <f t="shared" si="4"/>
        <v>280</v>
      </c>
      <c r="B281" s="232" t="s">
        <v>1776</v>
      </c>
      <c r="C281" s="439">
        <v>44532</v>
      </c>
      <c r="D281" s="205" t="s">
        <v>28</v>
      </c>
      <c r="E281" s="207" t="s">
        <v>2768</v>
      </c>
      <c r="F281" s="440" t="s">
        <v>1320</v>
      </c>
      <c r="G281" s="209" t="s">
        <v>2123</v>
      </c>
      <c r="H281" s="232" t="s">
        <v>1775</v>
      </c>
      <c r="I281" s="440" t="s">
        <v>689</v>
      </c>
      <c r="J281" s="216" t="s">
        <v>1983</v>
      </c>
      <c r="K281" s="216" t="s">
        <v>1381</v>
      </c>
      <c r="L281" s="216" t="s">
        <v>540</v>
      </c>
      <c r="M281" s="238">
        <v>1</v>
      </c>
      <c r="N281" s="219">
        <v>44459</v>
      </c>
      <c r="O281" s="343">
        <v>44459</v>
      </c>
      <c r="P281" s="280"/>
      <c r="Q281" s="343">
        <v>44572</v>
      </c>
      <c r="R281" s="343">
        <v>44572</v>
      </c>
      <c r="S281" s="495" t="s">
        <v>3029</v>
      </c>
      <c r="T281" s="281">
        <v>0</v>
      </c>
      <c r="U281" s="494"/>
    </row>
    <row r="282" spans="1:21">
      <c r="A282" s="205">
        <f t="shared" si="4"/>
        <v>281</v>
      </c>
      <c r="B282" s="232" t="s">
        <v>2576</v>
      </c>
      <c r="C282" s="314"/>
      <c r="D282" s="205" t="s">
        <v>28</v>
      </c>
      <c r="E282" s="473" t="s">
        <v>2893</v>
      </c>
      <c r="F282" s="473" t="s">
        <v>2893</v>
      </c>
      <c r="G282" s="209" t="s">
        <v>2894</v>
      </c>
      <c r="H282" s="473" t="s">
        <v>2820</v>
      </c>
      <c r="I282" s="440" t="s">
        <v>689</v>
      </c>
      <c r="J282" s="216" t="s">
        <v>1983</v>
      </c>
      <c r="K282" s="216" t="s">
        <v>1381</v>
      </c>
      <c r="L282" s="216" t="s">
        <v>5</v>
      </c>
      <c r="M282" s="238">
        <v>1</v>
      </c>
      <c r="N282" s="219">
        <v>44661</v>
      </c>
      <c r="O282" s="247"/>
      <c r="P282" s="247"/>
      <c r="Q282" s="247"/>
      <c r="R282" s="247"/>
      <c r="S282" s="247" t="s">
        <v>3030</v>
      </c>
      <c r="T282" s="491"/>
      <c r="U282" s="247"/>
    </row>
    <row r="283" spans="1:21" s="38" customFormat="1">
      <c r="A283" s="205">
        <f t="shared" si="4"/>
        <v>282</v>
      </c>
      <c r="B283" s="260"/>
      <c r="C283" s="557" t="s">
        <v>98</v>
      </c>
      <c r="D283" s="498" t="s">
        <v>28</v>
      </c>
      <c r="E283" s="249" t="s">
        <v>3687</v>
      </c>
      <c r="F283" s="249" t="s">
        <v>3687</v>
      </c>
      <c r="G283" s="498" t="s">
        <v>3689</v>
      </c>
      <c r="H283" s="260"/>
      <c r="I283" s="208" t="s">
        <v>3688</v>
      </c>
      <c r="J283" s="216" t="s">
        <v>1983</v>
      </c>
      <c r="K283" s="216" t="s">
        <v>3884</v>
      </c>
      <c r="L283" s="260"/>
      <c r="M283" s="268"/>
      <c r="N283" s="260"/>
      <c r="O283" s="260"/>
      <c r="P283" s="260"/>
      <c r="Q283" s="260"/>
      <c r="R283" s="260"/>
      <c r="S283" s="260"/>
      <c r="T283" s="260"/>
      <c r="U283" s="260"/>
    </row>
    <row r="284" spans="1:21" s="264" customFormat="1" ht="25.25" customHeight="1">
      <c r="A284" s="205">
        <f t="shared" si="4"/>
        <v>283</v>
      </c>
      <c r="B284" s="232" t="s">
        <v>2598</v>
      </c>
      <c r="C284" s="437" t="s">
        <v>1591</v>
      </c>
      <c r="D284" s="298" t="s">
        <v>2153</v>
      </c>
      <c r="E284" s="621" t="s">
        <v>4128</v>
      </c>
      <c r="F284" s="621" t="s">
        <v>4128</v>
      </c>
      <c r="G284" s="621" t="s">
        <v>4129</v>
      </c>
      <c r="H284" s="621" t="s">
        <v>2820</v>
      </c>
      <c r="I284" s="440" t="s">
        <v>689</v>
      </c>
      <c r="J284" s="216" t="s">
        <v>1983</v>
      </c>
      <c r="K284" s="216" t="s">
        <v>1381</v>
      </c>
      <c r="L284" s="208" t="s">
        <v>6</v>
      </c>
      <c r="M284" s="619">
        <v>1</v>
      </c>
      <c r="N284" s="349">
        <v>44742</v>
      </c>
      <c r="O284" s="349"/>
      <c r="P284" s="260"/>
      <c r="Q284" s="260"/>
      <c r="R284" s="260"/>
      <c r="S284" s="260"/>
      <c r="T284" s="260"/>
      <c r="U284" s="260"/>
    </row>
    <row r="285" spans="1:21" s="264" customFormat="1" ht="25.25" customHeight="1">
      <c r="A285" s="205">
        <f t="shared" si="4"/>
        <v>284</v>
      </c>
      <c r="B285" s="232" t="s">
        <v>2598</v>
      </c>
      <c r="C285" s="437" t="s">
        <v>4130</v>
      </c>
      <c r="D285" s="298" t="s">
        <v>4131</v>
      </c>
      <c r="E285" s="621" t="s">
        <v>4132</v>
      </c>
      <c r="F285" s="621" t="s">
        <v>4132</v>
      </c>
      <c r="G285" s="621" t="s">
        <v>4129</v>
      </c>
      <c r="H285" s="621" t="s">
        <v>2820</v>
      </c>
      <c r="I285" s="440" t="s">
        <v>689</v>
      </c>
      <c r="J285" s="216" t="s">
        <v>1983</v>
      </c>
      <c r="K285" s="216" t="s">
        <v>1381</v>
      </c>
      <c r="L285" s="208" t="s">
        <v>6</v>
      </c>
      <c r="M285" s="619">
        <v>1</v>
      </c>
      <c r="N285" s="349">
        <v>44742</v>
      </c>
      <c r="O285" s="349"/>
      <c r="P285" s="260"/>
      <c r="Q285" s="260"/>
      <c r="R285" s="260"/>
      <c r="S285" s="260"/>
      <c r="T285" s="260"/>
      <c r="U285" s="260"/>
    </row>
    <row r="286" spans="1:21" s="264" customFormat="1" ht="25.25" customHeight="1">
      <c r="A286" s="205">
        <f t="shared" si="4"/>
        <v>285</v>
      </c>
      <c r="B286" s="232" t="s">
        <v>4133</v>
      </c>
      <c r="C286" s="437" t="s">
        <v>1591</v>
      </c>
      <c r="D286" s="298" t="s">
        <v>2153</v>
      </c>
      <c r="E286" s="621" t="s">
        <v>4134</v>
      </c>
      <c r="F286" s="621" t="s">
        <v>4134</v>
      </c>
      <c r="G286" s="621" t="s">
        <v>4129</v>
      </c>
      <c r="H286" s="621" t="s">
        <v>4135</v>
      </c>
      <c r="I286" s="440" t="s">
        <v>689</v>
      </c>
      <c r="J286" s="216" t="s">
        <v>1983</v>
      </c>
      <c r="K286" s="216" t="s">
        <v>1381</v>
      </c>
      <c r="L286" s="208" t="s">
        <v>6</v>
      </c>
      <c r="M286" s="619">
        <v>4</v>
      </c>
      <c r="N286" s="349">
        <v>44742</v>
      </c>
      <c r="O286" s="349"/>
      <c r="P286" s="260"/>
      <c r="Q286" s="260"/>
      <c r="R286" s="260"/>
      <c r="S286" s="260"/>
      <c r="T286" s="260"/>
      <c r="U286" s="260"/>
    </row>
    <row r="287" spans="1:21" s="264" customFormat="1" ht="25.25" customHeight="1">
      <c r="A287" s="205">
        <f t="shared" si="4"/>
        <v>286</v>
      </c>
      <c r="B287" s="232" t="s">
        <v>4136</v>
      </c>
      <c r="C287" s="437" t="s">
        <v>4137</v>
      </c>
      <c r="D287" s="298" t="s">
        <v>2153</v>
      </c>
      <c r="E287" s="621" t="s">
        <v>4138</v>
      </c>
      <c r="F287" s="621" t="s">
        <v>4138</v>
      </c>
      <c r="G287" s="621" t="s">
        <v>4139</v>
      </c>
      <c r="H287" s="621" t="s">
        <v>4140</v>
      </c>
      <c r="I287" s="440" t="s">
        <v>689</v>
      </c>
      <c r="J287" s="216" t="s">
        <v>1983</v>
      </c>
      <c r="K287" s="216" t="s">
        <v>1381</v>
      </c>
      <c r="L287" s="208" t="s">
        <v>6</v>
      </c>
      <c r="M287" s="619">
        <v>25</v>
      </c>
      <c r="N287" s="349">
        <v>44742</v>
      </c>
      <c r="O287" s="349"/>
      <c r="P287" s="260"/>
      <c r="Q287" s="260"/>
      <c r="R287" s="260"/>
      <c r="S287" s="260"/>
      <c r="T287" s="260"/>
      <c r="U287" s="260"/>
    </row>
    <row r="288" spans="1:21" s="264" customFormat="1" ht="25.25" customHeight="1">
      <c r="A288" s="205">
        <f t="shared" si="4"/>
        <v>287</v>
      </c>
      <c r="B288" s="232" t="s">
        <v>2598</v>
      </c>
      <c r="C288" s="437" t="s">
        <v>1591</v>
      </c>
      <c r="D288" s="298" t="s">
        <v>4141</v>
      </c>
      <c r="E288" s="621" t="s">
        <v>4142</v>
      </c>
      <c r="F288" s="621" t="s">
        <v>4142</v>
      </c>
      <c r="G288" s="621" t="s">
        <v>4139</v>
      </c>
      <c r="H288" s="621" t="s">
        <v>2820</v>
      </c>
      <c r="I288" s="440" t="s">
        <v>689</v>
      </c>
      <c r="J288" s="216" t="s">
        <v>1983</v>
      </c>
      <c r="K288" s="216" t="s">
        <v>1381</v>
      </c>
      <c r="L288" s="208" t="s">
        <v>6</v>
      </c>
      <c r="M288" s="619">
        <v>20</v>
      </c>
      <c r="N288" s="349">
        <v>44742</v>
      </c>
      <c r="O288" s="349"/>
      <c r="P288" s="260"/>
      <c r="Q288" s="260"/>
      <c r="R288" s="260"/>
      <c r="S288" s="260"/>
      <c r="T288" s="260"/>
      <c r="U288" s="260"/>
    </row>
    <row r="289" spans="1:21" s="264" customFormat="1" ht="25.25" customHeight="1">
      <c r="A289" s="205">
        <f t="shared" si="4"/>
        <v>288</v>
      </c>
      <c r="B289" s="232"/>
      <c r="C289" s="437"/>
      <c r="D289" s="11" t="s">
        <v>1613</v>
      </c>
      <c r="E289" s="16" t="s">
        <v>1725</v>
      </c>
      <c r="F289" s="16" t="s">
        <v>1725</v>
      </c>
      <c r="G289" s="30" t="s">
        <v>1726</v>
      </c>
      <c r="H289" s="621" t="s">
        <v>5076</v>
      </c>
      <c r="I289" s="440" t="s">
        <v>689</v>
      </c>
      <c r="J289" s="216" t="s">
        <v>1983</v>
      </c>
      <c r="K289" s="216" t="s">
        <v>5077</v>
      </c>
      <c r="L289" s="208" t="s">
        <v>5078</v>
      </c>
      <c r="M289" s="671">
        <v>1</v>
      </c>
      <c r="N289" s="349"/>
      <c r="O289" s="349"/>
      <c r="P289" s="260"/>
      <c r="Q289" s="260"/>
      <c r="R289" s="260"/>
      <c r="S289" s="260"/>
      <c r="T289" s="260"/>
      <c r="U289" s="378" t="s">
        <v>5079</v>
      </c>
    </row>
    <row r="290" spans="1:21" s="107" customFormat="1" ht="25.25" customHeight="1">
      <c r="A290" s="205">
        <f t="shared" si="4"/>
        <v>289</v>
      </c>
      <c r="B290" s="230" t="s">
        <v>2028</v>
      </c>
      <c r="C290" s="207">
        <v>44406</v>
      </c>
      <c r="D290" s="208" t="s">
        <v>1351</v>
      </c>
      <c r="E290" s="218" t="s">
        <v>1352</v>
      </c>
      <c r="F290" s="208" t="s">
        <v>1352</v>
      </c>
      <c r="G290" s="216" t="s">
        <v>2029</v>
      </c>
      <c r="H290" s="208" t="s">
        <v>200</v>
      </c>
      <c r="I290" s="208" t="s">
        <v>1350</v>
      </c>
      <c r="J290" s="218" t="s">
        <v>1983</v>
      </c>
      <c r="K290" s="218" t="s">
        <v>1381</v>
      </c>
      <c r="L290" s="218" t="s">
        <v>540</v>
      </c>
      <c r="M290" s="205">
        <v>1</v>
      </c>
      <c r="N290" s="210">
        <v>44604</v>
      </c>
      <c r="O290" s="210"/>
      <c r="P290" s="211"/>
      <c r="Q290" s="211" t="s">
        <v>2699</v>
      </c>
      <c r="R290" s="211"/>
      <c r="S290" s="211" t="s">
        <v>2700</v>
      </c>
      <c r="T290" s="212">
        <v>1</v>
      </c>
      <c r="U290" s="228"/>
    </row>
    <row r="291" spans="1:21" s="107" customFormat="1" ht="25.25" customHeight="1">
      <c r="A291" s="205">
        <f t="shared" si="4"/>
        <v>290</v>
      </c>
      <c r="B291" s="230" t="s">
        <v>2028</v>
      </c>
      <c r="C291" s="207">
        <v>44406</v>
      </c>
      <c r="D291" s="208" t="s">
        <v>1351</v>
      </c>
      <c r="E291" s="218" t="s">
        <v>1353</v>
      </c>
      <c r="F291" s="208" t="s">
        <v>1353</v>
      </c>
      <c r="G291" s="216" t="s">
        <v>2030</v>
      </c>
      <c r="H291" s="208" t="s">
        <v>200</v>
      </c>
      <c r="I291" s="208" t="s">
        <v>1350</v>
      </c>
      <c r="J291" s="218" t="s">
        <v>2701</v>
      </c>
      <c r="K291" s="218" t="s">
        <v>1381</v>
      </c>
      <c r="L291" s="218" t="s">
        <v>540</v>
      </c>
      <c r="M291" s="205">
        <v>1</v>
      </c>
      <c r="N291" s="210">
        <v>44604</v>
      </c>
      <c r="O291" s="210"/>
      <c r="P291" s="211"/>
      <c r="Q291" s="211" t="s">
        <v>2699</v>
      </c>
      <c r="R291" s="211"/>
      <c r="S291" s="350" t="s">
        <v>2798</v>
      </c>
      <c r="T291" s="212">
        <v>1</v>
      </c>
      <c r="U291" s="228"/>
    </row>
    <row r="292" spans="1:21" s="107" customFormat="1" ht="25.25" customHeight="1">
      <c r="A292" s="205">
        <f t="shared" si="4"/>
        <v>291</v>
      </c>
      <c r="B292" s="230" t="s">
        <v>2028</v>
      </c>
      <c r="C292" s="207">
        <v>44406</v>
      </c>
      <c r="D292" s="208" t="s">
        <v>1351</v>
      </c>
      <c r="E292" s="218" t="s">
        <v>1354</v>
      </c>
      <c r="F292" s="208" t="s">
        <v>1354</v>
      </c>
      <c r="G292" s="216" t="s">
        <v>2031</v>
      </c>
      <c r="H292" s="208" t="s">
        <v>200</v>
      </c>
      <c r="I292" s="208" t="s">
        <v>1350</v>
      </c>
      <c r="J292" s="218" t="s">
        <v>1983</v>
      </c>
      <c r="K292" s="218" t="s">
        <v>1381</v>
      </c>
      <c r="L292" s="218" t="s">
        <v>540</v>
      </c>
      <c r="M292" s="205">
        <v>1</v>
      </c>
      <c r="N292" s="210">
        <v>44604</v>
      </c>
      <c r="O292" s="458"/>
      <c r="P292" s="211"/>
      <c r="Q292" s="211" t="s">
        <v>2222</v>
      </c>
      <c r="R292" s="211"/>
      <c r="S292" s="350" t="s">
        <v>2799</v>
      </c>
      <c r="T292" s="212">
        <v>1</v>
      </c>
      <c r="U292" s="224"/>
    </row>
    <row r="293" spans="1:21" s="107" customFormat="1" ht="25.25" customHeight="1">
      <c r="A293" s="205">
        <f t="shared" si="4"/>
        <v>292</v>
      </c>
      <c r="B293" s="230" t="s">
        <v>2028</v>
      </c>
      <c r="C293" s="207">
        <v>44406</v>
      </c>
      <c r="D293" s="208" t="s">
        <v>1351</v>
      </c>
      <c r="E293" s="218" t="s">
        <v>1355</v>
      </c>
      <c r="F293" s="208" t="s">
        <v>1355</v>
      </c>
      <c r="G293" s="216" t="s">
        <v>1356</v>
      </c>
      <c r="H293" s="208" t="s">
        <v>200</v>
      </c>
      <c r="I293" s="208" t="s">
        <v>1350</v>
      </c>
      <c r="J293" s="218" t="s">
        <v>1983</v>
      </c>
      <c r="K293" s="218" t="s">
        <v>1381</v>
      </c>
      <c r="L293" s="218" t="s">
        <v>540</v>
      </c>
      <c r="M293" s="205">
        <v>1</v>
      </c>
      <c r="N293" s="210">
        <v>44604</v>
      </c>
      <c r="O293" s="458"/>
      <c r="P293" s="211"/>
      <c r="Q293" s="211" t="s">
        <v>2699</v>
      </c>
      <c r="R293" s="211"/>
      <c r="S293" s="350" t="s">
        <v>2798</v>
      </c>
      <c r="T293" s="212">
        <v>1</v>
      </c>
      <c r="U293" s="228"/>
    </row>
    <row r="294" spans="1:21" s="107" customFormat="1" ht="25.25" customHeight="1">
      <c r="A294" s="205">
        <f t="shared" si="4"/>
        <v>293</v>
      </c>
      <c r="B294" s="230" t="s">
        <v>2028</v>
      </c>
      <c r="C294" s="207">
        <v>44406</v>
      </c>
      <c r="D294" s="208" t="s">
        <v>1351</v>
      </c>
      <c r="E294" s="218" t="s">
        <v>1357</v>
      </c>
      <c r="F294" s="208" t="s">
        <v>1357</v>
      </c>
      <c r="G294" s="216" t="s">
        <v>1358</v>
      </c>
      <c r="H294" s="208" t="s">
        <v>200</v>
      </c>
      <c r="I294" s="208" t="s">
        <v>1350</v>
      </c>
      <c r="J294" s="218" t="s">
        <v>1983</v>
      </c>
      <c r="K294" s="218" t="s">
        <v>1381</v>
      </c>
      <c r="L294" s="218" t="s">
        <v>540</v>
      </c>
      <c r="M294" s="205">
        <v>1</v>
      </c>
      <c r="N294" s="210">
        <v>44604</v>
      </c>
      <c r="O294" s="458"/>
      <c r="P294" s="211"/>
      <c r="Q294" s="211" t="s">
        <v>2699</v>
      </c>
      <c r="R294" s="211"/>
      <c r="S294" s="350" t="s">
        <v>2798</v>
      </c>
      <c r="T294" s="212">
        <v>1</v>
      </c>
      <c r="U294" s="228"/>
    </row>
    <row r="295" spans="1:21" s="107" customFormat="1" ht="25.25" customHeight="1">
      <c r="A295" s="205">
        <f t="shared" si="4"/>
        <v>294</v>
      </c>
      <c r="B295" s="230" t="s">
        <v>2028</v>
      </c>
      <c r="C295" s="207">
        <v>44406</v>
      </c>
      <c r="D295" s="208" t="s">
        <v>1351</v>
      </c>
      <c r="E295" s="218" t="s">
        <v>1359</v>
      </c>
      <c r="F295" s="208" t="s">
        <v>1359</v>
      </c>
      <c r="G295" s="216" t="s">
        <v>2032</v>
      </c>
      <c r="H295" s="208" t="s">
        <v>200</v>
      </c>
      <c r="I295" s="208" t="s">
        <v>1350</v>
      </c>
      <c r="J295" s="218" t="s">
        <v>1983</v>
      </c>
      <c r="K295" s="218" t="s">
        <v>1381</v>
      </c>
      <c r="L295" s="218" t="s">
        <v>540</v>
      </c>
      <c r="M295" s="205">
        <v>1</v>
      </c>
      <c r="N295" s="210">
        <v>44604</v>
      </c>
      <c r="O295" s="210"/>
      <c r="P295" s="211"/>
      <c r="Q295" s="211" t="s">
        <v>2699</v>
      </c>
      <c r="R295" s="211"/>
      <c r="S295" s="350" t="s">
        <v>2798</v>
      </c>
      <c r="T295" s="212">
        <v>1</v>
      </c>
      <c r="U295" s="228"/>
    </row>
    <row r="296" spans="1:21" s="107" customFormat="1" ht="25.25" customHeight="1">
      <c r="A296" s="205">
        <f t="shared" si="4"/>
        <v>295</v>
      </c>
      <c r="B296" s="230" t="s">
        <v>2028</v>
      </c>
      <c r="C296" s="207">
        <v>44406</v>
      </c>
      <c r="D296" s="208" t="s">
        <v>1351</v>
      </c>
      <c r="E296" s="218" t="s">
        <v>1360</v>
      </c>
      <c r="F296" s="208" t="s">
        <v>1360</v>
      </c>
      <c r="G296" s="216" t="s">
        <v>2033</v>
      </c>
      <c r="H296" s="208" t="s">
        <v>200</v>
      </c>
      <c r="I296" s="208" t="s">
        <v>1350</v>
      </c>
      <c r="J296" s="218" t="s">
        <v>1983</v>
      </c>
      <c r="K296" s="218" t="s">
        <v>1381</v>
      </c>
      <c r="L296" s="218" t="s">
        <v>540</v>
      </c>
      <c r="M296" s="205">
        <v>1</v>
      </c>
      <c r="N296" s="210">
        <v>44604</v>
      </c>
      <c r="O296" s="210"/>
      <c r="P296" s="211"/>
      <c r="Q296" s="211" t="s">
        <v>2699</v>
      </c>
      <c r="R296" s="211"/>
      <c r="S296" s="350" t="s">
        <v>2798</v>
      </c>
      <c r="T296" s="212">
        <v>1</v>
      </c>
      <c r="U296" s="228"/>
    </row>
    <row r="297" spans="1:21" s="107" customFormat="1" ht="25.25" customHeight="1">
      <c r="A297" s="205">
        <f t="shared" si="4"/>
        <v>296</v>
      </c>
      <c r="B297" s="384" t="s">
        <v>1782</v>
      </c>
      <c r="C297" s="385">
        <v>44355</v>
      </c>
      <c r="D297" s="386" t="s">
        <v>64</v>
      </c>
      <c r="E297" s="387" t="s">
        <v>2020</v>
      </c>
      <c r="F297" s="386" t="s">
        <v>2171</v>
      </c>
      <c r="G297" s="388" t="s">
        <v>2021</v>
      </c>
      <c r="H297" s="386" t="s">
        <v>258</v>
      </c>
      <c r="I297" s="386" t="s">
        <v>3779</v>
      </c>
      <c r="J297" s="389" t="s">
        <v>1983</v>
      </c>
      <c r="K297" s="389" t="s">
        <v>1381</v>
      </c>
      <c r="L297" s="389" t="s">
        <v>8</v>
      </c>
      <c r="M297" s="390">
        <v>1</v>
      </c>
      <c r="N297" s="387" t="s">
        <v>2022</v>
      </c>
      <c r="O297" s="387">
        <v>44417</v>
      </c>
      <c r="P297" s="391">
        <v>1</v>
      </c>
      <c r="Q297" s="392">
        <v>44701</v>
      </c>
      <c r="R297" s="391"/>
      <c r="S297" s="391"/>
      <c r="T297" s="393">
        <v>0.3</v>
      </c>
      <c r="U297" s="394"/>
    </row>
    <row r="298" spans="1:21" s="107" customFormat="1" ht="25.25" customHeight="1">
      <c r="A298" s="205">
        <f t="shared" si="4"/>
        <v>297</v>
      </c>
      <c r="B298" s="384" t="s">
        <v>1782</v>
      </c>
      <c r="C298" s="385">
        <v>44355</v>
      </c>
      <c r="D298" s="386" t="s">
        <v>64</v>
      </c>
      <c r="E298" s="387" t="s">
        <v>2023</v>
      </c>
      <c r="F298" s="386" t="s">
        <v>2171</v>
      </c>
      <c r="G298" s="388" t="s">
        <v>2024</v>
      </c>
      <c r="H298" s="386" t="s">
        <v>258</v>
      </c>
      <c r="I298" s="386" t="s">
        <v>3779</v>
      </c>
      <c r="J298" s="389" t="s">
        <v>1983</v>
      </c>
      <c r="K298" s="389" t="s">
        <v>1381</v>
      </c>
      <c r="L298" s="389" t="s">
        <v>8</v>
      </c>
      <c r="M298" s="390">
        <v>1</v>
      </c>
      <c r="N298" s="387" t="s">
        <v>2022</v>
      </c>
      <c r="O298" s="387">
        <v>44417</v>
      </c>
      <c r="P298" s="391">
        <v>1</v>
      </c>
      <c r="Q298" s="392">
        <v>44701</v>
      </c>
      <c r="R298" s="391"/>
      <c r="S298" s="391"/>
      <c r="T298" s="393">
        <v>0.3</v>
      </c>
      <c r="U298" s="394" t="s">
        <v>2197</v>
      </c>
    </row>
    <row r="299" spans="1:21" s="107" customFormat="1" ht="25.25" customHeight="1">
      <c r="A299" s="205">
        <f t="shared" si="4"/>
        <v>298</v>
      </c>
      <c r="B299" s="395" t="s">
        <v>1302</v>
      </c>
      <c r="C299" s="385">
        <v>44408</v>
      </c>
      <c r="D299" s="386" t="s">
        <v>64</v>
      </c>
      <c r="E299" s="384" t="s">
        <v>2050</v>
      </c>
      <c r="F299" s="386" t="s">
        <v>2171</v>
      </c>
      <c r="G299" s="396" t="s">
        <v>2051</v>
      </c>
      <c r="H299" s="386" t="s">
        <v>258</v>
      </c>
      <c r="I299" s="386" t="s">
        <v>3779</v>
      </c>
      <c r="J299" s="384" t="s">
        <v>1983</v>
      </c>
      <c r="K299" s="384" t="s">
        <v>1381</v>
      </c>
      <c r="L299" s="384" t="s">
        <v>8</v>
      </c>
      <c r="M299" s="391">
        <v>1</v>
      </c>
      <c r="N299" s="387">
        <v>44439</v>
      </c>
      <c r="O299" s="387">
        <v>44449</v>
      </c>
      <c r="P299" s="397">
        <v>7</v>
      </c>
      <c r="Q299" s="392">
        <v>44701</v>
      </c>
      <c r="R299" s="397"/>
      <c r="S299" s="397"/>
      <c r="T299" s="393">
        <v>0.6</v>
      </c>
      <c r="U299" s="394"/>
    </row>
    <row r="300" spans="1:21" s="107" customFormat="1" ht="25.25" customHeight="1">
      <c r="A300" s="205">
        <f t="shared" si="4"/>
        <v>299</v>
      </c>
      <c r="B300" s="395" t="s">
        <v>1302</v>
      </c>
      <c r="C300" s="385">
        <v>44408</v>
      </c>
      <c r="D300" s="386" t="s">
        <v>64</v>
      </c>
      <c r="E300" s="384" t="s">
        <v>1301</v>
      </c>
      <c r="F300" s="386" t="s">
        <v>1301</v>
      </c>
      <c r="G300" s="396" t="s">
        <v>2052</v>
      </c>
      <c r="H300" s="386" t="s">
        <v>258</v>
      </c>
      <c r="I300" s="386" t="s">
        <v>3779</v>
      </c>
      <c r="J300" s="384" t="s">
        <v>1983</v>
      </c>
      <c r="K300" s="384" t="s">
        <v>1381</v>
      </c>
      <c r="L300" s="384" t="s">
        <v>6</v>
      </c>
      <c r="M300" s="391">
        <v>1</v>
      </c>
      <c r="N300" s="387">
        <v>44439</v>
      </c>
      <c r="O300" s="387" t="s">
        <v>2464</v>
      </c>
      <c r="P300" s="397">
        <v>1</v>
      </c>
      <c r="Q300" s="392">
        <v>44701</v>
      </c>
      <c r="R300" s="397"/>
      <c r="S300" s="397"/>
      <c r="T300" s="393">
        <v>0.6</v>
      </c>
      <c r="U300" s="394"/>
    </row>
    <row r="301" spans="1:21" s="451" customFormat="1" ht="38" customHeight="1">
      <c r="A301" s="205">
        <f t="shared" si="4"/>
        <v>300</v>
      </c>
      <c r="B301" s="395" t="s">
        <v>1309</v>
      </c>
      <c r="C301" s="385">
        <v>44408</v>
      </c>
      <c r="D301" s="386" t="s">
        <v>64</v>
      </c>
      <c r="E301" s="384" t="s">
        <v>1308</v>
      </c>
      <c r="F301" s="386" t="s">
        <v>1308</v>
      </c>
      <c r="G301" s="396" t="s">
        <v>1310</v>
      </c>
      <c r="H301" s="386" t="s">
        <v>258</v>
      </c>
      <c r="I301" s="386" t="s">
        <v>3779</v>
      </c>
      <c r="J301" s="384" t="s">
        <v>1983</v>
      </c>
      <c r="K301" s="384" t="s">
        <v>1381</v>
      </c>
      <c r="L301" s="384" t="s">
        <v>8</v>
      </c>
      <c r="M301" s="391">
        <v>1</v>
      </c>
      <c r="N301" s="387">
        <v>44439</v>
      </c>
      <c r="O301" s="387">
        <v>44515</v>
      </c>
      <c r="P301" s="397">
        <v>1</v>
      </c>
      <c r="Q301" s="392">
        <v>44701</v>
      </c>
      <c r="R301" s="397"/>
      <c r="S301" s="397"/>
      <c r="T301" s="393">
        <v>0.3</v>
      </c>
      <c r="U301" s="394"/>
    </row>
    <row r="302" spans="1:21" s="452" customFormat="1" ht="45" customHeight="1">
      <c r="A302" s="205">
        <f t="shared" si="4"/>
        <v>301</v>
      </c>
      <c r="B302" s="395" t="s">
        <v>1309</v>
      </c>
      <c r="C302" s="385">
        <v>44408</v>
      </c>
      <c r="D302" s="386" t="s">
        <v>64</v>
      </c>
      <c r="E302" s="384" t="s">
        <v>1311</v>
      </c>
      <c r="F302" s="386" t="s">
        <v>1311</v>
      </c>
      <c r="G302" s="396" t="s">
        <v>1312</v>
      </c>
      <c r="H302" s="386" t="s">
        <v>258</v>
      </c>
      <c r="I302" s="386" t="s">
        <v>3779</v>
      </c>
      <c r="J302" s="384" t="s">
        <v>1983</v>
      </c>
      <c r="K302" s="384" t="s">
        <v>1381</v>
      </c>
      <c r="L302" s="384" t="s">
        <v>8</v>
      </c>
      <c r="M302" s="391">
        <v>1</v>
      </c>
      <c r="N302" s="387">
        <v>44439</v>
      </c>
      <c r="O302" s="387">
        <v>44515</v>
      </c>
      <c r="P302" s="397">
        <v>1</v>
      </c>
      <c r="Q302" s="392">
        <v>44701</v>
      </c>
      <c r="R302" s="397"/>
      <c r="S302" s="397"/>
      <c r="T302" s="393">
        <v>0.3</v>
      </c>
      <c r="U302" s="394"/>
    </row>
    <row r="303" spans="1:21" s="452" customFormat="1" ht="45" customHeight="1">
      <c r="A303" s="205">
        <f t="shared" si="4"/>
        <v>302</v>
      </c>
      <c r="B303" s="395" t="s">
        <v>1305</v>
      </c>
      <c r="C303" s="385">
        <v>44421</v>
      </c>
      <c r="D303" s="386" t="s">
        <v>64</v>
      </c>
      <c r="E303" s="384" t="s">
        <v>2053</v>
      </c>
      <c r="F303" s="386" t="s">
        <v>2171</v>
      </c>
      <c r="G303" s="396" t="s">
        <v>2054</v>
      </c>
      <c r="H303" s="386" t="s">
        <v>258</v>
      </c>
      <c r="I303" s="386" t="s">
        <v>3779</v>
      </c>
      <c r="J303" s="384" t="s">
        <v>1983</v>
      </c>
      <c r="K303" s="384" t="s">
        <v>1381</v>
      </c>
      <c r="L303" s="384" t="s">
        <v>8</v>
      </c>
      <c r="M303" s="391">
        <v>1</v>
      </c>
      <c r="N303" s="387">
        <v>44449</v>
      </c>
      <c r="O303" s="387">
        <v>44505</v>
      </c>
      <c r="P303" s="397">
        <v>7</v>
      </c>
      <c r="Q303" s="392">
        <v>44701</v>
      </c>
      <c r="R303" s="397"/>
      <c r="S303" s="397"/>
      <c r="T303" s="393">
        <v>0.6</v>
      </c>
      <c r="U303" s="394"/>
    </row>
    <row r="304" spans="1:21" s="452" customFormat="1" ht="34" customHeight="1">
      <c r="A304" s="205">
        <f t="shared" si="4"/>
        <v>303</v>
      </c>
      <c r="B304" s="398" t="s">
        <v>1303</v>
      </c>
      <c r="C304" s="385">
        <v>44447</v>
      </c>
      <c r="D304" s="386" t="s">
        <v>64</v>
      </c>
      <c r="E304" s="384" t="s">
        <v>1304</v>
      </c>
      <c r="F304" s="386" t="s">
        <v>1304</v>
      </c>
      <c r="G304" s="396" t="s">
        <v>2066</v>
      </c>
      <c r="H304" s="386" t="s">
        <v>258</v>
      </c>
      <c r="I304" s="386" t="s">
        <v>3779</v>
      </c>
      <c r="J304" s="384" t="s">
        <v>1983</v>
      </c>
      <c r="K304" s="384" t="s">
        <v>1381</v>
      </c>
      <c r="L304" s="384" t="s">
        <v>8</v>
      </c>
      <c r="M304" s="384">
        <v>1</v>
      </c>
      <c r="N304" s="387">
        <v>44470</v>
      </c>
      <c r="O304" s="387">
        <v>44469</v>
      </c>
      <c r="P304" s="397">
        <v>1</v>
      </c>
      <c r="Q304" s="392">
        <v>44701</v>
      </c>
      <c r="R304" s="397"/>
      <c r="S304" s="397"/>
      <c r="T304" s="393">
        <v>0.9</v>
      </c>
      <c r="U304" s="399"/>
    </row>
    <row r="305" spans="1:21" s="452" customFormat="1" ht="34.5" customHeight="1">
      <c r="A305" s="205">
        <f t="shared" si="4"/>
        <v>304</v>
      </c>
      <c r="B305" s="398" t="s">
        <v>1783</v>
      </c>
      <c r="C305" s="385">
        <v>44462</v>
      </c>
      <c r="D305" s="386" t="s">
        <v>64</v>
      </c>
      <c r="E305" s="384" t="s">
        <v>1306</v>
      </c>
      <c r="F305" s="386" t="s">
        <v>1306</v>
      </c>
      <c r="G305" s="396" t="s">
        <v>2070</v>
      </c>
      <c r="H305" s="386" t="s">
        <v>258</v>
      </c>
      <c r="I305" s="386" t="s">
        <v>3779</v>
      </c>
      <c r="J305" s="384" t="s">
        <v>1983</v>
      </c>
      <c r="K305" s="384" t="s">
        <v>1381</v>
      </c>
      <c r="L305" s="384" t="s">
        <v>6</v>
      </c>
      <c r="M305" s="384">
        <v>1</v>
      </c>
      <c r="N305" s="387">
        <v>44500</v>
      </c>
      <c r="O305" s="387" t="s">
        <v>2464</v>
      </c>
      <c r="P305" s="397">
        <v>1</v>
      </c>
      <c r="Q305" s="392">
        <v>44701</v>
      </c>
      <c r="R305" s="397"/>
      <c r="S305" s="397"/>
      <c r="T305" s="393">
        <v>0.3</v>
      </c>
      <c r="U305" s="399"/>
    </row>
    <row r="306" spans="1:21" s="452" customFormat="1" ht="33.5" customHeight="1">
      <c r="A306" s="205">
        <f t="shared" si="4"/>
        <v>305</v>
      </c>
      <c r="B306" s="398" t="s">
        <v>1307</v>
      </c>
      <c r="C306" s="385">
        <v>44462</v>
      </c>
      <c r="D306" s="386" t="s">
        <v>64</v>
      </c>
      <c r="E306" s="384" t="s">
        <v>2071</v>
      </c>
      <c r="F306" s="386" t="s">
        <v>2171</v>
      </c>
      <c r="G306" s="396" t="s">
        <v>2072</v>
      </c>
      <c r="H306" s="386" t="s">
        <v>258</v>
      </c>
      <c r="I306" s="386" t="s">
        <v>3779</v>
      </c>
      <c r="J306" s="384" t="s">
        <v>1983</v>
      </c>
      <c r="K306" s="384" t="s">
        <v>1381</v>
      </c>
      <c r="L306" s="384" t="s">
        <v>6</v>
      </c>
      <c r="M306" s="384">
        <v>1</v>
      </c>
      <c r="N306" s="387">
        <v>44500</v>
      </c>
      <c r="O306" s="387" t="s">
        <v>2464</v>
      </c>
      <c r="P306" s="397">
        <v>7</v>
      </c>
      <c r="Q306" s="392">
        <v>44701</v>
      </c>
      <c r="R306" s="397"/>
      <c r="S306" s="397"/>
      <c r="T306" s="393">
        <v>0.3</v>
      </c>
      <c r="U306" s="399"/>
    </row>
    <row r="307" spans="1:21" s="451" customFormat="1" ht="34" customHeight="1">
      <c r="A307" s="205">
        <f t="shared" si="4"/>
        <v>306</v>
      </c>
      <c r="B307" s="391" t="s">
        <v>1785</v>
      </c>
      <c r="C307" s="385">
        <v>44483</v>
      </c>
      <c r="D307" s="386" t="s">
        <v>64</v>
      </c>
      <c r="E307" s="384" t="s">
        <v>1784</v>
      </c>
      <c r="F307" s="386" t="s">
        <v>1784</v>
      </c>
      <c r="G307" s="400" t="s">
        <v>2102</v>
      </c>
      <c r="H307" s="384" t="s">
        <v>258</v>
      </c>
      <c r="I307" s="386" t="s">
        <v>3779</v>
      </c>
      <c r="J307" s="396" t="s">
        <v>1983</v>
      </c>
      <c r="K307" s="396" t="s">
        <v>1381</v>
      </c>
      <c r="L307" s="396" t="s">
        <v>6</v>
      </c>
      <c r="M307" s="384">
        <v>1</v>
      </c>
      <c r="N307" s="401" t="s">
        <v>2103</v>
      </c>
      <c r="O307" s="402" t="s">
        <v>2464</v>
      </c>
      <c r="P307" s="403">
        <v>1</v>
      </c>
      <c r="Q307" s="392">
        <v>44701</v>
      </c>
      <c r="R307" s="403"/>
      <c r="S307" s="403"/>
      <c r="T307" s="393">
        <v>0.9</v>
      </c>
      <c r="U307" s="399"/>
    </row>
    <row r="308" spans="1:21" s="107" customFormat="1" ht="25.25" customHeight="1">
      <c r="A308" s="205">
        <f t="shared" si="4"/>
        <v>307</v>
      </c>
      <c r="B308" s="391" t="s">
        <v>1786</v>
      </c>
      <c r="C308" s="385">
        <v>44512</v>
      </c>
      <c r="D308" s="386" t="s">
        <v>64</v>
      </c>
      <c r="E308" s="384" t="s">
        <v>1313</v>
      </c>
      <c r="F308" s="386" t="s">
        <v>1313</v>
      </c>
      <c r="G308" s="400" t="s">
        <v>2115</v>
      </c>
      <c r="H308" s="384" t="s">
        <v>258</v>
      </c>
      <c r="I308" s="386" t="s">
        <v>3779</v>
      </c>
      <c r="J308" s="396" t="s">
        <v>1983</v>
      </c>
      <c r="K308" s="396" t="s">
        <v>1381</v>
      </c>
      <c r="L308" s="396" t="s">
        <v>6</v>
      </c>
      <c r="M308" s="384">
        <v>1</v>
      </c>
      <c r="N308" s="387">
        <v>44540</v>
      </c>
      <c r="O308" s="402" t="s">
        <v>2464</v>
      </c>
      <c r="P308" s="403">
        <v>1</v>
      </c>
      <c r="Q308" s="392">
        <v>44701</v>
      </c>
      <c r="R308" s="403"/>
      <c r="S308" s="403"/>
      <c r="T308" s="393">
        <v>0.3</v>
      </c>
      <c r="U308" s="399"/>
    </row>
    <row r="309" spans="1:21" s="107" customFormat="1" ht="25.25" customHeight="1">
      <c r="A309" s="205">
        <f t="shared" si="4"/>
        <v>308</v>
      </c>
      <c r="B309" s="391" t="s">
        <v>1786</v>
      </c>
      <c r="C309" s="385">
        <v>44512</v>
      </c>
      <c r="D309" s="386" t="s">
        <v>64</v>
      </c>
      <c r="E309" s="384" t="s">
        <v>1314</v>
      </c>
      <c r="F309" s="386" t="s">
        <v>1314</v>
      </c>
      <c r="G309" s="400" t="s">
        <v>2116</v>
      </c>
      <c r="H309" s="384" t="s">
        <v>258</v>
      </c>
      <c r="I309" s="386" t="s">
        <v>3779</v>
      </c>
      <c r="J309" s="396" t="s">
        <v>1983</v>
      </c>
      <c r="K309" s="396" t="s">
        <v>1381</v>
      </c>
      <c r="L309" s="396" t="s">
        <v>6</v>
      </c>
      <c r="M309" s="384">
        <v>1</v>
      </c>
      <c r="N309" s="387">
        <v>44540</v>
      </c>
      <c r="O309" s="402" t="s">
        <v>2464</v>
      </c>
      <c r="P309" s="403">
        <v>1</v>
      </c>
      <c r="Q309" s="392">
        <v>44701</v>
      </c>
      <c r="R309" s="403"/>
      <c r="S309" s="403"/>
      <c r="T309" s="393">
        <v>0.3</v>
      </c>
      <c r="U309" s="399"/>
    </row>
    <row r="310" spans="1:21" s="107" customFormat="1" ht="41" customHeight="1">
      <c r="A310" s="205">
        <f t="shared" si="4"/>
        <v>309</v>
      </c>
      <c r="B310" s="391" t="s">
        <v>1786</v>
      </c>
      <c r="C310" s="385">
        <v>44512</v>
      </c>
      <c r="D310" s="386" t="s">
        <v>64</v>
      </c>
      <c r="E310" s="384" t="s">
        <v>1315</v>
      </c>
      <c r="F310" s="386" t="s">
        <v>1315</v>
      </c>
      <c r="G310" s="400" t="s">
        <v>2117</v>
      </c>
      <c r="H310" s="384" t="s">
        <v>258</v>
      </c>
      <c r="I310" s="386" t="s">
        <v>3779</v>
      </c>
      <c r="J310" s="396" t="s">
        <v>1983</v>
      </c>
      <c r="K310" s="396" t="s">
        <v>1381</v>
      </c>
      <c r="L310" s="396" t="s">
        <v>6</v>
      </c>
      <c r="M310" s="384">
        <v>1</v>
      </c>
      <c r="N310" s="387">
        <v>44540</v>
      </c>
      <c r="O310" s="402" t="s">
        <v>2464</v>
      </c>
      <c r="P310" s="403">
        <v>1</v>
      </c>
      <c r="Q310" s="392">
        <v>44701</v>
      </c>
      <c r="R310" s="403"/>
      <c r="S310" s="403"/>
      <c r="T310" s="393">
        <v>0.3</v>
      </c>
      <c r="U310" s="399"/>
    </row>
    <row r="311" spans="1:21" s="107" customFormat="1" ht="41" customHeight="1">
      <c r="A311" s="205">
        <f t="shared" si="4"/>
        <v>310</v>
      </c>
      <c r="B311" s="391" t="s">
        <v>1787</v>
      </c>
      <c r="C311" s="385">
        <v>44512</v>
      </c>
      <c r="D311" s="386" t="s">
        <v>64</v>
      </c>
      <c r="E311" s="384" t="s">
        <v>2118</v>
      </c>
      <c r="F311" s="386" t="s">
        <v>2171</v>
      </c>
      <c r="G311" s="400" t="s">
        <v>2119</v>
      </c>
      <c r="H311" s="384" t="s">
        <v>258</v>
      </c>
      <c r="I311" s="386" t="s">
        <v>3779</v>
      </c>
      <c r="J311" s="396" t="s">
        <v>1983</v>
      </c>
      <c r="K311" s="396" t="s">
        <v>1381</v>
      </c>
      <c r="L311" s="396" t="s">
        <v>8</v>
      </c>
      <c r="M311" s="384">
        <v>1</v>
      </c>
      <c r="N311" s="387">
        <v>44530</v>
      </c>
      <c r="O311" s="387">
        <v>44559</v>
      </c>
      <c r="P311" s="403">
        <v>1</v>
      </c>
      <c r="Q311" s="392">
        <v>44701</v>
      </c>
      <c r="R311" s="403"/>
      <c r="S311" s="403"/>
      <c r="T311" s="393">
        <v>0.3</v>
      </c>
      <c r="U311" s="399"/>
    </row>
    <row r="312" spans="1:21" s="107" customFormat="1" ht="41" customHeight="1">
      <c r="A312" s="205">
        <f t="shared" si="4"/>
        <v>311</v>
      </c>
      <c r="B312" s="391" t="s">
        <v>1787</v>
      </c>
      <c r="C312" s="387">
        <v>44512</v>
      </c>
      <c r="D312" s="386" t="s">
        <v>64</v>
      </c>
      <c r="E312" s="384" t="s">
        <v>1788</v>
      </c>
      <c r="F312" s="386" t="s">
        <v>1788</v>
      </c>
      <c r="G312" s="400" t="s">
        <v>2120</v>
      </c>
      <c r="H312" s="384" t="s">
        <v>258</v>
      </c>
      <c r="I312" s="386" t="s">
        <v>3779</v>
      </c>
      <c r="J312" s="396" t="s">
        <v>1983</v>
      </c>
      <c r="K312" s="396" t="s">
        <v>1381</v>
      </c>
      <c r="L312" s="396" t="s">
        <v>8</v>
      </c>
      <c r="M312" s="384">
        <v>1</v>
      </c>
      <c r="N312" s="387">
        <v>44540</v>
      </c>
      <c r="O312" s="387">
        <v>44559</v>
      </c>
      <c r="P312" s="403">
        <v>1</v>
      </c>
      <c r="Q312" s="392">
        <v>44701</v>
      </c>
      <c r="R312" s="403"/>
      <c r="S312" s="403"/>
      <c r="T312" s="393">
        <v>0.3</v>
      </c>
      <c r="U312" s="399"/>
    </row>
    <row r="313" spans="1:21" s="107" customFormat="1" ht="41" customHeight="1">
      <c r="A313" s="205">
        <f t="shared" si="4"/>
        <v>312</v>
      </c>
      <c r="B313" s="391" t="s">
        <v>1790</v>
      </c>
      <c r="C313" s="385">
        <v>44537</v>
      </c>
      <c r="D313" s="386" t="s">
        <v>64</v>
      </c>
      <c r="E313" s="384" t="s">
        <v>1789</v>
      </c>
      <c r="F313" s="386" t="s">
        <v>1789</v>
      </c>
      <c r="G313" s="400" t="s">
        <v>2142</v>
      </c>
      <c r="H313" s="384" t="s">
        <v>258</v>
      </c>
      <c r="I313" s="386" t="s">
        <v>3779</v>
      </c>
      <c r="J313" s="396" t="s">
        <v>1983</v>
      </c>
      <c r="K313" s="396" t="s">
        <v>1381</v>
      </c>
      <c r="L313" s="396" t="s">
        <v>8</v>
      </c>
      <c r="M313" s="384">
        <v>1</v>
      </c>
      <c r="N313" s="387">
        <v>44545</v>
      </c>
      <c r="O313" s="402">
        <v>44559</v>
      </c>
      <c r="P313" s="403">
        <v>1</v>
      </c>
      <c r="Q313" s="392">
        <v>44701</v>
      </c>
      <c r="R313" s="403"/>
      <c r="S313" s="403"/>
      <c r="T313" s="393">
        <v>0</v>
      </c>
      <c r="U313" s="399"/>
    </row>
    <row r="314" spans="1:21" s="107" customFormat="1" ht="41" customHeight="1">
      <c r="A314" s="205">
        <f t="shared" si="4"/>
        <v>313</v>
      </c>
      <c r="B314" s="391" t="s">
        <v>1790</v>
      </c>
      <c r="C314" s="385">
        <v>44537</v>
      </c>
      <c r="D314" s="386" t="s">
        <v>64</v>
      </c>
      <c r="E314" s="384" t="s">
        <v>2143</v>
      </c>
      <c r="F314" s="386" t="s">
        <v>2171</v>
      </c>
      <c r="G314" s="400" t="s">
        <v>2144</v>
      </c>
      <c r="H314" s="384" t="s">
        <v>258</v>
      </c>
      <c r="I314" s="386" t="s">
        <v>3779</v>
      </c>
      <c r="J314" s="396" t="s">
        <v>1983</v>
      </c>
      <c r="K314" s="396" t="s">
        <v>1381</v>
      </c>
      <c r="L314" s="396" t="s">
        <v>8</v>
      </c>
      <c r="M314" s="384">
        <v>1</v>
      </c>
      <c r="N314" s="387">
        <v>44545</v>
      </c>
      <c r="O314" s="402">
        <v>44559</v>
      </c>
      <c r="P314" s="403">
        <v>1</v>
      </c>
      <c r="Q314" s="392">
        <v>44701</v>
      </c>
      <c r="R314" s="403"/>
      <c r="S314" s="403"/>
      <c r="T314" s="393">
        <v>0.93344857389801195</v>
      </c>
      <c r="U314" s="399"/>
    </row>
    <row r="315" spans="1:21" s="107" customFormat="1" ht="41" customHeight="1">
      <c r="A315" s="205">
        <f t="shared" si="4"/>
        <v>314</v>
      </c>
      <c r="B315" s="331" t="s">
        <v>888</v>
      </c>
      <c r="C315" s="332">
        <v>44284</v>
      </c>
      <c r="D315" s="333" t="s">
        <v>64</v>
      </c>
      <c r="E315" s="331" t="s">
        <v>894</v>
      </c>
      <c r="F315" s="333" t="s">
        <v>894</v>
      </c>
      <c r="G315" s="209" t="s">
        <v>2015</v>
      </c>
      <c r="H315" s="333" t="s">
        <v>258</v>
      </c>
      <c r="I315" s="333" t="s">
        <v>2465</v>
      </c>
      <c r="J315" s="334" t="s">
        <v>1983</v>
      </c>
      <c r="K315" s="334" t="s">
        <v>1381</v>
      </c>
      <c r="L315" s="334" t="s">
        <v>8</v>
      </c>
      <c r="M315" s="335">
        <v>1</v>
      </c>
      <c r="N315" s="336" t="s">
        <v>2333</v>
      </c>
      <c r="O315" s="336">
        <v>44405</v>
      </c>
      <c r="P315" s="335">
        <v>1</v>
      </c>
      <c r="Q315" s="337">
        <v>44650</v>
      </c>
      <c r="R315" s="335"/>
      <c r="S315" s="338" t="s">
        <v>3346</v>
      </c>
      <c r="T315" s="339">
        <v>0.3</v>
      </c>
      <c r="U315" s="340"/>
    </row>
    <row r="316" spans="1:21" s="434" customFormat="1" ht="25.25" customHeight="1">
      <c r="A316" s="205">
        <f t="shared" si="4"/>
        <v>315</v>
      </c>
      <c r="B316" s="331" t="s">
        <v>888</v>
      </c>
      <c r="C316" s="332">
        <v>44284</v>
      </c>
      <c r="D316" s="333" t="s">
        <v>64</v>
      </c>
      <c r="E316" s="331" t="s">
        <v>887</v>
      </c>
      <c r="F316" s="333" t="s">
        <v>887</v>
      </c>
      <c r="G316" s="209" t="s">
        <v>2016</v>
      </c>
      <c r="H316" s="333" t="s">
        <v>258</v>
      </c>
      <c r="I316" s="333" t="s">
        <v>2465</v>
      </c>
      <c r="J316" s="449" t="s">
        <v>1983</v>
      </c>
      <c r="K316" s="449" t="s">
        <v>1381</v>
      </c>
      <c r="L316" s="449" t="s">
        <v>8</v>
      </c>
      <c r="M316" s="335">
        <v>1</v>
      </c>
      <c r="N316" s="336" t="s">
        <v>2333</v>
      </c>
      <c r="O316" s="336">
        <v>44331</v>
      </c>
      <c r="P316" s="330">
        <v>1</v>
      </c>
      <c r="Q316" s="332">
        <v>44650</v>
      </c>
      <c r="R316" s="330"/>
      <c r="S316" s="338" t="s">
        <v>3347</v>
      </c>
      <c r="T316" s="339">
        <v>0.3</v>
      </c>
      <c r="U316" s="340"/>
    </row>
    <row r="317" spans="1:21" s="38" customFormat="1" ht="24" customHeight="1">
      <c r="A317" s="205">
        <f t="shared" si="4"/>
        <v>316</v>
      </c>
      <c r="B317" s="331" t="s">
        <v>888</v>
      </c>
      <c r="C317" s="332">
        <v>44284</v>
      </c>
      <c r="D317" s="333" t="s">
        <v>64</v>
      </c>
      <c r="E317" s="331" t="s">
        <v>889</v>
      </c>
      <c r="F317" s="333" t="s">
        <v>889</v>
      </c>
      <c r="G317" s="209" t="s">
        <v>890</v>
      </c>
      <c r="H317" s="333" t="s">
        <v>258</v>
      </c>
      <c r="I317" s="333" t="s">
        <v>2465</v>
      </c>
      <c r="J317" s="449" t="s">
        <v>1983</v>
      </c>
      <c r="K317" s="449" t="s">
        <v>1381</v>
      </c>
      <c r="L317" s="449" t="s">
        <v>8</v>
      </c>
      <c r="M317" s="335">
        <v>1</v>
      </c>
      <c r="N317" s="336" t="s">
        <v>2333</v>
      </c>
      <c r="O317" s="336">
        <v>44331</v>
      </c>
      <c r="P317" s="330">
        <v>1</v>
      </c>
      <c r="Q317" s="332">
        <v>44650</v>
      </c>
      <c r="R317" s="330"/>
      <c r="S317" s="338" t="s">
        <v>3348</v>
      </c>
      <c r="T317" s="339">
        <v>0.3</v>
      </c>
      <c r="U317" s="340"/>
    </row>
    <row r="318" spans="1:21" s="38" customFormat="1" ht="24" customHeight="1">
      <c r="A318" s="205">
        <f t="shared" si="4"/>
        <v>317</v>
      </c>
      <c r="B318" s="331" t="s">
        <v>888</v>
      </c>
      <c r="C318" s="332">
        <v>44284</v>
      </c>
      <c r="D318" s="333" t="s">
        <v>64</v>
      </c>
      <c r="E318" s="331" t="s">
        <v>891</v>
      </c>
      <c r="F318" s="333" t="s">
        <v>891</v>
      </c>
      <c r="G318" s="209" t="s">
        <v>892</v>
      </c>
      <c r="H318" s="333" t="s">
        <v>258</v>
      </c>
      <c r="I318" s="333" t="s">
        <v>3111</v>
      </c>
      <c r="J318" s="449" t="s">
        <v>1983</v>
      </c>
      <c r="K318" s="449" t="s">
        <v>1381</v>
      </c>
      <c r="L318" s="449" t="s">
        <v>8</v>
      </c>
      <c r="M318" s="335">
        <v>1</v>
      </c>
      <c r="N318" s="336" t="s">
        <v>2333</v>
      </c>
      <c r="O318" s="336">
        <v>44381</v>
      </c>
      <c r="P318" s="330">
        <v>1</v>
      </c>
      <c r="Q318" s="332">
        <v>44650</v>
      </c>
      <c r="R318" s="330"/>
      <c r="S318" s="338" t="s">
        <v>3347</v>
      </c>
      <c r="T318" s="339">
        <v>0.3</v>
      </c>
      <c r="U318" s="340"/>
    </row>
    <row r="319" spans="1:21" s="38" customFormat="1" ht="25.25" customHeight="1">
      <c r="A319" s="205">
        <f t="shared" si="4"/>
        <v>318</v>
      </c>
      <c r="B319" s="331" t="s">
        <v>888</v>
      </c>
      <c r="C319" s="332">
        <v>44284</v>
      </c>
      <c r="D319" s="333" t="s">
        <v>64</v>
      </c>
      <c r="E319" s="331" t="s">
        <v>893</v>
      </c>
      <c r="F319" s="333" t="s">
        <v>893</v>
      </c>
      <c r="G319" s="209" t="s">
        <v>2017</v>
      </c>
      <c r="H319" s="333" t="s">
        <v>258</v>
      </c>
      <c r="I319" s="333" t="s">
        <v>2465</v>
      </c>
      <c r="J319" s="449" t="s">
        <v>1983</v>
      </c>
      <c r="K319" s="449" t="s">
        <v>1381</v>
      </c>
      <c r="L319" s="449" t="s">
        <v>8</v>
      </c>
      <c r="M319" s="335">
        <v>1</v>
      </c>
      <c r="N319" s="336" t="s">
        <v>2333</v>
      </c>
      <c r="O319" s="336">
        <v>44381</v>
      </c>
      <c r="P319" s="330">
        <v>1</v>
      </c>
      <c r="Q319" s="332">
        <v>44650</v>
      </c>
      <c r="R319" s="330"/>
      <c r="S319" s="338" t="s">
        <v>3346</v>
      </c>
      <c r="T319" s="339">
        <v>0.3</v>
      </c>
      <c r="U319" s="340"/>
    </row>
    <row r="320" spans="1:21" s="38" customFormat="1" ht="25.25" customHeight="1">
      <c r="A320" s="205">
        <f t="shared" ref="A320:A379" si="5">ROW()-1</f>
        <v>319</v>
      </c>
      <c r="B320" s="205" t="s">
        <v>2093</v>
      </c>
      <c r="C320" s="332"/>
      <c r="D320" s="333" t="s">
        <v>64</v>
      </c>
      <c r="E320" s="331" t="s">
        <v>2094</v>
      </c>
      <c r="F320" s="333" t="s">
        <v>2094</v>
      </c>
      <c r="G320" s="235" t="s">
        <v>2095</v>
      </c>
      <c r="H320" s="331" t="s">
        <v>258</v>
      </c>
      <c r="I320" s="333" t="s">
        <v>2465</v>
      </c>
      <c r="J320" s="341" t="s">
        <v>1983</v>
      </c>
      <c r="K320" s="341" t="s">
        <v>1381</v>
      </c>
      <c r="L320" s="341" t="s">
        <v>8</v>
      </c>
      <c r="M320" s="331">
        <v>1</v>
      </c>
      <c r="N320" s="336" t="s">
        <v>2096</v>
      </c>
      <c r="O320" s="343">
        <v>44575</v>
      </c>
      <c r="P320" s="280">
        <v>1</v>
      </c>
      <c r="Q320" s="332">
        <v>44650</v>
      </c>
      <c r="R320" s="280"/>
      <c r="S320" s="338" t="s">
        <v>3347</v>
      </c>
      <c r="T320" s="281">
        <v>0.9</v>
      </c>
      <c r="U320" s="450"/>
    </row>
    <row r="321" spans="1:21" s="38" customFormat="1" ht="25.25" customHeight="1">
      <c r="A321" s="205">
        <f t="shared" si="5"/>
        <v>320</v>
      </c>
      <c r="B321" s="205" t="s">
        <v>2139</v>
      </c>
      <c r="C321" s="207">
        <v>44543</v>
      </c>
      <c r="D321" s="208" t="s">
        <v>64</v>
      </c>
      <c r="E321" s="218" t="s">
        <v>2140</v>
      </c>
      <c r="F321" s="208" t="s">
        <v>2140</v>
      </c>
      <c r="G321" s="235" t="s">
        <v>2141</v>
      </c>
      <c r="H321" s="218" t="s">
        <v>258</v>
      </c>
      <c r="I321" s="208" t="s">
        <v>850</v>
      </c>
      <c r="J321" s="216" t="s">
        <v>1983</v>
      </c>
      <c r="K321" s="216" t="s">
        <v>1381</v>
      </c>
      <c r="L321" s="208" t="s">
        <v>8</v>
      </c>
      <c r="M321" s="218">
        <v>1</v>
      </c>
      <c r="N321" s="210">
        <v>44550</v>
      </c>
      <c r="O321" s="215">
        <v>44558</v>
      </c>
      <c r="P321" s="236">
        <v>1</v>
      </c>
      <c r="Q321" s="236" t="s">
        <v>2480</v>
      </c>
      <c r="R321" s="236"/>
      <c r="S321" s="236"/>
      <c r="T321" s="212">
        <v>0.9</v>
      </c>
      <c r="U321" s="450"/>
    </row>
    <row r="322" spans="1:21" s="38" customFormat="1" ht="25.25" customHeight="1">
      <c r="A322" s="205">
        <f t="shared" si="5"/>
        <v>321</v>
      </c>
      <c r="B322" s="205" t="s">
        <v>2899</v>
      </c>
      <c r="C322" s="207">
        <v>44607</v>
      </c>
      <c r="D322" s="205" t="s">
        <v>64</v>
      </c>
      <c r="E322" s="205" t="s">
        <v>2900</v>
      </c>
      <c r="F322" s="235" t="s">
        <v>2900</v>
      </c>
      <c r="G322" s="235" t="s">
        <v>2901</v>
      </c>
      <c r="H322" s="235" t="s">
        <v>258</v>
      </c>
      <c r="I322" s="235" t="s">
        <v>850</v>
      </c>
      <c r="J322" s="235" t="s">
        <v>1983</v>
      </c>
      <c r="K322" s="235" t="s">
        <v>1381</v>
      </c>
      <c r="L322" s="235"/>
      <c r="M322" s="218">
        <v>1</v>
      </c>
      <c r="N322" s="235">
        <v>44635</v>
      </c>
      <c r="O322" s="215" t="s">
        <v>2902</v>
      </c>
      <c r="P322" s="236">
        <v>1</v>
      </c>
      <c r="Q322" s="260"/>
      <c r="R322" s="260"/>
      <c r="S322" s="260"/>
      <c r="T322" s="260"/>
      <c r="U322" s="260"/>
    </row>
    <row r="323" spans="1:21" s="38" customFormat="1" ht="25.25" customHeight="1">
      <c r="A323" s="205">
        <f t="shared" si="5"/>
        <v>322</v>
      </c>
      <c r="B323" s="205" t="s">
        <v>2899</v>
      </c>
      <c r="C323" s="207">
        <v>44607</v>
      </c>
      <c r="D323" s="205" t="s">
        <v>64</v>
      </c>
      <c r="E323" s="205" t="s">
        <v>2903</v>
      </c>
      <c r="F323" s="235" t="s">
        <v>2903</v>
      </c>
      <c r="G323" s="235" t="s">
        <v>2904</v>
      </c>
      <c r="H323" s="235" t="s">
        <v>258</v>
      </c>
      <c r="I323" s="235" t="s">
        <v>850</v>
      </c>
      <c r="J323" s="235" t="s">
        <v>1983</v>
      </c>
      <c r="K323" s="235" t="s">
        <v>1381</v>
      </c>
      <c r="L323" s="235"/>
      <c r="M323" s="218">
        <v>1</v>
      </c>
      <c r="N323" s="235">
        <v>44635</v>
      </c>
      <c r="O323" s="215" t="s">
        <v>2902</v>
      </c>
      <c r="P323" s="236">
        <v>1</v>
      </c>
      <c r="Q323" s="260"/>
      <c r="R323" s="260"/>
      <c r="S323" s="260"/>
      <c r="T323" s="260"/>
      <c r="U323" s="260"/>
    </row>
    <row r="324" spans="1:21" s="38" customFormat="1" ht="25.25" customHeight="1">
      <c r="A324" s="205">
        <f t="shared" si="5"/>
        <v>323</v>
      </c>
      <c r="B324" s="205" t="s">
        <v>2960</v>
      </c>
      <c r="C324" s="207">
        <v>44600</v>
      </c>
      <c r="D324" s="205" t="s">
        <v>64</v>
      </c>
      <c r="E324" s="205" t="s">
        <v>2961</v>
      </c>
      <c r="F324" s="235" t="s">
        <v>2961</v>
      </c>
      <c r="G324" s="235" t="s">
        <v>2962</v>
      </c>
      <c r="H324" s="235" t="s">
        <v>258</v>
      </c>
      <c r="I324" s="235" t="s">
        <v>850</v>
      </c>
      <c r="J324" s="235" t="s">
        <v>1983</v>
      </c>
      <c r="K324" s="235" t="s">
        <v>1381</v>
      </c>
      <c r="L324" s="260"/>
      <c r="M324" s="218">
        <v>1</v>
      </c>
      <c r="N324" s="260"/>
      <c r="O324" s="215" t="s">
        <v>2902</v>
      </c>
      <c r="P324" s="236">
        <v>1</v>
      </c>
      <c r="Q324" s="260"/>
      <c r="R324" s="260"/>
      <c r="S324" s="260"/>
      <c r="T324" s="260"/>
      <c r="U324" s="260"/>
    </row>
    <row r="325" spans="1:21" s="38" customFormat="1" ht="25.25" customHeight="1">
      <c r="A325" s="205">
        <f t="shared" si="5"/>
        <v>324</v>
      </c>
      <c r="B325" s="249" t="s">
        <v>3088</v>
      </c>
      <c r="C325" s="207">
        <v>44622</v>
      </c>
      <c r="D325" s="256" t="s">
        <v>64</v>
      </c>
      <c r="E325" s="249" t="s">
        <v>3089</v>
      </c>
      <c r="F325" s="249" t="s">
        <v>3089</v>
      </c>
      <c r="G325" s="216" t="s">
        <v>3090</v>
      </c>
      <c r="H325" s="235" t="s">
        <v>258</v>
      </c>
      <c r="I325" s="256" t="s">
        <v>850</v>
      </c>
      <c r="J325" s="235" t="s">
        <v>1983</v>
      </c>
      <c r="K325" s="235" t="s">
        <v>1381</v>
      </c>
      <c r="L325" s="260"/>
      <c r="M325" s="268">
        <v>1</v>
      </c>
      <c r="N325" s="207">
        <v>44653</v>
      </c>
      <c r="O325" s="215">
        <v>44636</v>
      </c>
      <c r="P325" s="236">
        <v>1</v>
      </c>
      <c r="Q325" s="260"/>
      <c r="R325" s="260"/>
      <c r="S325" s="260"/>
      <c r="T325" s="260"/>
      <c r="U325" s="271" t="s">
        <v>3005</v>
      </c>
    </row>
    <row r="326" spans="1:21" s="38" customFormat="1" ht="25.25" customHeight="1">
      <c r="A326" s="205">
        <f t="shared" si="5"/>
        <v>325</v>
      </c>
      <c r="B326" s="249" t="s">
        <v>3088</v>
      </c>
      <c r="C326" s="207">
        <v>44622</v>
      </c>
      <c r="D326" s="256" t="s">
        <v>64</v>
      </c>
      <c r="E326" s="249" t="s">
        <v>3091</v>
      </c>
      <c r="F326" s="249" t="s">
        <v>3091</v>
      </c>
      <c r="G326" s="216" t="s">
        <v>3092</v>
      </c>
      <c r="H326" s="235" t="s">
        <v>258</v>
      </c>
      <c r="I326" s="256" t="s">
        <v>850</v>
      </c>
      <c r="J326" s="235" t="s">
        <v>1983</v>
      </c>
      <c r="K326" s="235" t="s">
        <v>1381</v>
      </c>
      <c r="L326" s="260"/>
      <c r="M326" s="268">
        <v>1</v>
      </c>
      <c r="N326" s="207">
        <v>44653</v>
      </c>
      <c r="O326" s="215">
        <v>44636</v>
      </c>
      <c r="P326" s="236">
        <v>1</v>
      </c>
      <c r="Q326" s="260"/>
      <c r="R326" s="260"/>
      <c r="S326" s="260"/>
      <c r="T326" s="260"/>
      <c r="U326" s="271" t="s">
        <v>3006</v>
      </c>
    </row>
    <row r="327" spans="1:21" s="38" customFormat="1" ht="25.25" customHeight="1">
      <c r="A327" s="205">
        <f t="shared" si="5"/>
        <v>326</v>
      </c>
      <c r="B327" s="249" t="s">
        <v>3088</v>
      </c>
      <c r="C327" s="207">
        <v>44622</v>
      </c>
      <c r="D327" s="256" t="s">
        <v>64</v>
      </c>
      <c r="E327" s="249" t="s">
        <v>3093</v>
      </c>
      <c r="F327" s="249" t="s">
        <v>3093</v>
      </c>
      <c r="G327" s="216" t="s">
        <v>3094</v>
      </c>
      <c r="H327" s="235" t="s">
        <v>258</v>
      </c>
      <c r="I327" s="256" t="s">
        <v>850</v>
      </c>
      <c r="J327" s="235" t="s">
        <v>1983</v>
      </c>
      <c r="K327" s="235" t="s">
        <v>1381</v>
      </c>
      <c r="L327" s="260"/>
      <c r="M327" s="268">
        <v>1</v>
      </c>
      <c r="N327" s="207">
        <v>44653</v>
      </c>
      <c r="O327" s="215">
        <v>44636</v>
      </c>
      <c r="P327" s="236">
        <v>1</v>
      </c>
      <c r="Q327" s="260"/>
      <c r="R327" s="260"/>
      <c r="S327" s="260"/>
      <c r="T327" s="260"/>
      <c r="U327" s="271" t="s">
        <v>3007</v>
      </c>
    </row>
    <row r="328" spans="1:21" s="38" customFormat="1" ht="25.25" customHeight="1">
      <c r="A328" s="205">
        <f t="shared" si="5"/>
        <v>327</v>
      </c>
      <c r="B328" s="249" t="s">
        <v>3088</v>
      </c>
      <c r="C328" s="207">
        <v>44622</v>
      </c>
      <c r="D328" s="256" t="s">
        <v>64</v>
      </c>
      <c r="E328" s="249" t="s">
        <v>3095</v>
      </c>
      <c r="F328" s="249" t="s">
        <v>3095</v>
      </c>
      <c r="G328" s="216" t="s">
        <v>3096</v>
      </c>
      <c r="H328" s="235" t="s">
        <v>258</v>
      </c>
      <c r="I328" s="256" t="s">
        <v>850</v>
      </c>
      <c r="J328" s="235" t="s">
        <v>1983</v>
      </c>
      <c r="K328" s="235" t="s">
        <v>1381</v>
      </c>
      <c r="L328" s="260"/>
      <c r="M328" s="268">
        <v>1</v>
      </c>
      <c r="N328" s="207">
        <v>44653</v>
      </c>
      <c r="O328" s="215">
        <v>44636</v>
      </c>
      <c r="P328" s="236">
        <v>1</v>
      </c>
      <c r="Q328" s="260"/>
      <c r="R328" s="260"/>
      <c r="S328" s="260"/>
      <c r="T328" s="260"/>
      <c r="U328" s="271" t="s">
        <v>3008</v>
      </c>
    </row>
    <row r="329" spans="1:21" s="38" customFormat="1" ht="25.25" customHeight="1">
      <c r="A329" s="205">
        <f t="shared" si="5"/>
        <v>328</v>
      </c>
      <c r="B329" s="249" t="s">
        <v>3088</v>
      </c>
      <c r="C329" s="207">
        <v>44622</v>
      </c>
      <c r="D329" s="256" t="s">
        <v>64</v>
      </c>
      <c r="E329" s="249" t="s">
        <v>3097</v>
      </c>
      <c r="F329" s="249" t="s">
        <v>3097</v>
      </c>
      <c r="G329" s="216" t="s">
        <v>3098</v>
      </c>
      <c r="H329" s="235" t="s">
        <v>258</v>
      </c>
      <c r="I329" s="256" t="s">
        <v>850</v>
      </c>
      <c r="J329" s="235" t="s">
        <v>1983</v>
      </c>
      <c r="K329" s="235" t="s">
        <v>1381</v>
      </c>
      <c r="L329" s="260"/>
      <c r="M329" s="268">
        <v>1</v>
      </c>
      <c r="N329" s="207">
        <v>44653</v>
      </c>
      <c r="O329" s="215">
        <v>44636</v>
      </c>
      <c r="P329" s="236">
        <v>1</v>
      </c>
      <c r="Q329" s="260"/>
      <c r="R329" s="260"/>
      <c r="S329" s="260"/>
      <c r="T329" s="260"/>
      <c r="U329" s="271" t="s">
        <v>3009</v>
      </c>
    </row>
    <row r="330" spans="1:21" s="554" customFormat="1" ht="25.25" customHeight="1">
      <c r="A330" s="205">
        <f t="shared" si="5"/>
        <v>329</v>
      </c>
      <c r="B330" s="249" t="s">
        <v>3099</v>
      </c>
      <c r="C330" s="207">
        <v>44625</v>
      </c>
      <c r="D330" s="256" t="s">
        <v>64</v>
      </c>
      <c r="E330" s="249" t="s">
        <v>3100</v>
      </c>
      <c r="F330" s="249" t="s">
        <v>3100</v>
      </c>
      <c r="G330" s="216" t="s">
        <v>3101</v>
      </c>
      <c r="H330" s="235" t="s">
        <v>258</v>
      </c>
      <c r="I330" s="256" t="s">
        <v>850</v>
      </c>
      <c r="J330" s="235" t="s">
        <v>1983</v>
      </c>
      <c r="K330" s="235" t="s">
        <v>1381</v>
      </c>
      <c r="L330" s="260"/>
      <c r="M330" s="268">
        <v>1</v>
      </c>
      <c r="N330" s="207">
        <v>44656</v>
      </c>
      <c r="O330" s="215" t="s">
        <v>3102</v>
      </c>
      <c r="P330" s="236">
        <v>1</v>
      </c>
      <c r="Q330" s="260"/>
      <c r="R330" s="260"/>
      <c r="S330" s="260"/>
      <c r="T330" s="260"/>
      <c r="U330" s="271" t="s">
        <v>3010</v>
      </c>
    </row>
    <row r="331" spans="1:21" s="554" customFormat="1" ht="25.25" customHeight="1">
      <c r="A331" s="205">
        <f t="shared" si="5"/>
        <v>330</v>
      </c>
      <c r="B331" s="249" t="s">
        <v>3099</v>
      </c>
      <c r="C331" s="207">
        <v>44625</v>
      </c>
      <c r="D331" s="256" t="s">
        <v>64</v>
      </c>
      <c r="E331" s="249" t="s">
        <v>3103</v>
      </c>
      <c r="F331" s="249" t="s">
        <v>3103</v>
      </c>
      <c r="G331" s="216" t="s">
        <v>3104</v>
      </c>
      <c r="H331" s="235" t="s">
        <v>258</v>
      </c>
      <c r="I331" s="256" t="s">
        <v>850</v>
      </c>
      <c r="J331" s="235" t="s">
        <v>1983</v>
      </c>
      <c r="K331" s="235" t="s">
        <v>1381</v>
      </c>
      <c r="L331" s="260"/>
      <c r="M331" s="268">
        <v>1</v>
      </c>
      <c r="N331" s="207">
        <v>44656</v>
      </c>
      <c r="O331" s="215" t="s">
        <v>3102</v>
      </c>
      <c r="P331" s="236">
        <v>1</v>
      </c>
      <c r="Q331" s="260"/>
      <c r="R331" s="260"/>
      <c r="S331" s="260"/>
      <c r="T331" s="260"/>
      <c r="U331" s="271" t="s">
        <v>3011</v>
      </c>
    </row>
    <row r="332" spans="1:21" s="554" customFormat="1" ht="25.25" customHeight="1">
      <c r="A332" s="205">
        <f t="shared" si="5"/>
        <v>331</v>
      </c>
      <c r="B332" s="249" t="s">
        <v>3099</v>
      </c>
      <c r="C332" s="207">
        <v>44625</v>
      </c>
      <c r="D332" s="256" t="s">
        <v>64</v>
      </c>
      <c r="E332" s="249" t="s">
        <v>3105</v>
      </c>
      <c r="F332" s="249" t="s">
        <v>3105</v>
      </c>
      <c r="G332" s="216" t="s">
        <v>3106</v>
      </c>
      <c r="H332" s="235" t="s">
        <v>258</v>
      </c>
      <c r="I332" s="256" t="s">
        <v>850</v>
      </c>
      <c r="J332" s="235" t="s">
        <v>1983</v>
      </c>
      <c r="K332" s="235" t="s">
        <v>1381</v>
      </c>
      <c r="L332" s="260"/>
      <c r="M332" s="268">
        <v>1</v>
      </c>
      <c r="N332" s="207">
        <v>44656</v>
      </c>
      <c r="O332" s="215" t="s">
        <v>3102</v>
      </c>
      <c r="P332" s="236">
        <v>1</v>
      </c>
      <c r="Q332" s="260"/>
      <c r="R332" s="260"/>
      <c r="S332" s="260"/>
      <c r="T332" s="260"/>
      <c r="U332" s="271" t="s">
        <v>3012</v>
      </c>
    </row>
    <row r="333" spans="1:21" s="554" customFormat="1" ht="25.25" customHeight="1">
      <c r="A333" s="205">
        <f t="shared" si="5"/>
        <v>332</v>
      </c>
      <c r="B333" s="249" t="s">
        <v>3099</v>
      </c>
      <c r="C333" s="207">
        <v>44625</v>
      </c>
      <c r="D333" s="256" t="s">
        <v>64</v>
      </c>
      <c r="E333" s="249" t="s">
        <v>3107</v>
      </c>
      <c r="F333" s="249" t="s">
        <v>3107</v>
      </c>
      <c r="G333" s="216" t="s">
        <v>3108</v>
      </c>
      <c r="H333" s="235" t="s">
        <v>258</v>
      </c>
      <c r="I333" s="256" t="s">
        <v>850</v>
      </c>
      <c r="J333" s="235" t="s">
        <v>1983</v>
      </c>
      <c r="K333" s="235" t="s">
        <v>1381</v>
      </c>
      <c r="L333" s="260"/>
      <c r="M333" s="268">
        <v>1</v>
      </c>
      <c r="N333" s="207">
        <v>44656</v>
      </c>
      <c r="O333" s="215" t="s">
        <v>3102</v>
      </c>
      <c r="P333" s="236">
        <v>1</v>
      </c>
      <c r="Q333" s="260"/>
      <c r="R333" s="260"/>
      <c r="S333" s="260"/>
      <c r="T333" s="260"/>
      <c r="U333" s="271" t="s">
        <v>3013</v>
      </c>
    </row>
    <row r="334" spans="1:21" s="554" customFormat="1" ht="25.25" customHeight="1">
      <c r="A334" s="205">
        <f t="shared" si="5"/>
        <v>333</v>
      </c>
      <c r="B334" s="249" t="s">
        <v>3099</v>
      </c>
      <c r="C334" s="207">
        <v>44625</v>
      </c>
      <c r="D334" s="256" t="s">
        <v>64</v>
      </c>
      <c r="E334" s="249" t="s">
        <v>3109</v>
      </c>
      <c r="F334" s="249" t="s">
        <v>3109</v>
      </c>
      <c r="G334" s="216" t="s">
        <v>3110</v>
      </c>
      <c r="H334" s="235" t="s">
        <v>258</v>
      </c>
      <c r="I334" s="256" t="s">
        <v>850</v>
      </c>
      <c r="J334" s="235" t="s">
        <v>1983</v>
      </c>
      <c r="K334" s="235" t="s">
        <v>1381</v>
      </c>
      <c r="L334" s="260"/>
      <c r="M334" s="268">
        <v>1</v>
      </c>
      <c r="N334" s="207">
        <v>44656</v>
      </c>
      <c r="O334" s="215" t="s">
        <v>3102</v>
      </c>
      <c r="P334" s="236">
        <v>1</v>
      </c>
      <c r="Q334" s="260"/>
      <c r="R334" s="260"/>
      <c r="S334" s="260"/>
      <c r="T334" s="260"/>
      <c r="U334" s="271" t="s">
        <v>3014</v>
      </c>
    </row>
    <row r="335" spans="1:21" s="38" customFormat="1" ht="25.25" customHeight="1">
      <c r="A335" s="205">
        <f t="shared" si="5"/>
        <v>334</v>
      </c>
      <c r="B335" s="574" t="s">
        <v>3692</v>
      </c>
      <c r="C335" s="252">
        <v>44637</v>
      </c>
      <c r="D335" s="498" t="s">
        <v>64</v>
      </c>
      <c r="E335" s="519" t="s">
        <v>3690</v>
      </c>
      <c r="F335" s="519" t="s">
        <v>3690</v>
      </c>
      <c r="G335" s="498" t="s">
        <v>3691</v>
      </c>
      <c r="H335" s="235" t="s">
        <v>258</v>
      </c>
      <c r="I335" s="498" t="s">
        <v>2674</v>
      </c>
      <c r="J335" s="235" t="s">
        <v>1983</v>
      </c>
      <c r="K335" s="235" t="s">
        <v>1381</v>
      </c>
      <c r="L335" s="260"/>
      <c r="M335" s="268">
        <v>1</v>
      </c>
      <c r="N335" s="252">
        <v>44668</v>
      </c>
      <c r="O335" s="215"/>
      <c r="P335" s="236"/>
      <c r="Q335" s="260"/>
      <c r="R335" s="260"/>
      <c r="S335" s="260"/>
      <c r="T335" s="260"/>
      <c r="U335" s="249"/>
    </row>
    <row r="336" spans="1:21" s="38" customFormat="1" ht="25.25" customHeight="1">
      <c r="A336" s="205">
        <f t="shared" si="5"/>
        <v>335</v>
      </c>
      <c r="B336" s="574" t="s">
        <v>3693</v>
      </c>
      <c r="C336" s="252">
        <v>44645</v>
      </c>
      <c r="D336" s="498" t="s">
        <v>64</v>
      </c>
      <c r="E336" s="519" t="s">
        <v>3694</v>
      </c>
      <c r="F336" s="519" t="s">
        <v>3703</v>
      </c>
      <c r="G336" s="498" t="s">
        <v>3709</v>
      </c>
      <c r="H336" s="235" t="s">
        <v>258</v>
      </c>
      <c r="I336" s="498" t="s">
        <v>2674</v>
      </c>
      <c r="J336" s="235" t="s">
        <v>1983</v>
      </c>
      <c r="K336" s="235" t="s">
        <v>1381</v>
      </c>
      <c r="L336" s="260"/>
      <c r="M336" s="268">
        <v>1</v>
      </c>
      <c r="N336" s="252">
        <v>44661</v>
      </c>
      <c r="O336" s="215"/>
      <c r="P336" s="236"/>
      <c r="Q336" s="260"/>
      <c r="R336" s="260"/>
      <c r="S336" s="260"/>
      <c r="T336" s="260"/>
      <c r="U336" s="249"/>
    </row>
    <row r="337" spans="1:21" s="38" customFormat="1" ht="25.25" customHeight="1">
      <c r="A337" s="205">
        <f t="shared" si="5"/>
        <v>336</v>
      </c>
      <c r="B337" s="574" t="s">
        <v>3693</v>
      </c>
      <c r="C337" s="252">
        <v>44645</v>
      </c>
      <c r="D337" s="498" t="s">
        <v>64</v>
      </c>
      <c r="E337" s="519" t="s">
        <v>3695</v>
      </c>
      <c r="F337" s="519" t="s">
        <v>3695</v>
      </c>
      <c r="G337" s="498" t="s">
        <v>3710</v>
      </c>
      <c r="H337" s="235" t="s">
        <v>258</v>
      </c>
      <c r="I337" s="498" t="s">
        <v>2674</v>
      </c>
      <c r="J337" s="235" t="s">
        <v>1983</v>
      </c>
      <c r="K337" s="235" t="s">
        <v>1381</v>
      </c>
      <c r="L337" s="260"/>
      <c r="M337" s="268">
        <v>1</v>
      </c>
      <c r="N337" s="252">
        <v>44661</v>
      </c>
      <c r="O337" s="215"/>
      <c r="P337" s="236"/>
      <c r="Q337" s="260"/>
      <c r="R337" s="260"/>
      <c r="S337" s="260"/>
      <c r="T337" s="260"/>
      <c r="U337" s="249"/>
    </row>
    <row r="338" spans="1:21" s="38" customFormat="1" ht="25.25" customHeight="1">
      <c r="A338" s="205">
        <f t="shared" si="5"/>
        <v>337</v>
      </c>
      <c r="B338" s="574" t="s">
        <v>3693</v>
      </c>
      <c r="C338" s="252">
        <v>44645</v>
      </c>
      <c r="D338" s="498" t="s">
        <v>64</v>
      </c>
      <c r="E338" s="519" t="s">
        <v>3696</v>
      </c>
      <c r="F338" s="519" t="s">
        <v>3704</v>
      </c>
      <c r="G338" s="498" t="s">
        <v>3711</v>
      </c>
      <c r="H338" s="235" t="s">
        <v>258</v>
      </c>
      <c r="I338" s="498" t="s">
        <v>2674</v>
      </c>
      <c r="J338" s="235" t="s">
        <v>1983</v>
      </c>
      <c r="K338" s="235" t="s">
        <v>1381</v>
      </c>
      <c r="L338" s="260"/>
      <c r="M338" s="268">
        <v>1</v>
      </c>
      <c r="N338" s="252">
        <v>44661</v>
      </c>
      <c r="O338" s="215"/>
      <c r="P338" s="236"/>
      <c r="Q338" s="260"/>
      <c r="R338" s="260"/>
      <c r="S338" s="260"/>
      <c r="T338" s="260"/>
      <c r="U338" s="249"/>
    </row>
    <row r="339" spans="1:21" s="38" customFormat="1" ht="25.25" customHeight="1">
      <c r="A339" s="205">
        <f t="shared" si="5"/>
        <v>338</v>
      </c>
      <c r="B339" s="574" t="s">
        <v>3693</v>
      </c>
      <c r="C339" s="252">
        <v>44645</v>
      </c>
      <c r="D339" s="498" t="s">
        <v>64</v>
      </c>
      <c r="E339" s="519" t="s">
        <v>3697</v>
      </c>
      <c r="F339" s="519" t="s">
        <v>3705</v>
      </c>
      <c r="G339" s="498" t="s">
        <v>3712</v>
      </c>
      <c r="H339" s="235" t="s">
        <v>258</v>
      </c>
      <c r="I339" s="498" t="s">
        <v>2674</v>
      </c>
      <c r="J339" s="235" t="s">
        <v>1983</v>
      </c>
      <c r="K339" s="235" t="s">
        <v>1381</v>
      </c>
      <c r="L339" s="260"/>
      <c r="M339" s="268">
        <v>1</v>
      </c>
      <c r="N339" s="252">
        <v>44661</v>
      </c>
      <c r="O339" s="215"/>
      <c r="P339" s="236"/>
      <c r="Q339" s="260"/>
      <c r="R339" s="260"/>
      <c r="S339" s="260"/>
      <c r="T339" s="260"/>
      <c r="U339" s="249"/>
    </row>
    <row r="340" spans="1:21" s="38" customFormat="1" ht="25.25" customHeight="1">
      <c r="A340" s="205">
        <f t="shared" si="5"/>
        <v>339</v>
      </c>
      <c r="B340" s="574" t="s">
        <v>3693</v>
      </c>
      <c r="C340" s="252">
        <v>44645</v>
      </c>
      <c r="D340" s="498" t="s">
        <v>64</v>
      </c>
      <c r="E340" s="519" t="s">
        <v>3698</v>
      </c>
      <c r="F340" s="519" t="s">
        <v>3706</v>
      </c>
      <c r="G340" s="498" t="s">
        <v>3713</v>
      </c>
      <c r="H340" s="235" t="s">
        <v>258</v>
      </c>
      <c r="I340" s="498" t="s">
        <v>2674</v>
      </c>
      <c r="J340" s="235" t="s">
        <v>1983</v>
      </c>
      <c r="K340" s="235" t="s">
        <v>1381</v>
      </c>
      <c r="L340" s="260"/>
      <c r="M340" s="268">
        <v>1</v>
      </c>
      <c r="N340" s="252">
        <v>44661</v>
      </c>
      <c r="O340" s="215"/>
      <c r="P340" s="236"/>
      <c r="Q340" s="260"/>
      <c r="R340" s="260"/>
      <c r="S340" s="260"/>
      <c r="T340" s="260"/>
      <c r="U340" s="249"/>
    </row>
    <row r="341" spans="1:21" s="38" customFormat="1" ht="25.25" customHeight="1">
      <c r="A341" s="205">
        <f t="shared" si="5"/>
        <v>340</v>
      </c>
      <c r="B341" s="574" t="s">
        <v>3693</v>
      </c>
      <c r="C341" s="252">
        <v>44645</v>
      </c>
      <c r="D341" s="498" t="s">
        <v>64</v>
      </c>
      <c r="E341" s="519" t="s">
        <v>3699</v>
      </c>
      <c r="F341" s="519" t="s">
        <v>3707</v>
      </c>
      <c r="G341" s="498" t="s">
        <v>3714</v>
      </c>
      <c r="H341" s="235" t="s">
        <v>258</v>
      </c>
      <c r="I341" s="498" t="s">
        <v>2674</v>
      </c>
      <c r="J341" s="235" t="s">
        <v>1983</v>
      </c>
      <c r="K341" s="235" t="s">
        <v>1381</v>
      </c>
      <c r="L341" s="260"/>
      <c r="M341" s="268">
        <v>2</v>
      </c>
      <c r="N341" s="252">
        <v>44661</v>
      </c>
      <c r="O341" s="215"/>
      <c r="P341" s="236"/>
      <c r="Q341" s="260"/>
      <c r="R341" s="260"/>
      <c r="S341" s="260"/>
      <c r="T341" s="260"/>
      <c r="U341" s="249"/>
    </row>
    <row r="342" spans="1:21" s="38" customFormat="1" ht="25.25" customHeight="1">
      <c r="A342" s="205">
        <f t="shared" si="5"/>
        <v>341</v>
      </c>
      <c r="B342" s="574" t="s">
        <v>3693</v>
      </c>
      <c r="C342" s="252">
        <v>44645</v>
      </c>
      <c r="D342" s="498" t="s">
        <v>64</v>
      </c>
      <c r="E342" s="519" t="s">
        <v>3700</v>
      </c>
      <c r="F342" s="519" t="s">
        <v>3700</v>
      </c>
      <c r="G342" s="498" t="s">
        <v>3715</v>
      </c>
      <c r="H342" s="235" t="s">
        <v>258</v>
      </c>
      <c r="I342" s="498" t="s">
        <v>2674</v>
      </c>
      <c r="J342" s="235" t="s">
        <v>1983</v>
      </c>
      <c r="K342" s="235" t="s">
        <v>1381</v>
      </c>
      <c r="L342" s="260"/>
      <c r="M342" s="268">
        <v>2</v>
      </c>
      <c r="N342" s="252">
        <v>44661</v>
      </c>
      <c r="O342" s="215"/>
      <c r="P342" s="236"/>
      <c r="Q342" s="260"/>
      <c r="R342" s="260"/>
      <c r="S342" s="260"/>
      <c r="T342" s="260"/>
      <c r="U342" s="249"/>
    </row>
    <row r="343" spans="1:21" s="38" customFormat="1" ht="25.25" customHeight="1">
      <c r="A343" s="205">
        <f t="shared" si="5"/>
        <v>342</v>
      </c>
      <c r="B343" s="574" t="s">
        <v>3693</v>
      </c>
      <c r="C343" s="252">
        <v>44645</v>
      </c>
      <c r="D343" s="498" t="s">
        <v>64</v>
      </c>
      <c r="E343" s="519" t="s">
        <v>3701</v>
      </c>
      <c r="F343" s="519" t="s">
        <v>3701</v>
      </c>
      <c r="G343" s="498" t="s">
        <v>3716</v>
      </c>
      <c r="H343" s="235" t="s">
        <v>258</v>
      </c>
      <c r="I343" s="498" t="s">
        <v>2674</v>
      </c>
      <c r="J343" s="235" t="s">
        <v>1983</v>
      </c>
      <c r="K343" s="235" t="s">
        <v>1381</v>
      </c>
      <c r="L343" s="260"/>
      <c r="M343" s="268">
        <v>2</v>
      </c>
      <c r="N343" s="252">
        <v>44661</v>
      </c>
      <c r="O343" s="215"/>
      <c r="P343" s="236"/>
      <c r="Q343" s="260"/>
      <c r="R343" s="260"/>
      <c r="S343" s="260"/>
      <c r="T343" s="260"/>
      <c r="U343" s="249"/>
    </row>
    <row r="344" spans="1:21" s="38" customFormat="1" ht="25.25" customHeight="1">
      <c r="A344" s="205">
        <f t="shared" si="5"/>
        <v>343</v>
      </c>
      <c r="B344" s="574" t="s">
        <v>3693</v>
      </c>
      <c r="C344" s="252">
        <v>44645</v>
      </c>
      <c r="D344" s="498" t="s">
        <v>64</v>
      </c>
      <c r="E344" s="519" t="s">
        <v>3702</v>
      </c>
      <c r="F344" s="519" t="s">
        <v>3708</v>
      </c>
      <c r="G344" s="498" t="s">
        <v>3717</v>
      </c>
      <c r="H344" s="235" t="s">
        <v>258</v>
      </c>
      <c r="I344" s="498" t="s">
        <v>2674</v>
      </c>
      <c r="J344" s="235" t="s">
        <v>1983</v>
      </c>
      <c r="K344" s="235" t="s">
        <v>1381</v>
      </c>
      <c r="L344" s="260"/>
      <c r="M344" s="268">
        <v>1</v>
      </c>
      <c r="N344" s="252">
        <v>44661</v>
      </c>
      <c r="O344" s="215"/>
      <c r="P344" s="236"/>
      <c r="Q344" s="260"/>
      <c r="R344" s="260"/>
      <c r="S344" s="260"/>
      <c r="T344" s="260"/>
      <c r="U344" s="249"/>
    </row>
    <row r="345" spans="1:21" s="38" customFormat="1" ht="25.25" customHeight="1">
      <c r="A345" s="205">
        <f t="shared" si="5"/>
        <v>344</v>
      </c>
      <c r="B345" s="574" t="s">
        <v>3771</v>
      </c>
      <c r="C345" s="252">
        <v>44660</v>
      </c>
      <c r="D345" s="498" t="s">
        <v>3024</v>
      </c>
      <c r="E345" s="519" t="s">
        <v>3758</v>
      </c>
      <c r="F345" s="519" t="s">
        <v>3761</v>
      </c>
      <c r="G345" s="498" t="s">
        <v>3747</v>
      </c>
      <c r="H345" s="235" t="s">
        <v>258</v>
      </c>
      <c r="I345" s="498" t="s">
        <v>2674</v>
      </c>
      <c r="J345" s="235" t="s">
        <v>1983</v>
      </c>
      <c r="K345" s="235" t="s">
        <v>1381</v>
      </c>
      <c r="L345" s="260"/>
      <c r="M345" s="268">
        <v>90</v>
      </c>
      <c r="N345" s="252">
        <v>44671</v>
      </c>
      <c r="O345" s="215"/>
      <c r="P345" s="236"/>
      <c r="Q345" s="260"/>
      <c r="R345" s="260"/>
      <c r="S345" s="260"/>
      <c r="T345" s="260"/>
      <c r="U345" s="249"/>
    </row>
    <row r="346" spans="1:21" s="38" customFormat="1" ht="25.25" customHeight="1">
      <c r="A346" s="205">
        <f t="shared" si="5"/>
        <v>345</v>
      </c>
      <c r="B346" s="574" t="s">
        <v>3772</v>
      </c>
      <c r="C346" s="252">
        <v>44660</v>
      </c>
      <c r="D346" s="498" t="s">
        <v>3024</v>
      </c>
      <c r="E346" s="519" t="s">
        <v>3759</v>
      </c>
      <c r="F346" s="519" t="s">
        <v>3762</v>
      </c>
      <c r="G346" s="498" t="s">
        <v>3748</v>
      </c>
      <c r="H346" s="235" t="s">
        <v>258</v>
      </c>
      <c r="I346" s="498" t="s">
        <v>2674</v>
      </c>
      <c r="J346" s="235" t="s">
        <v>1983</v>
      </c>
      <c r="K346" s="235" t="s">
        <v>1381</v>
      </c>
      <c r="L346" s="260"/>
      <c r="M346" s="268">
        <v>90</v>
      </c>
      <c r="N346" s="252">
        <v>44671</v>
      </c>
      <c r="O346" s="215"/>
      <c r="P346" s="236"/>
      <c r="Q346" s="260"/>
      <c r="R346" s="260"/>
      <c r="S346" s="260"/>
      <c r="T346" s="260"/>
      <c r="U346" s="249"/>
    </row>
    <row r="347" spans="1:21" s="38" customFormat="1" ht="25.25" customHeight="1">
      <c r="A347" s="205">
        <f t="shared" si="5"/>
        <v>346</v>
      </c>
      <c r="B347" s="574" t="s">
        <v>3771</v>
      </c>
      <c r="C347" s="252">
        <v>44660</v>
      </c>
      <c r="D347" s="498" t="s">
        <v>3757</v>
      </c>
      <c r="E347" s="519" t="s">
        <v>3760</v>
      </c>
      <c r="F347" s="519" t="s">
        <v>3760</v>
      </c>
      <c r="G347" s="498" t="s">
        <v>3749</v>
      </c>
      <c r="H347" s="235" t="s">
        <v>258</v>
      </c>
      <c r="I347" s="498" t="s">
        <v>2674</v>
      </c>
      <c r="J347" s="235" t="s">
        <v>1983</v>
      </c>
      <c r="K347" s="235" t="s">
        <v>1381</v>
      </c>
      <c r="L347" s="260"/>
      <c r="M347" s="268">
        <v>90</v>
      </c>
      <c r="N347" s="252">
        <v>44671</v>
      </c>
      <c r="O347" s="215"/>
      <c r="P347" s="236"/>
      <c r="Q347" s="260"/>
      <c r="R347" s="260"/>
      <c r="S347" s="260"/>
      <c r="T347" s="260"/>
      <c r="U347" s="249"/>
    </row>
    <row r="348" spans="1:21" s="38" customFormat="1" ht="25.25" customHeight="1">
      <c r="A348" s="205">
        <f t="shared" si="5"/>
        <v>347</v>
      </c>
      <c r="B348" s="574" t="s">
        <v>3770</v>
      </c>
      <c r="C348" s="252">
        <v>44665</v>
      </c>
      <c r="D348" s="498" t="s">
        <v>3024</v>
      </c>
      <c r="E348" s="519" t="s">
        <v>3763</v>
      </c>
      <c r="F348" s="519" t="s">
        <v>3763</v>
      </c>
      <c r="G348" s="498" t="s">
        <v>3750</v>
      </c>
      <c r="H348" s="235" t="s">
        <v>258</v>
      </c>
      <c r="I348" s="498" t="s">
        <v>2674</v>
      </c>
      <c r="J348" s="235" t="s">
        <v>1983</v>
      </c>
      <c r="K348" s="235" t="s">
        <v>1381</v>
      </c>
      <c r="L348" s="260"/>
      <c r="M348" s="268">
        <v>1</v>
      </c>
      <c r="N348" s="252">
        <v>44696</v>
      </c>
      <c r="O348" s="215"/>
      <c r="P348" s="236"/>
      <c r="Q348" s="260"/>
      <c r="R348" s="260"/>
      <c r="S348" s="260"/>
      <c r="T348" s="260"/>
      <c r="U348" s="249" t="s">
        <v>3812</v>
      </c>
    </row>
    <row r="349" spans="1:21" s="38" customFormat="1" ht="25.25" customHeight="1">
      <c r="A349" s="205">
        <f t="shared" si="5"/>
        <v>348</v>
      </c>
      <c r="B349" s="574" t="s">
        <v>3770</v>
      </c>
      <c r="C349" s="252">
        <v>44665</v>
      </c>
      <c r="D349" s="498" t="s">
        <v>3757</v>
      </c>
      <c r="E349" s="519" t="s">
        <v>3764</v>
      </c>
      <c r="F349" s="519" t="s">
        <v>3764</v>
      </c>
      <c r="G349" s="498" t="s">
        <v>3751</v>
      </c>
      <c r="H349" s="235" t="s">
        <v>258</v>
      </c>
      <c r="I349" s="498" t="s">
        <v>2674</v>
      </c>
      <c r="J349" s="235" t="s">
        <v>1983</v>
      </c>
      <c r="K349" s="235" t="s">
        <v>1381</v>
      </c>
      <c r="L349" s="260"/>
      <c r="M349" s="268">
        <v>1</v>
      </c>
      <c r="N349" s="252">
        <v>44696</v>
      </c>
      <c r="O349" s="215"/>
      <c r="P349" s="236"/>
      <c r="Q349" s="260"/>
      <c r="R349" s="260"/>
      <c r="S349" s="260"/>
      <c r="T349" s="260"/>
      <c r="U349" s="249" t="s">
        <v>3813</v>
      </c>
    </row>
    <row r="350" spans="1:21" s="38" customFormat="1" ht="25.25" customHeight="1">
      <c r="A350" s="205">
        <f t="shared" si="5"/>
        <v>349</v>
      </c>
      <c r="B350" s="574" t="s">
        <v>3770</v>
      </c>
      <c r="C350" s="252">
        <v>44665</v>
      </c>
      <c r="D350" s="498" t="s">
        <v>3757</v>
      </c>
      <c r="E350" s="519" t="s">
        <v>3765</v>
      </c>
      <c r="F350" s="519" t="s">
        <v>3765</v>
      </c>
      <c r="G350" s="498" t="s">
        <v>3752</v>
      </c>
      <c r="H350" s="235" t="s">
        <v>258</v>
      </c>
      <c r="I350" s="498" t="s">
        <v>2674</v>
      </c>
      <c r="J350" s="235" t="s">
        <v>1983</v>
      </c>
      <c r="K350" s="235" t="s">
        <v>1381</v>
      </c>
      <c r="L350" s="260"/>
      <c r="M350" s="268">
        <v>1</v>
      </c>
      <c r="N350" s="252">
        <v>44696</v>
      </c>
      <c r="O350" s="215"/>
      <c r="P350" s="236"/>
      <c r="Q350" s="260"/>
      <c r="R350" s="260"/>
      <c r="S350" s="260"/>
      <c r="T350" s="260"/>
      <c r="U350" s="249" t="s">
        <v>3814</v>
      </c>
    </row>
    <row r="351" spans="1:21" s="38" customFormat="1" ht="25.25" customHeight="1">
      <c r="A351" s="205">
        <f t="shared" si="5"/>
        <v>350</v>
      </c>
      <c r="B351" s="574" t="s">
        <v>3770</v>
      </c>
      <c r="C351" s="252">
        <v>44665</v>
      </c>
      <c r="D351" s="498" t="s">
        <v>3024</v>
      </c>
      <c r="E351" s="519" t="s">
        <v>3766</v>
      </c>
      <c r="F351" s="519" t="s">
        <v>3766</v>
      </c>
      <c r="G351" s="498" t="s">
        <v>3753</v>
      </c>
      <c r="H351" s="235" t="s">
        <v>258</v>
      </c>
      <c r="I351" s="498" t="s">
        <v>2674</v>
      </c>
      <c r="J351" s="235" t="s">
        <v>1983</v>
      </c>
      <c r="K351" s="235" t="s">
        <v>1381</v>
      </c>
      <c r="L351" s="260"/>
      <c r="M351" s="268">
        <v>1</v>
      </c>
      <c r="N351" s="252">
        <v>44696</v>
      </c>
      <c r="O351" s="215"/>
      <c r="P351" s="236"/>
      <c r="Q351" s="260"/>
      <c r="R351" s="260"/>
      <c r="S351" s="260"/>
      <c r="T351" s="260"/>
      <c r="U351" s="249" t="s">
        <v>3815</v>
      </c>
    </row>
    <row r="352" spans="1:21" s="38" customFormat="1" ht="25.25" customHeight="1">
      <c r="A352" s="205">
        <f t="shared" si="5"/>
        <v>351</v>
      </c>
      <c r="B352" s="574" t="s">
        <v>3770</v>
      </c>
      <c r="C352" s="252">
        <v>44665</v>
      </c>
      <c r="D352" s="498" t="s">
        <v>3024</v>
      </c>
      <c r="E352" s="519" t="s">
        <v>3767</v>
      </c>
      <c r="F352" s="519" t="s">
        <v>3767</v>
      </c>
      <c r="G352" s="498" t="s">
        <v>3754</v>
      </c>
      <c r="H352" s="235" t="s">
        <v>258</v>
      </c>
      <c r="I352" s="498" t="s">
        <v>2674</v>
      </c>
      <c r="J352" s="235" t="s">
        <v>1983</v>
      </c>
      <c r="K352" s="235" t="s">
        <v>1381</v>
      </c>
      <c r="L352" s="260"/>
      <c r="M352" s="268">
        <v>1</v>
      </c>
      <c r="N352" s="252">
        <v>44696</v>
      </c>
      <c r="O352" s="215"/>
      <c r="P352" s="236"/>
      <c r="Q352" s="260"/>
      <c r="R352" s="260"/>
      <c r="S352" s="260"/>
      <c r="T352" s="260"/>
      <c r="U352" s="249" t="s">
        <v>3816</v>
      </c>
    </row>
    <row r="353" spans="1:21" s="38" customFormat="1" ht="25.25" customHeight="1">
      <c r="A353" s="205">
        <f t="shared" si="5"/>
        <v>352</v>
      </c>
      <c r="B353" s="574" t="s">
        <v>3770</v>
      </c>
      <c r="C353" s="252">
        <v>44665</v>
      </c>
      <c r="D353" s="498" t="s">
        <v>3024</v>
      </c>
      <c r="E353" s="519" t="s">
        <v>3768</v>
      </c>
      <c r="F353" s="519" t="s">
        <v>3768</v>
      </c>
      <c r="G353" s="498" t="s">
        <v>3755</v>
      </c>
      <c r="H353" s="235" t="s">
        <v>258</v>
      </c>
      <c r="I353" s="498" t="s">
        <v>2674</v>
      </c>
      <c r="J353" s="235" t="s">
        <v>1983</v>
      </c>
      <c r="K353" s="235" t="s">
        <v>1381</v>
      </c>
      <c r="L353" s="260"/>
      <c r="M353" s="268">
        <v>1</v>
      </c>
      <c r="N353" s="252">
        <v>44696</v>
      </c>
      <c r="O353" s="215"/>
      <c r="P353" s="236"/>
      <c r="Q353" s="260"/>
      <c r="R353" s="260"/>
      <c r="S353" s="260"/>
      <c r="T353" s="260"/>
      <c r="U353" s="249" t="s">
        <v>3817</v>
      </c>
    </row>
    <row r="354" spans="1:21" s="38" customFormat="1" ht="25.25" customHeight="1">
      <c r="A354" s="205">
        <f t="shared" si="5"/>
        <v>353</v>
      </c>
      <c r="B354" s="574" t="s">
        <v>3770</v>
      </c>
      <c r="C354" s="252">
        <v>44665</v>
      </c>
      <c r="D354" s="498" t="s">
        <v>3757</v>
      </c>
      <c r="E354" s="519" t="s">
        <v>3769</v>
      </c>
      <c r="F354" s="519" t="s">
        <v>3769</v>
      </c>
      <c r="G354" s="498" t="s">
        <v>3756</v>
      </c>
      <c r="H354" s="235" t="s">
        <v>258</v>
      </c>
      <c r="I354" s="498" t="s">
        <v>2674</v>
      </c>
      <c r="J354" s="235" t="s">
        <v>1983</v>
      </c>
      <c r="K354" s="235" t="s">
        <v>1381</v>
      </c>
      <c r="L354" s="260"/>
      <c r="M354" s="268">
        <v>1</v>
      </c>
      <c r="N354" s="252">
        <v>44696</v>
      </c>
      <c r="O354" s="215"/>
      <c r="P354" s="236"/>
      <c r="Q354" s="260"/>
      <c r="R354" s="260"/>
      <c r="S354" s="260"/>
      <c r="T354" s="260"/>
      <c r="U354" s="249" t="s">
        <v>3010</v>
      </c>
    </row>
    <row r="355" spans="1:21" s="38" customFormat="1" ht="25.25" customHeight="1">
      <c r="A355" s="205">
        <f t="shared" si="5"/>
        <v>354</v>
      </c>
      <c r="B355" s="574"/>
      <c r="C355" s="252">
        <v>44665</v>
      </c>
      <c r="D355" s="498" t="s">
        <v>3757</v>
      </c>
      <c r="E355" s="519" t="s">
        <v>3826</v>
      </c>
      <c r="F355" s="519" t="s">
        <v>3834</v>
      </c>
      <c r="G355" s="498" t="s">
        <v>3835</v>
      </c>
      <c r="H355" s="235" t="s">
        <v>258</v>
      </c>
      <c r="I355" s="498" t="s">
        <v>2674</v>
      </c>
      <c r="J355" s="235" t="s">
        <v>1983</v>
      </c>
      <c r="K355" s="235" t="s">
        <v>1381</v>
      </c>
      <c r="L355" s="260"/>
      <c r="M355" s="268">
        <v>1</v>
      </c>
      <c r="N355" s="252" t="s">
        <v>3842</v>
      </c>
      <c r="O355" s="215"/>
      <c r="P355" s="236"/>
      <c r="Q355" s="260"/>
      <c r="R355" s="260"/>
      <c r="S355" s="260"/>
      <c r="T355" s="260"/>
      <c r="U355" s="249" t="s">
        <v>964</v>
      </c>
    </row>
    <row r="356" spans="1:21" s="38" customFormat="1" ht="25.25" customHeight="1">
      <c r="A356" s="205">
        <f t="shared" si="5"/>
        <v>355</v>
      </c>
      <c r="B356" s="574"/>
      <c r="C356" s="252">
        <v>44665</v>
      </c>
      <c r="D356" s="498" t="s">
        <v>3757</v>
      </c>
      <c r="E356" s="519" t="s">
        <v>3827</v>
      </c>
      <c r="F356" s="519" t="s">
        <v>3827</v>
      </c>
      <c r="G356" s="498" t="s">
        <v>3836</v>
      </c>
      <c r="H356" s="235" t="s">
        <v>258</v>
      </c>
      <c r="I356" s="498" t="s">
        <v>2674</v>
      </c>
      <c r="J356" s="235" t="s">
        <v>1983</v>
      </c>
      <c r="K356" s="235" t="s">
        <v>1381</v>
      </c>
      <c r="L356" s="260"/>
      <c r="M356" s="268">
        <v>1</v>
      </c>
      <c r="N356" s="252" t="s">
        <v>3842</v>
      </c>
      <c r="O356" s="215"/>
      <c r="P356" s="236"/>
      <c r="Q356" s="260"/>
      <c r="R356" s="260"/>
      <c r="S356" s="260"/>
      <c r="T356" s="260"/>
      <c r="U356" s="249" t="s">
        <v>3844</v>
      </c>
    </row>
    <row r="357" spans="1:21" s="38" customFormat="1" ht="25.25" customHeight="1">
      <c r="A357" s="205">
        <f t="shared" si="5"/>
        <v>356</v>
      </c>
      <c r="B357" s="574"/>
      <c r="C357" s="252">
        <v>44665</v>
      </c>
      <c r="D357" s="498" t="s">
        <v>3757</v>
      </c>
      <c r="E357" s="519" t="s">
        <v>3828</v>
      </c>
      <c r="F357" s="519" t="s">
        <v>3828</v>
      </c>
      <c r="G357" s="498" t="s">
        <v>3837</v>
      </c>
      <c r="H357" s="235" t="s">
        <v>258</v>
      </c>
      <c r="I357" s="498" t="s">
        <v>2674</v>
      </c>
      <c r="J357" s="235" t="s">
        <v>1983</v>
      </c>
      <c r="K357" s="235" t="s">
        <v>1381</v>
      </c>
      <c r="L357" s="260"/>
      <c r="M357" s="268">
        <v>1</v>
      </c>
      <c r="N357" s="252" t="s">
        <v>3842</v>
      </c>
      <c r="O357" s="215"/>
      <c r="P357" s="236"/>
      <c r="Q357" s="260"/>
      <c r="R357" s="260"/>
      <c r="S357" s="260"/>
      <c r="T357" s="260"/>
      <c r="U357" s="249" t="s">
        <v>3845</v>
      </c>
    </row>
    <row r="358" spans="1:21" s="434" customFormat="1" ht="25.25" customHeight="1">
      <c r="A358" s="205">
        <f t="shared" si="5"/>
        <v>357</v>
      </c>
      <c r="B358" s="574"/>
      <c r="C358" s="252">
        <v>44665</v>
      </c>
      <c r="D358" s="498" t="s">
        <v>3757</v>
      </c>
      <c r="E358" s="519" t="s">
        <v>3829</v>
      </c>
      <c r="F358" s="519" t="s">
        <v>3829</v>
      </c>
      <c r="G358" s="498" t="s">
        <v>3754</v>
      </c>
      <c r="H358" s="235" t="s">
        <v>258</v>
      </c>
      <c r="I358" s="498" t="s">
        <v>2674</v>
      </c>
      <c r="J358" s="235" t="s">
        <v>1983</v>
      </c>
      <c r="K358" s="235" t="s">
        <v>1381</v>
      </c>
      <c r="L358" s="260"/>
      <c r="M358" s="268">
        <v>1</v>
      </c>
      <c r="N358" s="252" t="s">
        <v>3843</v>
      </c>
      <c r="O358" s="215"/>
      <c r="P358" s="236"/>
      <c r="Q358" s="260"/>
      <c r="R358" s="260"/>
      <c r="S358" s="260"/>
      <c r="T358" s="260"/>
      <c r="U358" s="249" t="s">
        <v>3846</v>
      </c>
    </row>
    <row r="359" spans="1:21" s="434" customFormat="1" ht="25.25" customHeight="1">
      <c r="A359" s="205">
        <f t="shared" si="5"/>
        <v>358</v>
      </c>
      <c r="B359" s="574"/>
      <c r="C359" s="252">
        <v>44665</v>
      </c>
      <c r="D359" s="498" t="s">
        <v>3757</v>
      </c>
      <c r="E359" s="519" t="s">
        <v>3830</v>
      </c>
      <c r="F359" s="519" t="s">
        <v>3830</v>
      </c>
      <c r="G359" s="498" t="s">
        <v>3838</v>
      </c>
      <c r="H359" s="235" t="s">
        <v>258</v>
      </c>
      <c r="I359" s="498" t="s">
        <v>2674</v>
      </c>
      <c r="J359" s="235" t="s">
        <v>1983</v>
      </c>
      <c r="K359" s="235" t="s">
        <v>1381</v>
      </c>
      <c r="L359" s="260"/>
      <c r="M359" s="268">
        <v>1</v>
      </c>
      <c r="N359" s="252" t="s">
        <v>3842</v>
      </c>
      <c r="O359" s="215"/>
      <c r="P359" s="236"/>
      <c r="Q359" s="260"/>
      <c r="R359" s="260"/>
      <c r="S359" s="260"/>
      <c r="T359" s="260"/>
      <c r="U359" s="249" t="s">
        <v>3847</v>
      </c>
    </row>
    <row r="360" spans="1:21" s="264" customFormat="1" ht="25.25" customHeight="1">
      <c r="A360" s="205">
        <f t="shared" si="5"/>
        <v>359</v>
      </c>
      <c r="B360" s="574"/>
      <c r="C360" s="252">
        <v>44665</v>
      </c>
      <c r="D360" s="498" t="s">
        <v>3757</v>
      </c>
      <c r="E360" s="519" t="s">
        <v>3831</v>
      </c>
      <c r="F360" s="519" t="s">
        <v>3831</v>
      </c>
      <c r="G360" s="498" t="s">
        <v>3839</v>
      </c>
      <c r="H360" s="235" t="s">
        <v>258</v>
      </c>
      <c r="I360" s="498" t="s">
        <v>2674</v>
      </c>
      <c r="J360" s="235" t="s">
        <v>1983</v>
      </c>
      <c r="K360" s="235" t="s">
        <v>1381</v>
      </c>
      <c r="L360" s="260"/>
      <c r="M360" s="268">
        <v>1</v>
      </c>
      <c r="N360" s="252" t="s">
        <v>3842</v>
      </c>
      <c r="O360" s="215"/>
      <c r="P360" s="236"/>
      <c r="Q360" s="260"/>
      <c r="R360" s="260"/>
      <c r="S360" s="260"/>
      <c r="T360" s="260"/>
      <c r="U360" s="249" t="s">
        <v>3848</v>
      </c>
    </row>
    <row r="361" spans="1:21" s="264" customFormat="1" ht="25.25" customHeight="1">
      <c r="A361" s="205">
        <f t="shared" si="5"/>
        <v>360</v>
      </c>
      <c r="B361" s="574"/>
      <c r="C361" s="252">
        <v>44665</v>
      </c>
      <c r="D361" s="498" t="s">
        <v>3757</v>
      </c>
      <c r="E361" s="519" t="s">
        <v>3832</v>
      </c>
      <c r="F361" s="519" t="s">
        <v>3832</v>
      </c>
      <c r="G361" s="498" t="s">
        <v>3840</v>
      </c>
      <c r="H361" s="235" t="s">
        <v>258</v>
      </c>
      <c r="I361" s="498" t="s">
        <v>2674</v>
      </c>
      <c r="J361" s="235" t="s">
        <v>1983</v>
      </c>
      <c r="K361" s="235" t="s">
        <v>1381</v>
      </c>
      <c r="L361" s="260"/>
      <c r="M361" s="268">
        <v>1</v>
      </c>
      <c r="N361" s="252" t="s">
        <v>3843</v>
      </c>
      <c r="O361" s="215"/>
      <c r="P361" s="236"/>
      <c r="Q361" s="260"/>
      <c r="R361" s="260"/>
      <c r="S361" s="260"/>
      <c r="T361" s="260"/>
      <c r="U361" s="249" t="s">
        <v>3849</v>
      </c>
    </row>
    <row r="362" spans="1:21" s="264" customFormat="1" ht="25.25" customHeight="1">
      <c r="A362" s="205">
        <f t="shared" si="5"/>
        <v>361</v>
      </c>
      <c r="B362" s="574"/>
      <c r="C362" s="252">
        <v>44665</v>
      </c>
      <c r="D362" s="498" t="s">
        <v>3757</v>
      </c>
      <c r="E362" s="519" t="s">
        <v>3833</v>
      </c>
      <c r="F362" s="519" t="s">
        <v>3833</v>
      </c>
      <c r="G362" s="498" t="s">
        <v>3841</v>
      </c>
      <c r="H362" s="235" t="s">
        <v>258</v>
      </c>
      <c r="I362" s="498" t="s">
        <v>2674</v>
      </c>
      <c r="J362" s="235" t="s">
        <v>1983</v>
      </c>
      <c r="K362" s="235" t="s">
        <v>1381</v>
      </c>
      <c r="L362" s="260"/>
      <c r="M362" s="268">
        <v>1</v>
      </c>
      <c r="N362" s="252" t="s">
        <v>3843</v>
      </c>
      <c r="O362" s="215"/>
      <c r="P362" s="236"/>
      <c r="Q362" s="260"/>
      <c r="R362" s="260"/>
      <c r="S362" s="260"/>
      <c r="T362" s="260"/>
      <c r="U362" s="249" t="s">
        <v>3850</v>
      </c>
    </row>
    <row r="363" spans="1:21">
      <c r="A363" s="205">
        <f t="shared" si="5"/>
        <v>362</v>
      </c>
      <c r="B363" s="431" t="s">
        <v>2064</v>
      </c>
      <c r="C363" s="351">
        <v>44434</v>
      </c>
      <c r="D363" s="209" t="s">
        <v>28</v>
      </c>
      <c r="E363" s="216" t="s">
        <v>202</v>
      </c>
      <c r="F363" s="209" t="s">
        <v>202</v>
      </c>
      <c r="G363" s="216" t="s">
        <v>2065</v>
      </c>
      <c r="H363" s="209" t="s">
        <v>105</v>
      </c>
      <c r="I363" s="249" t="s">
        <v>8909</v>
      </c>
      <c r="J363" s="216" t="s">
        <v>1983</v>
      </c>
      <c r="K363" s="216" t="s">
        <v>1381</v>
      </c>
      <c r="L363" s="216" t="s">
        <v>8</v>
      </c>
      <c r="M363" s="216">
        <v>1</v>
      </c>
      <c r="N363" s="219">
        <v>44506</v>
      </c>
      <c r="O363" s="219">
        <v>44515</v>
      </c>
      <c r="P363" s="233">
        <v>1</v>
      </c>
      <c r="Q363" s="233"/>
      <c r="R363" s="233"/>
      <c r="S363" s="233"/>
      <c r="T363" s="353">
        <v>0.9</v>
      </c>
      <c r="U363" s="228" t="s">
        <v>2215</v>
      </c>
    </row>
    <row r="364" spans="1:21">
      <c r="A364" s="205">
        <f t="shared" si="5"/>
        <v>363</v>
      </c>
      <c r="B364" s="237" t="s">
        <v>1344</v>
      </c>
      <c r="C364" s="351">
        <v>44443</v>
      </c>
      <c r="D364" s="209" t="s">
        <v>28</v>
      </c>
      <c r="E364" s="216" t="s">
        <v>1343</v>
      </c>
      <c r="F364" s="209" t="s">
        <v>1343</v>
      </c>
      <c r="G364" s="216" t="s">
        <v>311</v>
      </c>
      <c r="H364" s="216" t="s">
        <v>105</v>
      </c>
      <c r="I364" s="249" t="s">
        <v>8909</v>
      </c>
      <c r="J364" s="216" t="s">
        <v>1983</v>
      </c>
      <c r="K364" s="216" t="s">
        <v>1381</v>
      </c>
      <c r="L364" s="216" t="s">
        <v>8</v>
      </c>
      <c r="M364" s="216">
        <v>5</v>
      </c>
      <c r="N364" s="432">
        <v>44530</v>
      </c>
      <c r="O364" s="432">
        <v>44523</v>
      </c>
      <c r="P364" s="350">
        <v>5</v>
      </c>
      <c r="Q364" s="351">
        <v>44742</v>
      </c>
      <c r="R364" s="350"/>
      <c r="S364" s="350" t="s">
        <v>2762</v>
      </c>
      <c r="T364" s="353">
        <v>0.6</v>
      </c>
      <c r="U364" s="263"/>
    </row>
    <row r="365" spans="1:21" s="38" customFormat="1" ht="19.5" customHeight="1">
      <c r="A365" s="205">
        <f t="shared" si="5"/>
        <v>364</v>
      </c>
      <c r="B365" s="237" t="s">
        <v>2083</v>
      </c>
      <c r="C365" s="351">
        <v>44487</v>
      </c>
      <c r="D365" s="209" t="s">
        <v>28</v>
      </c>
      <c r="E365" s="216" t="s">
        <v>2084</v>
      </c>
      <c r="F365" s="209" t="s">
        <v>2084</v>
      </c>
      <c r="G365" s="235" t="s">
        <v>2085</v>
      </c>
      <c r="H365" s="216" t="s">
        <v>105</v>
      </c>
      <c r="I365" s="249" t="s">
        <v>8909</v>
      </c>
      <c r="J365" s="209" t="s">
        <v>1983</v>
      </c>
      <c r="K365" s="209" t="s">
        <v>1381</v>
      </c>
      <c r="L365" s="209" t="s">
        <v>8</v>
      </c>
      <c r="M365" s="216">
        <v>2</v>
      </c>
      <c r="N365" s="219">
        <v>44567</v>
      </c>
      <c r="O365" s="432">
        <v>44561</v>
      </c>
      <c r="P365" s="433">
        <v>2</v>
      </c>
      <c r="Q365" s="351">
        <v>44742</v>
      </c>
      <c r="R365" s="433"/>
      <c r="S365" s="350" t="s">
        <v>2565</v>
      </c>
      <c r="T365" s="353">
        <v>0.6</v>
      </c>
      <c r="U365" s="263"/>
    </row>
    <row r="366" spans="1:21" ht="26.5" customHeight="1">
      <c r="A366" s="205">
        <f t="shared" si="5"/>
        <v>365</v>
      </c>
      <c r="B366" s="237" t="s">
        <v>2086</v>
      </c>
      <c r="C366" s="351">
        <v>44487</v>
      </c>
      <c r="D366" s="209" t="s">
        <v>28</v>
      </c>
      <c r="E366" s="216" t="s">
        <v>2087</v>
      </c>
      <c r="F366" s="209" t="s">
        <v>2171</v>
      </c>
      <c r="G366" s="235" t="s">
        <v>2088</v>
      </c>
      <c r="H366" s="216" t="s">
        <v>105</v>
      </c>
      <c r="I366" s="249" t="s">
        <v>8909</v>
      </c>
      <c r="J366" s="209" t="s">
        <v>1983</v>
      </c>
      <c r="K366" s="209" t="s">
        <v>1381</v>
      </c>
      <c r="L366" s="209" t="s">
        <v>8</v>
      </c>
      <c r="M366" s="216">
        <v>1</v>
      </c>
      <c r="N366" s="219">
        <v>44552</v>
      </c>
      <c r="O366" s="432">
        <v>44550</v>
      </c>
      <c r="P366" s="433">
        <v>1</v>
      </c>
      <c r="Q366" s="351">
        <v>44742</v>
      </c>
      <c r="R366" s="433"/>
      <c r="S366" s="350" t="s">
        <v>2763</v>
      </c>
      <c r="T366" s="353">
        <v>0.6000000015000001</v>
      </c>
      <c r="U366" s="263"/>
    </row>
    <row r="367" spans="1:21" ht="26.5" customHeight="1">
      <c r="A367" s="205">
        <f t="shared" si="5"/>
        <v>366</v>
      </c>
      <c r="B367" s="233" t="s">
        <v>2092</v>
      </c>
      <c r="C367" s="351">
        <v>44465</v>
      </c>
      <c r="D367" s="209" t="s">
        <v>28</v>
      </c>
      <c r="E367" s="216" t="s">
        <v>1346</v>
      </c>
      <c r="F367" s="209" t="s">
        <v>2566</v>
      </c>
      <c r="G367" s="235" t="s">
        <v>305</v>
      </c>
      <c r="H367" s="216" t="s">
        <v>105</v>
      </c>
      <c r="I367" s="249" t="s">
        <v>8909</v>
      </c>
      <c r="J367" s="209" t="s">
        <v>1983</v>
      </c>
      <c r="K367" s="209" t="s">
        <v>1381</v>
      </c>
      <c r="L367" s="209" t="s">
        <v>540</v>
      </c>
      <c r="M367" s="216">
        <v>4</v>
      </c>
      <c r="N367" s="219">
        <v>44484</v>
      </c>
      <c r="O367" s="432">
        <v>44496</v>
      </c>
      <c r="P367" s="433">
        <v>4</v>
      </c>
      <c r="Q367" s="351">
        <v>44650</v>
      </c>
      <c r="R367" s="433"/>
      <c r="S367" s="433" t="s">
        <v>2567</v>
      </c>
      <c r="T367" s="353">
        <v>0.6</v>
      </c>
      <c r="U367" s="263"/>
    </row>
    <row r="368" spans="1:21" ht="26.5" customHeight="1">
      <c r="A368" s="205">
        <f t="shared" si="5"/>
        <v>367</v>
      </c>
      <c r="B368" s="233" t="s">
        <v>1592</v>
      </c>
      <c r="C368" s="351">
        <v>44489</v>
      </c>
      <c r="D368" s="209" t="s">
        <v>28</v>
      </c>
      <c r="E368" s="216" t="s">
        <v>2097</v>
      </c>
      <c r="F368" s="209" t="s">
        <v>2097</v>
      </c>
      <c r="G368" s="235" t="s">
        <v>2098</v>
      </c>
      <c r="H368" s="216" t="s">
        <v>105</v>
      </c>
      <c r="I368" s="249" t="s">
        <v>8909</v>
      </c>
      <c r="J368" s="216" t="s">
        <v>1983</v>
      </c>
      <c r="K368" s="216" t="s">
        <v>1381</v>
      </c>
      <c r="L368" s="216" t="s">
        <v>8</v>
      </c>
      <c r="M368" s="216">
        <v>1</v>
      </c>
      <c r="N368" s="219">
        <v>44530</v>
      </c>
      <c r="O368" s="432">
        <v>44526</v>
      </c>
      <c r="P368" s="383">
        <v>1</v>
      </c>
      <c r="Q368" s="351">
        <v>44650</v>
      </c>
      <c r="R368" s="383"/>
      <c r="S368" s="350" t="s">
        <v>2764</v>
      </c>
      <c r="T368" s="353">
        <v>0.6000000257142869</v>
      </c>
      <c r="U368" s="263"/>
    </row>
    <row r="369" spans="1:21" ht="26.5" customHeight="1">
      <c r="A369" s="205">
        <f t="shared" si="5"/>
        <v>368</v>
      </c>
      <c r="B369" s="233" t="s">
        <v>2121</v>
      </c>
      <c r="C369" s="219">
        <v>44511</v>
      </c>
      <c r="D369" s="209" t="s">
        <v>28</v>
      </c>
      <c r="E369" s="233" t="s">
        <v>2122</v>
      </c>
      <c r="F369" s="209" t="s">
        <v>2122</v>
      </c>
      <c r="G369" s="235" t="s">
        <v>256</v>
      </c>
      <c r="H369" s="216" t="s">
        <v>105</v>
      </c>
      <c r="I369" s="249" t="s">
        <v>8909</v>
      </c>
      <c r="J369" s="216" t="s">
        <v>1983</v>
      </c>
      <c r="K369" s="216" t="s">
        <v>1381</v>
      </c>
      <c r="L369" s="216" t="s">
        <v>8</v>
      </c>
      <c r="M369" s="216">
        <v>1</v>
      </c>
      <c r="N369" s="219">
        <v>44591</v>
      </c>
      <c r="O369" s="219">
        <v>44578</v>
      </c>
      <c r="P369" s="433">
        <v>1</v>
      </c>
      <c r="Q369" s="433"/>
      <c r="R369" s="433"/>
      <c r="S369" s="433" t="s">
        <v>2568</v>
      </c>
      <c r="T369" s="353">
        <v>0.60000000946308751</v>
      </c>
      <c r="U369" s="263"/>
    </row>
    <row r="370" spans="1:21" ht="26.5" customHeight="1">
      <c r="A370" s="205">
        <f t="shared" si="5"/>
        <v>369</v>
      </c>
      <c r="B370" s="260"/>
      <c r="C370" s="260"/>
      <c r="D370" s="208" t="s">
        <v>28</v>
      </c>
      <c r="E370" s="233" t="s">
        <v>2880</v>
      </c>
      <c r="F370" s="233" t="s">
        <v>2881</v>
      </c>
      <c r="G370" s="235" t="s">
        <v>2882</v>
      </c>
      <c r="H370" s="235" t="s">
        <v>2883</v>
      </c>
      <c r="I370" s="209" t="s">
        <v>5008</v>
      </c>
      <c r="J370" s="216" t="s">
        <v>1983</v>
      </c>
      <c r="K370" s="216" t="s">
        <v>1381</v>
      </c>
      <c r="L370" s="216" t="s">
        <v>2884</v>
      </c>
      <c r="M370" s="216">
        <v>1</v>
      </c>
      <c r="N370" s="219">
        <v>44600</v>
      </c>
      <c r="O370" s="219">
        <v>44620</v>
      </c>
      <c r="P370" s="470">
        <v>1</v>
      </c>
      <c r="Q370" s="470"/>
      <c r="R370" s="471"/>
      <c r="S370" s="433" t="s">
        <v>2885</v>
      </c>
      <c r="T370" s="471"/>
      <c r="U370" s="472"/>
    </row>
    <row r="371" spans="1:21" ht="26.5" customHeight="1">
      <c r="A371" s="205">
        <f t="shared" si="5"/>
        <v>370</v>
      </c>
      <c r="B371" s="258" t="s">
        <v>2086</v>
      </c>
      <c r="C371" s="275">
        <v>44448</v>
      </c>
      <c r="D371" s="248" t="s">
        <v>3004</v>
      </c>
      <c r="E371" s="272" t="s">
        <v>1415</v>
      </c>
      <c r="F371" s="272" t="s">
        <v>1415</v>
      </c>
      <c r="G371" s="284" t="s">
        <v>1416</v>
      </c>
      <c r="H371" s="249" t="s">
        <v>105</v>
      </c>
      <c r="I371" s="249" t="s">
        <v>8909</v>
      </c>
      <c r="J371" s="216" t="s">
        <v>1983</v>
      </c>
      <c r="K371" s="216" t="s">
        <v>1381</v>
      </c>
      <c r="L371" s="271" t="s">
        <v>6</v>
      </c>
      <c r="M371" s="285">
        <v>1</v>
      </c>
      <c r="N371" s="252">
        <v>44550</v>
      </c>
      <c r="O371" s="288"/>
      <c r="P371" s="305"/>
      <c r="Q371" s="249"/>
      <c r="R371" s="249"/>
      <c r="S371" s="429"/>
      <c r="T371" s="486"/>
      <c r="U371" s="486"/>
    </row>
    <row r="372" spans="1:21" ht="26.5" customHeight="1">
      <c r="A372" s="205">
        <f t="shared" si="5"/>
        <v>371</v>
      </c>
      <c r="B372" s="258" t="s">
        <v>2086</v>
      </c>
      <c r="C372" s="275">
        <v>44448</v>
      </c>
      <c r="D372" s="248" t="s">
        <v>3004</v>
      </c>
      <c r="E372" s="272" t="s">
        <v>1417</v>
      </c>
      <c r="F372" s="272" t="s">
        <v>1417</v>
      </c>
      <c r="G372" s="284" t="s">
        <v>1418</v>
      </c>
      <c r="H372" s="249" t="s">
        <v>105</v>
      </c>
      <c r="I372" s="249" t="s">
        <v>8909</v>
      </c>
      <c r="J372" s="216" t="s">
        <v>1983</v>
      </c>
      <c r="K372" s="216" t="s">
        <v>1381</v>
      </c>
      <c r="L372" s="271" t="s">
        <v>6</v>
      </c>
      <c r="M372" s="285">
        <v>1</v>
      </c>
      <c r="N372" s="252">
        <v>44550</v>
      </c>
      <c r="O372" s="288"/>
      <c r="P372" s="305"/>
      <c r="Q372" s="249"/>
      <c r="R372" s="249"/>
      <c r="S372" s="429"/>
      <c r="T372" s="486"/>
      <c r="U372" s="486"/>
    </row>
    <row r="373" spans="1:21" ht="26.5" customHeight="1">
      <c r="A373" s="205">
        <f t="shared" si="5"/>
        <v>372</v>
      </c>
      <c r="B373" s="258" t="s">
        <v>2086</v>
      </c>
      <c r="C373" s="275">
        <v>44448</v>
      </c>
      <c r="D373" s="248" t="s">
        <v>3004</v>
      </c>
      <c r="E373" s="272" t="s">
        <v>1419</v>
      </c>
      <c r="F373" s="272" t="s">
        <v>1419</v>
      </c>
      <c r="G373" s="284" t="s">
        <v>1420</v>
      </c>
      <c r="H373" s="249" t="s">
        <v>105</v>
      </c>
      <c r="I373" s="249" t="s">
        <v>8909</v>
      </c>
      <c r="J373" s="216" t="s">
        <v>1983</v>
      </c>
      <c r="K373" s="216" t="s">
        <v>1381</v>
      </c>
      <c r="L373" s="271" t="s">
        <v>6</v>
      </c>
      <c r="M373" s="285">
        <v>1</v>
      </c>
      <c r="N373" s="252">
        <v>44550</v>
      </c>
      <c r="O373" s="288"/>
      <c r="P373" s="305"/>
      <c r="Q373" s="249"/>
      <c r="R373" s="249"/>
      <c r="S373" s="429"/>
      <c r="T373" s="486"/>
      <c r="U373" s="486"/>
    </row>
    <row r="374" spans="1:21" ht="26.5" customHeight="1">
      <c r="A374" s="205">
        <f t="shared" si="5"/>
        <v>373</v>
      </c>
      <c r="B374" s="258" t="s">
        <v>2086</v>
      </c>
      <c r="C374" s="275">
        <v>44448</v>
      </c>
      <c r="D374" s="248" t="s">
        <v>3004</v>
      </c>
      <c r="E374" s="272" t="s">
        <v>1421</v>
      </c>
      <c r="F374" s="272" t="s">
        <v>1421</v>
      </c>
      <c r="G374" s="284" t="s">
        <v>1117</v>
      </c>
      <c r="H374" s="249" t="s">
        <v>105</v>
      </c>
      <c r="I374" s="249" t="s">
        <v>8909</v>
      </c>
      <c r="J374" s="216" t="s">
        <v>1983</v>
      </c>
      <c r="K374" s="216" t="s">
        <v>1381</v>
      </c>
      <c r="L374" s="271" t="s">
        <v>6</v>
      </c>
      <c r="M374" s="285">
        <v>1</v>
      </c>
      <c r="N374" s="252">
        <v>44550</v>
      </c>
      <c r="O374" s="288"/>
      <c r="P374" s="305"/>
      <c r="Q374" s="249"/>
      <c r="R374" s="249"/>
      <c r="S374" s="429"/>
      <c r="T374" s="486"/>
      <c r="U374" s="486"/>
    </row>
    <row r="375" spans="1:21" ht="26.5" customHeight="1">
      <c r="A375" s="205">
        <f t="shared" si="5"/>
        <v>374</v>
      </c>
      <c r="B375" s="258" t="s">
        <v>2086</v>
      </c>
      <c r="C375" s="275">
        <v>44448</v>
      </c>
      <c r="D375" s="248" t="s">
        <v>3004</v>
      </c>
      <c r="E375" s="272" t="s">
        <v>1422</v>
      </c>
      <c r="F375" s="272" t="s">
        <v>1422</v>
      </c>
      <c r="G375" s="284" t="s">
        <v>1423</v>
      </c>
      <c r="H375" s="249" t="s">
        <v>105</v>
      </c>
      <c r="I375" s="249" t="s">
        <v>8909</v>
      </c>
      <c r="J375" s="216" t="s">
        <v>1983</v>
      </c>
      <c r="K375" s="216" t="s">
        <v>1381</v>
      </c>
      <c r="L375" s="271" t="s">
        <v>6</v>
      </c>
      <c r="M375" s="285">
        <v>1</v>
      </c>
      <c r="N375" s="252">
        <v>44550</v>
      </c>
      <c r="O375" s="288"/>
      <c r="P375" s="305"/>
      <c r="Q375" s="249"/>
      <c r="R375" s="249"/>
      <c r="S375" s="429"/>
      <c r="T375" s="486"/>
      <c r="U375" s="486"/>
    </row>
    <row r="376" spans="1:21" ht="26.5" customHeight="1">
      <c r="A376" s="205">
        <f t="shared" si="5"/>
        <v>375</v>
      </c>
      <c r="B376" s="258" t="s">
        <v>2086</v>
      </c>
      <c r="C376" s="275">
        <v>44448</v>
      </c>
      <c r="D376" s="248" t="s">
        <v>3004</v>
      </c>
      <c r="E376" s="272" t="s">
        <v>1424</v>
      </c>
      <c r="F376" s="272" t="s">
        <v>1424</v>
      </c>
      <c r="G376" s="284" t="s">
        <v>1425</v>
      </c>
      <c r="H376" s="249" t="s">
        <v>105</v>
      </c>
      <c r="I376" s="249" t="s">
        <v>8909</v>
      </c>
      <c r="J376" s="216" t="s">
        <v>1983</v>
      </c>
      <c r="K376" s="216" t="s">
        <v>1381</v>
      </c>
      <c r="L376" s="271" t="s">
        <v>6</v>
      </c>
      <c r="M376" s="285">
        <v>1</v>
      </c>
      <c r="N376" s="252">
        <v>44550</v>
      </c>
      <c r="O376" s="288"/>
      <c r="P376" s="305"/>
      <c r="Q376" s="249"/>
      <c r="R376" s="249"/>
      <c r="S376" s="429"/>
      <c r="T376" s="486"/>
      <c r="U376" s="486"/>
    </row>
    <row r="377" spans="1:21" ht="26.5" customHeight="1">
      <c r="A377" s="205">
        <f t="shared" si="5"/>
        <v>376</v>
      </c>
      <c r="B377" s="258" t="s">
        <v>2086</v>
      </c>
      <c r="C377" s="275">
        <v>44448</v>
      </c>
      <c r="D377" s="248" t="s">
        <v>2153</v>
      </c>
      <c r="E377" s="272" t="s">
        <v>1426</v>
      </c>
      <c r="F377" s="272" t="s">
        <v>1426</v>
      </c>
      <c r="G377" s="284" t="s">
        <v>1427</v>
      </c>
      <c r="H377" s="249" t="s">
        <v>105</v>
      </c>
      <c r="I377" s="249" t="s">
        <v>8909</v>
      </c>
      <c r="J377" s="216" t="s">
        <v>1983</v>
      </c>
      <c r="K377" s="216" t="s">
        <v>1381</v>
      </c>
      <c r="L377" s="271" t="s">
        <v>6</v>
      </c>
      <c r="M377" s="285">
        <v>1</v>
      </c>
      <c r="N377" s="252">
        <v>44550</v>
      </c>
      <c r="O377" s="288"/>
      <c r="P377" s="305"/>
      <c r="Q377" s="249"/>
      <c r="R377" s="249"/>
      <c r="S377" s="429"/>
      <c r="T377" s="486"/>
      <c r="U377" s="486"/>
    </row>
    <row r="378" spans="1:21" ht="23.5" customHeight="1">
      <c r="A378" s="205">
        <f t="shared" si="5"/>
        <v>377</v>
      </c>
      <c r="B378" s="258" t="s">
        <v>2086</v>
      </c>
      <c r="C378" s="275">
        <v>44448</v>
      </c>
      <c r="D378" s="248" t="s">
        <v>3004</v>
      </c>
      <c r="E378" s="272" t="s">
        <v>1428</v>
      </c>
      <c r="F378" s="272" t="s">
        <v>1428</v>
      </c>
      <c r="G378" s="284" t="s">
        <v>1429</v>
      </c>
      <c r="H378" s="249" t="s">
        <v>105</v>
      </c>
      <c r="I378" s="249" t="s">
        <v>8909</v>
      </c>
      <c r="J378" s="216" t="s">
        <v>1983</v>
      </c>
      <c r="K378" s="216" t="s">
        <v>1381</v>
      </c>
      <c r="L378" s="271" t="s">
        <v>6</v>
      </c>
      <c r="M378" s="285">
        <v>2</v>
      </c>
      <c r="N378" s="252">
        <v>44550</v>
      </c>
      <c r="O378" s="288"/>
      <c r="P378" s="305"/>
      <c r="Q378" s="249"/>
      <c r="R378" s="249"/>
      <c r="S378" s="429"/>
      <c r="T378" s="486"/>
      <c r="U378" s="486"/>
    </row>
    <row r="379" spans="1:21" ht="23.5" customHeight="1">
      <c r="A379" s="205">
        <f t="shared" si="5"/>
        <v>378</v>
      </c>
      <c r="B379" s="258" t="s">
        <v>2086</v>
      </c>
      <c r="C379" s="275">
        <v>44448</v>
      </c>
      <c r="D379" s="248" t="s">
        <v>2153</v>
      </c>
      <c r="E379" s="272" t="s">
        <v>1430</v>
      </c>
      <c r="F379" s="272" t="s">
        <v>1430</v>
      </c>
      <c r="G379" s="284" t="s">
        <v>1431</v>
      </c>
      <c r="H379" s="249" t="s">
        <v>105</v>
      </c>
      <c r="I379" s="249" t="s">
        <v>8909</v>
      </c>
      <c r="J379" s="216" t="s">
        <v>1983</v>
      </c>
      <c r="K379" s="216" t="s">
        <v>1381</v>
      </c>
      <c r="L379" s="271" t="s">
        <v>6</v>
      </c>
      <c r="M379" s="285">
        <v>1</v>
      </c>
      <c r="N379" s="252">
        <v>44550</v>
      </c>
      <c r="O379" s="288"/>
      <c r="P379" s="305"/>
      <c r="Q379" s="249"/>
      <c r="R379" s="249"/>
      <c r="S379" s="429"/>
      <c r="T379" s="486"/>
      <c r="U379" s="486"/>
    </row>
    <row r="380" spans="1:21" ht="25.5" customHeight="1">
      <c r="A380" s="205">
        <f t="shared" ref="A380:A437" si="6">ROW()-1</f>
        <v>379</v>
      </c>
      <c r="B380" s="255" t="s">
        <v>2083</v>
      </c>
      <c r="C380" s="275">
        <v>44448</v>
      </c>
      <c r="D380" s="248" t="s">
        <v>3004</v>
      </c>
      <c r="E380" s="272" t="s">
        <v>3002</v>
      </c>
      <c r="F380" s="272" t="s">
        <v>3003</v>
      </c>
      <c r="G380" s="283" t="s">
        <v>1382</v>
      </c>
      <c r="H380" s="249" t="s">
        <v>105</v>
      </c>
      <c r="I380" s="249" t="s">
        <v>8909</v>
      </c>
      <c r="J380" s="216" t="s">
        <v>1983</v>
      </c>
      <c r="K380" s="216" t="s">
        <v>1381</v>
      </c>
      <c r="L380" s="271" t="s">
        <v>6</v>
      </c>
      <c r="M380" s="285">
        <v>2</v>
      </c>
      <c r="N380" s="252">
        <v>44560</v>
      </c>
      <c r="O380" s="314"/>
      <c r="P380" s="305"/>
      <c r="Q380" s="249"/>
      <c r="R380" s="249"/>
      <c r="S380" s="429"/>
      <c r="T380" s="486"/>
      <c r="U380" s="486"/>
    </row>
    <row r="381" spans="1:21">
      <c r="A381" s="205">
        <f t="shared" si="6"/>
        <v>380</v>
      </c>
      <c r="B381" s="205" t="s">
        <v>3244</v>
      </c>
      <c r="C381" s="205" t="s">
        <v>3244</v>
      </c>
      <c r="D381" s="248"/>
      <c r="E381" s="205" t="s">
        <v>3244</v>
      </c>
      <c r="F381" s="271" t="s">
        <v>3245</v>
      </c>
      <c r="G381" s="297" t="s">
        <v>3247</v>
      </c>
      <c r="H381" s="249" t="s">
        <v>105</v>
      </c>
      <c r="I381" s="249" t="s">
        <v>8909</v>
      </c>
      <c r="J381" s="216" t="s">
        <v>1983</v>
      </c>
      <c r="K381" s="216" t="s">
        <v>1381</v>
      </c>
      <c r="L381" s="271"/>
      <c r="M381" s="285">
        <v>1</v>
      </c>
      <c r="N381" s="252"/>
      <c r="O381" s="314"/>
      <c r="P381" s="305"/>
      <c r="Q381" s="249"/>
      <c r="R381" s="249"/>
      <c r="S381" s="429"/>
      <c r="T381" s="518"/>
      <c r="U381" s="518"/>
    </row>
    <row r="382" spans="1:21">
      <c r="A382" s="205">
        <f t="shared" si="6"/>
        <v>381</v>
      </c>
      <c r="B382" s="205" t="s">
        <v>3244</v>
      </c>
      <c r="C382" s="205" t="s">
        <v>3244</v>
      </c>
      <c r="D382" s="248"/>
      <c r="E382" s="205" t="s">
        <v>3244</v>
      </c>
      <c r="F382" s="271" t="s">
        <v>3246</v>
      </c>
      <c r="G382" s="297" t="s">
        <v>3248</v>
      </c>
      <c r="H382" s="249" t="s">
        <v>105</v>
      </c>
      <c r="I382" s="249" t="s">
        <v>8909</v>
      </c>
      <c r="J382" s="216" t="s">
        <v>1983</v>
      </c>
      <c r="K382" s="216" t="s">
        <v>1381</v>
      </c>
      <c r="L382" s="271"/>
      <c r="M382" s="285">
        <v>1</v>
      </c>
      <c r="N382" s="252"/>
      <c r="O382" s="314"/>
      <c r="P382" s="305"/>
      <c r="Q382" s="249"/>
      <c r="R382" s="249"/>
      <c r="S382" s="429"/>
      <c r="T382" s="669"/>
      <c r="U382" s="518"/>
    </row>
    <row r="383" spans="1:21">
      <c r="A383" s="205">
        <f t="shared" si="6"/>
        <v>382</v>
      </c>
      <c r="B383" s="205" t="s">
        <v>2111</v>
      </c>
      <c r="C383" s="207">
        <v>44508</v>
      </c>
      <c r="D383" s="208" t="s">
        <v>3249</v>
      </c>
      <c r="E383" s="218" t="s">
        <v>2112</v>
      </c>
      <c r="F383" s="208" t="s">
        <v>2112</v>
      </c>
      <c r="G383" s="235" t="s">
        <v>319</v>
      </c>
      <c r="H383" s="218" t="s">
        <v>105</v>
      </c>
      <c r="I383" s="208" t="s">
        <v>1209</v>
      </c>
      <c r="J383" s="216" t="s">
        <v>1983</v>
      </c>
      <c r="K383" s="216" t="s">
        <v>1381</v>
      </c>
      <c r="L383" s="216" t="s">
        <v>8</v>
      </c>
      <c r="M383" s="218">
        <v>1</v>
      </c>
      <c r="N383" s="210">
        <v>44516</v>
      </c>
      <c r="O383" s="215">
        <v>44906</v>
      </c>
      <c r="P383" s="236">
        <v>1</v>
      </c>
      <c r="Q383" s="364">
        <v>44640</v>
      </c>
      <c r="R383" s="236"/>
      <c r="S383" s="236"/>
      <c r="T383" s="212">
        <v>0</v>
      </c>
      <c r="U383" s="263"/>
    </row>
    <row r="384" spans="1:21">
      <c r="A384" s="205">
        <f t="shared" si="6"/>
        <v>383</v>
      </c>
      <c r="B384" s="205" t="s">
        <v>3244</v>
      </c>
      <c r="C384" s="205" t="s">
        <v>3244</v>
      </c>
      <c r="D384" s="208" t="s">
        <v>28</v>
      </c>
      <c r="E384" s="205" t="s">
        <v>3244</v>
      </c>
      <c r="F384" s="271" t="s">
        <v>3242</v>
      </c>
      <c r="G384" s="297" t="s">
        <v>3243</v>
      </c>
      <c r="H384" s="218" t="s">
        <v>105</v>
      </c>
      <c r="I384" s="208" t="s">
        <v>1209</v>
      </c>
      <c r="J384" s="216" t="s">
        <v>1983</v>
      </c>
      <c r="K384" s="216" t="s">
        <v>1381</v>
      </c>
      <c r="L384" s="216" t="s">
        <v>540</v>
      </c>
      <c r="M384" s="218">
        <v>5</v>
      </c>
      <c r="N384" s="210"/>
      <c r="O384" s="215"/>
      <c r="P384" s="236"/>
      <c r="Q384" s="364"/>
      <c r="R384" s="236"/>
      <c r="S384" s="236"/>
      <c r="T384" s="212"/>
      <c r="U384" s="263"/>
    </row>
    <row r="385" spans="1:21" ht="24" customHeight="1">
      <c r="A385" s="205">
        <f t="shared" si="6"/>
        <v>384</v>
      </c>
      <c r="B385" s="230" t="s">
        <v>2034</v>
      </c>
      <c r="C385" s="207">
        <v>44398</v>
      </c>
      <c r="D385" s="208" t="s">
        <v>28</v>
      </c>
      <c r="E385" s="218" t="s">
        <v>2035</v>
      </c>
      <c r="F385" s="208" t="s">
        <v>2171</v>
      </c>
      <c r="G385" s="216" t="s">
        <v>2036</v>
      </c>
      <c r="H385" s="208" t="s">
        <v>200</v>
      </c>
      <c r="I385" s="208" t="s">
        <v>5235</v>
      </c>
      <c r="J385" s="218" t="s">
        <v>1983</v>
      </c>
      <c r="K385" s="218" t="s">
        <v>1381</v>
      </c>
      <c r="L385" s="218" t="s">
        <v>8</v>
      </c>
      <c r="M385" s="205">
        <v>1</v>
      </c>
      <c r="N385" s="210">
        <v>44442</v>
      </c>
      <c r="O385" s="210">
        <v>44519</v>
      </c>
      <c r="P385" s="205">
        <v>1</v>
      </c>
      <c r="Q385" s="207">
        <v>44732</v>
      </c>
      <c r="R385" s="205"/>
      <c r="S385" s="205" t="s">
        <v>2303</v>
      </c>
      <c r="T385" s="212">
        <v>0.8999999999999998</v>
      </c>
      <c r="U385" s="228"/>
    </row>
    <row r="386" spans="1:21" ht="24" customHeight="1">
      <c r="A386" s="205">
        <f t="shared" si="6"/>
        <v>385</v>
      </c>
      <c r="B386" s="206">
        <v>4500368052</v>
      </c>
      <c r="C386" s="207">
        <v>44165</v>
      </c>
      <c r="D386" s="208" t="s">
        <v>52</v>
      </c>
      <c r="E386" s="218" t="s">
        <v>1383</v>
      </c>
      <c r="F386" s="208" t="s">
        <v>1383</v>
      </c>
      <c r="G386" s="216" t="s">
        <v>1384</v>
      </c>
      <c r="H386" s="208" t="s">
        <v>258</v>
      </c>
      <c r="I386" s="208" t="s">
        <v>1316</v>
      </c>
      <c r="J386" s="218" t="s">
        <v>1983</v>
      </c>
      <c r="K386" s="218" t="s">
        <v>1381</v>
      </c>
      <c r="L386" s="218"/>
      <c r="M386" s="205">
        <v>10</v>
      </c>
      <c r="N386" s="210" t="s">
        <v>2013</v>
      </c>
      <c r="O386" s="210"/>
      <c r="P386" s="211"/>
      <c r="Q386" s="211"/>
      <c r="R386" s="211"/>
      <c r="S386" s="211"/>
      <c r="T386" s="212">
        <v>0</v>
      </c>
      <c r="U386" s="1847" t="s">
        <v>2484</v>
      </c>
    </row>
    <row r="387" spans="1:21" ht="24" customHeight="1">
      <c r="A387" s="205">
        <f t="shared" si="6"/>
        <v>386</v>
      </c>
      <c r="B387" s="206">
        <v>4500368052</v>
      </c>
      <c r="C387" s="207">
        <v>44165</v>
      </c>
      <c r="D387" s="208" t="s">
        <v>52</v>
      </c>
      <c r="E387" s="218" t="s">
        <v>1383</v>
      </c>
      <c r="F387" s="208" t="s">
        <v>1383</v>
      </c>
      <c r="G387" s="216" t="s">
        <v>1385</v>
      </c>
      <c r="H387" s="208" t="s">
        <v>258</v>
      </c>
      <c r="I387" s="208" t="s">
        <v>1316</v>
      </c>
      <c r="J387" s="218" t="s">
        <v>1983</v>
      </c>
      <c r="K387" s="218" t="s">
        <v>1381</v>
      </c>
      <c r="L387" s="218"/>
      <c r="M387" s="205">
        <v>2</v>
      </c>
      <c r="N387" s="210">
        <v>44218</v>
      </c>
      <c r="O387" s="210"/>
      <c r="P387" s="211"/>
      <c r="Q387" s="211"/>
      <c r="R387" s="211"/>
      <c r="S387" s="211"/>
      <c r="T387" s="212">
        <v>0</v>
      </c>
      <c r="U387" s="1848"/>
    </row>
    <row r="388" spans="1:21" ht="24" customHeight="1">
      <c r="A388" s="205">
        <f t="shared" si="6"/>
        <v>387</v>
      </c>
      <c r="B388" s="230" t="s">
        <v>2187</v>
      </c>
      <c r="C388" s="207">
        <v>44404</v>
      </c>
      <c r="D388" s="208" t="s">
        <v>52</v>
      </c>
      <c r="E388" s="218" t="s">
        <v>2189</v>
      </c>
      <c r="F388" s="208" t="s">
        <v>2189</v>
      </c>
      <c r="G388" s="216" t="s">
        <v>2190</v>
      </c>
      <c r="H388" s="208" t="s">
        <v>258</v>
      </c>
      <c r="I388" s="208" t="s">
        <v>2220</v>
      </c>
      <c r="J388" s="218" t="s">
        <v>1983</v>
      </c>
      <c r="K388" s="218" t="s">
        <v>1394</v>
      </c>
      <c r="L388" s="218" t="s">
        <v>8</v>
      </c>
      <c r="M388" s="205">
        <v>1</v>
      </c>
      <c r="N388" s="210" t="s">
        <v>2188</v>
      </c>
      <c r="O388" s="210">
        <v>44522</v>
      </c>
      <c r="P388" s="205">
        <v>1</v>
      </c>
      <c r="Q388" s="205"/>
      <c r="R388" s="205"/>
      <c r="S388" s="205"/>
      <c r="T388" s="212">
        <v>0.6</v>
      </c>
      <c r="U388" s="228"/>
    </row>
    <row r="389" spans="1:21" ht="24" customHeight="1">
      <c r="A389" s="205">
        <f t="shared" si="6"/>
        <v>388</v>
      </c>
      <c r="B389" s="230" t="s">
        <v>2187</v>
      </c>
      <c r="C389" s="207">
        <v>44404</v>
      </c>
      <c r="D389" s="208" t="s">
        <v>52</v>
      </c>
      <c r="E389" s="218" t="s">
        <v>2191</v>
      </c>
      <c r="F389" s="208" t="s">
        <v>2191</v>
      </c>
      <c r="G389" s="216" t="s">
        <v>2192</v>
      </c>
      <c r="H389" s="208" t="s">
        <v>258</v>
      </c>
      <c r="I389" s="208" t="s">
        <v>2220</v>
      </c>
      <c r="J389" s="218" t="s">
        <v>1983</v>
      </c>
      <c r="K389" s="218" t="s">
        <v>1394</v>
      </c>
      <c r="L389" s="218" t="s">
        <v>8</v>
      </c>
      <c r="M389" s="205">
        <v>1</v>
      </c>
      <c r="N389" s="210" t="s">
        <v>2188</v>
      </c>
      <c r="O389" s="210">
        <v>44522</v>
      </c>
      <c r="P389" s="205">
        <v>1</v>
      </c>
      <c r="Q389" s="205"/>
      <c r="R389" s="205"/>
      <c r="S389" s="205"/>
      <c r="T389" s="212">
        <v>0.6</v>
      </c>
      <c r="U389" s="228"/>
    </row>
    <row r="390" spans="1:21" ht="24" customHeight="1">
      <c r="A390" s="205">
        <f t="shared" si="6"/>
        <v>389</v>
      </c>
      <c r="B390" s="205" t="s">
        <v>2151</v>
      </c>
      <c r="C390" s="207">
        <v>44520</v>
      </c>
      <c r="D390" s="208" t="s">
        <v>28</v>
      </c>
      <c r="E390" s="218" t="s">
        <v>2494</v>
      </c>
      <c r="F390" s="218" t="s">
        <v>2494</v>
      </c>
      <c r="G390" s="237" t="s">
        <v>2152</v>
      </c>
      <c r="H390" s="218" t="s">
        <v>105</v>
      </c>
      <c r="I390" s="208" t="s">
        <v>2460</v>
      </c>
      <c r="J390" s="216" t="s">
        <v>1983</v>
      </c>
      <c r="K390" s="216" t="s">
        <v>1381</v>
      </c>
      <c r="L390" s="216"/>
      <c r="M390" s="218">
        <v>2</v>
      </c>
      <c r="N390" s="215">
        <v>44524</v>
      </c>
      <c r="O390" s="215"/>
      <c r="P390" s="236"/>
      <c r="Q390" s="236"/>
      <c r="R390" s="236"/>
      <c r="S390" s="236"/>
      <c r="T390" s="212">
        <v>0</v>
      </c>
      <c r="U390" s="263"/>
    </row>
    <row r="391" spans="1:21" ht="24" customHeight="1">
      <c r="A391" s="205">
        <f t="shared" si="6"/>
        <v>390</v>
      </c>
      <c r="B391" s="468" t="s">
        <v>98</v>
      </c>
      <c r="C391" s="468" t="s">
        <v>98</v>
      </c>
      <c r="D391" s="273" t="s">
        <v>2310</v>
      </c>
      <c r="E391" s="271" t="s">
        <v>2907</v>
      </c>
      <c r="F391" s="271" t="s">
        <v>2907</v>
      </c>
      <c r="G391" s="942" t="s">
        <v>98</v>
      </c>
      <c r="H391" s="358" t="s">
        <v>105</v>
      </c>
      <c r="I391" s="208" t="s">
        <v>4175</v>
      </c>
      <c r="J391" s="216" t="s">
        <v>1983</v>
      </c>
      <c r="K391" s="216" t="s">
        <v>1381</v>
      </c>
      <c r="L391" s="218" t="s">
        <v>6</v>
      </c>
      <c r="M391" s="273">
        <v>2</v>
      </c>
      <c r="N391" s="356">
        <v>44640</v>
      </c>
      <c r="O391" s="260"/>
      <c r="P391" s="273">
        <v>2</v>
      </c>
      <c r="Q391" s="260"/>
      <c r="R391" s="260"/>
      <c r="S391" s="260"/>
      <c r="T391" s="314"/>
      <c r="U391" s="475" t="s">
        <v>2909</v>
      </c>
    </row>
    <row r="392" spans="1:21" ht="24" customHeight="1">
      <c r="A392" s="205">
        <f t="shared" si="6"/>
        <v>391</v>
      </c>
      <c r="B392" s="468" t="s">
        <v>98</v>
      </c>
      <c r="C392" s="468" t="s">
        <v>98</v>
      </c>
      <c r="D392" s="273" t="s">
        <v>2310</v>
      </c>
      <c r="E392" s="271" t="s">
        <v>2910</v>
      </c>
      <c r="F392" s="271" t="s">
        <v>2910</v>
      </c>
      <c r="G392" s="942" t="s">
        <v>98</v>
      </c>
      <c r="H392" s="358" t="s">
        <v>105</v>
      </c>
      <c r="I392" s="208" t="s">
        <v>4175</v>
      </c>
      <c r="J392" s="216" t="s">
        <v>1983</v>
      </c>
      <c r="K392" s="216" t="s">
        <v>1381</v>
      </c>
      <c r="L392" s="218" t="s">
        <v>6</v>
      </c>
      <c r="M392" s="273">
        <v>2</v>
      </c>
      <c r="N392" s="356">
        <v>44640</v>
      </c>
      <c r="O392" s="260"/>
      <c r="P392" s="273">
        <v>2</v>
      </c>
      <c r="Q392" s="260"/>
      <c r="R392" s="260"/>
      <c r="S392" s="260"/>
      <c r="T392" s="314"/>
      <c r="U392" s="475" t="s">
        <v>2909</v>
      </c>
    </row>
    <row r="393" spans="1:21" ht="24" customHeight="1">
      <c r="A393" s="205">
        <f t="shared" si="6"/>
        <v>392</v>
      </c>
      <c r="B393" s="468" t="s">
        <v>98</v>
      </c>
      <c r="C393" s="468" t="s">
        <v>98</v>
      </c>
      <c r="D393" s="273" t="s">
        <v>2310</v>
      </c>
      <c r="E393" s="271" t="s">
        <v>2911</v>
      </c>
      <c r="F393" s="271" t="s">
        <v>2911</v>
      </c>
      <c r="G393" s="942" t="s">
        <v>98</v>
      </c>
      <c r="H393" s="358" t="s">
        <v>105</v>
      </c>
      <c r="I393" s="208" t="s">
        <v>4175</v>
      </c>
      <c r="J393" s="216" t="s">
        <v>1983</v>
      </c>
      <c r="K393" s="216" t="s">
        <v>1381</v>
      </c>
      <c r="L393" s="218" t="s">
        <v>6</v>
      </c>
      <c r="M393" s="273">
        <v>2</v>
      </c>
      <c r="N393" s="356">
        <v>44640</v>
      </c>
      <c r="O393" s="260"/>
      <c r="P393" s="273">
        <v>2</v>
      </c>
      <c r="Q393" s="260"/>
      <c r="R393" s="260"/>
      <c r="S393" s="260"/>
      <c r="T393" s="314"/>
      <c r="U393" s="475" t="s">
        <v>2908</v>
      </c>
    </row>
    <row r="394" spans="1:21" ht="24" customHeight="1">
      <c r="A394" s="205">
        <f t="shared" si="6"/>
        <v>393</v>
      </c>
      <c r="B394" s="468" t="s">
        <v>98</v>
      </c>
      <c r="C394" s="468" t="s">
        <v>98</v>
      </c>
      <c r="D394" s="273" t="s">
        <v>2310</v>
      </c>
      <c r="E394" s="271" t="s">
        <v>2912</v>
      </c>
      <c r="F394" s="271" t="s">
        <v>2912</v>
      </c>
      <c r="G394" s="942" t="s">
        <v>98</v>
      </c>
      <c r="H394" s="358" t="s">
        <v>105</v>
      </c>
      <c r="I394" s="208" t="s">
        <v>4175</v>
      </c>
      <c r="J394" s="216" t="s">
        <v>1983</v>
      </c>
      <c r="K394" s="216" t="s">
        <v>1381</v>
      </c>
      <c r="L394" s="218" t="s">
        <v>6</v>
      </c>
      <c r="M394" s="273">
        <v>1</v>
      </c>
      <c r="N394" s="356">
        <v>44640</v>
      </c>
      <c r="O394" s="260"/>
      <c r="P394" s="273">
        <v>1</v>
      </c>
      <c r="Q394" s="260"/>
      <c r="R394" s="260"/>
      <c r="S394" s="260"/>
      <c r="T394" s="314"/>
      <c r="U394" s="475" t="s">
        <v>2908</v>
      </c>
    </row>
    <row r="395" spans="1:21" ht="24" customHeight="1">
      <c r="A395" s="205">
        <f t="shared" si="6"/>
        <v>394</v>
      </c>
      <c r="B395" s="468" t="s">
        <v>98</v>
      </c>
      <c r="C395" s="468" t="s">
        <v>98</v>
      </c>
      <c r="D395" s="273" t="s">
        <v>2310</v>
      </c>
      <c r="E395" s="271" t="s">
        <v>2913</v>
      </c>
      <c r="F395" s="271" t="s">
        <v>2913</v>
      </c>
      <c r="G395" s="942" t="s">
        <v>98</v>
      </c>
      <c r="H395" s="358" t="s">
        <v>105</v>
      </c>
      <c r="I395" s="208" t="s">
        <v>4175</v>
      </c>
      <c r="J395" s="216" t="s">
        <v>1983</v>
      </c>
      <c r="K395" s="216" t="s">
        <v>1381</v>
      </c>
      <c r="L395" s="218" t="s">
        <v>6</v>
      </c>
      <c r="M395" s="273">
        <v>1</v>
      </c>
      <c r="N395" s="356">
        <v>44640</v>
      </c>
      <c r="O395" s="260"/>
      <c r="P395" s="273">
        <v>1</v>
      </c>
      <c r="Q395" s="260"/>
      <c r="R395" s="260"/>
      <c r="S395" s="260"/>
      <c r="T395" s="314"/>
      <c r="U395" s="475" t="s">
        <v>2908</v>
      </c>
    </row>
    <row r="396" spans="1:21" ht="24" customHeight="1">
      <c r="A396" s="205">
        <f t="shared" si="6"/>
        <v>395</v>
      </c>
      <c r="B396" s="468" t="s">
        <v>98</v>
      </c>
      <c r="C396" s="468" t="s">
        <v>98</v>
      </c>
      <c r="D396" s="273" t="s">
        <v>2310</v>
      </c>
      <c r="E396" s="271" t="s">
        <v>2914</v>
      </c>
      <c r="F396" s="271" t="s">
        <v>2914</v>
      </c>
      <c r="G396" s="942" t="s">
        <v>98</v>
      </c>
      <c r="H396" s="358" t="s">
        <v>105</v>
      </c>
      <c r="I396" s="208" t="s">
        <v>4175</v>
      </c>
      <c r="J396" s="216" t="s">
        <v>1983</v>
      </c>
      <c r="K396" s="216" t="s">
        <v>1381</v>
      </c>
      <c r="L396" s="218" t="s">
        <v>6</v>
      </c>
      <c r="M396" s="273">
        <v>1</v>
      </c>
      <c r="N396" s="356">
        <v>44640</v>
      </c>
      <c r="O396" s="260"/>
      <c r="P396" s="273">
        <v>1</v>
      </c>
      <c r="Q396" s="260"/>
      <c r="R396" s="260"/>
      <c r="S396" s="260"/>
      <c r="T396" s="314"/>
      <c r="U396" s="475" t="s">
        <v>2915</v>
      </c>
    </row>
    <row r="397" spans="1:21" ht="24" customHeight="1">
      <c r="A397" s="205">
        <f t="shared" si="6"/>
        <v>396</v>
      </c>
      <c r="B397" s="468" t="s">
        <v>98</v>
      </c>
      <c r="C397" s="468" t="s">
        <v>98</v>
      </c>
      <c r="D397" s="273" t="s">
        <v>2310</v>
      </c>
      <c r="E397" s="271" t="s">
        <v>2916</v>
      </c>
      <c r="F397" s="271" t="s">
        <v>2916</v>
      </c>
      <c r="G397" s="942" t="s">
        <v>98</v>
      </c>
      <c r="H397" s="358" t="s">
        <v>105</v>
      </c>
      <c r="I397" s="208" t="s">
        <v>4175</v>
      </c>
      <c r="J397" s="216" t="s">
        <v>1983</v>
      </c>
      <c r="K397" s="216" t="s">
        <v>1381</v>
      </c>
      <c r="L397" s="218" t="s">
        <v>6</v>
      </c>
      <c r="M397" s="273">
        <v>1</v>
      </c>
      <c r="N397" s="356">
        <v>44640</v>
      </c>
      <c r="O397" s="260"/>
      <c r="P397" s="273">
        <v>1</v>
      </c>
      <c r="Q397" s="260"/>
      <c r="R397" s="260"/>
      <c r="S397" s="260"/>
      <c r="T397" s="314"/>
      <c r="U397" s="475" t="s">
        <v>2909</v>
      </c>
    </row>
    <row r="398" spans="1:21" ht="24" customHeight="1">
      <c r="A398" s="205">
        <f t="shared" si="6"/>
        <v>397</v>
      </c>
      <c r="B398" s="468" t="s">
        <v>98</v>
      </c>
      <c r="C398" s="468" t="s">
        <v>98</v>
      </c>
      <c r="D398" s="273" t="s">
        <v>2310</v>
      </c>
      <c r="E398" s="271" t="s">
        <v>2917</v>
      </c>
      <c r="F398" s="271" t="s">
        <v>2917</v>
      </c>
      <c r="G398" s="942" t="s">
        <v>98</v>
      </c>
      <c r="H398" s="358" t="s">
        <v>105</v>
      </c>
      <c r="I398" s="208" t="s">
        <v>4175</v>
      </c>
      <c r="J398" s="216" t="s">
        <v>1983</v>
      </c>
      <c r="K398" s="216" t="s">
        <v>1381</v>
      </c>
      <c r="L398" s="218" t="s">
        <v>6</v>
      </c>
      <c r="M398" s="273">
        <v>2</v>
      </c>
      <c r="N398" s="356">
        <v>44640</v>
      </c>
      <c r="O398" s="260"/>
      <c r="P398" s="273">
        <v>2</v>
      </c>
      <c r="Q398" s="260"/>
      <c r="R398" s="260"/>
      <c r="S398" s="260"/>
      <c r="T398" s="314"/>
      <c r="U398" s="475" t="s">
        <v>2915</v>
      </c>
    </row>
    <row r="399" spans="1:21" ht="24" customHeight="1">
      <c r="A399" s="205">
        <f t="shared" si="6"/>
        <v>398</v>
      </c>
      <c r="B399" s="468" t="s">
        <v>98</v>
      </c>
      <c r="C399" s="468" t="s">
        <v>98</v>
      </c>
      <c r="D399" s="273" t="s">
        <v>2310</v>
      </c>
      <c r="E399" s="271" t="s">
        <v>2918</v>
      </c>
      <c r="F399" s="271" t="s">
        <v>2918</v>
      </c>
      <c r="G399" s="942" t="s">
        <v>98</v>
      </c>
      <c r="H399" s="358" t="s">
        <v>105</v>
      </c>
      <c r="I399" s="208" t="s">
        <v>4175</v>
      </c>
      <c r="J399" s="216" t="s">
        <v>1983</v>
      </c>
      <c r="K399" s="216" t="s">
        <v>1381</v>
      </c>
      <c r="L399" s="218" t="s">
        <v>6</v>
      </c>
      <c r="M399" s="273">
        <v>2</v>
      </c>
      <c r="N399" s="356">
        <v>44640</v>
      </c>
      <c r="O399" s="260"/>
      <c r="P399" s="273">
        <v>2</v>
      </c>
      <c r="Q399" s="260"/>
      <c r="R399" s="260"/>
      <c r="S399" s="260"/>
      <c r="T399" s="314"/>
      <c r="U399" s="475" t="s">
        <v>2909</v>
      </c>
    </row>
    <row r="400" spans="1:21" ht="24" customHeight="1">
      <c r="A400" s="205">
        <f t="shared" si="6"/>
        <v>399</v>
      </c>
      <c r="B400" s="468" t="s">
        <v>98</v>
      </c>
      <c r="C400" s="468" t="s">
        <v>98</v>
      </c>
      <c r="D400" s="273" t="s">
        <v>2310</v>
      </c>
      <c r="E400" s="271" t="s">
        <v>2919</v>
      </c>
      <c r="F400" s="271" t="s">
        <v>2919</v>
      </c>
      <c r="G400" s="942" t="s">
        <v>98</v>
      </c>
      <c r="H400" s="358" t="s">
        <v>105</v>
      </c>
      <c r="I400" s="208" t="s">
        <v>4175</v>
      </c>
      <c r="J400" s="216" t="s">
        <v>1983</v>
      </c>
      <c r="K400" s="216" t="s">
        <v>1381</v>
      </c>
      <c r="L400" s="218" t="s">
        <v>6</v>
      </c>
      <c r="M400" s="273">
        <v>2</v>
      </c>
      <c r="N400" s="356">
        <v>44640</v>
      </c>
      <c r="O400" s="260"/>
      <c r="P400" s="273">
        <v>2</v>
      </c>
      <c r="Q400" s="260"/>
      <c r="R400" s="260"/>
      <c r="S400" s="260"/>
      <c r="T400" s="314"/>
      <c r="U400" s="475" t="s">
        <v>2909</v>
      </c>
    </row>
    <row r="401" spans="1:21" ht="24" customHeight="1">
      <c r="A401" s="205">
        <f t="shared" si="6"/>
        <v>400</v>
      </c>
      <c r="B401" s="468" t="s">
        <v>98</v>
      </c>
      <c r="C401" s="468" t="s">
        <v>98</v>
      </c>
      <c r="D401" s="273" t="s">
        <v>2310</v>
      </c>
      <c r="E401" s="271" t="s">
        <v>2920</v>
      </c>
      <c r="F401" s="271" t="s">
        <v>2920</v>
      </c>
      <c r="G401" s="942" t="s">
        <v>98</v>
      </c>
      <c r="H401" s="358" t="s">
        <v>105</v>
      </c>
      <c r="I401" s="208" t="s">
        <v>4175</v>
      </c>
      <c r="J401" s="216" t="s">
        <v>1983</v>
      </c>
      <c r="K401" s="216" t="s">
        <v>1381</v>
      </c>
      <c r="L401" s="218" t="s">
        <v>6</v>
      </c>
      <c r="M401" s="273">
        <v>1</v>
      </c>
      <c r="N401" s="356">
        <v>44640</v>
      </c>
      <c r="O401" s="260"/>
      <c r="P401" s="273">
        <v>1</v>
      </c>
      <c r="Q401" s="260"/>
      <c r="R401" s="260"/>
      <c r="S401" s="260"/>
      <c r="T401" s="314"/>
      <c r="U401" s="475" t="s">
        <v>2915</v>
      </c>
    </row>
    <row r="402" spans="1:21" ht="24" customHeight="1">
      <c r="A402" s="205">
        <f t="shared" si="6"/>
        <v>401</v>
      </c>
      <c r="B402" s="468" t="s">
        <v>98</v>
      </c>
      <c r="C402" s="468" t="s">
        <v>98</v>
      </c>
      <c r="D402" s="273" t="s">
        <v>2310</v>
      </c>
      <c r="E402" s="271" t="s">
        <v>2921</v>
      </c>
      <c r="F402" s="271" t="s">
        <v>2921</v>
      </c>
      <c r="G402" s="942" t="s">
        <v>98</v>
      </c>
      <c r="H402" s="358" t="s">
        <v>105</v>
      </c>
      <c r="I402" s="208" t="s">
        <v>4175</v>
      </c>
      <c r="J402" s="216" t="s">
        <v>1983</v>
      </c>
      <c r="K402" s="216" t="s">
        <v>1381</v>
      </c>
      <c r="L402" s="218" t="s">
        <v>6</v>
      </c>
      <c r="M402" s="273">
        <v>1</v>
      </c>
      <c r="N402" s="356">
        <v>44640</v>
      </c>
      <c r="O402" s="260"/>
      <c r="P402" s="273">
        <v>1</v>
      </c>
      <c r="Q402" s="260"/>
      <c r="R402" s="260"/>
      <c r="S402" s="260"/>
      <c r="T402" s="314"/>
      <c r="U402" s="475" t="s">
        <v>2909</v>
      </c>
    </row>
    <row r="403" spans="1:21" ht="24" customHeight="1">
      <c r="A403" s="205">
        <f t="shared" si="6"/>
        <v>402</v>
      </c>
      <c r="B403" s="468" t="s">
        <v>98</v>
      </c>
      <c r="C403" s="468" t="s">
        <v>98</v>
      </c>
      <c r="D403" s="273" t="s">
        <v>2310</v>
      </c>
      <c r="E403" s="271" t="s">
        <v>2922</v>
      </c>
      <c r="F403" s="271" t="s">
        <v>2922</v>
      </c>
      <c r="G403" s="942" t="s">
        <v>98</v>
      </c>
      <c r="H403" s="358" t="s">
        <v>105</v>
      </c>
      <c r="I403" s="208" t="s">
        <v>4175</v>
      </c>
      <c r="J403" s="216" t="s">
        <v>1983</v>
      </c>
      <c r="K403" s="216" t="s">
        <v>1381</v>
      </c>
      <c r="L403" s="218" t="s">
        <v>6</v>
      </c>
      <c r="M403" s="273">
        <v>1</v>
      </c>
      <c r="N403" s="356">
        <v>44640</v>
      </c>
      <c r="O403" s="260"/>
      <c r="P403" s="273">
        <v>1</v>
      </c>
      <c r="Q403" s="260"/>
      <c r="R403" s="260"/>
      <c r="S403" s="260"/>
      <c r="T403" s="314"/>
      <c r="U403" s="475" t="s">
        <v>2908</v>
      </c>
    </row>
    <row r="404" spans="1:21" s="38" customFormat="1">
      <c r="A404" s="205">
        <f t="shared" si="6"/>
        <v>403</v>
      </c>
      <c r="B404" s="468" t="s">
        <v>98</v>
      </c>
      <c r="C404" s="468" t="s">
        <v>98</v>
      </c>
      <c r="D404" s="273" t="s">
        <v>2310</v>
      </c>
      <c r="E404" s="271" t="s">
        <v>2923</v>
      </c>
      <c r="F404" s="271" t="s">
        <v>2923</v>
      </c>
      <c r="G404" s="942" t="s">
        <v>98</v>
      </c>
      <c r="H404" s="358" t="s">
        <v>105</v>
      </c>
      <c r="I404" s="208" t="s">
        <v>4175</v>
      </c>
      <c r="J404" s="216" t="s">
        <v>1983</v>
      </c>
      <c r="K404" s="216" t="s">
        <v>1381</v>
      </c>
      <c r="L404" s="218" t="s">
        <v>6</v>
      </c>
      <c r="M404" s="273">
        <v>1</v>
      </c>
      <c r="N404" s="356">
        <v>44640</v>
      </c>
      <c r="O404" s="260"/>
      <c r="P404" s="273">
        <v>1</v>
      </c>
      <c r="Q404" s="260"/>
      <c r="R404" s="260"/>
      <c r="S404" s="260"/>
      <c r="T404" s="314"/>
      <c r="U404" s="475" t="s">
        <v>2909</v>
      </c>
    </row>
    <row r="405" spans="1:21" s="38" customFormat="1">
      <c r="A405" s="205">
        <f t="shared" si="6"/>
        <v>404</v>
      </c>
      <c r="B405" s="468" t="s">
        <v>98</v>
      </c>
      <c r="C405" s="468" t="s">
        <v>98</v>
      </c>
      <c r="D405" s="273" t="s">
        <v>2310</v>
      </c>
      <c r="E405" s="271" t="s">
        <v>2924</v>
      </c>
      <c r="F405" s="271" t="s">
        <v>2924</v>
      </c>
      <c r="G405" s="942" t="s">
        <v>98</v>
      </c>
      <c r="H405" s="358" t="s">
        <v>105</v>
      </c>
      <c r="I405" s="208" t="s">
        <v>4175</v>
      </c>
      <c r="J405" s="216" t="s">
        <v>1983</v>
      </c>
      <c r="K405" s="216" t="s">
        <v>1381</v>
      </c>
      <c r="L405" s="218" t="s">
        <v>6</v>
      </c>
      <c r="M405" s="273">
        <v>1</v>
      </c>
      <c r="N405" s="356">
        <v>44640</v>
      </c>
      <c r="O405" s="260"/>
      <c r="P405" s="273">
        <v>1</v>
      </c>
      <c r="Q405" s="260"/>
      <c r="R405" s="260"/>
      <c r="S405" s="260"/>
      <c r="T405" s="314"/>
      <c r="U405" s="475" t="s">
        <v>2909</v>
      </c>
    </row>
    <row r="406" spans="1:21" s="38" customFormat="1">
      <c r="A406" s="205">
        <f t="shared" si="6"/>
        <v>405</v>
      </c>
      <c r="B406" s="468" t="s">
        <v>98</v>
      </c>
      <c r="C406" s="468" t="s">
        <v>98</v>
      </c>
      <c r="D406" s="273" t="s">
        <v>2310</v>
      </c>
      <c r="E406" s="271" t="s">
        <v>2925</v>
      </c>
      <c r="F406" s="271" t="s">
        <v>2925</v>
      </c>
      <c r="G406" s="942" t="s">
        <v>98</v>
      </c>
      <c r="H406" s="358" t="s">
        <v>105</v>
      </c>
      <c r="I406" s="208" t="s">
        <v>4175</v>
      </c>
      <c r="J406" s="216" t="s">
        <v>1983</v>
      </c>
      <c r="K406" s="216" t="s">
        <v>1381</v>
      </c>
      <c r="L406" s="218" t="s">
        <v>6</v>
      </c>
      <c r="M406" s="273">
        <v>1</v>
      </c>
      <c r="N406" s="356">
        <v>44640</v>
      </c>
      <c r="O406" s="260"/>
      <c r="P406" s="273">
        <v>1</v>
      </c>
      <c r="Q406" s="260"/>
      <c r="R406" s="260"/>
      <c r="S406" s="260"/>
      <c r="T406" s="314"/>
      <c r="U406" s="475" t="s">
        <v>2909</v>
      </c>
    </row>
    <row r="407" spans="1:21" s="38" customFormat="1">
      <c r="A407" s="205">
        <f t="shared" si="6"/>
        <v>406</v>
      </c>
      <c r="B407" s="468" t="s">
        <v>98</v>
      </c>
      <c r="C407" s="468" t="s">
        <v>98</v>
      </c>
      <c r="D407" s="273" t="s">
        <v>2310</v>
      </c>
      <c r="E407" s="271" t="s">
        <v>2926</v>
      </c>
      <c r="F407" s="271" t="s">
        <v>2926</v>
      </c>
      <c r="G407" s="942" t="s">
        <v>98</v>
      </c>
      <c r="H407" s="358" t="s">
        <v>105</v>
      </c>
      <c r="I407" s="208" t="s">
        <v>4175</v>
      </c>
      <c r="J407" s="216" t="s">
        <v>1983</v>
      </c>
      <c r="K407" s="216" t="s">
        <v>1381</v>
      </c>
      <c r="L407" s="218" t="s">
        <v>6</v>
      </c>
      <c r="M407" s="273">
        <v>1</v>
      </c>
      <c r="N407" s="356">
        <v>44640</v>
      </c>
      <c r="O407" s="260"/>
      <c r="P407" s="273">
        <v>1</v>
      </c>
      <c r="Q407" s="260"/>
      <c r="R407" s="260"/>
      <c r="S407" s="260"/>
      <c r="T407" s="314"/>
      <c r="U407" s="475" t="s">
        <v>2909</v>
      </c>
    </row>
    <row r="408" spans="1:21" s="38" customFormat="1">
      <c r="A408" s="205">
        <f t="shared" si="6"/>
        <v>407</v>
      </c>
      <c r="B408" s="468" t="s">
        <v>98</v>
      </c>
      <c r="C408" s="468" t="s">
        <v>98</v>
      </c>
      <c r="D408" s="273" t="s">
        <v>2310</v>
      </c>
      <c r="E408" s="271" t="s">
        <v>2927</v>
      </c>
      <c r="F408" s="271" t="s">
        <v>2927</v>
      </c>
      <c r="G408" s="942" t="s">
        <v>98</v>
      </c>
      <c r="H408" s="358" t="s">
        <v>105</v>
      </c>
      <c r="I408" s="208" t="s">
        <v>4175</v>
      </c>
      <c r="J408" s="216" t="s">
        <v>1983</v>
      </c>
      <c r="K408" s="216" t="s">
        <v>1381</v>
      </c>
      <c r="L408" s="218" t="s">
        <v>6</v>
      </c>
      <c r="M408" s="273">
        <v>1</v>
      </c>
      <c r="N408" s="356">
        <v>44640</v>
      </c>
      <c r="O408" s="260"/>
      <c r="P408" s="273">
        <v>1</v>
      </c>
      <c r="Q408" s="260"/>
      <c r="R408" s="260"/>
      <c r="S408" s="260"/>
      <c r="T408" s="314"/>
      <c r="U408" s="476" t="s">
        <v>2915</v>
      </c>
    </row>
    <row r="409" spans="1:21" s="38" customFormat="1">
      <c r="A409" s="205">
        <f t="shared" si="6"/>
        <v>408</v>
      </c>
      <c r="B409" s="249" t="s">
        <v>2295</v>
      </c>
      <c r="C409" s="553" t="s">
        <v>98</v>
      </c>
      <c r="D409" s="268" t="s">
        <v>3211</v>
      </c>
      <c r="E409" s="519" t="s">
        <v>3205</v>
      </c>
      <c r="F409" s="519" t="s">
        <v>3205</v>
      </c>
      <c r="G409" s="498" t="s">
        <v>3208</v>
      </c>
      <c r="H409" s="260"/>
      <c r="I409" s="208" t="s">
        <v>3210</v>
      </c>
      <c r="J409" s="216" t="s">
        <v>1983</v>
      </c>
      <c r="K409" s="216" t="s">
        <v>1381</v>
      </c>
      <c r="L409" s="304" t="s">
        <v>6</v>
      </c>
      <c r="M409" s="553">
        <v>2</v>
      </c>
      <c r="N409" s="374">
        <v>44701</v>
      </c>
      <c r="O409" s="374">
        <v>44697</v>
      </c>
      <c r="P409" s="259"/>
      <c r="Q409" s="374">
        <v>44803</v>
      </c>
      <c r="R409" s="304"/>
      <c r="S409" s="260"/>
      <c r="T409" s="260"/>
      <c r="U409" s="260"/>
    </row>
    <row r="410" spans="1:21" s="38" customFormat="1">
      <c r="A410" s="205">
        <f t="shared" si="6"/>
        <v>409</v>
      </c>
      <c r="B410" s="249" t="s">
        <v>2295</v>
      </c>
      <c r="C410" s="553" t="s">
        <v>98</v>
      </c>
      <c r="D410" s="268" t="s">
        <v>3211</v>
      </c>
      <c r="E410" s="519" t="s">
        <v>3206</v>
      </c>
      <c r="F410" s="519" t="s">
        <v>3206</v>
      </c>
      <c r="G410" s="498" t="s">
        <v>3209</v>
      </c>
      <c r="H410" s="260"/>
      <c r="I410" s="208" t="s">
        <v>3210</v>
      </c>
      <c r="J410" s="216" t="s">
        <v>1983</v>
      </c>
      <c r="K410" s="216" t="s">
        <v>1381</v>
      </c>
      <c r="L410" s="304" t="s">
        <v>6</v>
      </c>
      <c r="M410" s="553">
        <v>10</v>
      </c>
      <c r="N410" s="374">
        <v>44701</v>
      </c>
      <c r="O410" s="259"/>
      <c r="P410" s="259"/>
      <c r="Q410" s="374">
        <v>44803</v>
      </c>
      <c r="R410" s="304"/>
      <c r="S410" s="260"/>
      <c r="T410" s="260"/>
      <c r="U410" s="260"/>
    </row>
    <row r="411" spans="1:21" s="38" customFormat="1">
      <c r="A411" s="205">
        <f t="shared" si="6"/>
        <v>410</v>
      </c>
      <c r="B411" s="249" t="s">
        <v>2295</v>
      </c>
      <c r="C411" s="553" t="s">
        <v>98</v>
      </c>
      <c r="D411" s="268" t="s">
        <v>3211</v>
      </c>
      <c r="E411" s="519" t="s">
        <v>3207</v>
      </c>
      <c r="F411" s="519" t="s">
        <v>3207</v>
      </c>
      <c r="G411" s="498" t="s">
        <v>3209</v>
      </c>
      <c r="H411" s="260"/>
      <c r="I411" s="208" t="s">
        <v>3210</v>
      </c>
      <c r="J411" s="216" t="s">
        <v>1983</v>
      </c>
      <c r="K411" s="216" t="s">
        <v>1381</v>
      </c>
      <c r="L411" s="304" t="s">
        <v>6</v>
      </c>
      <c r="M411" s="553">
        <v>5</v>
      </c>
      <c r="N411" s="374">
        <v>44701</v>
      </c>
      <c r="O411" s="374">
        <v>44697</v>
      </c>
      <c r="P411" s="259"/>
      <c r="Q411" s="374">
        <v>44803</v>
      </c>
      <c r="R411" s="304"/>
      <c r="S411" s="260"/>
      <c r="T411" s="260"/>
      <c r="U411" s="260"/>
    </row>
    <row r="412" spans="1:21" s="38" customFormat="1">
      <c r="A412" s="205">
        <f t="shared" si="6"/>
        <v>411</v>
      </c>
      <c r="B412" s="249"/>
      <c r="C412" s="252">
        <v>44681</v>
      </c>
      <c r="D412" s="498" t="s">
        <v>1613</v>
      </c>
      <c r="E412" s="519" t="s">
        <v>3722</v>
      </c>
      <c r="F412" s="519" t="s">
        <v>3732</v>
      </c>
      <c r="G412" s="498" t="s">
        <v>3739</v>
      </c>
      <c r="H412" s="260"/>
      <c r="I412" s="208" t="s">
        <v>3210</v>
      </c>
      <c r="J412" s="216" t="s">
        <v>1983</v>
      </c>
      <c r="K412" s="216" t="s">
        <v>1381</v>
      </c>
      <c r="L412" s="304" t="s">
        <v>6</v>
      </c>
      <c r="M412" s="295">
        <v>1</v>
      </c>
      <c r="N412" s="374">
        <v>44701</v>
      </c>
      <c r="O412" s="374">
        <v>44697</v>
      </c>
      <c r="P412" s="259"/>
      <c r="Q412" s="374">
        <v>44803</v>
      </c>
      <c r="R412" s="260"/>
      <c r="S412" s="260"/>
      <c r="T412" s="260"/>
      <c r="U412" s="260"/>
    </row>
    <row r="413" spans="1:21" s="38" customFormat="1">
      <c r="A413" s="205">
        <f t="shared" si="6"/>
        <v>412</v>
      </c>
      <c r="B413" s="249"/>
      <c r="C413" s="252">
        <v>44681</v>
      </c>
      <c r="D413" s="498" t="s">
        <v>1613</v>
      </c>
      <c r="E413" s="519" t="s">
        <v>3723</v>
      </c>
      <c r="F413" s="519" t="s">
        <v>3733</v>
      </c>
      <c r="G413" s="498" t="s">
        <v>3740</v>
      </c>
      <c r="H413" s="260"/>
      <c r="I413" s="208" t="s">
        <v>3210</v>
      </c>
      <c r="J413" s="216" t="s">
        <v>1983</v>
      </c>
      <c r="K413" s="216" t="s">
        <v>1381</v>
      </c>
      <c r="L413" s="304" t="s">
        <v>6</v>
      </c>
      <c r="M413" s="295">
        <v>1</v>
      </c>
      <c r="N413" s="374">
        <v>44701</v>
      </c>
      <c r="O413" s="374">
        <v>44697</v>
      </c>
      <c r="P413" s="259"/>
      <c r="Q413" s="374">
        <v>44803</v>
      </c>
      <c r="R413" s="260"/>
      <c r="S413" s="260"/>
      <c r="T413" s="260"/>
      <c r="U413" s="260"/>
    </row>
    <row r="414" spans="1:21" s="38" customFormat="1">
      <c r="A414" s="205">
        <f t="shared" si="6"/>
        <v>413</v>
      </c>
      <c r="B414" s="249"/>
      <c r="C414" s="252">
        <v>44681</v>
      </c>
      <c r="D414" s="498" t="s">
        <v>3738</v>
      </c>
      <c r="E414" s="519" t="s">
        <v>3724</v>
      </c>
      <c r="F414" s="519" t="s">
        <v>3734</v>
      </c>
      <c r="G414" s="498" t="s">
        <v>3741</v>
      </c>
      <c r="H414" s="260"/>
      <c r="I414" s="208" t="s">
        <v>3210</v>
      </c>
      <c r="J414" s="216" t="s">
        <v>1983</v>
      </c>
      <c r="K414" s="216" t="s">
        <v>1381</v>
      </c>
      <c r="L414" s="304" t="s">
        <v>6</v>
      </c>
      <c r="M414" s="295">
        <v>1</v>
      </c>
      <c r="N414" s="374">
        <v>44701</v>
      </c>
      <c r="O414" s="374">
        <v>44697</v>
      </c>
      <c r="P414" s="259"/>
      <c r="Q414" s="374">
        <v>44803</v>
      </c>
      <c r="R414" s="260"/>
      <c r="S414" s="260"/>
      <c r="T414" s="260"/>
      <c r="U414" s="260"/>
    </row>
    <row r="415" spans="1:21" s="38" customFormat="1" ht="14.5">
      <c r="A415" s="205">
        <f t="shared" si="6"/>
        <v>414</v>
      </c>
      <c r="B415" s="249"/>
      <c r="C415" s="252">
        <v>44681</v>
      </c>
      <c r="D415" s="498" t="s">
        <v>1613</v>
      </c>
      <c r="E415" s="519" t="s">
        <v>3725</v>
      </c>
      <c r="F415" s="519" t="s">
        <v>3725</v>
      </c>
      <c r="G415" s="498" t="s">
        <v>3719</v>
      </c>
      <c r="H415" s="260"/>
      <c r="I415" s="208" t="s">
        <v>3210</v>
      </c>
      <c r="J415" s="216" t="s">
        <v>1983</v>
      </c>
      <c r="K415" s="216" t="s">
        <v>1381</v>
      </c>
      <c r="L415" s="304" t="s">
        <v>6</v>
      </c>
      <c r="M415" s="295">
        <v>1</v>
      </c>
      <c r="N415" s="374">
        <v>44701</v>
      </c>
      <c r="O415" s="374">
        <v>44697</v>
      </c>
      <c r="P415" s="259"/>
      <c r="Q415" s="374">
        <v>44803</v>
      </c>
      <c r="R415" s="260"/>
      <c r="S415" s="260"/>
      <c r="T415" s="260"/>
      <c r="U415" s="260"/>
    </row>
    <row r="416" spans="1:21" s="38" customFormat="1">
      <c r="A416" s="205">
        <f t="shared" si="6"/>
        <v>415</v>
      </c>
      <c r="B416" s="249"/>
      <c r="C416" s="252">
        <v>44681</v>
      </c>
      <c r="D416" s="498" t="s">
        <v>3738</v>
      </c>
      <c r="E416" s="519" t="s">
        <v>3726</v>
      </c>
      <c r="F416" s="519" t="s">
        <v>3735</v>
      </c>
      <c r="G416" s="498" t="s">
        <v>3742</v>
      </c>
      <c r="H416" s="260"/>
      <c r="I416" s="208" t="s">
        <v>3210</v>
      </c>
      <c r="J416" s="216" t="s">
        <v>1983</v>
      </c>
      <c r="K416" s="216" t="s">
        <v>1381</v>
      </c>
      <c r="L416" s="304" t="s">
        <v>6</v>
      </c>
      <c r="M416" s="295">
        <v>1</v>
      </c>
      <c r="N416" s="374">
        <v>44701</v>
      </c>
      <c r="O416" s="374">
        <v>44697</v>
      </c>
      <c r="P416" s="259"/>
      <c r="Q416" s="374">
        <v>44803</v>
      </c>
      <c r="R416" s="260"/>
      <c r="S416" s="260"/>
      <c r="T416" s="260"/>
      <c r="U416" s="260"/>
    </row>
    <row r="417" spans="1:21" s="38" customFormat="1">
      <c r="A417" s="205">
        <f t="shared" si="6"/>
        <v>416</v>
      </c>
      <c r="B417" s="249"/>
      <c r="C417" s="252">
        <v>44681</v>
      </c>
      <c r="D417" s="498" t="s">
        <v>1613</v>
      </c>
      <c r="E417" s="519" t="s">
        <v>3727</v>
      </c>
      <c r="F417" s="519" t="s">
        <v>3727</v>
      </c>
      <c r="G417" s="498" t="s">
        <v>3743</v>
      </c>
      <c r="H417" s="260"/>
      <c r="I417" s="208" t="s">
        <v>3210</v>
      </c>
      <c r="J417" s="216" t="s">
        <v>1983</v>
      </c>
      <c r="K417" s="216" t="s">
        <v>1381</v>
      </c>
      <c r="L417" s="304" t="s">
        <v>6</v>
      </c>
      <c r="M417" s="295">
        <v>1</v>
      </c>
      <c r="N417" s="374">
        <v>44701</v>
      </c>
      <c r="O417" s="374">
        <v>44697</v>
      </c>
      <c r="P417" s="259"/>
      <c r="Q417" s="374">
        <v>44803</v>
      </c>
      <c r="R417" s="260"/>
      <c r="S417" s="260"/>
      <c r="T417" s="260"/>
      <c r="U417" s="260"/>
    </row>
    <row r="418" spans="1:21">
      <c r="A418" s="205">
        <f t="shared" si="6"/>
        <v>417</v>
      </c>
      <c r="B418" s="249"/>
      <c r="C418" s="252">
        <v>44681</v>
      </c>
      <c r="D418" s="498" t="s">
        <v>3738</v>
      </c>
      <c r="E418" s="519" t="s">
        <v>3728</v>
      </c>
      <c r="F418" s="519" t="s">
        <v>3728</v>
      </c>
      <c r="G418" s="498" t="s">
        <v>3744</v>
      </c>
      <c r="H418" s="260"/>
      <c r="I418" s="208" t="s">
        <v>3210</v>
      </c>
      <c r="J418" s="216" t="s">
        <v>1983</v>
      </c>
      <c r="K418" s="216" t="s">
        <v>1381</v>
      </c>
      <c r="L418" s="304" t="s">
        <v>2501</v>
      </c>
      <c r="M418" s="295">
        <v>1</v>
      </c>
      <c r="N418" s="374">
        <v>44701</v>
      </c>
      <c r="O418" s="374">
        <v>44697</v>
      </c>
      <c r="P418" s="259"/>
      <c r="Q418" s="374">
        <v>44803</v>
      </c>
      <c r="R418" s="260"/>
      <c r="S418" s="260"/>
      <c r="T418" s="260"/>
      <c r="U418" s="260"/>
    </row>
    <row r="419" spans="1:21">
      <c r="A419" s="205">
        <f t="shared" si="6"/>
        <v>418</v>
      </c>
      <c r="B419" s="249"/>
      <c r="C419" s="252">
        <v>44681</v>
      </c>
      <c r="D419" s="498" t="s">
        <v>1613</v>
      </c>
      <c r="E419" s="519" t="s">
        <v>3729</v>
      </c>
      <c r="F419" s="519" t="s">
        <v>3736</v>
      </c>
      <c r="G419" s="498" t="s">
        <v>3720</v>
      </c>
      <c r="H419" s="260"/>
      <c r="I419" s="208" t="s">
        <v>3210</v>
      </c>
      <c r="J419" s="216" t="s">
        <v>1983</v>
      </c>
      <c r="K419" s="216" t="s">
        <v>1381</v>
      </c>
      <c r="L419" s="304" t="s">
        <v>6</v>
      </c>
      <c r="M419" s="295">
        <v>1</v>
      </c>
      <c r="N419" s="374">
        <v>44701</v>
      </c>
      <c r="O419" s="374">
        <v>44697</v>
      </c>
      <c r="P419" s="259"/>
      <c r="Q419" s="374">
        <v>44803</v>
      </c>
      <c r="R419" s="260"/>
      <c r="S419" s="260"/>
      <c r="T419" s="260"/>
      <c r="U419" s="260"/>
    </row>
    <row r="420" spans="1:21">
      <c r="A420" s="205">
        <f t="shared" si="6"/>
        <v>419</v>
      </c>
      <c r="B420" s="249"/>
      <c r="C420" s="252">
        <v>44681</v>
      </c>
      <c r="D420" s="498" t="s">
        <v>1613</v>
      </c>
      <c r="E420" s="519" t="s">
        <v>3730</v>
      </c>
      <c r="F420" s="519" t="s">
        <v>3737</v>
      </c>
      <c r="G420" s="498" t="s">
        <v>3745</v>
      </c>
      <c r="H420" s="260"/>
      <c r="I420" s="208" t="s">
        <v>3210</v>
      </c>
      <c r="J420" s="216" t="s">
        <v>1983</v>
      </c>
      <c r="K420" s="216" t="s">
        <v>1381</v>
      </c>
      <c r="L420" s="304" t="s">
        <v>6</v>
      </c>
      <c r="M420" s="295">
        <v>1</v>
      </c>
      <c r="N420" s="374">
        <v>44701</v>
      </c>
      <c r="O420" s="374">
        <v>44697</v>
      </c>
      <c r="P420" s="259"/>
      <c r="Q420" s="374">
        <v>44803</v>
      </c>
      <c r="R420" s="260"/>
      <c r="S420" s="260"/>
      <c r="T420" s="260"/>
      <c r="U420" s="260"/>
    </row>
    <row r="421" spans="1:21">
      <c r="A421" s="205">
        <f t="shared" si="6"/>
        <v>420</v>
      </c>
      <c r="B421" s="249"/>
      <c r="C421" s="252">
        <v>44681</v>
      </c>
      <c r="D421" s="498" t="s">
        <v>1613</v>
      </c>
      <c r="E421" s="519" t="s">
        <v>3731</v>
      </c>
      <c r="F421" s="519" t="s">
        <v>3731</v>
      </c>
      <c r="G421" s="498" t="s">
        <v>3746</v>
      </c>
      <c r="H421" s="260"/>
      <c r="I421" s="208" t="s">
        <v>3210</v>
      </c>
      <c r="J421" s="216" t="s">
        <v>1983</v>
      </c>
      <c r="K421" s="216" t="s">
        <v>1381</v>
      </c>
      <c r="L421" s="304" t="s">
        <v>6</v>
      </c>
      <c r="M421" s="295">
        <v>1</v>
      </c>
      <c r="N421" s="374">
        <v>44701</v>
      </c>
      <c r="O421" s="374">
        <v>44697</v>
      </c>
      <c r="P421" s="259"/>
      <c r="Q421" s="374">
        <v>44803</v>
      </c>
      <c r="R421" s="260"/>
      <c r="S421" s="260"/>
      <c r="T421" s="260"/>
      <c r="U421" s="260"/>
    </row>
    <row r="422" spans="1:21">
      <c r="A422" s="205">
        <f t="shared" si="6"/>
        <v>421</v>
      </c>
      <c r="B422" s="249"/>
      <c r="C422" s="252">
        <v>44666</v>
      </c>
      <c r="D422" s="498" t="s">
        <v>2816</v>
      </c>
      <c r="E422" s="519" t="s">
        <v>3777</v>
      </c>
      <c r="F422" s="519" t="s">
        <v>3777</v>
      </c>
      <c r="G422" s="498" t="s">
        <v>3778</v>
      </c>
      <c r="H422" s="260"/>
      <c r="I422" s="208" t="s">
        <v>3210</v>
      </c>
      <c r="J422" s="216" t="s">
        <v>1983</v>
      </c>
      <c r="K422" s="216" t="s">
        <v>1381</v>
      </c>
      <c r="L422" s="304" t="s">
        <v>6</v>
      </c>
      <c r="M422" s="295">
        <v>1</v>
      </c>
      <c r="N422" s="374">
        <v>44701</v>
      </c>
      <c r="O422" s="374">
        <v>44697</v>
      </c>
      <c r="P422" s="259"/>
      <c r="Q422" s="374">
        <v>44803</v>
      </c>
      <c r="R422" s="260"/>
      <c r="S422" s="260"/>
      <c r="T422" s="260"/>
      <c r="U422" s="249" t="s">
        <v>3818</v>
      </c>
    </row>
    <row r="423" spans="1:21">
      <c r="A423" s="205">
        <f t="shared" si="6"/>
        <v>422</v>
      </c>
      <c r="B423" s="260"/>
      <c r="C423" s="512" t="s">
        <v>98</v>
      </c>
      <c r="D423" s="498" t="s">
        <v>28</v>
      </c>
      <c r="E423" s="519" t="s">
        <v>3212</v>
      </c>
      <c r="F423" s="519" t="s">
        <v>3212</v>
      </c>
      <c r="G423" s="498" t="s">
        <v>3226</v>
      </c>
      <c r="H423" s="260"/>
      <c r="I423" s="208" t="s">
        <v>4174</v>
      </c>
      <c r="J423" s="216" t="s">
        <v>1983</v>
      </c>
      <c r="K423" s="216" t="s">
        <v>1381</v>
      </c>
      <c r="L423" s="260"/>
      <c r="M423" s="268">
        <v>1</v>
      </c>
      <c r="N423" s="435"/>
      <c r="O423" s="435"/>
      <c r="P423" s="435"/>
      <c r="Q423" s="435"/>
      <c r="R423" s="260"/>
      <c r="S423" s="260"/>
      <c r="T423" s="260"/>
      <c r="U423" s="260"/>
    </row>
    <row r="424" spans="1:21">
      <c r="A424" s="205">
        <f t="shared" si="6"/>
        <v>423</v>
      </c>
      <c r="B424" s="260"/>
      <c r="C424" s="512" t="s">
        <v>98</v>
      </c>
      <c r="D424" s="498" t="s">
        <v>28</v>
      </c>
      <c r="E424" s="519" t="s">
        <v>3213</v>
      </c>
      <c r="F424" s="519" t="s">
        <v>3213</v>
      </c>
      <c r="G424" s="498" t="s">
        <v>3227</v>
      </c>
      <c r="H424" s="260"/>
      <c r="I424" s="208" t="s">
        <v>4174</v>
      </c>
      <c r="J424" s="216" t="s">
        <v>1983</v>
      </c>
      <c r="K424" s="216" t="s">
        <v>1381</v>
      </c>
      <c r="L424" s="260"/>
      <c r="M424" s="268">
        <v>1</v>
      </c>
      <c r="N424" s="260"/>
      <c r="O424" s="260"/>
      <c r="P424" s="260"/>
      <c r="Q424" s="260"/>
      <c r="R424" s="260"/>
      <c r="S424" s="260"/>
      <c r="T424" s="260"/>
      <c r="U424" s="260"/>
    </row>
    <row r="425" spans="1:21">
      <c r="A425" s="205">
        <f t="shared" si="6"/>
        <v>424</v>
      </c>
      <c r="B425" s="260"/>
      <c r="C425" s="512" t="s">
        <v>98</v>
      </c>
      <c r="D425" s="498" t="s">
        <v>28</v>
      </c>
      <c r="E425" s="519" t="s">
        <v>3214</v>
      </c>
      <c r="F425" s="519" t="s">
        <v>3214</v>
      </c>
      <c r="G425" s="498" t="s">
        <v>3228</v>
      </c>
      <c r="H425" s="260"/>
      <c r="I425" s="208" t="s">
        <v>4174</v>
      </c>
      <c r="J425" s="216" t="s">
        <v>1983</v>
      </c>
      <c r="K425" s="216" t="s">
        <v>1381</v>
      </c>
      <c r="L425" s="260"/>
      <c r="M425" s="268">
        <v>1</v>
      </c>
      <c r="N425" s="260"/>
      <c r="O425" s="260"/>
      <c r="P425" s="260"/>
      <c r="Q425" s="260"/>
      <c r="R425" s="260"/>
      <c r="S425" s="260"/>
      <c r="T425" s="260"/>
      <c r="U425" s="260"/>
    </row>
    <row r="426" spans="1:21">
      <c r="A426" s="205">
        <f t="shared" si="6"/>
        <v>425</v>
      </c>
      <c r="B426" s="260"/>
      <c r="C426" s="512" t="s">
        <v>98</v>
      </c>
      <c r="D426" s="498" t="s">
        <v>28</v>
      </c>
      <c r="E426" s="519" t="s">
        <v>3215</v>
      </c>
      <c r="F426" s="519" t="s">
        <v>3215</v>
      </c>
      <c r="G426" s="498" t="s">
        <v>3229</v>
      </c>
      <c r="H426" s="260"/>
      <c r="I426" s="208" t="s">
        <v>4174</v>
      </c>
      <c r="J426" s="216" t="s">
        <v>1983</v>
      </c>
      <c r="K426" s="216" t="s">
        <v>1381</v>
      </c>
      <c r="L426" s="260"/>
      <c r="M426" s="268">
        <v>1</v>
      </c>
      <c r="N426" s="260"/>
      <c r="O426" s="260"/>
      <c r="P426" s="260"/>
      <c r="Q426" s="260"/>
      <c r="R426" s="260"/>
      <c r="S426" s="260"/>
      <c r="T426" s="260"/>
      <c r="U426" s="260"/>
    </row>
    <row r="427" spans="1:21">
      <c r="A427" s="205">
        <f t="shared" si="6"/>
        <v>426</v>
      </c>
      <c r="B427" s="260"/>
      <c r="C427" s="512" t="s">
        <v>98</v>
      </c>
      <c r="D427" s="498" t="s">
        <v>28</v>
      </c>
      <c r="E427" s="519" t="s">
        <v>3216</v>
      </c>
      <c r="F427" s="519" t="s">
        <v>3216</v>
      </c>
      <c r="G427" s="498" t="s">
        <v>3230</v>
      </c>
      <c r="H427" s="260"/>
      <c r="I427" s="208" t="s">
        <v>4174</v>
      </c>
      <c r="J427" s="216" t="s">
        <v>1983</v>
      </c>
      <c r="K427" s="216" t="s">
        <v>1381</v>
      </c>
      <c r="L427" s="260"/>
      <c r="M427" s="268">
        <v>1</v>
      </c>
      <c r="N427" s="260"/>
      <c r="O427" s="260"/>
      <c r="P427" s="260"/>
      <c r="Q427" s="260"/>
      <c r="R427" s="260"/>
      <c r="S427" s="260"/>
      <c r="T427" s="260"/>
      <c r="U427" s="260"/>
    </row>
    <row r="428" spans="1:21">
      <c r="A428" s="205">
        <f t="shared" si="6"/>
        <v>427</v>
      </c>
      <c r="B428" s="260"/>
      <c r="C428" s="512" t="s">
        <v>98</v>
      </c>
      <c r="D428" s="498" t="s">
        <v>28</v>
      </c>
      <c r="E428" s="519" t="s">
        <v>3217</v>
      </c>
      <c r="F428" s="519" t="s">
        <v>3217</v>
      </c>
      <c r="G428" s="498" t="s">
        <v>3231</v>
      </c>
      <c r="H428" s="260"/>
      <c r="I428" s="208" t="s">
        <v>4174</v>
      </c>
      <c r="J428" s="216" t="s">
        <v>1983</v>
      </c>
      <c r="K428" s="216" t="s">
        <v>1381</v>
      </c>
      <c r="L428" s="260"/>
      <c r="M428" s="268">
        <v>1</v>
      </c>
      <c r="N428" s="260"/>
      <c r="O428" s="260"/>
      <c r="P428" s="260"/>
      <c r="Q428" s="260"/>
      <c r="R428" s="260"/>
      <c r="S428" s="260"/>
      <c r="T428" s="260"/>
      <c r="U428" s="260"/>
    </row>
    <row r="429" spans="1:21">
      <c r="A429" s="205">
        <f t="shared" si="6"/>
        <v>428</v>
      </c>
      <c r="B429" s="260"/>
      <c r="C429" s="512" t="s">
        <v>98</v>
      </c>
      <c r="D429" s="498" t="s">
        <v>28</v>
      </c>
      <c r="E429" s="519" t="s">
        <v>3218</v>
      </c>
      <c r="F429" s="519" t="s">
        <v>3218</v>
      </c>
      <c r="G429" s="498" t="s">
        <v>3232</v>
      </c>
      <c r="H429" s="260"/>
      <c r="I429" s="208" t="s">
        <v>4174</v>
      </c>
      <c r="J429" s="216" t="s">
        <v>1983</v>
      </c>
      <c r="K429" s="216" t="s">
        <v>1381</v>
      </c>
      <c r="L429" s="260"/>
      <c r="M429" s="268">
        <v>1</v>
      </c>
      <c r="N429" s="260"/>
      <c r="O429" s="260"/>
      <c r="P429" s="260"/>
      <c r="Q429" s="260"/>
      <c r="R429" s="260"/>
      <c r="S429" s="260"/>
      <c r="T429" s="260"/>
      <c r="U429" s="260"/>
    </row>
    <row r="430" spans="1:21">
      <c r="A430" s="205">
        <f t="shared" si="6"/>
        <v>429</v>
      </c>
      <c r="B430" s="260"/>
      <c r="C430" s="512" t="s">
        <v>98</v>
      </c>
      <c r="D430" s="498" t="s">
        <v>28</v>
      </c>
      <c r="E430" s="519" t="s">
        <v>3219</v>
      </c>
      <c r="F430" s="519" t="s">
        <v>3219</v>
      </c>
      <c r="G430" s="498" t="s">
        <v>3233</v>
      </c>
      <c r="H430" s="260"/>
      <c r="I430" s="208" t="s">
        <v>4174</v>
      </c>
      <c r="J430" s="216" t="s">
        <v>1983</v>
      </c>
      <c r="K430" s="216" t="s">
        <v>1381</v>
      </c>
      <c r="L430" s="260"/>
      <c r="M430" s="268">
        <v>1</v>
      </c>
      <c r="N430" s="260"/>
      <c r="O430" s="260"/>
      <c r="P430" s="260"/>
      <c r="Q430" s="260"/>
      <c r="R430" s="260"/>
      <c r="S430" s="260"/>
      <c r="T430" s="260"/>
      <c r="U430" s="260"/>
    </row>
    <row r="431" spans="1:21">
      <c r="A431" s="205">
        <f t="shared" si="6"/>
        <v>430</v>
      </c>
      <c r="B431" s="260"/>
      <c r="C431" s="512" t="s">
        <v>98</v>
      </c>
      <c r="D431" s="498" t="s">
        <v>28</v>
      </c>
      <c r="E431" s="519" t="s">
        <v>3220</v>
      </c>
      <c r="F431" s="519" t="s">
        <v>3220</v>
      </c>
      <c r="G431" s="498" t="s">
        <v>3234</v>
      </c>
      <c r="H431" s="260"/>
      <c r="I431" s="208" t="s">
        <v>4174</v>
      </c>
      <c r="J431" s="216" t="s">
        <v>1983</v>
      </c>
      <c r="K431" s="216" t="s">
        <v>1381</v>
      </c>
      <c r="L431" s="260"/>
      <c r="M431" s="268">
        <v>1</v>
      </c>
      <c r="N431" s="260"/>
      <c r="O431" s="260"/>
      <c r="P431" s="260"/>
      <c r="Q431" s="260"/>
      <c r="R431" s="260"/>
      <c r="S431" s="260"/>
      <c r="T431" s="260"/>
      <c r="U431" s="260"/>
    </row>
    <row r="432" spans="1:21" s="38" customFormat="1">
      <c r="A432" s="205">
        <f t="shared" si="6"/>
        <v>431</v>
      </c>
      <c r="B432" s="260"/>
      <c r="C432" s="512" t="s">
        <v>98</v>
      </c>
      <c r="D432" s="498" t="s">
        <v>28</v>
      </c>
      <c r="E432" s="519" t="s">
        <v>3221</v>
      </c>
      <c r="F432" s="519" t="s">
        <v>3221</v>
      </c>
      <c r="G432" s="498" t="s">
        <v>3235</v>
      </c>
      <c r="H432" s="260"/>
      <c r="I432" s="208" t="s">
        <v>4174</v>
      </c>
      <c r="J432" s="216" t="s">
        <v>1983</v>
      </c>
      <c r="K432" s="216" t="s">
        <v>1381</v>
      </c>
      <c r="L432" s="260"/>
      <c r="M432" s="268">
        <v>1</v>
      </c>
      <c r="N432" s="260"/>
      <c r="O432" s="260"/>
      <c r="P432" s="260"/>
      <c r="Q432" s="260"/>
      <c r="R432" s="260"/>
      <c r="S432" s="260"/>
      <c r="T432" s="260"/>
      <c r="U432" s="260"/>
    </row>
    <row r="433" spans="1:21" s="38" customFormat="1">
      <c r="A433" s="205">
        <f t="shared" si="6"/>
        <v>432</v>
      </c>
      <c r="B433" s="260"/>
      <c r="C433" s="512" t="s">
        <v>98</v>
      </c>
      <c r="D433" s="498" t="s">
        <v>28</v>
      </c>
      <c r="E433" s="519" t="s">
        <v>3222</v>
      </c>
      <c r="F433" s="519" t="s">
        <v>3222</v>
      </c>
      <c r="G433" s="498" t="s">
        <v>3236</v>
      </c>
      <c r="H433" s="260"/>
      <c r="I433" s="208" t="s">
        <v>4174</v>
      </c>
      <c r="J433" s="216" t="s">
        <v>1983</v>
      </c>
      <c r="K433" s="216" t="s">
        <v>1381</v>
      </c>
      <c r="L433" s="260"/>
      <c r="M433" s="268">
        <v>1</v>
      </c>
      <c r="N433" s="260"/>
      <c r="O433" s="260"/>
      <c r="P433" s="260"/>
      <c r="Q433" s="260"/>
      <c r="R433" s="260"/>
      <c r="S433" s="260"/>
      <c r="T433" s="260"/>
      <c r="U433" s="260"/>
    </row>
    <row r="434" spans="1:21" s="38" customFormat="1">
      <c r="A434" s="205">
        <f t="shared" si="6"/>
        <v>433</v>
      </c>
      <c r="B434" s="260"/>
      <c r="C434" s="512" t="s">
        <v>98</v>
      </c>
      <c r="D434" s="498" t="s">
        <v>28</v>
      </c>
      <c r="E434" s="519" t="s">
        <v>3223</v>
      </c>
      <c r="F434" s="519" t="s">
        <v>3223</v>
      </c>
      <c r="G434" s="498" t="s">
        <v>3237</v>
      </c>
      <c r="H434" s="260"/>
      <c r="I434" s="208" t="s">
        <v>4174</v>
      </c>
      <c r="J434" s="216" t="s">
        <v>1983</v>
      </c>
      <c r="K434" s="216" t="s">
        <v>1381</v>
      </c>
      <c r="L434" s="260"/>
      <c r="M434" s="268">
        <v>1</v>
      </c>
      <c r="N434" s="260"/>
      <c r="O434" s="260"/>
      <c r="P434" s="260"/>
      <c r="Q434" s="260"/>
      <c r="R434" s="260"/>
      <c r="S434" s="260"/>
      <c r="T434" s="260"/>
      <c r="U434" s="260"/>
    </row>
    <row r="435" spans="1:21" s="38" customFormat="1">
      <c r="A435" s="205">
        <f t="shared" si="6"/>
        <v>434</v>
      </c>
      <c r="B435" s="260"/>
      <c r="C435" s="512" t="s">
        <v>98</v>
      </c>
      <c r="D435" s="498" t="s">
        <v>28</v>
      </c>
      <c r="E435" s="519" t="s">
        <v>3224</v>
      </c>
      <c r="F435" s="519" t="s">
        <v>3224</v>
      </c>
      <c r="G435" s="498" t="s">
        <v>3238</v>
      </c>
      <c r="H435" s="260"/>
      <c r="I435" s="208" t="s">
        <v>4174</v>
      </c>
      <c r="J435" s="216" t="s">
        <v>1983</v>
      </c>
      <c r="K435" s="216" t="s">
        <v>1381</v>
      </c>
      <c r="L435" s="260"/>
      <c r="M435" s="268">
        <v>1</v>
      </c>
      <c r="N435" s="260"/>
      <c r="O435" s="260"/>
      <c r="P435" s="260"/>
      <c r="Q435" s="260"/>
      <c r="R435" s="260"/>
      <c r="S435" s="260"/>
      <c r="T435" s="260"/>
      <c r="U435" s="260"/>
    </row>
    <row r="436" spans="1:21" s="38" customFormat="1">
      <c r="A436" s="205">
        <f t="shared" si="6"/>
        <v>435</v>
      </c>
      <c r="B436" s="521"/>
      <c r="C436" s="520" t="s">
        <v>98</v>
      </c>
      <c r="D436" s="522" t="s">
        <v>28</v>
      </c>
      <c r="E436" s="523" t="s">
        <v>3225</v>
      </c>
      <c r="F436" s="743" t="s">
        <v>3225</v>
      </c>
      <c r="G436" s="943" t="s">
        <v>3239</v>
      </c>
      <c r="H436" s="521"/>
      <c r="I436" s="208" t="s">
        <v>4174</v>
      </c>
      <c r="J436" s="216" t="s">
        <v>1983</v>
      </c>
      <c r="K436" s="216" t="s">
        <v>1381</v>
      </c>
      <c r="L436" s="521"/>
      <c r="M436" s="524">
        <v>1</v>
      </c>
      <c r="N436" s="521"/>
      <c r="O436" s="521"/>
      <c r="P436" s="521"/>
      <c r="Q436" s="521"/>
      <c r="R436" s="521"/>
      <c r="S436" s="521"/>
      <c r="T436" s="521"/>
      <c r="U436" s="521"/>
    </row>
    <row r="437" spans="1:21" s="38" customFormat="1">
      <c r="A437" s="205">
        <f t="shared" si="6"/>
        <v>436</v>
      </c>
      <c r="B437" s="260"/>
      <c r="C437" s="252">
        <v>44651</v>
      </c>
      <c r="D437" s="498" t="s">
        <v>28</v>
      </c>
      <c r="E437" s="519" t="s">
        <v>3866</v>
      </c>
      <c r="F437" s="519" t="s">
        <v>4239</v>
      </c>
      <c r="G437" s="498" t="s">
        <v>3867</v>
      </c>
      <c r="H437" s="260"/>
      <c r="I437" s="208" t="s">
        <v>3865</v>
      </c>
      <c r="J437" s="216" t="s">
        <v>1983</v>
      </c>
      <c r="K437" s="216" t="s">
        <v>1381</v>
      </c>
      <c r="L437" s="218" t="s">
        <v>5</v>
      </c>
      <c r="M437" s="268">
        <v>2</v>
      </c>
      <c r="N437" s="252">
        <v>44746</v>
      </c>
      <c r="O437" s="260"/>
      <c r="P437" s="260"/>
      <c r="Q437" s="260"/>
      <c r="R437" s="260"/>
      <c r="S437" s="260"/>
      <c r="T437" s="260"/>
      <c r="U437" s="260"/>
    </row>
    <row r="438" spans="1:21" s="38" customFormat="1">
      <c r="A438" s="205">
        <f t="shared" ref="A438:A501" si="7">ROW()-1</f>
        <v>437</v>
      </c>
      <c r="B438" s="260"/>
      <c r="C438" s="252">
        <v>44651</v>
      </c>
      <c r="D438" s="498" t="s">
        <v>28</v>
      </c>
      <c r="E438" s="519" t="s">
        <v>3868</v>
      </c>
      <c r="F438" s="519" t="s">
        <v>3868</v>
      </c>
      <c r="G438" s="498" t="s">
        <v>3869</v>
      </c>
      <c r="H438" s="260"/>
      <c r="I438" s="208" t="s">
        <v>3865</v>
      </c>
      <c r="J438" s="216" t="s">
        <v>1983</v>
      </c>
      <c r="K438" s="216" t="s">
        <v>1381</v>
      </c>
      <c r="L438" s="218" t="s">
        <v>5</v>
      </c>
      <c r="M438" s="268">
        <v>1</v>
      </c>
      <c r="N438" s="252">
        <v>44746</v>
      </c>
      <c r="O438" s="260"/>
      <c r="P438" s="260"/>
      <c r="Q438" s="260"/>
      <c r="R438" s="260"/>
      <c r="S438" s="260"/>
      <c r="T438" s="260"/>
      <c r="U438" s="260"/>
    </row>
    <row r="439" spans="1:21" s="38" customFormat="1">
      <c r="A439" s="205">
        <f t="shared" si="7"/>
        <v>438</v>
      </c>
      <c r="B439" s="260"/>
      <c r="C439" s="252">
        <v>44651</v>
      </c>
      <c r="D439" s="498" t="s">
        <v>28</v>
      </c>
      <c r="E439" s="519" t="s">
        <v>3870</v>
      </c>
      <c r="F439" s="519" t="s">
        <v>3718</v>
      </c>
      <c r="G439" s="498" t="s">
        <v>3871</v>
      </c>
      <c r="H439" s="260"/>
      <c r="I439" s="208" t="s">
        <v>3865</v>
      </c>
      <c r="J439" s="216" t="s">
        <v>1983</v>
      </c>
      <c r="K439" s="216" t="s">
        <v>1381</v>
      </c>
      <c r="L439" s="218" t="s">
        <v>5</v>
      </c>
      <c r="M439" s="268">
        <v>1</v>
      </c>
      <c r="N439" s="252">
        <v>44746</v>
      </c>
      <c r="O439" s="260"/>
      <c r="P439" s="260"/>
      <c r="Q439" s="260"/>
      <c r="R439" s="260"/>
      <c r="S439" s="260"/>
      <c r="T439" s="260"/>
      <c r="U439" s="260"/>
    </row>
    <row r="440" spans="1:21" s="38" customFormat="1">
      <c r="A440" s="205">
        <f t="shared" si="7"/>
        <v>439</v>
      </c>
      <c r="B440" s="260"/>
      <c r="C440" s="252">
        <v>44651</v>
      </c>
      <c r="D440" s="498" t="s">
        <v>28</v>
      </c>
      <c r="E440" s="519" t="s">
        <v>3872</v>
      </c>
      <c r="F440" s="519" t="s">
        <v>3872</v>
      </c>
      <c r="G440" s="498" t="s">
        <v>3873</v>
      </c>
      <c r="H440" s="260"/>
      <c r="I440" s="208" t="s">
        <v>3865</v>
      </c>
      <c r="J440" s="216" t="s">
        <v>1983</v>
      </c>
      <c r="K440" s="216" t="s">
        <v>1381</v>
      </c>
      <c r="L440" s="218" t="s">
        <v>5</v>
      </c>
      <c r="M440" s="268">
        <v>1</v>
      </c>
      <c r="N440" s="252">
        <v>44746</v>
      </c>
      <c r="O440" s="260"/>
      <c r="P440" s="260"/>
      <c r="Q440" s="260"/>
      <c r="R440" s="260"/>
      <c r="S440" s="260"/>
      <c r="T440" s="260"/>
      <c r="U440" s="260"/>
    </row>
    <row r="441" spans="1:21" s="38" customFormat="1">
      <c r="A441" s="205">
        <f t="shared" si="7"/>
        <v>440</v>
      </c>
      <c r="B441" s="260"/>
      <c r="C441" s="252">
        <v>44651</v>
      </c>
      <c r="D441" s="498" t="s">
        <v>28</v>
      </c>
      <c r="E441" s="519" t="s">
        <v>3874</v>
      </c>
      <c r="F441" s="519" t="s">
        <v>3874</v>
      </c>
      <c r="G441" s="498" t="s">
        <v>3875</v>
      </c>
      <c r="H441" s="260"/>
      <c r="I441" s="208" t="s">
        <v>3865</v>
      </c>
      <c r="J441" s="216" t="s">
        <v>1983</v>
      </c>
      <c r="K441" s="216" t="s">
        <v>1381</v>
      </c>
      <c r="L441" s="218" t="s">
        <v>5</v>
      </c>
      <c r="M441" s="268">
        <v>1</v>
      </c>
      <c r="N441" s="252">
        <v>44746</v>
      </c>
      <c r="O441" s="260"/>
      <c r="P441" s="260"/>
      <c r="Q441" s="260"/>
      <c r="R441" s="260"/>
      <c r="S441" s="260"/>
      <c r="T441" s="260"/>
      <c r="U441" s="260"/>
    </row>
    <row r="442" spans="1:21" s="554" customFormat="1">
      <c r="A442" s="205">
        <f t="shared" si="7"/>
        <v>441</v>
      </c>
      <c r="B442" s="260"/>
      <c r="C442" s="252">
        <v>44651</v>
      </c>
      <c r="D442" s="498" t="s">
        <v>28</v>
      </c>
      <c r="E442" s="519" t="s">
        <v>3876</v>
      </c>
      <c r="F442" s="519" t="s">
        <v>3876</v>
      </c>
      <c r="G442" s="498" t="s">
        <v>3877</v>
      </c>
      <c r="H442" s="260"/>
      <c r="I442" s="208" t="s">
        <v>3865</v>
      </c>
      <c r="J442" s="216" t="s">
        <v>1983</v>
      </c>
      <c r="K442" s="216" t="s">
        <v>1381</v>
      </c>
      <c r="L442" s="218" t="s">
        <v>5</v>
      </c>
      <c r="M442" s="268">
        <v>1</v>
      </c>
      <c r="N442" s="252">
        <v>44746</v>
      </c>
      <c r="O442" s="260"/>
      <c r="P442" s="260"/>
      <c r="Q442" s="260"/>
      <c r="R442" s="260"/>
      <c r="S442" s="260"/>
      <c r="T442" s="260"/>
      <c r="U442" s="260"/>
    </row>
    <row r="443" spans="1:21" s="554" customFormat="1">
      <c r="A443" s="205">
        <f t="shared" si="7"/>
        <v>442</v>
      </c>
      <c r="B443" s="260"/>
      <c r="C443" s="252">
        <v>44651</v>
      </c>
      <c r="D443" s="498" t="s">
        <v>28</v>
      </c>
      <c r="E443" s="519" t="s">
        <v>3878</v>
      </c>
      <c r="F443" s="519" t="s">
        <v>3878</v>
      </c>
      <c r="G443" s="498" t="s">
        <v>3879</v>
      </c>
      <c r="H443" s="260"/>
      <c r="I443" s="208" t="s">
        <v>3865</v>
      </c>
      <c r="J443" s="216" t="s">
        <v>1983</v>
      </c>
      <c r="K443" s="216" t="s">
        <v>1381</v>
      </c>
      <c r="L443" s="218" t="s">
        <v>5</v>
      </c>
      <c r="M443" s="268">
        <v>1</v>
      </c>
      <c r="N443" s="252">
        <v>44746</v>
      </c>
      <c r="O443" s="260"/>
      <c r="P443" s="260"/>
      <c r="Q443" s="260"/>
      <c r="R443" s="260"/>
      <c r="S443" s="260"/>
      <c r="T443" s="260"/>
      <c r="U443" s="260"/>
    </row>
    <row r="444" spans="1:21" s="554" customFormat="1">
      <c r="A444" s="205">
        <f t="shared" si="7"/>
        <v>443</v>
      </c>
      <c r="B444" s="260"/>
      <c r="C444" s="252">
        <v>44671</v>
      </c>
      <c r="D444" s="498" t="s">
        <v>28</v>
      </c>
      <c r="E444" s="519" t="s">
        <v>3880</v>
      </c>
      <c r="F444" s="519" t="s">
        <v>3880</v>
      </c>
      <c r="G444" s="498" t="s">
        <v>3881</v>
      </c>
      <c r="H444" s="260"/>
      <c r="I444" s="208" t="s">
        <v>3865</v>
      </c>
      <c r="J444" s="216" t="s">
        <v>1983</v>
      </c>
      <c r="K444" s="216" t="s">
        <v>1381</v>
      </c>
      <c r="L444" s="218" t="s">
        <v>5</v>
      </c>
      <c r="M444" s="268">
        <v>1</v>
      </c>
      <c r="N444" s="252">
        <v>44746</v>
      </c>
      <c r="O444" s="260"/>
      <c r="P444" s="260"/>
      <c r="Q444" s="260"/>
      <c r="R444" s="260"/>
      <c r="S444" s="260"/>
      <c r="T444" s="260"/>
      <c r="U444" s="249" t="s">
        <v>3851</v>
      </c>
    </row>
    <row r="445" spans="1:21">
      <c r="A445" s="205">
        <f t="shared" si="7"/>
        <v>444</v>
      </c>
      <c r="B445" s="260"/>
      <c r="C445" s="252"/>
      <c r="D445" s="498" t="s">
        <v>28</v>
      </c>
      <c r="E445" s="259" t="s">
        <v>2967</v>
      </c>
      <c r="F445" s="259" t="s">
        <v>2967</v>
      </c>
      <c r="G445" s="305" t="s">
        <v>2966</v>
      </c>
      <c r="H445" s="260"/>
      <c r="I445" s="208" t="s">
        <v>3865</v>
      </c>
      <c r="J445" s="216" t="s">
        <v>1983</v>
      </c>
      <c r="K445" s="216" t="s">
        <v>1381</v>
      </c>
      <c r="L445" s="218" t="s">
        <v>8</v>
      </c>
      <c r="M445" s="268">
        <v>1</v>
      </c>
      <c r="N445" s="252">
        <v>44645</v>
      </c>
      <c r="O445" s="260"/>
      <c r="P445" s="260"/>
      <c r="Q445" s="260"/>
      <c r="R445" s="260"/>
      <c r="S445" s="260"/>
      <c r="T445" s="260"/>
      <c r="U445" s="260"/>
    </row>
    <row r="446" spans="1:21">
      <c r="A446" s="205">
        <f t="shared" si="7"/>
        <v>445</v>
      </c>
      <c r="B446" s="260"/>
      <c r="C446" s="252"/>
      <c r="D446" s="498" t="s">
        <v>28</v>
      </c>
      <c r="E446" s="259" t="s">
        <v>2969</v>
      </c>
      <c r="F446" s="259" t="s">
        <v>2969</v>
      </c>
      <c r="G446" s="305" t="s">
        <v>2968</v>
      </c>
      <c r="H446" s="260"/>
      <c r="I446" s="208" t="s">
        <v>3865</v>
      </c>
      <c r="J446" s="216" t="s">
        <v>1983</v>
      </c>
      <c r="K446" s="216" t="s">
        <v>1381</v>
      </c>
      <c r="L446" s="218" t="s">
        <v>7</v>
      </c>
      <c r="M446" s="268">
        <v>1</v>
      </c>
      <c r="N446" s="252">
        <v>44645</v>
      </c>
      <c r="O446" s="260"/>
      <c r="P446" s="260"/>
      <c r="Q446" s="260"/>
      <c r="R446" s="260"/>
      <c r="S446" s="260"/>
      <c r="T446" s="260"/>
      <c r="U446" s="260"/>
    </row>
    <row r="447" spans="1:21" s="38" customFormat="1">
      <c r="A447" s="205">
        <f t="shared" si="7"/>
        <v>446</v>
      </c>
      <c r="B447" s="260"/>
      <c r="C447" s="252">
        <v>44680</v>
      </c>
      <c r="D447" s="498" t="s">
        <v>28</v>
      </c>
      <c r="E447" s="519" t="s">
        <v>3775</v>
      </c>
      <c r="F447" s="519" t="s">
        <v>3776</v>
      </c>
      <c r="G447" s="498" t="s">
        <v>3773</v>
      </c>
      <c r="H447" s="260"/>
      <c r="I447" s="208" t="s">
        <v>3774</v>
      </c>
      <c r="J447" s="216" t="s">
        <v>1983</v>
      </c>
      <c r="K447" s="216" t="s">
        <v>1381</v>
      </c>
      <c r="L447" s="260"/>
      <c r="M447" s="268">
        <v>9</v>
      </c>
      <c r="N447" s="252">
        <v>44680</v>
      </c>
      <c r="O447" s="260"/>
      <c r="P447" s="260"/>
      <c r="Q447" s="260"/>
      <c r="R447" s="260"/>
      <c r="S447" s="260"/>
      <c r="T447" s="260"/>
      <c r="U447" s="260"/>
    </row>
    <row r="448" spans="1:21" s="38" customFormat="1">
      <c r="A448" s="205">
        <f t="shared" si="7"/>
        <v>447</v>
      </c>
      <c r="B448" s="260"/>
      <c r="C448" s="252">
        <v>44666</v>
      </c>
      <c r="D448" s="498" t="s">
        <v>28</v>
      </c>
      <c r="E448" s="519" t="s">
        <v>3780</v>
      </c>
      <c r="F448" s="519" t="s">
        <v>3789</v>
      </c>
      <c r="G448" s="498" t="s">
        <v>3794</v>
      </c>
      <c r="H448" s="260"/>
      <c r="I448" s="208" t="s">
        <v>3157</v>
      </c>
      <c r="J448" s="216" t="s">
        <v>1983</v>
      </c>
      <c r="K448" s="216" t="s">
        <v>1381</v>
      </c>
      <c r="L448" s="260"/>
      <c r="M448" s="268">
        <v>1</v>
      </c>
      <c r="N448" s="252">
        <v>44666</v>
      </c>
      <c r="O448" s="260"/>
      <c r="P448" s="260"/>
      <c r="Q448" s="260"/>
      <c r="R448" s="260"/>
      <c r="S448" s="260"/>
      <c r="T448" s="260"/>
      <c r="U448" s="249" t="s">
        <v>3804</v>
      </c>
    </row>
    <row r="449" spans="1:21" s="38" customFormat="1">
      <c r="A449" s="205">
        <f t="shared" si="7"/>
        <v>448</v>
      </c>
      <c r="B449" s="260"/>
      <c r="C449" s="252">
        <v>44666</v>
      </c>
      <c r="D449" s="498" t="s">
        <v>28</v>
      </c>
      <c r="E449" s="519" t="s">
        <v>3781</v>
      </c>
      <c r="F449" s="519" t="s">
        <v>3781</v>
      </c>
      <c r="G449" s="498" t="s">
        <v>3795</v>
      </c>
      <c r="H449" s="260"/>
      <c r="I449" s="208" t="s">
        <v>3803</v>
      </c>
      <c r="J449" s="216" t="s">
        <v>1983</v>
      </c>
      <c r="K449" s="216" t="s">
        <v>1381</v>
      </c>
      <c r="L449" s="260"/>
      <c r="M449" s="268">
        <v>1</v>
      </c>
      <c r="N449" s="252">
        <v>44666</v>
      </c>
      <c r="O449" s="260"/>
      <c r="P449" s="260"/>
      <c r="Q449" s="260"/>
      <c r="R449" s="260"/>
      <c r="S449" s="260"/>
      <c r="T449" s="260"/>
      <c r="U449" s="249" t="s">
        <v>3805</v>
      </c>
    </row>
    <row r="450" spans="1:21" s="38" customFormat="1" ht="14.5">
      <c r="A450" s="205">
        <f t="shared" si="7"/>
        <v>449</v>
      </c>
      <c r="B450" s="260"/>
      <c r="C450" s="252">
        <v>44666</v>
      </c>
      <c r="D450" s="498" t="s">
        <v>28</v>
      </c>
      <c r="E450" s="519" t="s">
        <v>3782</v>
      </c>
      <c r="F450" s="519" t="s">
        <v>3790</v>
      </c>
      <c r="G450" s="498" t="s">
        <v>3796</v>
      </c>
      <c r="H450" s="260"/>
      <c r="I450" s="208" t="s">
        <v>3803</v>
      </c>
      <c r="J450" s="216" t="s">
        <v>1983</v>
      </c>
      <c r="K450" s="216" t="s">
        <v>1381</v>
      </c>
      <c r="L450" s="260"/>
      <c r="M450" s="268">
        <v>1</v>
      </c>
      <c r="N450" s="252">
        <v>44666</v>
      </c>
      <c r="O450" s="260"/>
      <c r="P450" s="260"/>
      <c r="Q450" s="260"/>
      <c r="R450" s="260"/>
      <c r="S450" s="260"/>
      <c r="T450" s="260"/>
      <c r="U450" s="249" t="s">
        <v>3806</v>
      </c>
    </row>
    <row r="451" spans="1:21" s="38" customFormat="1" ht="14.5">
      <c r="A451" s="205">
        <f t="shared" si="7"/>
        <v>450</v>
      </c>
      <c r="B451" s="260"/>
      <c r="C451" s="252">
        <v>44666</v>
      </c>
      <c r="D451" s="498" t="s">
        <v>28</v>
      </c>
      <c r="E451" s="519" t="s">
        <v>3783</v>
      </c>
      <c r="F451" s="519" t="s">
        <v>3791</v>
      </c>
      <c r="G451" s="498" t="s">
        <v>3797</v>
      </c>
      <c r="H451" s="260"/>
      <c r="I451" s="208" t="s">
        <v>3803</v>
      </c>
      <c r="J451" s="216" t="s">
        <v>1983</v>
      </c>
      <c r="K451" s="216" t="s">
        <v>1381</v>
      </c>
      <c r="L451" s="260"/>
      <c r="M451" s="268">
        <v>1</v>
      </c>
      <c r="N451" s="252">
        <v>44666</v>
      </c>
      <c r="O451" s="260"/>
      <c r="P451" s="260"/>
      <c r="Q451" s="260"/>
      <c r="R451" s="260"/>
      <c r="S451" s="260"/>
      <c r="T451" s="260"/>
      <c r="U451" s="249" t="s">
        <v>3807</v>
      </c>
    </row>
    <row r="452" spans="1:21" s="38" customFormat="1">
      <c r="A452" s="205">
        <f t="shared" si="7"/>
        <v>451</v>
      </c>
      <c r="B452" s="260"/>
      <c r="C452" s="252">
        <v>44666</v>
      </c>
      <c r="D452" s="498" t="s">
        <v>28</v>
      </c>
      <c r="E452" s="519" t="s">
        <v>3784</v>
      </c>
      <c r="F452" s="519" t="s">
        <v>3792</v>
      </c>
      <c r="G452" s="498" t="s">
        <v>3798</v>
      </c>
      <c r="H452" s="260"/>
      <c r="I452" s="208" t="s">
        <v>3803</v>
      </c>
      <c r="J452" s="216" t="s">
        <v>1983</v>
      </c>
      <c r="K452" s="216" t="s">
        <v>1381</v>
      </c>
      <c r="L452" s="260"/>
      <c r="M452" s="268">
        <v>1</v>
      </c>
      <c r="N452" s="252">
        <v>44666</v>
      </c>
      <c r="O452" s="260"/>
      <c r="P452" s="260"/>
      <c r="Q452" s="260"/>
      <c r="R452" s="260"/>
      <c r="S452" s="260"/>
      <c r="T452" s="260"/>
      <c r="U452" s="249" t="s">
        <v>3808</v>
      </c>
    </row>
    <row r="453" spans="1:21" s="38" customFormat="1">
      <c r="A453" s="205">
        <f t="shared" si="7"/>
        <v>452</v>
      </c>
      <c r="B453" s="260"/>
      <c r="C453" s="252">
        <v>44666</v>
      </c>
      <c r="D453" s="498" t="s">
        <v>28</v>
      </c>
      <c r="E453" s="519" t="s">
        <v>3785</v>
      </c>
      <c r="F453" s="519" t="s">
        <v>3793</v>
      </c>
      <c r="G453" s="498" t="s">
        <v>3799</v>
      </c>
      <c r="H453" s="260"/>
      <c r="I453" s="208" t="s">
        <v>3803</v>
      </c>
      <c r="J453" s="216" t="s">
        <v>1983</v>
      </c>
      <c r="K453" s="216" t="s">
        <v>1381</v>
      </c>
      <c r="L453" s="260"/>
      <c r="M453" s="268">
        <v>1</v>
      </c>
      <c r="N453" s="252">
        <v>44666</v>
      </c>
      <c r="O453" s="260"/>
      <c r="P453" s="260"/>
      <c r="Q453" s="260"/>
      <c r="R453" s="260"/>
      <c r="S453" s="260"/>
      <c r="T453" s="260"/>
      <c r="U453" s="249" t="s">
        <v>3809</v>
      </c>
    </row>
    <row r="454" spans="1:21" s="38" customFormat="1">
      <c r="A454" s="205">
        <f t="shared" si="7"/>
        <v>453</v>
      </c>
      <c r="B454" s="260"/>
      <c r="C454" s="252">
        <v>44666</v>
      </c>
      <c r="D454" s="498" t="s">
        <v>28</v>
      </c>
      <c r="E454" s="519" t="s">
        <v>3786</v>
      </c>
      <c r="F454" s="519" t="s">
        <v>3786</v>
      </c>
      <c r="G454" s="498" t="s">
        <v>3800</v>
      </c>
      <c r="H454" s="260"/>
      <c r="I454" s="208" t="s">
        <v>3803</v>
      </c>
      <c r="J454" s="216" t="s">
        <v>1983</v>
      </c>
      <c r="K454" s="216" t="s">
        <v>1381</v>
      </c>
      <c r="L454" s="260"/>
      <c r="M454" s="268">
        <v>1</v>
      </c>
      <c r="N454" s="252">
        <v>44666</v>
      </c>
      <c r="O454" s="260"/>
      <c r="P454" s="260"/>
      <c r="Q454" s="260"/>
      <c r="R454" s="260"/>
      <c r="S454" s="260"/>
      <c r="T454" s="260"/>
      <c r="U454" s="249" t="s">
        <v>3808</v>
      </c>
    </row>
    <row r="455" spans="1:21" s="38" customFormat="1">
      <c r="A455" s="205">
        <f t="shared" si="7"/>
        <v>454</v>
      </c>
      <c r="B455" s="260"/>
      <c r="C455" s="252">
        <v>44666</v>
      </c>
      <c r="D455" s="498" t="s">
        <v>28</v>
      </c>
      <c r="E455" s="519" t="s">
        <v>3787</v>
      </c>
      <c r="F455" s="519" t="s">
        <v>3787</v>
      </c>
      <c r="G455" s="498" t="s">
        <v>3801</v>
      </c>
      <c r="H455" s="260"/>
      <c r="I455" s="208" t="s">
        <v>3803</v>
      </c>
      <c r="J455" s="216" t="s">
        <v>1983</v>
      </c>
      <c r="K455" s="216" t="s">
        <v>1381</v>
      </c>
      <c r="L455" s="260"/>
      <c r="M455" s="268">
        <v>1</v>
      </c>
      <c r="N455" s="252">
        <v>44666</v>
      </c>
      <c r="O455" s="260"/>
      <c r="P455" s="260"/>
      <c r="Q455" s="260"/>
      <c r="R455" s="260"/>
      <c r="S455" s="260"/>
      <c r="T455" s="260"/>
      <c r="U455" s="249" t="s">
        <v>3810</v>
      </c>
    </row>
    <row r="456" spans="1:21" s="38" customFormat="1">
      <c r="A456" s="205">
        <f t="shared" si="7"/>
        <v>455</v>
      </c>
      <c r="B456" s="260"/>
      <c r="C456" s="252">
        <v>44666</v>
      </c>
      <c r="D456" s="498" t="s">
        <v>28</v>
      </c>
      <c r="E456" s="519" t="s">
        <v>3788</v>
      </c>
      <c r="F456" s="519" t="s">
        <v>3788</v>
      </c>
      <c r="G456" s="498" t="s">
        <v>3802</v>
      </c>
      <c r="H456" s="435"/>
      <c r="I456" s="208" t="s">
        <v>3803</v>
      </c>
      <c r="J456" s="216" t="s">
        <v>1983</v>
      </c>
      <c r="K456" s="216" t="s">
        <v>1381</v>
      </c>
      <c r="L456" s="260"/>
      <c r="M456" s="268">
        <v>1</v>
      </c>
      <c r="N456" s="252">
        <v>44666</v>
      </c>
      <c r="O456" s="260"/>
      <c r="P456" s="260"/>
      <c r="Q456" s="260"/>
      <c r="R456" s="260"/>
      <c r="S456" s="260"/>
      <c r="T456" s="260"/>
      <c r="U456" s="249" t="s">
        <v>3811</v>
      </c>
    </row>
    <row r="457" spans="1:21" s="360" customFormat="1">
      <c r="A457" s="205">
        <f t="shared" si="7"/>
        <v>456</v>
      </c>
      <c r="B457" s="672" t="s">
        <v>5044</v>
      </c>
      <c r="C457" s="673">
        <v>44670</v>
      </c>
      <c r="D457" s="1345" t="s">
        <v>28</v>
      </c>
      <c r="E457" s="249" t="s">
        <v>4166</v>
      </c>
      <c r="F457" s="249" t="s">
        <v>4166</v>
      </c>
      <c r="G457" s="255" t="s">
        <v>303</v>
      </c>
      <c r="H457" s="437" t="s">
        <v>1376</v>
      </c>
      <c r="I457" s="646" t="s">
        <v>4821</v>
      </c>
      <c r="J457" s="647" t="s">
        <v>1983</v>
      </c>
      <c r="K457" s="647" t="s">
        <v>1381</v>
      </c>
      <c r="L457" s="440" t="s">
        <v>8</v>
      </c>
      <c r="M457" s="268">
        <v>2</v>
      </c>
      <c r="N457" s="252">
        <v>44746</v>
      </c>
      <c r="O457" s="980">
        <v>44742</v>
      </c>
      <c r="P457" s="268">
        <v>2</v>
      </c>
      <c r="Q457" s="980">
        <v>44926</v>
      </c>
      <c r="R457" s="497"/>
      <c r="S457" s="497" t="s">
        <v>4990</v>
      </c>
      <c r="T457" s="768"/>
      <c r="U457" s="1849" t="s">
        <v>8818</v>
      </c>
    </row>
    <row r="458" spans="1:21" s="360" customFormat="1">
      <c r="A458" s="205">
        <f t="shared" si="7"/>
        <v>457</v>
      </c>
      <c r="B458" s="672" t="s">
        <v>5044</v>
      </c>
      <c r="C458" s="673">
        <v>44670</v>
      </c>
      <c r="D458" s="1345" t="s">
        <v>28</v>
      </c>
      <c r="E458" s="249" t="s">
        <v>4167</v>
      </c>
      <c r="F458" s="249" t="s">
        <v>4167</v>
      </c>
      <c r="G458" s="255" t="s">
        <v>679</v>
      </c>
      <c r="H458" s="437" t="s">
        <v>1376</v>
      </c>
      <c r="I458" s="646" t="s">
        <v>4821</v>
      </c>
      <c r="J458" s="647" t="s">
        <v>1983</v>
      </c>
      <c r="K458" s="647" t="s">
        <v>1381</v>
      </c>
      <c r="L458" s="440" t="s">
        <v>8</v>
      </c>
      <c r="M458" s="268">
        <v>1</v>
      </c>
      <c r="N458" s="252">
        <v>44746</v>
      </c>
      <c r="O458" s="980">
        <v>44750</v>
      </c>
      <c r="P458" s="268">
        <v>1</v>
      </c>
      <c r="Q458" s="980">
        <v>44926</v>
      </c>
      <c r="R458" s="497"/>
      <c r="S458" s="497" t="s">
        <v>4990</v>
      </c>
      <c r="T458" s="768"/>
      <c r="U458" s="1850"/>
    </row>
    <row r="459" spans="1:21" s="360" customFormat="1">
      <c r="A459" s="205">
        <f t="shared" si="7"/>
        <v>458</v>
      </c>
      <c r="B459" s="672" t="s">
        <v>5044</v>
      </c>
      <c r="C459" s="673">
        <v>44670</v>
      </c>
      <c r="D459" s="1345" t="s">
        <v>28</v>
      </c>
      <c r="E459" s="249" t="s">
        <v>4168</v>
      </c>
      <c r="F459" s="249" t="s">
        <v>4168</v>
      </c>
      <c r="G459" s="255" t="s">
        <v>311</v>
      </c>
      <c r="H459" s="437" t="s">
        <v>1376</v>
      </c>
      <c r="I459" s="646" t="s">
        <v>4821</v>
      </c>
      <c r="J459" s="647" t="s">
        <v>1983</v>
      </c>
      <c r="K459" s="647" t="s">
        <v>1381</v>
      </c>
      <c r="L459" s="440" t="s">
        <v>8</v>
      </c>
      <c r="M459" s="268">
        <v>1</v>
      </c>
      <c r="N459" s="252">
        <v>44746</v>
      </c>
      <c r="O459" s="980">
        <v>44750</v>
      </c>
      <c r="P459" s="268">
        <v>1</v>
      </c>
      <c r="Q459" s="980">
        <v>44926</v>
      </c>
      <c r="R459" s="497"/>
      <c r="S459" s="497" t="s">
        <v>4990</v>
      </c>
      <c r="T459" s="768"/>
      <c r="U459" s="1850"/>
    </row>
    <row r="460" spans="1:21" s="360" customFormat="1">
      <c r="A460" s="205">
        <f t="shared" si="7"/>
        <v>459</v>
      </c>
      <c r="B460" s="672" t="s">
        <v>5044</v>
      </c>
      <c r="C460" s="673">
        <v>44670</v>
      </c>
      <c r="D460" s="1345" t="s">
        <v>28</v>
      </c>
      <c r="E460" s="249" t="s">
        <v>4169</v>
      </c>
      <c r="F460" s="249" t="s">
        <v>4169</v>
      </c>
      <c r="G460" s="255" t="s">
        <v>550</v>
      </c>
      <c r="H460" s="437" t="s">
        <v>1376</v>
      </c>
      <c r="I460" s="646" t="s">
        <v>4821</v>
      </c>
      <c r="J460" s="647" t="s">
        <v>1983</v>
      </c>
      <c r="K460" s="647" t="s">
        <v>1381</v>
      </c>
      <c r="L460" s="440" t="s">
        <v>8</v>
      </c>
      <c r="M460" s="268">
        <v>1</v>
      </c>
      <c r="N460" s="252">
        <v>44746</v>
      </c>
      <c r="O460" s="980">
        <v>44742</v>
      </c>
      <c r="P460" s="268">
        <v>1</v>
      </c>
      <c r="Q460" s="980">
        <v>44926</v>
      </c>
      <c r="R460" s="497"/>
      <c r="S460" s="497" t="s">
        <v>4990</v>
      </c>
      <c r="T460" s="768"/>
      <c r="U460" s="1850"/>
    </row>
    <row r="461" spans="1:21" s="360" customFormat="1">
      <c r="A461" s="205">
        <f t="shared" si="7"/>
        <v>460</v>
      </c>
      <c r="B461" s="672" t="s">
        <v>5044</v>
      </c>
      <c r="C461" s="673">
        <v>44670</v>
      </c>
      <c r="D461" s="1345" t="s">
        <v>28</v>
      </c>
      <c r="E461" s="249" t="s">
        <v>4169</v>
      </c>
      <c r="F461" s="249" t="s">
        <v>4169</v>
      </c>
      <c r="G461" s="255" t="s">
        <v>4822</v>
      </c>
      <c r="H461" s="437" t="s">
        <v>1376</v>
      </c>
      <c r="I461" s="646" t="s">
        <v>4821</v>
      </c>
      <c r="J461" s="647" t="s">
        <v>1983</v>
      </c>
      <c r="K461" s="647" t="s">
        <v>1381</v>
      </c>
      <c r="L461" s="440" t="s">
        <v>8</v>
      </c>
      <c r="M461" s="268">
        <v>1</v>
      </c>
      <c r="N461" s="252">
        <v>44746</v>
      </c>
      <c r="O461" s="980">
        <v>44742</v>
      </c>
      <c r="P461" s="268">
        <v>1</v>
      </c>
      <c r="Q461" s="980">
        <v>44926</v>
      </c>
      <c r="R461" s="497"/>
      <c r="S461" s="497" t="s">
        <v>4990</v>
      </c>
      <c r="T461" s="768"/>
      <c r="U461" s="1850"/>
    </row>
    <row r="462" spans="1:21" s="360" customFormat="1">
      <c r="A462" s="205">
        <f t="shared" si="7"/>
        <v>461</v>
      </c>
      <c r="B462" s="672" t="s">
        <v>5044</v>
      </c>
      <c r="C462" s="673">
        <v>44670</v>
      </c>
      <c r="D462" s="1345" t="s">
        <v>28</v>
      </c>
      <c r="E462" s="249" t="s">
        <v>4170</v>
      </c>
      <c r="F462" s="249" t="s">
        <v>4170</v>
      </c>
      <c r="G462" s="255" t="s">
        <v>321</v>
      </c>
      <c r="H462" s="437" t="s">
        <v>1376</v>
      </c>
      <c r="I462" s="646" t="s">
        <v>4821</v>
      </c>
      <c r="J462" s="647" t="s">
        <v>1983</v>
      </c>
      <c r="K462" s="647" t="s">
        <v>1381</v>
      </c>
      <c r="L462" s="440" t="s">
        <v>8</v>
      </c>
      <c r="M462" s="268">
        <v>1</v>
      </c>
      <c r="N462" s="252">
        <v>44746</v>
      </c>
      <c r="O462" s="980">
        <v>44742</v>
      </c>
      <c r="P462" s="268">
        <v>1</v>
      </c>
      <c r="Q462" s="980">
        <v>44926</v>
      </c>
      <c r="R462" s="497"/>
      <c r="S462" s="497" t="s">
        <v>4990</v>
      </c>
      <c r="T462" s="768"/>
      <c r="U462" s="1850"/>
    </row>
    <row r="463" spans="1:21" s="360" customFormat="1">
      <c r="A463" s="205">
        <f t="shared" si="7"/>
        <v>462</v>
      </c>
      <c r="B463" s="672" t="s">
        <v>5044</v>
      </c>
      <c r="C463" s="673">
        <v>44670</v>
      </c>
      <c r="D463" s="1345" t="s">
        <v>28</v>
      </c>
      <c r="E463" s="249" t="s">
        <v>4171</v>
      </c>
      <c r="F463" s="249" t="s">
        <v>4171</v>
      </c>
      <c r="G463" s="255" t="s">
        <v>323</v>
      </c>
      <c r="H463" s="437" t="s">
        <v>1376</v>
      </c>
      <c r="I463" s="646" t="s">
        <v>4821</v>
      </c>
      <c r="J463" s="647" t="s">
        <v>1983</v>
      </c>
      <c r="K463" s="647" t="s">
        <v>1381</v>
      </c>
      <c r="L463" s="440" t="s">
        <v>8</v>
      </c>
      <c r="M463" s="268">
        <v>1</v>
      </c>
      <c r="N463" s="252">
        <v>44746</v>
      </c>
      <c r="O463" s="980">
        <v>44742</v>
      </c>
      <c r="P463" s="268">
        <v>1</v>
      </c>
      <c r="Q463" s="980">
        <v>44926</v>
      </c>
      <c r="R463" s="497"/>
      <c r="S463" s="497" t="s">
        <v>4990</v>
      </c>
      <c r="T463" s="768"/>
      <c r="U463" s="1850"/>
    </row>
    <row r="464" spans="1:21" s="360" customFormat="1">
      <c r="A464" s="205">
        <f t="shared" si="7"/>
        <v>463</v>
      </c>
      <c r="B464" s="672" t="s">
        <v>5044</v>
      </c>
      <c r="C464" s="673">
        <v>44670</v>
      </c>
      <c r="D464" s="1345" t="s">
        <v>28</v>
      </c>
      <c r="E464" s="249" t="s">
        <v>4172</v>
      </c>
      <c r="F464" s="249" t="s">
        <v>4172</v>
      </c>
      <c r="G464" s="255" t="s">
        <v>4823</v>
      </c>
      <c r="H464" s="437" t="s">
        <v>1376</v>
      </c>
      <c r="I464" s="646" t="s">
        <v>4821</v>
      </c>
      <c r="J464" s="647" t="s">
        <v>1983</v>
      </c>
      <c r="K464" s="647" t="s">
        <v>1381</v>
      </c>
      <c r="L464" s="440" t="s">
        <v>8</v>
      </c>
      <c r="M464" s="268">
        <v>1</v>
      </c>
      <c r="N464" s="252">
        <v>44746</v>
      </c>
      <c r="O464" s="980">
        <v>44742</v>
      </c>
      <c r="P464" s="268">
        <v>1</v>
      </c>
      <c r="Q464" s="980">
        <v>44926</v>
      </c>
      <c r="R464" s="497"/>
      <c r="S464" s="497" t="s">
        <v>4990</v>
      </c>
      <c r="T464" s="768"/>
      <c r="U464" s="1850"/>
    </row>
    <row r="465" spans="1:21" s="360" customFormat="1">
      <c r="A465" s="205">
        <f t="shared" si="7"/>
        <v>464</v>
      </c>
      <c r="B465" s="672" t="s">
        <v>5044</v>
      </c>
      <c r="C465" s="673">
        <v>44670</v>
      </c>
      <c r="D465" s="1345" t="s">
        <v>28</v>
      </c>
      <c r="E465" s="249" t="s">
        <v>4173</v>
      </c>
      <c r="F465" s="249" t="s">
        <v>4173</v>
      </c>
      <c r="G465" s="255" t="s">
        <v>1086</v>
      </c>
      <c r="H465" s="437" t="s">
        <v>1376</v>
      </c>
      <c r="I465" s="646" t="s">
        <v>4821</v>
      </c>
      <c r="J465" s="647" t="s">
        <v>1983</v>
      </c>
      <c r="K465" s="647" t="s">
        <v>1381</v>
      </c>
      <c r="L465" s="440" t="s">
        <v>8</v>
      </c>
      <c r="M465" s="268">
        <v>1</v>
      </c>
      <c r="N465" s="252">
        <v>44746</v>
      </c>
      <c r="O465" s="980">
        <v>44742</v>
      </c>
      <c r="P465" s="268">
        <v>1</v>
      </c>
      <c r="Q465" s="980">
        <v>44926</v>
      </c>
      <c r="R465" s="497"/>
      <c r="S465" s="497" t="s">
        <v>4990</v>
      </c>
      <c r="T465" s="768"/>
      <c r="U465" s="1851"/>
    </row>
    <row r="466" spans="1:21" s="644" customFormat="1" ht="34.5">
      <c r="A466" s="205">
        <f t="shared" si="7"/>
        <v>465</v>
      </c>
      <c r="B466" s="645"/>
      <c r="C466" s="252">
        <v>44778</v>
      </c>
      <c r="D466" s="621" t="s">
        <v>4857</v>
      </c>
      <c r="E466" s="649" t="s">
        <v>4855</v>
      </c>
      <c r="F466" s="649" t="s">
        <v>4855</v>
      </c>
      <c r="G466" s="298" t="s">
        <v>4852</v>
      </c>
      <c r="H466" s="249" t="s">
        <v>4858</v>
      </c>
      <c r="I466" s="646" t="s">
        <v>4856</v>
      </c>
      <c r="J466" s="647" t="s">
        <v>1983</v>
      </c>
      <c r="K466" s="647" t="s">
        <v>1381</v>
      </c>
      <c r="L466" s="620" t="s">
        <v>4333</v>
      </c>
      <c r="M466" s="299">
        <v>3</v>
      </c>
      <c r="N466" s="252">
        <v>44803</v>
      </c>
      <c r="O466" s="643"/>
      <c r="P466" s="643"/>
      <c r="Q466" s="643"/>
      <c r="R466" s="643"/>
      <c r="S466" s="643"/>
      <c r="T466" s="603"/>
      <c r="U466" s="643"/>
    </row>
    <row r="467" spans="1:21" s="644" customFormat="1" ht="16.5">
      <c r="A467" s="205">
        <f t="shared" si="7"/>
        <v>466</v>
      </c>
      <c r="B467" s="645"/>
      <c r="C467" s="252">
        <v>44778</v>
      </c>
      <c r="D467" s="621" t="s">
        <v>4857</v>
      </c>
      <c r="E467" s="649" t="s">
        <v>4855</v>
      </c>
      <c r="F467" s="649" t="s">
        <v>4855</v>
      </c>
      <c r="G467" s="255" t="s">
        <v>4853</v>
      </c>
      <c r="H467" s="249" t="s">
        <v>4858</v>
      </c>
      <c r="I467" s="646" t="s">
        <v>4856</v>
      </c>
      <c r="J467" s="647" t="s">
        <v>1983</v>
      </c>
      <c r="K467" s="647" t="s">
        <v>1381</v>
      </c>
      <c r="L467" s="620" t="s">
        <v>4333</v>
      </c>
      <c r="M467" s="299">
        <v>1</v>
      </c>
      <c r="N467" s="252">
        <v>44814</v>
      </c>
      <c r="O467" s="643"/>
      <c r="P467" s="643"/>
      <c r="Q467" s="643"/>
      <c r="R467" s="643"/>
      <c r="S467" s="643"/>
      <c r="T467" s="603"/>
      <c r="U467" s="643"/>
    </row>
    <row r="468" spans="1:21" s="644" customFormat="1" ht="16.5">
      <c r="A468" s="205">
        <f t="shared" si="7"/>
        <v>467</v>
      </c>
      <c r="B468" s="645"/>
      <c r="C468" s="252">
        <v>44778</v>
      </c>
      <c r="D468" s="621" t="s">
        <v>4857</v>
      </c>
      <c r="E468" s="649" t="s">
        <v>4855</v>
      </c>
      <c r="F468" s="649" t="s">
        <v>4855</v>
      </c>
      <c r="G468" s="255" t="s">
        <v>4853</v>
      </c>
      <c r="H468" s="249" t="s">
        <v>4859</v>
      </c>
      <c r="I468" s="646" t="s">
        <v>4856</v>
      </c>
      <c r="J468" s="647" t="s">
        <v>1983</v>
      </c>
      <c r="K468" s="647" t="s">
        <v>1381</v>
      </c>
      <c r="L468" s="620" t="s">
        <v>4333</v>
      </c>
      <c r="M468" s="299">
        <v>1</v>
      </c>
      <c r="N468" s="252">
        <v>44814</v>
      </c>
      <c r="O468" s="643"/>
      <c r="P468" s="643"/>
      <c r="Q468" s="643"/>
      <c r="R468" s="643"/>
      <c r="S468" s="643"/>
      <c r="T468" s="603"/>
      <c r="U468" s="643"/>
    </row>
    <row r="469" spans="1:21" s="644" customFormat="1" ht="16.5">
      <c r="A469" s="205">
        <f t="shared" si="7"/>
        <v>468</v>
      </c>
      <c r="B469" s="645"/>
      <c r="C469" s="252">
        <v>44778</v>
      </c>
      <c r="D469" s="621" t="s">
        <v>4857</v>
      </c>
      <c r="E469" s="649" t="s">
        <v>4855</v>
      </c>
      <c r="F469" s="649" t="s">
        <v>4855</v>
      </c>
      <c r="G469" s="255" t="s">
        <v>4853</v>
      </c>
      <c r="H469" s="249" t="s">
        <v>1622</v>
      </c>
      <c r="I469" s="646" t="s">
        <v>4856</v>
      </c>
      <c r="J469" s="647" t="s">
        <v>1983</v>
      </c>
      <c r="K469" s="647" t="s">
        <v>1381</v>
      </c>
      <c r="L469" s="620" t="s">
        <v>4333</v>
      </c>
      <c r="M469" s="299">
        <v>1</v>
      </c>
      <c r="N469" s="252">
        <v>44814</v>
      </c>
      <c r="O469" s="643"/>
      <c r="P469" s="643"/>
      <c r="Q469" s="643"/>
      <c r="R469" s="643"/>
      <c r="S469" s="643"/>
      <c r="T469" s="603"/>
      <c r="U469" s="643"/>
    </row>
    <row r="470" spans="1:21" s="644" customFormat="1" ht="16.5">
      <c r="A470" s="205">
        <f t="shared" si="7"/>
        <v>469</v>
      </c>
      <c r="B470" s="645"/>
      <c r="C470" s="252">
        <v>44778</v>
      </c>
      <c r="D470" s="621" t="s">
        <v>4857</v>
      </c>
      <c r="E470" s="649" t="s">
        <v>4855</v>
      </c>
      <c r="F470" s="649" t="s">
        <v>4855</v>
      </c>
      <c r="G470" s="255" t="s">
        <v>4853</v>
      </c>
      <c r="H470" s="249" t="s">
        <v>1622</v>
      </c>
      <c r="I470" s="646" t="s">
        <v>4856</v>
      </c>
      <c r="J470" s="647" t="s">
        <v>1983</v>
      </c>
      <c r="K470" s="647" t="s">
        <v>1381</v>
      </c>
      <c r="L470" s="620" t="s">
        <v>4333</v>
      </c>
      <c r="M470" s="299">
        <v>1</v>
      </c>
      <c r="N470" s="252">
        <v>44814</v>
      </c>
      <c r="O470" s="643"/>
      <c r="P470" s="643"/>
      <c r="Q470" s="643"/>
      <c r="R470" s="643"/>
      <c r="S470" s="643"/>
      <c r="T470" s="603"/>
      <c r="U470" s="643"/>
    </row>
    <row r="471" spans="1:21" s="644" customFormat="1" ht="16.5">
      <c r="A471" s="205">
        <f t="shared" si="7"/>
        <v>470</v>
      </c>
      <c r="B471" s="645"/>
      <c r="C471" s="252">
        <v>44778</v>
      </c>
      <c r="D471" s="621" t="s">
        <v>4857</v>
      </c>
      <c r="E471" s="649" t="s">
        <v>4855</v>
      </c>
      <c r="F471" s="649" t="s">
        <v>4855</v>
      </c>
      <c r="G471" s="255" t="s">
        <v>4853</v>
      </c>
      <c r="H471" s="249" t="s">
        <v>1622</v>
      </c>
      <c r="I471" s="646" t="s">
        <v>4856</v>
      </c>
      <c r="J471" s="647" t="s">
        <v>1983</v>
      </c>
      <c r="K471" s="647" t="s">
        <v>1381</v>
      </c>
      <c r="L471" s="620" t="s">
        <v>4333</v>
      </c>
      <c r="M471" s="299">
        <v>1</v>
      </c>
      <c r="N471" s="252">
        <v>44814</v>
      </c>
      <c r="O471" s="643"/>
      <c r="P471" s="643"/>
      <c r="Q471" s="643"/>
      <c r="R471" s="643"/>
      <c r="S471" s="643"/>
      <c r="T471" s="603"/>
      <c r="U471" s="643"/>
    </row>
    <row r="472" spans="1:21" s="644" customFormat="1" ht="16.5">
      <c r="A472" s="205">
        <f t="shared" si="7"/>
        <v>471</v>
      </c>
      <c r="B472" s="645"/>
      <c r="C472" s="252">
        <v>44778</v>
      </c>
      <c r="D472" s="621" t="s">
        <v>4857</v>
      </c>
      <c r="E472" s="649" t="s">
        <v>4855</v>
      </c>
      <c r="F472" s="649" t="s">
        <v>4855</v>
      </c>
      <c r="G472" s="255" t="s">
        <v>4853</v>
      </c>
      <c r="H472" s="249" t="s">
        <v>1622</v>
      </c>
      <c r="I472" s="646" t="s">
        <v>4856</v>
      </c>
      <c r="J472" s="647" t="s">
        <v>1983</v>
      </c>
      <c r="K472" s="647" t="s">
        <v>1381</v>
      </c>
      <c r="L472" s="620" t="s">
        <v>4333</v>
      </c>
      <c r="M472" s="299">
        <v>1</v>
      </c>
      <c r="N472" s="252">
        <v>44814</v>
      </c>
      <c r="O472" s="643"/>
      <c r="P472" s="643"/>
      <c r="Q472" s="643"/>
      <c r="R472" s="643"/>
      <c r="S472" s="643"/>
      <c r="T472" s="603"/>
      <c r="U472" s="643"/>
    </row>
    <row r="473" spans="1:21" s="644" customFormat="1" ht="16.5">
      <c r="A473" s="205">
        <f t="shared" si="7"/>
        <v>472</v>
      </c>
      <c r="B473" s="645"/>
      <c r="C473" s="252">
        <v>44778</v>
      </c>
      <c r="D473" s="621" t="s">
        <v>4857</v>
      </c>
      <c r="E473" s="649" t="s">
        <v>4855</v>
      </c>
      <c r="F473" s="649" t="s">
        <v>4855</v>
      </c>
      <c r="G473" s="255" t="s">
        <v>4854</v>
      </c>
      <c r="H473" s="249" t="s">
        <v>1622</v>
      </c>
      <c r="I473" s="646" t="s">
        <v>4856</v>
      </c>
      <c r="J473" s="647" t="s">
        <v>1983</v>
      </c>
      <c r="K473" s="647" t="s">
        <v>1381</v>
      </c>
      <c r="L473" s="620" t="s">
        <v>4333</v>
      </c>
      <c r="M473" s="299">
        <v>1</v>
      </c>
      <c r="N473" s="252">
        <v>44814</v>
      </c>
      <c r="O473" s="643"/>
      <c r="P473" s="643"/>
      <c r="Q473" s="643"/>
      <c r="R473" s="643"/>
      <c r="S473" s="643"/>
      <c r="T473" s="603"/>
      <c r="U473" s="643"/>
    </row>
    <row r="474" spans="1:21" s="644" customFormat="1" ht="16.5">
      <c r="A474" s="205">
        <f t="shared" si="7"/>
        <v>473</v>
      </c>
      <c r="B474" s="645"/>
      <c r="C474" s="252">
        <v>44778</v>
      </c>
      <c r="D474" s="621" t="s">
        <v>4857</v>
      </c>
      <c r="E474" s="649" t="s">
        <v>4855</v>
      </c>
      <c r="F474" s="649" t="s">
        <v>4855</v>
      </c>
      <c r="G474" s="255" t="s">
        <v>4853</v>
      </c>
      <c r="H474" s="249" t="s">
        <v>4860</v>
      </c>
      <c r="I474" s="646" t="s">
        <v>4856</v>
      </c>
      <c r="J474" s="647" t="s">
        <v>1983</v>
      </c>
      <c r="K474" s="647" t="s">
        <v>1381</v>
      </c>
      <c r="L474" s="620" t="s">
        <v>4333</v>
      </c>
      <c r="M474" s="299">
        <v>1</v>
      </c>
      <c r="N474" s="252">
        <v>44814</v>
      </c>
      <c r="O474" s="643"/>
      <c r="P474" s="643"/>
      <c r="Q474" s="643"/>
      <c r="R474" s="643"/>
      <c r="S474" s="643"/>
      <c r="T474" s="603"/>
      <c r="U474" s="643"/>
    </row>
    <row r="475" spans="1:21" s="644" customFormat="1" ht="16.5">
      <c r="A475" s="205">
        <f t="shared" si="7"/>
        <v>474</v>
      </c>
      <c r="B475" s="645"/>
      <c r="C475" s="252">
        <v>44778</v>
      </c>
      <c r="D475" s="621" t="s">
        <v>4857</v>
      </c>
      <c r="E475" s="649" t="s">
        <v>4855</v>
      </c>
      <c r="F475" s="649" t="s">
        <v>4855</v>
      </c>
      <c r="G475" s="255" t="s">
        <v>4853</v>
      </c>
      <c r="H475" s="249" t="s">
        <v>4860</v>
      </c>
      <c r="I475" s="646" t="s">
        <v>4856</v>
      </c>
      <c r="J475" s="647" t="s">
        <v>1983</v>
      </c>
      <c r="K475" s="647" t="s">
        <v>1381</v>
      </c>
      <c r="L475" s="620" t="s">
        <v>4333</v>
      </c>
      <c r="M475" s="299">
        <v>1</v>
      </c>
      <c r="N475" s="252">
        <v>44803</v>
      </c>
      <c r="O475" s="643"/>
      <c r="P475" s="643"/>
      <c r="Q475" s="643"/>
      <c r="R475" s="643"/>
      <c r="S475" s="643"/>
      <c r="T475" s="603"/>
      <c r="U475" s="643"/>
    </row>
    <row r="476" spans="1:21" s="644" customFormat="1" ht="16.5">
      <c r="A476" s="205">
        <f t="shared" si="7"/>
        <v>475</v>
      </c>
      <c r="B476" s="645"/>
      <c r="C476" s="252">
        <v>44778</v>
      </c>
      <c r="D476" s="621" t="s">
        <v>4857</v>
      </c>
      <c r="E476" s="649" t="s">
        <v>4855</v>
      </c>
      <c r="F476" s="649" t="s">
        <v>4855</v>
      </c>
      <c r="G476" s="255" t="s">
        <v>4853</v>
      </c>
      <c r="H476" s="249" t="s">
        <v>4860</v>
      </c>
      <c r="I476" s="646" t="s">
        <v>4856</v>
      </c>
      <c r="J476" s="647" t="s">
        <v>1983</v>
      </c>
      <c r="K476" s="647" t="s">
        <v>1381</v>
      </c>
      <c r="L476" s="620" t="s">
        <v>4333</v>
      </c>
      <c r="M476" s="299">
        <v>1</v>
      </c>
      <c r="N476" s="252">
        <v>44803</v>
      </c>
      <c r="O476" s="643"/>
      <c r="P476" s="643"/>
      <c r="Q476" s="643"/>
      <c r="R476" s="643"/>
      <c r="S476" s="643"/>
      <c r="T476" s="603"/>
      <c r="U476" s="643"/>
    </row>
    <row r="477" spans="1:21">
      <c r="A477" s="205">
        <f t="shared" si="7"/>
        <v>476</v>
      </c>
      <c r="B477" s="207" t="s">
        <v>5020</v>
      </c>
      <c r="C477" s="207">
        <v>44774</v>
      </c>
      <c r="D477" s="207" t="s">
        <v>52</v>
      </c>
      <c r="E477" s="207" t="s">
        <v>5021</v>
      </c>
      <c r="F477" s="207" t="s">
        <v>5021</v>
      </c>
      <c r="G477" s="207" t="s">
        <v>5022</v>
      </c>
      <c r="H477" s="208" t="s">
        <v>5023</v>
      </c>
      <c r="I477" s="208" t="s">
        <v>5024</v>
      </c>
      <c r="J477" s="216" t="s">
        <v>1983</v>
      </c>
      <c r="K477" s="216" t="s">
        <v>5025</v>
      </c>
      <c r="L477" s="216" t="s">
        <v>5</v>
      </c>
      <c r="M477" s="218">
        <v>1</v>
      </c>
      <c r="N477" s="210">
        <v>44804</v>
      </c>
      <c r="O477" s="260"/>
      <c r="P477" s="260"/>
      <c r="Q477" s="236" t="s">
        <v>5026</v>
      </c>
      <c r="R477" s="260"/>
      <c r="S477" s="260"/>
      <c r="T477" s="314"/>
      <c r="U477" s="260"/>
    </row>
    <row r="478" spans="1:21">
      <c r="A478" s="205">
        <f t="shared" si="7"/>
        <v>477</v>
      </c>
      <c r="B478" s="207" t="s">
        <v>5020</v>
      </c>
      <c r="C478" s="207">
        <v>44774</v>
      </c>
      <c r="D478" s="207" t="s">
        <v>52</v>
      </c>
      <c r="E478" s="207" t="s">
        <v>5027</v>
      </c>
      <c r="F478" s="207" t="s">
        <v>5027</v>
      </c>
      <c r="G478" s="207" t="s">
        <v>5022</v>
      </c>
      <c r="H478" s="208" t="s">
        <v>5023</v>
      </c>
      <c r="I478" s="208" t="s">
        <v>5024</v>
      </c>
      <c r="J478" s="216" t="s">
        <v>1983</v>
      </c>
      <c r="K478" s="216" t="s">
        <v>5025</v>
      </c>
      <c r="L478" s="216" t="s">
        <v>5</v>
      </c>
      <c r="M478" s="218">
        <v>1</v>
      </c>
      <c r="N478" s="210">
        <v>44804</v>
      </c>
      <c r="O478" s="260"/>
      <c r="P478" s="260"/>
      <c r="Q478" s="236" t="s">
        <v>5026</v>
      </c>
      <c r="R478" s="260"/>
      <c r="S478" s="260"/>
      <c r="T478" s="314"/>
      <c r="U478" s="260"/>
    </row>
    <row r="479" spans="1:21">
      <c r="A479" s="205">
        <f t="shared" si="7"/>
        <v>478</v>
      </c>
      <c r="B479" s="207" t="s">
        <v>5020</v>
      </c>
      <c r="C479" s="207">
        <v>44774</v>
      </c>
      <c r="D479" s="207" t="s">
        <v>52</v>
      </c>
      <c r="E479" s="207" t="s">
        <v>5028</v>
      </c>
      <c r="F479" s="207" t="s">
        <v>5028</v>
      </c>
      <c r="G479" s="207" t="s">
        <v>5022</v>
      </c>
      <c r="H479" s="208" t="s">
        <v>5023</v>
      </c>
      <c r="I479" s="208" t="s">
        <v>5024</v>
      </c>
      <c r="J479" s="216" t="s">
        <v>1983</v>
      </c>
      <c r="K479" s="216" t="s">
        <v>5025</v>
      </c>
      <c r="L479" s="216" t="s">
        <v>5</v>
      </c>
      <c r="M479" s="218">
        <v>1</v>
      </c>
      <c r="N479" s="210">
        <v>44804</v>
      </c>
      <c r="O479" s="260"/>
      <c r="P479" s="260"/>
      <c r="Q479" s="236" t="s">
        <v>5026</v>
      </c>
      <c r="R479" s="260"/>
      <c r="S479" s="260"/>
      <c r="T479" s="314"/>
      <c r="U479" s="260"/>
    </row>
    <row r="480" spans="1:21">
      <c r="A480" s="205">
        <f t="shared" si="7"/>
        <v>479</v>
      </c>
      <c r="B480" s="207" t="s">
        <v>5020</v>
      </c>
      <c r="C480" s="207">
        <v>44774</v>
      </c>
      <c r="D480" s="207" t="s">
        <v>52</v>
      </c>
      <c r="E480" s="207" t="s">
        <v>5029</v>
      </c>
      <c r="F480" s="207" t="s">
        <v>5029</v>
      </c>
      <c r="G480" s="207" t="s">
        <v>5022</v>
      </c>
      <c r="H480" s="208" t="s">
        <v>5023</v>
      </c>
      <c r="I480" s="208" t="s">
        <v>5024</v>
      </c>
      <c r="J480" s="216" t="s">
        <v>1983</v>
      </c>
      <c r="K480" s="216" t="s">
        <v>5025</v>
      </c>
      <c r="L480" s="216" t="s">
        <v>5</v>
      </c>
      <c r="M480" s="218">
        <v>1</v>
      </c>
      <c r="N480" s="210">
        <v>44804</v>
      </c>
      <c r="O480" s="260"/>
      <c r="P480" s="260"/>
      <c r="Q480" s="236" t="s">
        <v>5026</v>
      </c>
      <c r="R480" s="260"/>
      <c r="S480" s="260"/>
      <c r="T480" s="314"/>
      <c r="U480" s="260"/>
    </row>
    <row r="481" spans="1:21">
      <c r="A481" s="205">
        <f t="shared" si="7"/>
        <v>480</v>
      </c>
      <c r="B481" s="207" t="s">
        <v>5030</v>
      </c>
      <c r="C481" s="207">
        <v>44774</v>
      </c>
      <c r="D481" s="207" t="s">
        <v>52</v>
      </c>
      <c r="E481" s="207" t="s">
        <v>5031</v>
      </c>
      <c r="F481" s="207" t="s">
        <v>5031</v>
      </c>
      <c r="G481" s="207" t="s">
        <v>5032</v>
      </c>
      <c r="H481" s="208" t="s">
        <v>5023</v>
      </c>
      <c r="I481" s="208" t="s">
        <v>5024</v>
      </c>
      <c r="J481" s="216" t="s">
        <v>1983</v>
      </c>
      <c r="K481" s="216" t="s">
        <v>5025</v>
      </c>
      <c r="L481" s="216" t="s">
        <v>5</v>
      </c>
      <c r="M481" s="218">
        <v>1</v>
      </c>
      <c r="N481" s="210">
        <v>44804</v>
      </c>
      <c r="O481" s="260"/>
      <c r="P481" s="260"/>
      <c r="Q481" s="236" t="s">
        <v>5026</v>
      </c>
      <c r="R481" s="260"/>
      <c r="S481" s="260"/>
      <c r="T481" s="314"/>
      <c r="U481" s="260"/>
    </row>
    <row r="482" spans="1:21" s="556" customFormat="1" ht="39" customHeight="1">
      <c r="A482" s="205">
        <f t="shared" si="7"/>
        <v>481</v>
      </c>
      <c r="B482" s="703" t="s">
        <v>1434</v>
      </c>
      <c r="C482" s="703" t="s">
        <v>5109</v>
      </c>
      <c r="D482" s="703" t="s">
        <v>5110</v>
      </c>
      <c r="E482" s="351" t="s">
        <v>5111</v>
      </c>
      <c r="F482" s="351" t="s">
        <v>5112</v>
      </c>
      <c r="G482" s="703" t="s">
        <v>1434</v>
      </c>
      <c r="H482" s="703" t="s">
        <v>5113</v>
      </c>
      <c r="I482" s="703" t="s">
        <v>6308</v>
      </c>
      <c r="J482" s="216" t="s">
        <v>1983</v>
      </c>
      <c r="K482" s="216" t="s">
        <v>5114</v>
      </c>
      <c r="L482" s="216" t="s">
        <v>5115</v>
      </c>
      <c r="M482" s="704">
        <v>1</v>
      </c>
      <c r="N482" s="219">
        <v>44854</v>
      </c>
      <c r="O482" s="705"/>
      <c r="P482" s="705"/>
      <c r="Q482" s="433" t="s">
        <v>3990</v>
      </c>
      <c r="R482" s="433"/>
      <c r="S482" s="705"/>
      <c r="T482" s="705"/>
      <c r="U482" s="1843" t="s">
        <v>6302</v>
      </c>
    </row>
    <row r="483" spans="1:21" s="556" customFormat="1" ht="26">
      <c r="A483" s="205">
        <f t="shared" si="7"/>
        <v>482</v>
      </c>
      <c r="B483" s="703" t="s">
        <v>5116</v>
      </c>
      <c r="C483" s="703" t="s">
        <v>1434</v>
      </c>
      <c r="D483" s="703" t="s">
        <v>5117</v>
      </c>
      <c r="E483" s="351" t="s">
        <v>5118</v>
      </c>
      <c r="F483" s="351" t="s">
        <v>5119</v>
      </c>
      <c r="G483" s="703" t="s">
        <v>5116</v>
      </c>
      <c r="H483" s="703" t="s">
        <v>5113</v>
      </c>
      <c r="I483" s="703" t="s">
        <v>6308</v>
      </c>
      <c r="J483" s="216" t="s">
        <v>1983</v>
      </c>
      <c r="K483" s="216" t="s">
        <v>5120</v>
      </c>
      <c r="L483" s="216" t="s">
        <v>5121</v>
      </c>
      <c r="M483" s="704">
        <v>1</v>
      </c>
      <c r="N483" s="219">
        <v>44854</v>
      </c>
      <c r="O483" s="705"/>
      <c r="P483" s="705"/>
      <c r="Q483" s="433" t="s">
        <v>5122</v>
      </c>
      <c r="R483" s="433"/>
      <c r="S483" s="705"/>
      <c r="T483" s="705"/>
      <c r="U483" s="1751"/>
    </row>
    <row r="484" spans="1:21" s="556" customFormat="1" ht="26">
      <c r="A484" s="205">
        <f t="shared" si="7"/>
        <v>483</v>
      </c>
      <c r="B484" s="703" t="s">
        <v>5123</v>
      </c>
      <c r="C484" s="703" t="s">
        <v>1434</v>
      </c>
      <c r="D484" s="703" t="s">
        <v>5117</v>
      </c>
      <c r="E484" s="351" t="s">
        <v>5124</v>
      </c>
      <c r="F484" s="351" t="s">
        <v>5125</v>
      </c>
      <c r="G484" s="703" t="s">
        <v>5116</v>
      </c>
      <c r="H484" s="703" t="s">
        <v>5113</v>
      </c>
      <c r="I484" s="703" t="s">
        <v>6308</v>
      </c>
      <c r="J484" s="216" t="s">
        <v>1983</v>
      </c>
      <c r="K484" s="216" t="s">
        <v>3989</v>
      </c>
      <c r="L484" s="216" t="s">
        <v>5115</v>
      </c>
      <c r="M484" s="704">
        <v>1</v>
      </c>
      <c r="N484" s="219">
        <v>44854</v>
      </c>
      <c r="O484" s="705"/>
      <c r="P484" s="705"/>
      <c r="Q484" s="433" t="s">
        <v>5126</v>
      </c>
      <c r="R484" s="433"/>
      <c r="S484" s="705"/>
      <c r="T484" s="705"/>
      <c r="U484" s="1751"/>
    </row>
    <row r="485" spans="1:21" s="556" customFormat="1" ht="26">
      <c r="A485" s="205">
        <f t="shared" si="7"/>
        <v>484</v>
      </c>
      <c r="B485" s="703" t="s">
        <v>5116</v>
      </c>
      <c r="C485" s="703" t="s">
        <v>5116</v>
      </c>
      <c r="D485" s="703" t="s">
        <v>5110</v>
      </c>
      <c r="E485" s="351" t="s">
        <v>5127</v>
      </c>
      <c r="F485" s="351" t="s">
        <v>5128</v>
      </c>
      <c r="G485" s="703" t="s">
        <v>5116</v>
      </c>
      <c r="H485" s="703" t="s">
        <v>5113</v>
      </c>
      <c r="I485" s="703" t="s">
        <v>6308</v>
      </c>
      <c r="J485" s="216" t="s">
        <v>1983</v>
      </c>
      <c r="K485" s="216" t="s">
        <v>3989</v>
      </c>
      <c r="L485" s="216" t="s">
        <v>5129</v>
      </c>
      <c r="M485" s="704">
        <v>1</v>
      </c>
      <c r="N485" s="219">
        <v>44854</v>
      </c>
      <c r="O485" s="705"/>
      <c r="P485" s="705"/>
      <c r="Q485" s="433" t="s">
        <v>5126</v>
      </c>
      <c r="R485" s="433"/>
      <c r="S485" s="705"/>
      <c r="T485" s="705"/>
      <c r="U485" s="1751"/>
    </row>
    <row r="486" spans="1:21" s="556" customFormat="1" ht="26">
      <c r="A486" s="205">
        <f t="shared" si="7"/>
        <v>485</v>
      </c>
      <c r="B486" s="703" t="s">
        <v>5116</v>
      </c>
      <c r="C486" s="703" t="s">
        <v>1434</v>
      </c>
      <c r="D486" s="703" t="s">
        <v>5117</v>
      </c>
      <c r="E486" s="351" t="s">
        <v>5130</v>
      </c>
      <c r="F486" s="351" t="s">
        <v>5131</v>
      </c>
      <c r="G486" s="703" t="s">
        <v>1434</v>
      </c>
      <c r="H486" s="703" t="s">
        <v>5113</v>
      </c>
      <c r="I486" s="703" t="s">
        <v>6308</v>
      </c>
      <c r="J486" s="216" t="s">
        <v>1983</v>
      </c>
      <c r="K486" s="216" t="s">
        <v>5132</v>
      </c>
      <c r="L486" s="216" t="s">
        <v>5129</v>
      </c>
      <c r="M486" s="704">
        <v>1</v>
      </c>
      <c r="N486" s="219">
        <v>44854</v>
      </c>
      <c r="O486" s="705"/>
      <c r="P486" s="705"/>
      <c r="Q486" s="433" t="s">
        <v>5126</v>
      </c>
      <c r="R486" s="433"/>
      <c r="S486" s="705"/>
      <c r="T486" s="705"/>
      <c r="U486" s="1752"/>
    </row>
    <row r="487" spans="1:21" ht="39">
      <c r="A487" s="205">
        <f t="shared" si="7"/>
        <v>486</v>
      </c>
      <c r="B487" s="208" t="s">
        <v>5033</v>
      </c>
      <c r="C487" s="208" t="s">
        <v>5033</v>
      </c>
      <c r="D487" s="208" t="s">
        <v>5034</v>
      </c>
      <c r="E487" s="208" t="s">
        <v>5033</v>
      </c>
      <c r="F487" s="208" t="s">
        <v>5033</v>
      </c>
      <c r="G487" s="208" t="s">
        <v>5035</v>
      </c>
      <c r="H487" s="208" t="s">
        <v>5036</v>
      </c>
      <c r="I487" s="208" t="s">
        <v>5024</v>
      </c>
      <c r="J487" s="216" t="s">
        <v>1983</v>
      </c>
      <c r="K487" s="216" t="s">
        <v>5025</v>
      </c>
      <c r="L487" s="216" t="s">
        <v>5037</v>
      </c>
      <c r="M487" s="218">
        <v>1</v>
      </c>
      <c r="N487" s="210" t="s">
        <v>5033</v>
      </c>
      <c r="O487" s="260"/>
      <c r="P487" s="260"/>
      <c r="Q487" s="260"/>
      <c r="R487" s="260"/>
      <c r="S487" s="260"/>
      <c r="T487" s="314"/>
      <c r="U487" s="621" t="s">
        <v>5042</v>
      </c>
    </row>
    <row r="488" spans="1:21" s="657" customFormat="1" ht="17.5" customHeight="1">
      <c r="A488" s="205">
        <f t="shared" si="7"/>
        <v>487</v>
      </c>
      <c r="B488" s="668"/>
      <c r="C488" s="668"/>
      <c r="D488" s="1346" t="s">
        <v>2310</v>
      </c>
      <c r="E488" s="295" t="s">
        <v>4952</v>
      </c>
      <c r="F488" s="295" t="s">
        <v>4952</v>
      </c>
      <c r="G488" s="259" t="s">
        <v>4953</v>
      </c>
      <c r="H488" s="259" t="s">
        <v>2811</v>
      </c>
      <c r="I488" s="333" t="s">
        <v>4954</v>
      </c>
      <c r="J488" s="331" t="s">
        <v>1983</v>
      </c>
      <c r="K488" s="331" t="s">
        <v>1381</v>
      </c>
      <c r="L488" s="259" t="s">
        <v>8</v>
      </c>
      <c r="M488" s="316">
        <v>2</v>
      </c>
      <c r="N488" s="349">
        <v>44824</v>
      </c>
      <c r="O488" s="668"/>
      <c r="P488" s="668"/>
      <c r="Q488" s="668"/>
      <c r="R488" s="656"/>
      <c r="S488" s="656"/>
      <c r="T488" s="655"/>
      <c r="U488" s="656"/>
    </row>
    <row r="489" spans="1:21" s="657" customFormat="1" ht="17.5" customHeight="1">
      <c r="A489" s="205">
        <f t="shared" si="7"/>
        <v>488</v>
      </c>
      <c r="B489" s="668"/>
      <c r="C489" s="668"/>
      <c r="D489" s="1346" t="s">
        <v>2310</v>
      </c>
      <c r="E489" s="295" t="s">
        <v>4955</v>
      </c>
      <c r="F489" s="295" t="s">
        <v>4955</v>
      </c>
      <c r="G489" s="259" t="s">
        <v>4956</v>
      </c>
      <c r="H489" s="259" t="s">
        <v>2811</v>
      </c>
      <c r="I489" s="333" t="s">
        <v>4954</v>
      </c>
      <c r="J489" s="331" t="s">
        <v>1983</v>
      </c>
      <c r="K489" s="331" t="s">
        <v>1381</v>
      </c>
      <c r="L489" s="259" t="s">
        <v>8</v>
      </c>
      <c r="M489" s="316">
        <v>2</v>
      </c>
      <c r="N489" s="349">
        <v>44824</v>
      </c>
      <c r="O489" s="668"/>
      <c r="P489" s="668"/>
      <c r="Q489" s="668"/>
      <c r="R489" s="656"/>
      <c r="S489" s="656"/>
      <c r="T489" s="655"/>
      <c r="U489" s="656"/>
    </row>
    <row r="490" spans="1:21" s="657" customFormat="1" ht="17.5" customHeight="1">
      <c r="A490" s="205">
        <f t="shared" si="7"/>
        <v>489</v>
      </c>
      <c r="B490" s="668"/>
      <c r="C490" s="668"/>
      <c r="D490" s="1346" t="s">
        <v>2310</v>
      </c>
      <c r="E490" s="295" t="s">
        <v>4957</v>
      </c>
      <c r="F490" s="295" t="s">
        <v>4957</v>
      </c>
      <c r="G490" s="259" t="s">
        <v>4956</v>
      </c>
      <c r="H490" s="259" t="s">
        <v>2811</v>
      </c>
      <c r="I490" s="333" t="s">
        <v>4954</v>
      </c>
      <c r="J490" s="331" t="s">
        <v>1983</v>
      </c>
      <c r="K490" s="331" t="s">
        <v>1381</v>
      </c>
      <c r="L490" s="259" t="s">
        <v>8</v>
      </c>
      <c r="M490" s="316">
        <v>2</v>
      </c>
      <c r="N490" s="349">
        <v>44824</v>
      </c>
      <c r="O490" s="668"/>
      <c r="P490" s="668"/>
      <c r="Q490" s="668"/>
      <c r="R490" s="656"/>
      <c r="S490" s="656"/>
      <c r="T490" s="655"/>
      <c r="U490" s="656"/>
    </row>
    <row r="491" spans="1:21" s="657" customFormat="1" ht="17.5" customHeight="1">
      <c r="A491" s="205">
        <f t="shared" si="7"/>
        <v>490</v>
      </c>
      <c r="B491" s="668"/>
      <c r="C491" s="668"/>
      <c r="D491" s="1346" t="s">
        <v>2310</v>
      </c>
      <c r="E491" s="295" t="s">
        <v>4958</v>
      </c>
      <c r="F491" s="295" t="s">
        <v>4958</v>
      </c>
      <c r="G491" s="259" t="s">
        <v>4956</v>
      </c>
      <c r="H491" s="259" t="s">
        <v>2811</v>
      </c>
      <c r="I491" s="333" t="s">
        <v>4954</v>
      </c>
      <c r="J491" s="331" t="s">
        <v>1983</v>
      </c>
      <c r="K491" s="331" t="s">
        <v>1381</v>
      </c>
      <c r="L491" s="259" t="s">
        <v>8</v>
      </c>
      <c r="M491" s="316">
        <v>1</v>
      </c>
      <c r="N491" s="349">
        <v>44824</v>
      </c>
      <c r="O491" s="668"/>
      <c r="P491" s="668"/>
      <c r="Q491" s="668"/>
      <c r="R491" s="656"/>
      <c r="S491" s="656"/>
      <c r="T491" s="655"/>
      <c r="U491" s="656"/>
    </row>
    <row r="492" spans="1:21" s="657" customFormat="1" ht="17.5" customHeight="1">
      <c r="A492" s="205">
        <f t="shared" si="7"/>
        <v>491</v>
      </c>
      <c r="B492" s="668"/>
      <c r="C492" s="668"/>
      <c r="D492" s="1346" t="s">
        <v>2310</v>
      </c>
      <c r="E492" s="295" t="s">
        <v>4959</v>
      </c>
      <c r="F492" s="295" t="s">
        <v>4959</v>
      </c>
      <c r="G492" s="259" t="s">
        <v>4956</v>
      </c>
      <c r="H492" s="259" t="s">
        <v>2811</v>
      </c>
      <c r="I492" s="333" t="s">
        <v>4954</v>
      </c>
      <c r="J492" s="331" t="s">
        <v>1983</v>
      </c>
      <c r="K492" s="331" t="s">
        <v>1381</v>
      </c>
      <c r="L492" s="259" t="s">
        <v>8</v>
      </c>
      <c r="M492" s="316">
        <v>1</v>
      </c>
      <c r="N492" s="349">
        <v>44824</v>
      </c>
      <c r="O492" s="668"/>
      <c r="P492" s="668"/>
      <c r="Q492" s="668"/>
      <c r="R492" s="656"/>
      <c r="S492" s="656"/>
      <c r="T492" s="655"/>
      <c r="U492" s="656"/>
    </row>
    <row r="493" spans="1:21" s="657" customFormat="1" ht="17.5" customHeight="1">
      <c r="A493" s="205">
        <f t="shared" si="7"/>
        <v>492</v>
      </c>
      <c r="B493" s="668"/>
      <c r="C493" s="668"/>
      <c r="D493" s="1346" t="s">
        <v>2310</v>
      </c>
      <c r="E493" s="295" t="s">
        <v>4960</v>
      </c>
      <c r="F493" s="295" t="s">
        <v>4960</v>
      </c>
      <c r="G493" s="259" t="s">
        <v>4956</v>
      </c>
      <c r="H493" s="259" t="s">
        <v>2811</v>
      </c>
      <c r="I493" s="333" t="s">
        <v>4954</v>
      </c>
      <c r="J493" s="331" t="s">
        <v>1983</v>
      </c>
      <c r="K493" s="331" t="s">
        <v>1381</v>
      </c>
      <c r="L493" s="259" t="s">
        <v>8</v>
      </c>
      <c r="M493" s="316">
        <v>1</v>
      </c>
      <c r="N493" s="349">
        <v>44824</v>
      </c>
      <c r="O493" s="668"/>
      <c r="P493" s="668"/>
      <c r="Q493" s="668"/>
      <c r="R493" s="656"/>
      <c r="S493" s="656"/>
      <c r="T493" s="655"/>
      <c r="U493" s="656"/>
    </row>
    <row r="494" spans="1:21" s="657" customFormat="1" ht="17.5" customHeight="1">
      <c r="A494" s="205">
        <f t="shared" si="7"/>
        <v>493</v>
      </c>
      <c r="B494" s="668"/>
      <c r="C494" s="668"/>
      <c r="D494" s="1346" t="s">
        <v>2310</v>
      </c>
      <c r="E494" s="295" t="s">
        <v>4961</v>
      </c>
      <c r="F494" s="295" t="s">
        <v>4961</v>
      </c>
      <c r="G494" s="259" t="s">
        <v>4956</v>
      </c>
      <c r="H494" s="259" t="s">
        <v>2811</v>
      </c>
      <c r="I494" s="333" t="s">
        <v>4954</v>
      </c>
      <c r="J494" s="331" t="s">
        <v>1983</v>
      </c>
      <c r="K494" s="331" t="s">
        <v>1381</v>
      </c>
      <c r="L494" s="259" t="s">
        <v>8</v>
      </c>
      <c r="M494" s="316">
        <v>1</v>
      </c>
      <c r="N494" s="349">
        <v>44824</v>
      </c>
      <c r="O494" s="668"/>
      <c r="P494" s="668"/>
      <c r="Q494" s="668"/>
      <c r="R494" s="656"/>
      <c r="S494" s="656"/>
      <c r="T494" s="655"/>
      <c r="U494" s="656"/>
    </row>
    <row r="495" spans="1:21" s="657" customFormat="1" ht="17.5" customHeight="1">
      <c r="A495" s="205">
        <f t="shared" si="7"/>
        <v>494</v>
      </c>
      <c r="B495" s="668"/>
      <c r="C495" s="668"/>
      <c r="D495" s="1346" t="s">
        <v>2310</v>
      </c>
      <c r="E495" s="295" t="s">
        <v>4962</v>
      </c>
      <c r="F495" s="295" t="s">
        <v>4962</v>
      </c>
      <c r="G495" s="259" t="s">
        <v>4956</v>
      </c>
      <c r="H495" s="259" t="s">
        <v>2811</v>
      </c>
      <c r="I495" s="333" t="s">
        <v>4954</v>
      </c>
      <c r="J495" s="331" t="s">
        <v>1983</v>
      </c>
      <c r="K495" s="331" t="s">
        <v>1381</v>
      </c>
      <c r="L495" s="259" t="s">
        <v>8</v>
      </c>
      <c r="M495" s="316">
        <v>1</v>
      </c>
      <c r="N495" s="349">
        <v>44824</v>
      </c>
      <c r="O495" s="668"/>
      <c r="P495" s="668"/>
      <c r="Q495" s="668"/>
      <c r="R495" s="656"/>
      <c r="S495" s="656"/>
      <c r="T495" s="655"/>
      <c r="U495" s="656"/>
    </row>
    <row r="496" spans="1:21" s="657" customFormat="1" ht="17.5" customHeight="1">
      <c r="A496" s="205">
        <f t="shared" si="7"/>
        <v>495</v>
      </c>
      <c r="B496" s="668"/>
      <c r="C496" s="668"/>
      <c r="D496" s="1346" t="s">
        <v>2310</v>
      </c>
      <c r="E496" s="295" t="s">
        <v>4963</v>
      </c>
      <c r="F496" s="295" t="s">
        <v>4963</v>
      </c>
      <c r="G496" s="259" t="s">
        <v>4956</v>
      </c>
      <c r="H496" s="259" t="s">
        <v>2811</v>
      </c>
      <c r="I496" s="333" t="s">
        <v>4954</v>
      </c>
      <c r="J496" s="331" t="s">
        <v>1983</v>
      </c>
      <c r="K496" s="331" t="s">
        <v>1381</v>
      </c>
      <c r="L496" s="259" t="s">
        <v>8</v>
      </c>
      <c r="M496" s="316">
        <v>1</v>
      </c>
      <c r="N496" s="349">
        <v>44824</v>
      </c>
      <c r="O496" s="668"/>
      <c r="P496" s="668"/>
      <c r="Q496" s="668"/>
      <c r="R496" s="656"/>
      <c r="S496" s="656"/>
      <c r="T496" s="655"/>
      <c r="U496" s="656"/>
    </row>
    <row r="497" spans="1:21" s="657" customFormat="1" ht="17.5" customHeight="1">
      <c r="A497" s="205">
        <f t="shared" si="7"/>
        <v>496</v>
      </c>
      <c r="B497" s="668"/>
      <c r="C497" s="668"/>
      <c r="D497" s="1346" t="s">
        <v>2310</v>
      </c>
      <c r="E497" s="295" t="s">
        <v>4964</v>
      </c>
      <c r="F497" s="295" t="s">
        <v>4964</v>
      </c>
      <c r="G497" s="259" t="s">
        <v>4965</v>
      </c>
      <c r="H497" s="259" t="s">
        <v>2811</v>
      </c>
      <c r="I497" s="333" t="s">
        <v>4954</v>
      </c>
      <c r="J497" s="331" t="s">
        <v>1983</v>
      </c>
      <c r="K497" s="331" t="s">
        <v>1381</v>
      </c>
      <c r="L497" s="259" t="s">
        <v>8</v>
      </c>
      <c r="M497" s="316">
        <v>1</v>
      </c>
      <c r="N497" s="349">
        <v>44824</v>
      </c>
      <c r="O497" s="668"/>
      <c r="P497" s="668"/>
      <c r="Q497" s="668"/>
      <c r="R497" s="656"/>
      <c r="S497" s="656"/>
      <c r="T497" s="655"/>
      <c r="U497" s="656"/>
    </row>
    <row r="498" spans="1:21" s="657" customFormat="1" ht="17.5" customHeight="1">
      <c r="A498" s="205">
        <f t="shared" si="7"/>
        <v>497</v>
      </c>
      <c r="B498" s="668"/>
      <c r="C498" s="668"/>
      <c r="D498" s="1346" t="s">
        <v>2310</v>
      </c>
      <c r="E498" s="295" t="s">
        <v>4966</v>
      </c>
      <c r="F498" s="295" t="s">
        <v>4966</v>
      </c>
      <c r="G498" s="259" t="s">
        <v>4965</v>
      </c>
      <c r="H498" s="259" t="s">
        <v>2811</v>
      </c>
      <c r="I498" s="333" t="s">
        <v>4954</v>
      </c>
      <c r="J498" s="331" t="s">
        <v>1983</v>
      </c>
      <c r="K498" s="331" t="s">
        <v>1381</v>
      </c>
      <c r="L498" s="259" t="s">
        <v>8</v>
      </c>
      <c r="M498" s="316">
        <v>1</v>
      </c>
      <c r="N498" s="349">
        <v>44824</v>
      </c>
      <c r="O498" s="668"/>
      <c r="P498" s="668"/>
      <c r="Q498" s="668"/>
      <c r="R498" s="656"/>
      <c r="S498" s="656"/>
      <c r="T498" s="655"/>
      <c r="U498" s="656"/>
    </row>
    <row r="499" spans="1:21" s="657" customFormat="1" ht="17.5" customHeight="1">
      <c r="A499" s="205">
        <f t="shared" si="7"/>
        <v>498</v>
      </c>
      <c r="B499" s="668"/>
      <c r="C499" s="668"/>
      <c r="D499" s="1346" t="s">
        <v>2310</v>
      </c>
      <c r="E499" s="295" t="s">
        <v>4967</v>
      </c>
      <c r="F499" s="295" t="s">
        <v>4967</v>
      </c>
      <c r="G499" s="259" t="s">
        <v>4965</v>
      </c>
      <c r="H499" s="259" t="s">
        <v>2811</v>
      </c>
      <c r="I499" s="333" t="s">
        <v>4954</v>
      </c>
      <c r="J499" s="331" t="s">
        <v>1983</v>
      </c>
      <c r="K499" s="331" t="s">
        <v>1381</v>
      </c>
      <c r="L499" s="259" t="s">
        <v>8</v>
      </c>
      <c r="M499" s="316">
        <v>1</v>
      </c>
      <c r="N499" s="349">
        <v>44824</v>
      </c>
      <c r="O499" s="668"/>
      <c r="P499" s="668"/>
      <c r="Q499" s="668"/>
      <c r="R499" s="656"/>
      <c r="S499" s="656"/>
      <c r="T499" s="655"/>
      <c r="U499" s="656"/>
    </row>
    <row r="500" spans="1:21" s="657" customFormat="1" ht="17.5" customHeight="1">
      <c r="A500" s="205">
        <f t="shared" si="7"/>
        <v>499</v>
      </c>
      <c r="B500" s="668"/>
      <c r="C500" s="668"/>
      <c r="D500" s="1346" t="s">
        <v>2310</v>
      </c>
      <c r="E500" s="295" t="s">
        <v>4968</v>
      </c>
      <c r="F500" s="295" t="s">
        <v>4968</v>
      </c>
      <c r="G500" s="259" t="s">
        <v>4965</v>
      </c>
      <c r="H500" s="259" t="s">
        <v>2811</v>
      </c>
      <c r="I500" s="333" t="s">
        <v>4954</v>
      </c>
      <c r="J500" s="331" t="s">
        <v>1983</v>
      </c>
      <c r="K500" s="331" t="s">
        <v>1381</v>
      </c>
      <c r="L500" s="259" t="s">
        <v>8</v>
      </c>
      <c r="M500" s="316">
        <v>1</v>
      </c>
      <c r="N500" s="349">
        <v>44824</v>
      </c>
      <c r="O500" s="668"/>
      <c r="P500" s="668"/>
      <c r="Q500" s="668"/>
      <c r="R500" s="656"/>
      <c r="S500" s="656"/>
      <c r="T500" s="655"/>
      <c r="U500" s="656"/>
    </row>
    <row r="501" spans="1:21" s="657" customFormat="1" ht="17.5" customHeight="1">
      <c r="A501" s="205">
        <f t="shared" si="7"/>
        <v>500</v>
      </c>
      <c r="B501" s="668"/>
      <c r="C501" s="668"/>
      <c r="D501" s="1346" t="s">
        <v>2310</v>
      </c>
      <c r="E501" s="295" t="s">
        <v>4969</v>
      </c>
      <c r="F501" s="295" t="s">
        <v>4969</v>
      </c>
      <c r="G501" s="259" t="s">
        <v>4965</v>
      </c>
      <c r="H501" s="259" t="s">
        <v>2811</v>
      </c>
      <c r="I501" s="333" t="s">
        <v>4954</v>
      </c>
      <c r="J501" s="331" t="s">
        <v>1983</v>
      </c>
      <c r="K501" s="331" t="s">
        <v>1381</v>
      </c>
      <c r="L501" s="259" t="s">
        <v>8</v>
      </c>
      <c r="M501" s="316">
        <v>1</v>
      </c>
      <c r="N501" s="349">
        <v>44824</v>
      </c>
      <c r="O501" s="668"/>
      <c r="P501" s="668"/>
      <c r="Q501" s="668"/>
      <c r="R501" s="656"/>
      <c r="S501" s="656"/>
      <c r="T501" s="655"/>
      <c r="U501" s="656"/>
    </row>
    <row r="502" spans="1:21" s="657" customFormat="1" ht="17.5" customHeight="1">
      <c r="A502" s="205">
        <f t="shared" ref="A502:A565" si="8">ROW()-1</f>
        <v>501</v>
      </c>
      <c r="B502" s="668"/>
      <c r="C502" s="668"/>
      <c r="D502" s="1346" t="s">
        <v>2310</v>
      </c>
      <c r="E502" s="295" t="s">
        <v>4970</v>
      </c>
      <c r="F502" s="295" t="s">
        <v>4970</v>
      </c>
      <c r="G502" s="259" t="s">
        <v>4965</v>
      </c>
      <c r="H502" s="259" t="s">
        <v>2811</v>
      </c>
      <c r="I502" s="333" t="s">
        <v>4954</v>
      </c>
      <c r="J502" s="331" t="s">
        <v>1983</v>
      </c>
      <c r="K502" s="331" t="s">
        <v>1381</v>
      </c>
      <c r="L502" s="259" t="s">
        <v>8</v>
      </c>
      <c r="M502" s="316">
        <v>1</v>
      </c>
      <c r="N502" s="349">
        <v>44824</v>
      </c>
      <c r="O502" s="668"/>
      <c r="P502" s="668"/>
      <c r="Q502" s="668"/>
      <c r="R502" s="656"/>
      <c r="S502" s="656"/>
      <c r="T502" s="655"/>
      <c r="U502" s="656"/>
    </row>
    <row r="503" spans="1:21" s="657" customFormat="1" ht="17.5" customHeight="1">
      <c r="A503" s="205">
        <f t="shared" si="8"/>
        <v>502</v>
      </c>
      <c r="B503" s="668"/>
      <c r="C503" s="668"/>
      <c r="D503" s="1346" t="s">
        <v>2310</v>
      </c>
      <c r="E503" s="295" t="s">
        <v>4971</v>
      </c>
      <c r="F503" s="295" t="s">
        <v>4971</v>
      </c>
      <c r="G503" s="259" t="s">
        <v>4965</v>
      </c>
      <c r="H503" s="259" t="s">
        <v>2811</v>
      </c>
      <c r="I503" s="333" t="s">
        <v>4954</v>
      </c>
      <c r="J503" s="331" t="s">
        <v>1983</v>
      </c>
      <c r="K503" s="331" t="s">
        <v>1381</v>
      </c>
      <c r="L503" s="259" t="s">
        <v>8</v>
      </c>
      <c r="M503" s="316">
        <v>1</v>
      </c>
      <c r="N503" s="349">
        <v>44824</v>
      </c>
      <c r="O503" s="668"/>
      <c r="P503" s="668"/>
      <c r="Q503" s="668"/>
      <c r="R503" s="656"/>
      <c r="S503" s="656"/>
      <c r="T503" s="655"/>
      <c r="U503" s="656"/>
    </row>
    <row r="504" spans="1:21" s="657" customFormat="1" ht="17.5" customHeight="1">
      <c r="A504" s="205">
        <f t="shared" si="8"/>
        <v>503</v>
      </c>
      <c r="B504" s="668"/>
      <c r="C504" s="668"/>
      <c r="D504" s="1346" t="s">
        <v>2310</v>
      </c>
      <c r="E504" s="295" t="s">
        <v>4972</v>
      </c>
      <c r="F504" s="295" t="s">
        <v>4972</v>
      </c>
      <c r="G504" s="259" t="s">
        <v>4965</v>
      </c>
      <c r="H504" s="259" t="s">
        <v>2811</v>
      </c>
      <c r="I504" s="333" t="s">
        <v>4954</v>
      </c>
      <c r="J504" s="331" t="s">
        <v>1983</v>
      </c>
      <c r="K504" s="331" t="s">
        <v>1381</v>
      </c>
      <c r="L504" s="259" t="s">
        <v>8</v>
      </c>
      <c r="M504" s="316">
        <v>1</v>
      </c>
      <c r="N504" s="349">
        <v>44824</v>
      </c>
      <c r="O504" s="668"/>
      <c r="P504" s="668"/>
      <c r="Q504" s="668"/>
      <c r="R504" s="656"/>
      <c r="S504" s="656"/>
      <c r="T504" s="655"/>
      <c r="U504" s="656"/>
    </row>
    <row r="505" spans="1:21" s="657" customFormat="1" ht="17.5" customHeight="1">
      <c r="A505" s="205">
        <f t="shared" si="8"/>
        <v>504</v>
      </c>
      <c r="B505" s="668"/>
      <c r="C505" s="668"/>
      <c r="D505" s="1346" t="s">
        <v>2310</v>
      </c>
      <c r="E505" s="295" t="s">
        <v>4973</v>
      </c>
      <c r="F505" s="295" t="s">
        <v>4973</v>
      </c>
      <c r="G505" s="259" t="s">
        <v>4965</v>
      </c>
      <c r="H505" s="259" t="s">
        <v>2811</v>
      </c>
      <c r="I505" s="333" t="s">
        <v>4954</v>
      </c>
      <c r="J505" s="331" t="s">
        <v>1983</v>
      </c>
      <c r="K505" s="331" t="s">
        <v>1381</v>
      </c>
      <c r="L505" s="259" t="s">
        <v>8</v>
      </c>
      <c r="M505" s="316">
        <v>1</v>
      </c>
      <c r="N505" s="349">
        <v>44824</v>
      </c>
      <c r="O505" s="668"/>
      <c r="P505" s="668"/>
      <c r="Q505" s="668"/>
      <c r="R505" s="656"/>
      <c r="S505" s="656"/>
      <c r="T505" s="655"/>
      <c r="U505" s="656"/>
    </row>
    <row r="506" spans="1:21" ht="22.5" customHeight="1">
      <c r="A506" s="205">
        <f t="shared" si="8"/>
        <v>505</v>
      </c>
      <c r="B506" s="314"/>
      <c r="C506" s="314"/>
      <c r="D506" s="1346" t="s">
        <v>5186</v>
      </c>
      <c r="E506" s="981" t="s">
        <v>5176</v>
      </c>
      <c r="F506" s="981" t="s">
        <v>5176</v>
      </c>
      <c r="G506" s="645"/>
      <c r="H506" s="255" t="s">
        <v>1376</v>
      </c>
      <c r="I506" s="254" t="s">
        <v>4821</v>
      </c>
      <c r="J506" s="982" t="s">
        <v>1983</v>
      </c>
      <c r="K506" s="982" t="s">
        <v>1381</v>
      </c>
      <c r="L506" s="249" t="s">
        <v>8</v>
      </c>
      <c r="M506" s="299">
        <v>1</v>
      </c>
      <c r="N506" s="648"/>
      <c r="O506" s="437"/>
      <c r="P506" s="437"/>
      <c r="Q506" s="437"/>
      <c r="R506" s="437"/>
      <c r="S506" s="437"/>
      <c r="T506" s="648"/>
      <c r="U506" s="1844" t="s">
        <v>7683</v>
      </c>
    </row>
    <row r="507" spans="1:21" ht="22.5" customHeight="1">
      <c r="A507" s="205">
        <f t="shared" si="8"/>
        <v>506</v>
      </c>
      <c r="B507" s="314"/>
      <c r="C507" s="314"/>
      <c r="D507" s="1346" t="s">
        <v>5186</v>
      </c>
      <c r="E507" s="981" t="s">
        <v>5177</v>
      </c>
      <c r="F507" s="981" t="s">
        <v>5177</v>
      </c>
      <c r="G507" s="645"/>
      <c r="H507" s="255" t="s">
        <v>1376</v>
      </c>
      <c r="I507" s="254" t="s">
        <v>4821</v>
      </c>
      <c r="J507" s="982" t="s">
        <v>1983</v>
      </c>
      <c r="K507" s="982" t="s">
        <v>1381</v>
      </c>
      <c r="L507" s="249" t="s">
        <v>8</v>
      </c>
      <c r="M507" s="299">
        <v>1</v>
      </c>
      <c r="N507" s="648"/>
      <c r="O507" s="437"/>
      <c r="P507" s="437"/>
      <c r="Q507" s="437"/>
      <c r="R507" s="437"/>
      <c r="S507" s="437"/>
      <c r="T507" s="648"/>
      <c r="U507" s="1845"/>
    </row>
    <row r="508" spans="1:21" ht="22.5" customHeight="1">
      <c r="A508" s="205">
        <f t="shared" si="8"/>
        <v>507</v>
      </c>
      <c r="B508" s="314"/>
      <c r="C508" s="314"/>
      <c r="D508" s="1346" t="s">
        <v>5186</v>
      </c>
      <c r="E508" s="981" t="s">
        <v>5178</v>
      </c>
      <c r="F508" s="981" t="s">
        <v>5178</v>
      </c>
      <c r="G508" s="645"/>
      <c r="H508" s="255" t="s">
        <v>1376</v>
      </c>
      <c r="I508" s="254" t="s">
        <v>4821</v>
      </c>
      <c r="J508" s="982" t="s">
        <v>1983</v>
      </c>
      <c r="K508" s="982" t="s">
        <v>1381</v>
      </c>
      <c r="L508" s="249" t="s">
        <v>8</v>
      </c>
      <c r="M508" s="299">
        <v>1</v>
      </c>
      <c r="N508" s="648"/>
      <c r="O508" s="437"/>
      <c r="P508" s="437"/>
      <c r="Q508" s="437"/>
      <c r="R508" s="437"/>
      <c r="S508" s="437"/>
      <c r="T508" s="648"/>
      <c r="U508" s="1845"/>
    </row>
    <row r="509" spans="1:21" ht="22.5" customHeight="1">
      <c r="A509" s="205">
        <f t="shared" si="8"/>
        <v>508</v>
      </c>
      <c r="B509" s="314"/>
      <c r="C509" s="314"/>
      <c r="D509" s="1346" t="s">
        <v>5186</v>
      </c>
      <c r="E509" s="981" t="s">
        <v>5179</v>
      </c>
      <c r="F509" s="981" t="s">
        <v>5179</v>
      </c>
      <c r="G509" s="645"/>
      <c r="H509" s="255" t="s">
        <v>1376</v>
      </c>
      <c r="I509" s="254" t="s">
        <v>4821</v>
      </c>
      <c r="J509" s="982" t="s">
        <v>1983</v>
      </c>
      <c r="K509" s="982" t="s">
        <v>1381</v>
      </c>
      <c r="L509" s="249" t="s">
        <v>8</v>
      </c>
      <c r="M509" s="299">
        <v>1</v>
      </c>
      <c r="N509" s="648"/>
      <c r="O509" s="437"/>
      <c r="P509" s="437"/>
      <c r="Q509" s="437"/>
      <c r="R509" s="437"/>
      <c r="S509" s="437"/>
      <c r="T509" s="648"/>
      <c r="U509" s="1845"/>
    </row>
    <row r="510" spans="1:21" ht="22.5" customHeight="1">
      <c r="A510" s="205">
        <f t="shared" si="8"/>
        <v>509</v>
      </c>
      <c r="B510" s="314"/>
      <c r="C510" s="314"/>
      <c r="D510" s="1346" t="s">
        <v>5186</v>
      </c>
      <c r="E510" s="285" t="s">
        <v>7063</v>
      </c>
      <c r="F510" s="285" t="s">
        <v>7063</v>
      </c>
      <c r="G510" s="645"/>
      <c r="H510" s="255" t="s">
        <v>1376</v>
      </c>
      <c r="I510" s="254" t="s">
        <v>4821</v>
      </c>
      <c r="J510" s="982" t="s">
        <v>1983</v>
      </c>
      <c r="K510" s="982" t="s">
        <v>1381</v>
      </c>
      <c r="L510" s="249" t="s">
        <v>8</v>
      </c>
      <c r="M510" s="299">
        <v>1</v>
      </c>
      <c r="N510" s="648"/>
      <c r="O510" s="437"/>
      <c r="P510" s="437"/>
      <c r="Q510" s="437"/>
      <c r="R510" s="437"/>
      <c r="S510" s="437"/>
      <c r="T510" s="648"/>
      <c r="U510" s="1845"/>
    </row>
    <row r="511" spans="1:21" ht="22.5" customHeight="1">
      <c r="A511" s="205">
        <f t="shared" si="8"/>
        <v>510</v>
      </c>
      <c r="B511" s="314"/>
      <c r="C511" s="314"/>
      <c r="D511" s="1346" t="s">
        <v>5186</v>
      </c>
      <c r="E511" s="285" t="s">
        <v>7064</v>
      </c>
      <c r="F511" s="285" t="s">
        <v>7064</v>
      </c>
      <c r="G511" s="645"/>
      <c r="H511" s="255" t="s">
        <v>1376</v>
      </c>
      <c r="I511" s="254" t="s">
        <v>4821</v>
      </c>
      <c r="J511" s="982" t="s">
        <v>1983</v>
      </c>
      <c r="K511" s="982" t="s">
        <v>1381</v>
      </c>
      <c r="L511" s="249" t="s">
        <v>8</v>
      </c>
      <c r="M511" s="299">
        <v>1</v>
      </c>
      <c r="N511" s="648"/>
      <c r="O511" s="437"/>
      <c r="P511" s="437"/>
      <c r="Q511" s="437"/>
      <c r="R511" s="437"/>
      <c r="S511" s="437"/>
      <c r="T511" s="648"/>
      <c r="U511" s="1845"/>
    </row>
    <row r="512" spans="1:21" ht="22.5" customHeight="1">
      <c r="A512" s="205">
        <f t="shared" si="8"/>
        <v>511</v>
      </c>
      <c r="B512" s="314"/>
      <c r="C512" s="314"/>
      <c r="D512" s="1346" t="s">
        <v>5186</v>
      </c>
      <c r="E512" s="981" t="s">
        <v>5180</v>
      </c>
      <c r="F512" s="981" t="s">
        <v>5180</v>
      </c>
      <c r="G512" s="645"/>
      <c r="H512" s="255" t="s">
        <v>1376</v>
      </c>
      <c r="I512" s="254" t="s">
        <v>4821</v>
      </c>
      <c r="J512" s="982" t="s">
        <v>1983</v>
      </c>
      <c r="K512" s="982" t="s">
        <v>1381</v>
      </c>
      <c r="L512" s="249" t="s">
        <v>8</v>
      </c>
      <c r="M512" s="299">
        <v>1</v>
      </c>
      <c r="N512" s="648"/>
      <c r="O512" s="437"/>
      <c r="P512" s="437"/>
      <c r="Q512" s="437"/>
      <c r="R512" s="437"/>
      <c r="S512" s="437"/>
      <c r="T512" s="648"/>
      <c r="U512" s="1845"/>
    </row>
    <row r="513" spans="1:21" ht="22.5" customHeight="1">
      <c r="A513" s="205">
        <f t="shared" si="8"/>
        <v>512</v>
      </c>
      <c r="B513" s="314"/>
      <c r="C513" s="314"/>
      <c r="D513" s="1346" t="s">
        <v>5186</v>
      </c>
      <c r="E513" s="981" t="s">
        <v>5181</v>
      </c>
      <c r="F513" s="981" t="s">
        <v>5181</v>
      </c>
      <c r="G513" s="645"/>
      <c r="H513" s="255" t="s">
        <v>1376</v>
      </c>
      <c r="I513" s="254" t="s">
        <v>4821</v>
      </c>
      <c r="J513" s="982" t="s">
        <v>1983</v>
      </c>
      <c r="K513" s="982" t="s">
        <v>1381</v>
      </c>
      <c r="L513" s="249" t="s">
        <v>8</v>
      </c>
      <c r="M513" s="299">
        <v>1</v>
      </c>
      <c r="N513" s="648"/>
      <c r="O513" s="437"/>
      <c r="P513" s="437"/>
      <c r="Q513" s="437"/>
      <c r="R513" s="437"/>
      <c r="S513" s="437"/>
      <c r="T513" s="648"/>
      <c r="U513" s="1845"/>
    </row>
    <row r="514" spans="1:21" ht="22.5" customHeight="1">
      <c r="A514" s="205">
        <f t="shared" si="8"/>
        <v>513</v>
      </c>
      <c r="B514" s="314"/>
      <c r="C514" s="314"/>
      <c r="D514" s="1346" t="s">
        <v>5186</v>
      </c>
      <c r="E514" s="981" t="s">
        <v>5182</v>
      </c>
      <c r="F514" s="981" t="s">
        <v>5182</v>
      </c>
      <c r="G514" s="645"/>
      <c r="H514" s="255" t="s">
        <v>1376</v>
      </c>
      <c r="I514" s="254" t="s">
        <v>4821</v>
      </c>
      <c r="J514" s="982" t="s">
        <v>1983</v>
      </c>
      <c r="K514" s="982" t="s">
        <v>1381</v>
      </c>
      <c r="L514" s="249" t="s">
        <v>8</v>
      </c>
      <c r="M514" s="299">
        <v>1</v>
      </c>
      <c r="N514" s="648"/>
      <c r="O514" s="437"/>
      <c r="P514" s="437"/>
      <c r="Q514" s="437"/>
      <c r="R514" s="437"/>
      <c r="S514" s="437"/>
      <c r="T514" s="648"/>
      <c r="U514" s="1845"/>
    </row>
    <row r="515" spans="1:21" ht="22.5" customHeight="1">
      <c r="A515" s="205">
        <f t="shared" si="8"/>
        <v>514</v>
      </c>
      <c r="B515" s="314"/>
      <c r="C515" s="314"/>
      <c r="D515" s="1346" t="s">
        <v>5186</v>
      </c>
      <c r="E515" s="981" t="s">
        <v>5183</v>
      </c>
      <c r="F515" s="981" t="s">
        <v>5183</v>
      </c>
      <c r="G515" s="645"/>
      <c r="H515" s="255" t="s">
        <v>1376</v>
      </c>
      <c r="I515" s="254" t="s">
        <v>4821</v>
      </c>
      <c r="J515" s="982" t="s">
        <v>1983</v>
      </c>
      <c r="K515" s="982" t="s">
        <v>1381</v>
      </c>
      <c r="L515" s="249" t="s">
        <v>8</v>
      </c>
      <c r="M515" s="299">
        <v>1</v>
      </c>
      <c r="N515" s="648"/>
      <c r="O515" s="437"/>
      <c r="P515" s="437"/>
      <c r="Q515" s="437"/>
      <c r="R515" s="437"/>
      <c r="S515" s="437"/>
      <c r="T515" s="648"/>
      <c r="U515" s="1845"/>
    </row>
    <row r="516" spans="1:21" ht="22.5" customHeight="1">
      <c r="A516" s="205">
        <f t="shared" si="8"/>
        <v>515</v>
      </c>
      <c r="B516" s="314"/>
      <c r="C516" s="314"/>
      <c r="D516" s="1346" t="s">
        <v>5186</v>
      </c>
      <c r="E516" s="981" t="s">
        <v>5184</v>
      </c>
      <c r="F516" s="981" t="s">
        <v>5184</v>
      </c>
      <c r="G516" s="645"/>
      <c r="H516" s="255" t="s">
        <v>1376</v>
      </c>
      <c r="I516" s="254" t="s">
        <v>4821</v>
      </c>
      <c r="J516" s="982" t="s">
        <v>1983</v>
      </c>
      <c r="K516" s="982" t="s">
        <v>1381</v>
      </c>
      <c r="L516" s="249" t="s">
        <v>8</v>
      </c>
      <c r="M516" s="299">
        <v>1</v>
      </c>
      <c r="N516" s="648"/>
      <c r="O516" s="437"/>
      <c r="P516" s="437"/>
      <c r="Q516" s="437"/>
      <c r="R516" s="437"/>
      <c r="S516" s="437"/>
      <c r="T516" s="648"/>
      <c r="U516" s="1845"/>
    </row>
    <row r="517" spans="1:21" ht="22.5" customHeight="1">
      <c r="A517" s="205">
        <f t="shared" si="8"/>
        <v>516</v>
      </c>
      <c r="B517" s="314"/>
      <c r="C517" s="314"/>
      <c r="D517" s="1346" t="s">
        <v>5186</v>
      </c>
      <c r="E517" s="981" t="s">
        <v>5185</v>
      </c>
      <c r="F517" s="981" t="s">
        <v>5185</v>
      </c>
      <c r="G517" s="645"/>
      <c r="H517" s="255" t="s">
        <v>1376</v>
      </c>
      <c r="I517" s="254" t="s">
        <v>4821</v>
      </c>
      <c r="J517" s="982" t="s">
        <v>1983</v>
      </c>
      <c r="K517" s="982" t="s">
        <v>1381</v>
      </c>
      <c r="L517" s="249" t="s">
        <v>8</v>
      </c>
      <c r="M517" s="299">
        <v>1</v>
      </c>
      <c r="N517" s="648"/>
      <c r="O517" s="437"/>
      <c r="P517" s="437"/>
      <c r="Q517" s="437"/>
      <c r="R517" s="437"/>
      <c r="S517" s="437"/>
      <c r="T517" s="648"/>
      <c r="U517" s="1846"/>
    </row>
    <row r="518" spans="1:21" ht="28" customHeight="1">
      <c r="A518" s="205">
        <f t="shared" si="8"/>
        <v>517</v>
      </c>
      <c r="B518" s="314" t="s">
        <v>2034</v>
      </c>
      <c r="C518" s="314"/>
      <c r="D518" s="744" t="s">
        <v>4925</v>
      </c>
      <c r="E518" s="648" t="s">
        <v>5236</v>
      </c>
      <c r="F518" s="768" t="s">
        <v>5236</v>
      </c>
      <c r="G518" s="645" t="s">
        <v>679</v>
      </c>
      <c r="H518" s="768" t="s">
        <v>1376</v>
      </c>
      <c r="I518" s="768" t="s">
        <v>4821</v>
      </c>
      <c r="J518" s="768" t="s">
        <v>1983</v>
      </c>
      <c r="K518" s="768" t="s">
        <v>1381</v>
      </c>
      <c r="L518" s="497" t="s">
        <v>8</v>
      </c>
      <c r="M518" s="299">
        <v>1</v>
      </c>
      <c r="N518" s="648"/>
      <c r="O518" s="437"/>
      <c r="P518" s="437"/>
      <c r="Q518" s="437"/>
      <c r="R518" s="437"/>
      <c r="S518" s="886" t="s">
        <v>4990</v>
      </c>
      <c r="T518" s="1406"/>
      <c r="U518" s="1852" t="s">
        <v>8256</v>
      </c>
    </row>
    <row r="519" spans="1:21" ht="14" customHeight="1">
      <c r="A519" s="205">
        <f t="shared" si="8"/>
        <v>518</v>
      </c>
      <c r="B519" s="314" t="s">
        <v>2034</v>
      </c>
      <c r="C519" s="314"/>
      <c r="D519" s="744" t="s">
        <v>4925</v>
      </c>
      <c r="E519" s="648" t="s">
        <v>5237</v>
      </c>
      <c r="F519" s="768" t="s">
        <v>5237</v>
      </c>
      <c r="G519" s="645" t="s">
        <v>311</v>
      </c>
      <c r="H519" s="768" t="s">
        <v>1376</v>
      </c>
      <c r="I519" s="768" t="s">
        <v>4821</v>
      </c>
      <c r="J519" s="768" t="s">
        <v>1983</v>
      </c>
      <c r="K519" s="768" t="s">
        <v>1381</v>
      </c>
      <c r="L519" s="497" t="s">
        <v>8</v>
      </c>
      <c r="M519" s="299">
        <v>1</v>
      </c>
      <c r="N519" s="648"/>
      <c r="O519" s="437"/>
      <c r="P519" s="437"/>
      <c r="Q519" s="437"/>
      <c r="R519" s="437"/>
      <c r="S519" s="886" t="s">
        <v>4990</v>
      </c>
      <c r="T519" s="1406"/>
      <c r="U519" s="1852"/>
    </row>
    <row r="520" spans="1:21">
      <c r="A520" s="205">
        <f t="shared" si="8"/>
        <v>519</v>
      </c>
      <c r="B520" s="314" t="s">
        <v>2034</v>
      </c>
      <c r="C520" s="314"/>
      <c r="D520" s="744" t="s">
        <v>4925</v>
      </c>
      <c r="E520" s="648" t="s">
        <v>5238</v>
      </c>
      <c r="F520" s="768" t="s">
        <v>5238</v>
      </c>
      <c r="G520" s="645" t="s">
        <v>348</v>
      </c>
      <c r="H520" s="768" t="s">
        <v>1376</v>
      </c>
      <c r="I520" s="768" t="s">
        <v>4821</v>
      </c>
      <c r="J520" s="768" t="s">
        <v>1983</v>
      </c>
      <c r="K520" s="768" t="s">
        <v>1381</v>
      </c>
      <c r="L520" s="497" t="s">
        <v>8</v>
      </c>
      <c r="M520" s="299">
        <v>1</v>
      </c>
      <c r="N520" s="648"/>
      <c r="O520" s="437"/>
      <c r="P520" s="437"/>
      <c r="Q520" s="437"/>
      <c r="R520" s="437"/>
      <c r="S520" s="886" t="s">
        <v>4990</v>
      </c>
      <c r="T520" s="1406"/>
      <c r="U520" s="1852"/>
    </row>
    <row r="521" spans="1:21">
      <c r="A521" s="205">
        <f t="shared" si="8"/>
        <v>520</v>
      </c>
      <c r="B521" s="314" t="s">
        <v>2034</v>
      </c>
      <c r="C521" s="314"/>
      <c r="D521" s="744" t="s">
        <v>4925</v>
      </c>
      <c r="E521" s="648" t="s">
        <v>5239</v>
      </c>
      <c r="F521" s="768" t="s">
        <v>5239</v>
      </c>
      <c r="G521" s="645" t="s">
        <v>4822</v>
      </c>
      <c r="H521" s="768" t="s">
        <v>1376</v>
      </c>
      <c r="I521" s="768" t="s">
        <v>4821</v>
      </c>
      <c r="J521" s="768" t="s">
        <v>1983</v>
      </c>
      <c r="K521" s="768" t="s">
        <v>1381</v>
      </c>
      <c r="L521" s="497" t="s">
        <v>8</v>
      </c>
      <c r="M521" s="299">
        <v>1</v>
      </c>
      <c r="N521" s="648"/>
      <c r="O521" s="437"/>
      <c r="P521" s="437"/>
      <c r="Q521" s="437"/>
      <c r="R521" s="437"/>
      <c r="S521" s="886" t="s">
        <v>4990</v>
      </c>
      <c r="T521" s="1406"/>
      <c r="U521" s="1852"/>
    </row>
    <row r="522" spans="1:21">
      <c r="A522" s="205">
        <f t="shared" si="8"/>
        <v>521</v>
      </c>
      <c r="B522" s="314" t="s">
        <v>2034</v>
      </c>
      <c r="C522" s="314"/>
      <c r="D522" s="744" t="s">
        <v>4925</v>
      </c>
      <c r="E522" s="648" t="s">
        <v>5240</v>
      </c>
      <c r="F522" s="768" t="s">
        <v>5240</v>
      </c>
      <c r="G522" s="645" t="s">
        <v>323</v>
      </c>
      <c r="H522" s="768" t="s">
        <v>1376</v>
      </c>
      <c r="I522" s="768" t="s">
        <v>4821</v>
      </c>
      <c r="J522" s="768" t="s">
        <v>1983</v>
      </c>
      <c r="K522" s="768" t="s">
        <v>1381</v>
      </c>
      <c r="L522" s="497" t="s">
        <v>8</v>
      </c>
      <c r="M522" s="299">
        <v>1</v>
      </c>
      <c r="N522" s="648"/>
      <c r="O522" s="437"/>
      <c r="P522" s="437"/>
      <c r="Q522" s="437"/>
      <c r="R522" s="437"/>
      <c r="S522" s="886" t="s">
        <v>4990</v>
      </c>
      <c r="T522" s="1406"/>
      <c r="U522" s="1852"/>
    </row>
    <row r="523" spans="1:21">
      <c r="A523" s="205">
        <f t="shared" si="8"/>
        <v>522</v>
      </c>
      <c r="B523" s="314" t="s">
        <v>2034</v>
      </c>
      <c r="C523" s="314"/>
      <c r="D523" s="744" t="s">
        <v>4925</v>
      </c>
      <c r="E523" s="648" t="s">
        <v>5241</v>
      </c>
      <c r="F523" s="768" t="s">
        <v>5241</v>
      </c>
      <c r="G523" s="645" t="s">
        <v>5242</v>
      </c>
      <c r="H523" s="768" t="s">
        <v>1376</v>
      </c>
      <c r="I523" s="768" t="s">
        <v>4821</v>
      </c>
      <c r="J523" s="768" t="s">
        <v>1983</v>
      </c>
      <c r="K523" s="768" t="s">
        <v>1381</v>
      </c>
      <c r="L523" s="497" t="s">
        <v>8</v>
      </c>
      <c r="M523" s="299">
        <v>1</v>
      </c>
      <c r="N523" s="648"/>
      <c r="O523" s="437"/>
      <c r="P523" s="437"/>
      <c r="Q523" s="437"/>
      <c r="R523" s="437" t="s">
        <v>8559</v>
      </c>
      <c r="S523" s="886" t="s">
        <v>4990</v>
      </c>
      <c r="T523" s="1406"/>
      <c r="U523" s="1852"/>
    </row>
    <row r="524" spans="1:21" ht="31.5" customHeight="1">
      <c r="A524" s="205">
        <f t="shared" si="8"/>
        <v>523</v>
      </c>
      <c r="B524" s="789" t="s">
        <v>98</v>
      </c>
      <c r="C524" s="789" t="s">
        <v>1222</v>
      </c>
      <c r="D524" s="613" t="s">
        <v>2889</v>
      </c>
      <c r="E524" s="645" t="s">
        <v>5876</v>
      </c>
      <c r="F524" s="645" t="s">
        <v>5876</v>
      </c>
      <c r="G524" s="645" t="s">
        <v>5877</v>
      </c>
      <c r="H524" s="527" t="s">
        <v>215</v>
      </c>
      <c r="I524" s="527" t="s">
        <v>104</v>
      </c>
      <c r="J524" s="545" t="s">
        <v>1983</v>
      </c>
      <c r="K524" s="545" t="s">
        <v>1381</v>
      </c>
      <c r="L524" s="435" t="s">
        <v>8</v>
      </c>
      <c r="M524" s="790">
        <v>1</v>
      </c>
      <c r="N524" s="791">
        <v>44956</v>
      </c>
      <c r="O524" s="613"/>
      <c r="P524" s="613"/>
      <c r="Q524" s="791">
        <v>45137</v>
      </c>
      <c r="R524" s="546" t="s">
        <v>2378</v>
      </c>
      <c r="S524" s="1123" t="s">
        <v>8302</v>
      </c>
      <c r="T524" s="613"/>
      <c r="U524" s="875"/>
    </row>
    <row r="525" spans="1:21" ht="31.5" customHeight="1">
      <c r="A525" s="205">
        <f t="shared" si="8"/>
        <v>524</v>
      </c>
      <c r="B525" s="789" t="s">
        <v>98</v>
      </c>
      <c r="C525" s="789" t="s">
        <v>1222</v>
      </c>
      <c r="D525" s="613" t="s">
        <v>2889</v>
      </c>
      <c r="E525" s="645" t="s">
        <v>5878</v>
      </c>
      <c r="F525" s="645" t="s">
        <v>5878</v>
      </c>
      <c r="G525" s="645" t="s">
        <v>5879</v>
      </c>
      <c r="H525" s="527" t="s">
        <v>215</v>
      </c>
      <c r="I525" s="527" t="s">
        <v>104</v>
      </c>
      <c r="J525" s="545" t="s">
        <v>1983</v>
      </c>
      <c r="K525" s="545" t="s">
        <v>1381</v>
      </c>
      <c r="L525" s="435" t="s">
        <v>8</v>
      </c>
      <c r="M525" s="790">
        <v>1</v>
      </c>
      <c r="N525" s="791">
        <v>44956</v>
      </c>
      <c r="O525" s="613"/>
      <c r="P525" s="613"/>
      <c r="Q525" s="791">
        <v>45137</v>
      </c>
      <c r="R525" s="546" t="s">
        <v>2378</v>
      </c>
      <c r="S525" s="1123" t="s">
        <v>8302</v>
      </c>
      <c r="T525" s="613"/>
      <c r="U525" s="875"/>
    </row>
    <row r="526" spans="1:21" ht="58" customHeight="1">
      <c r="A526" s="205">
        <f t="shared" si="8"/>
        <v>525</v>
      </c>
      <c r="B526" s="789" t="s">
        <v>98</v>
      </c>
      <c r="C526" s="789" t="s">
        <v>1222</v>
      </c>
      <c r="D526" s="613" t="s">
        <v>2889</v>
      </c>
      <c r="E526" s="645" t="s">
        <v>5880</v>
      </c>
      <c r="F526" s="645" t="s">
        <v>5880</v>
      </c>
      <c r="G526" s="645" t="s">
        <v>5881</v>
      </c>
      <c r="H526" s="527" t="s">
        <v>215</v>
      </c>
      <c r="I526" s="527" t="s">
        <v>104</v>
      </c>
      <c r="J526" s="545" t="s">
        <v>1983</v>
      </c>
      <c r="K526" s="545" t="s">
        <v>1381</v>
      </c>
      <c r="L526" s="435" t="s">
        <v>8</v>
      </c>
      <c r="M526" s="790">
        <v>1</v>
      </c>
      <c r="N526" s="791">
        <v>44956</v>
      </c>
      <c r="O526" s="613"/>
      <c r="P526" s="613"/>
      <c r="Q526" s="791">
        <v>45137</v>
      </c>
      <c r="R526" s="546" t="s">
        <v>2378</v>
      </c>
      <c r="S526" s="1123" t="s">
        <v>8624</v>
      </c>
      <c r="T526" s="613"/>
      <c r="U526" s="875"/>
    </row>
    <row r="527" spans="1:21" ht="31.5" customHeight="1">
      <c r="A527" s="205">
        <f t="shared" si="8"/>
        <v>526</v>
      </c>
      <c r="B527" s="789" t="s">
        <v>98</v>
      </c>
      <c r="C527" s="789" t="s">
        <v>1222</v>
      </c>
      <c r="D527" s="613" t="s">
        <v>2889</v>
      </c>
      <c r="E527" s="645" t="s">
        <v>5882</v>
      </c>
      <c r="F527" s="645" t="s">
        <v>5882</v>
      </c>
      <c r="G527" s="645" t="s">
        <v>5883</v>
      </c>
      <c r="H527" s="527" t="s">
        <v>215</v>
      </c>
      <c r="I527" s="527" t="s">
        <v>104</v>
      </c>
      <c r="J527" s="545" t="s">
        <v>1983</v>
      </c>
      <c r="K527" s="545" t="s">
        <v>1381</v>
      </c>
      <c r="L527" s="435" t="s">
        <v>8</v>
      </c>
      <c r="M527" s="790">
        <v>2</v>
      </c>
      <c r="N527" s="791">
        <v>44956</v>
      </c>
      <c r="O527" s="613"/>
      <c r="P527" s="613"/>
      <c r="Q527" s="791">
        <v>45137</v>
      </c>
      <c r="R527" s="546" t="s">
        <v>2378</v>
      </c>
      <c r="S527" s="1123" t="s">
        <v>8302</v>
      </c>
      <c r="T527" s="613"/>
      <c r="U527" s="875"/>
    </row>
    <row r="528" spans="1:21" ht="31.5" customHeight="1">
      <c r="A528" s="205">
        <f t="shared" si="8"/>
        <v>527</v>
      </c>
      <c r="B528" s="789" t="s">
        <v>98</v>
      </c>
      <c r="C528" s="789" t="s">
        <v>1222</v>
      </c>
      <c r="D528" s="613" t="s">
        <v>2889</v>
      </c>
      <c r="E528" s="645" t="s">
        <v>5884</v>
      </c>
      <c r="F528" s="645" t="s">
        <v>5884</v>
      </c>
      <c r="G528" s="645" t="s">
        <v>5885</v>
      </c>
      <c r="H528" s="527" t="s">
        <v>215</v>
      </c>
      <c r="I528" s="527" t="s">
        <v>104</v>
      </c>
      <c r="J528" s="545" t="s">
        <v>1983</v>
      </c>
      <c r="K528" s="545" t="s">
        <v>1381</v>
      </c>
      <c r="L528" s="435" t="s">
        <v>8</v>
      </c>
      <c r="M528" s="790">
        <v>2</v>
      </c>
      <c r="N528" s="791">
        <v>44956</v>
      </c>
      <c r="O528" s="613"/>
      <c r="P528" s="613"/>
      <c r="Q528" s="791">
        <v>45137</v>
      </c>
      <c r="R528" s="546" t="s">
        <v>2378</v>
      </c>
      <c r="S528" s="1123" t="s">
        <v>8302</v>
      </c>
      <c r="T528" s="613"/>
      <c r="U528" s="875"/>
    </row>
    <row r="529" spans="1:21" ht="31.5" customHeight="1">
      <c r="A529" s="205">
        <f t="shared" si="8"/>
        <v>528</v>
      </c>
      <c r="B529" s="789" t="s">
        <v>98</v>
      </c>
      <c r="C529" s="789" t="s">
        <v>1222</v>
      </c>
      <c r="D529" s="613" t="s">
        <v>2889</v>
      </c>
      <c r="E529" s="645" t="s">
        <v>5886</v>
      </c>
      <c r="F529" s="645" t="s">
        <v>5886</v>
      </c>
      <c r="G529" s="645" t="s">
        <v>5887</v>
      </c>
      <c r="H529" s="527" t="s">
        <v>215</v>
      </c>
      <c r="I529" s="527" t="s">
        <v>104</v>
      </c>
      <c r="J529" s="545" t="s">
        <v>1983</v>
      </c>
      <c r="K529" s="545" t="s">
        <v>1381</v>
      </c>
      <c r="L529" s="435" t="s">
        <v>8</v>
      </c>
      <c r="M529" s="790">
        <v>1</v>
      </c>
      <c r="N529" s="791">
        <v>44956</v>
      </c>
      <c r="O529" s="613"/>
      <c r="P529" s="613"/>
      <c r="Q529" s="791">
        <v>45137</v>
      </c>
      <c r="R529" s="546" t="s">
        <v>2378</v>
      </c>
      <c r="S529" s="1123" t="s">
        <v>8302</v>
      </c>
      <c r="T529" s="613"/>
      <c r="U529" s="875"/>
    </row>
    <row r="530" spans="1:21" ht="14" customHeight="1">
      <c r="A530" s="205">
        <f t="shared" si="8"/>
        <v>529</v>
      </c>
      <c r="B530" s="485"/>
      <c r="C530" s="753">
        <v>44863</v>
      </c>
      <c r="D530" s="949" t="s">
        <v>4925</v>
      </c>
      <c r="E530" s="645" t="s">
        <v>1152</v>
      </c>
      <c r="F530" s="645" t="s">
        <v>5890</v>
      </c>
      <c r="G530" s="645" t="s">
        <v>1154</v>
      </c>
      <c r="H530" s="768" t="s">
        <v>1376</v>
      </c>
      <c r="I530" s="768" t="s">
        <v>4821</v>
      </c>
      <c r="J530" s="768" t="s">
        <v>1983</v>
      </c>
      <c r="K530" s="768" t="s">
        <v>1381</v>
      </c>
      <c r="L530" s="497" t="s">
        <v>8</v>
      </c>
      <c r="M530" s="299">
        <v>1</v>
      </c>
      <c r="N530" s="252">
        <v>45020</v>
      </c>
      <c r="O530" s="437"/>
      <c r="P530" s="437"/>
      <c r="Q530" s="437"/>
      <c r="R530" s="437"/>
      <c r="S530" s="1168" t="s">
        <v>9286</v>
      </c>
      <c r="T530" s="1168"/>
      <c r="U530" s="886"/>
    </row>
    <row r="531" spans="1:21">
      <c r="A531" s="205">
        <f t="shared" si="8"/>
        <v>530</v>
      </c>
      <c r="B531" s="485"/>
      <c r="C531" s="753">
        <v>44863</v>
      </c>
      <c r="D531" s="949" t="s">
        <v>4925</v>
      </c>
      <c r="E531" s="645" t="s">
        <v>1155</v>
      </c>
      <c r="F531" s="645" t="s">
        <v>5891</v>
      </c>
      <c r="G531" s="645" t="s">
        <v>1157</v>
      </c>
      <c r="H531" s="768" t="s">
        <v>1376</v>
      </c>
      <c r="I531" s="768" t="s">
        <v>4821</v>
      </c>
      <c r="J531" s="768" t="s">
        <v>1983</v>
      </c>
      <c r="K531" s="768" t="s">
        <v>1381</v>
      </c>
      <c r="L531" s="497" t="s">
        <v>8</v>
      </c>
      <c r="M531" s="299">
        <v>1</v>
      </c>
      <c r="N531" s="252">
        <v>45020</v>
      </c>
      <c r="O531" s="437"/>
      <c r="P531" s="437"/>
      <c r="Q531" s="437"/>
      <c r="R531" s="437"/>
      <c r="S531" s="1168" t="s">
        <v>9286</v>
      </c>
      <c r="T531" s="1168"/>
      <c r="U531" s="886"/>
    </row>
    <row r="532" spans="1:21">
      <c r="A532" s="205">
        <f t="shared" si="8"/>
        <v>531</v>
      </c>
      <c r="B532" s="485"/>
      <c r="C532" s="753">
        <v>44863</v>
      </c>
      <c r="D532" s="949" t="s">
        <v>4925</v>
      </c>
      <c r="E532" s="645" t="s">
        <v>1158</v>
      </c>
      <c r="F532" s="645" t="s">
        <v>5892</v>
      </c>
      <c r="G532" s="645" t="s">
        <v>5893</v>
      </c>
      <c r="H532" s="768" t="s">
        <v>1376</v>
      </c>
      <c r="I532" s="768" t="s">
        <v>4821</v>
      </c>
      <c r="J532" s="768" t="s">
        <v>1983</v>
      </c>
      <c r="K532" s="768" t="s">
        <v>1381</v>
      </c>
      <c r="L532" s="497" t="s">
        <v>8</v>
      </c>
      <c r="M532" s="299">
        <v>1</v>
      </c>
      <c r="N532" s="252">
        <v>45020</v>
      </c>
      <c r="O532" s="437"/>
      <c r="P532" s="437"/>
      <c r="Q532" s="437"/>
      <c r="R532" s="437"/>
      <c r="S532" s="1168" t="s">
        <v>9286</v>
      </c>
      <c r="T532" s="1168"/>
      <c r="U532" s="886"/>
    </row>
    <row r="533" spans="1:21">
      <c r="A533" s="205">
        <f t="shared" si="8"/>
        <v>532</v>
      </c>
      <c r="B533" s="485"/>
      <c r="C533" s="753">
        <v>44863</v>
      </c>
      <c r="D533" s="949" t="s">
        <v>4925</v>
      </c>
      <c r="E533" s="645" t="s">
        <v>1176</v>
      </c>
      <c r="F533" s="645" t="s">
        <v>5894</v>
      </c>
      <c r="G533" s="645" t="s">
        <v>1178</v>
      </c>
      <c r="H533" s="768" t="s">
        <v>1376</v>
      </c>
      <c r="I533" s="768" t="s">
        <v>4821</v>
      </c>
      <c r="J533" s="768" t="s">
        <v>1983</v>
      </c>
      <c r="K533" s="768" t="s">
        <v>1381</v>
      </c>
      <c r="L533" s="497" t="s">
        <v>8</v>
      </c>
      <c r="M533" s="299">
        <v>1</v>
      </c>
      <c r="N533" s="252">
        <v>45020</v>
      </c>
      <c r="O533" s="437"/>
      <c r="P533" s="437"/>
      <c r="Q533" s="437"/>
      <c r="R533" s="437"/>
      <c r="S533" s="1168" t="s">
        <v>9286</v>
      </c>
      <c r="T533" s="1168"/>
      <c r="U533" s="886"/>
    </row>
    <row r="534" spans="1:21">
      <c r="A534" s="205">
        <f t="shared" si="8"/>
        <v>533</v>
      </c>
      <c r="B534" s="485"/>
      <c r="C534" s="753">
        <v>44863</v>
      </c>
      <c r="D534" s="949" t="s">
        <v>4925</v>
      </c>
      <c r="E534" s="645" t="s">
        <v>1165</v>
      </c>
      <c r="F534" s="645" t="s">
        <v>5895</v>
      </c>
      <c r="G534" s="645" t="s">
        <v>1154</v>
      </c>
      <c r="H534" s="768" t="s">
        <v>1376</v>
      </c>
      <c r="I534" s="768" t="s">
        <v>4821</v>
      </c>
      <c r="J534" s="768" t="s">
        <v>1983</v>
      </c>
      <c r="K534" s="768" t="s">
        <v>1381</v>
      </c>
      <c r="L534" s="497" t="s">
        <v>8</v>
      </c>
      <c r="M534" s="299">
        <v>1</v>
      </c>
      <c r="N534" s="252">
        <v>45020</v>
      </c>
      <c r="O534" s="437"/>
      <c r="P534" s="437"/>
      <c r="Q534" s="437"/>
      <c r="R534" s="437"/>
      <c r="S534" s="1168" t="s">
        <v>9286</v>
      </c>
      <c r="T534" s="1168"/>
      <c r="U534" s="886"/>
    </row>
    <row r="535" spans="1:21">
      <c r="A535" s="205">
        <f t="shared" si="8"/>
        <v>534</v>
      </c>
      <c r="B535" s="485"/>
      <c r="C535" s="753">
        <v>44863</v>
      </c>
      <c r="D535" s="949" t="s">
        <v>4925</v>
      </c>
      <c r="E535" s="645" t="s">
        <v>1167</v>
      </c>
      <c r="F535" s="645" t="s">
        <v>5896</v>
      </c>
      <c r="G535" s="645" t="s">
        <v>1157</v>
      </c>
      <c r="H535" s="768" t="s">
        <v>1376</v>
      </c>
      <c r="I535" s="768" t="s">
        <v>4821</v>
      </c>
      <c r="J535" s="768" t="s">
        <v>1983</v>
      </c>
      <c r="K535" s="768" t="s">
        <v>1381</v>
      </c>
      <c r="L535" s="497" t="s">
        <v>8</v>
      </c>
      <c r="M535" s="299">
        <v>1</v>
      </c>
      <c r="N535" s="252">
        <v>45020</v>
      </c>
      <c r="O535" s="437"/>
      <c r="P535" s="437"/>
      <c r="Q535" s="437"/>
      <c r="R535" s="437"/>
      <c r="S535" s="1168" t="s">
        <v>9286</v>
      </c>
      <c r="T535" s="1168"/>
      <c r="U535" s="886"/>
    </row>
    <row r="536" spans="1:21">
      <c r="A536" s="205">
        <f t="shared" si="8"/>
        <v>535</v>
      </c>
      <c r="B536" s="485"/>
      <c r="C536" s="753">
        <v>44863</v>
      </c>
      <c r="D536" s="949" t="s">
        <v>4925</v>
      </c>
      <c r="E536" s="645" t="s">
        <v>1169</v>
      </c>
      <c r="F536" s="645" t="s">
        <v>5897</v>
      </c>
      <c r="G536" s="645" t="s">
        <v>5893</v>
      </c>
      <c r="H536" s="768" t="s">
        <v>1376</v>
      </c>
      <c r="I536" s="768" t="s">
        <v>4821</v>
      </c>
      <c r="J536" s="768" t="s">
        <v>1983</v>
      </c>
      <c r="K536" s="768" t="s">
        <v>1381</v>
      </c>
      <c r="L536" s="497" t="s">
        <v>8</v>
      </c>
      <c r="M536" s="299">
        <v>1</v>
      </c>
      <c r="N536" s="252">
        <v>45020</v>
      </c>
      <c r="O536" s="437"/>
      <c r="P536" s="437"/>
      <c r="Q536" s="437"/>
      <c r="R536" s="437"/>
      <c r="S536" s="1168" t="s">
        <v>9286</v>
      </c>
      <c r="T536" s="1168"/>
      <c r="U536" s="886"/>
    </row>
    <row r="537" spans="1:21">
      <c r="A537" s="205">
        <f t="shared" si="8"/>
        <v>536</v>
      </c>
      <c r="B537" s="485"/>
      <c r="C537" s="753">
        <v>44863</v>
      </c>
      <c r="D537" s="949" t="s">
        <v>4925</v>
      </c>
      <c r="E537" s="645" t="s">
        <v>1176</v>
      </c>
      <c r="F537" s="645" t="s">
        <v>5898</v>
      </c>
      <c r="G537" s="645" t="s">
        <v>1178</v>
      </c>
      <c r="H537" s="768" t="s">
        <v>1376</v>
      </c>
      <c r="I537" s="768" t="s">
        <v>4821</v>
      </c>
      <c r="J537" s="768" t="s">
        <v>1983</v>
      </c>
      <c r="K537" s="768" t="s">
        <v>1381</v>
      </c>
      <c r="L537" s="497" t="s">
        <v>8</v>
      </c>
      <c r="M537" s="299">
        <v>1</v>
      </c>
      <c r="N537" s="252">
        <v>45020</v>
      </c>
      <c r="O537" s="437"/>
      <c r="P537" s="437"/>
      <c r="Q537" s="437"/>
      <c r="R537" s="437"/>
      <c r="S537" s="1168" t="s">
        <v>9286</v>
      </c>
      <c r="T537" s="1169"/>
      <c r="U537" s="886"/>
    </row>
    <row r="538" spans="1:21">
      <c r="A538" s="205">
        <f t="shared" si="8"/>
        <v>537</v>
      </c>
      <c r="B538" s="344">
        <v>4301015127</v>
      </c>
      <c r="C538" s="753">
        <v>44865</v>
      </c>
      <c r="D538" s="796" t="s">
        <v>10</v>
      </c>
      <c r="E538" s="645" t="s">
        <v>5966</v>
      </c>
      <c r="F538" s="645" t="s">
        <v>5966</v>
      </c>
      <c r="G538" s="645" t="s">
        <v>5967</v>
      </c>
      <c r="H538" s="796" t="s">
        <v>1386</v>
      </c>
      <c r="I538" s="645" t="s">
        <v>587</v>
      </c>
      <c r="J538" s="485" t="s">
        <v>1983</v>
      </c>
      <c r="K538" s="768" t="s">
        <v>5968</v>
      </c>
      <c r="L538" s="796" t="s">
        <v>7</v>
      </c>
      <c r="M538" s="299">
        <v>1</v>
      </c>
      <c r="N538" s="252">
        <v>44895</v>
      </c>
      <c r="O538" s="768"/>
      <c r="P538" s="796"/>
      <c r="Q538" s="645" t="s">
        <v>2221</v>
      </c>
      <c r="R538" s="485"/>
      <c r="S538" s="768" t="s">
        <v>5449</v>
      </c>
      <c r="T538" s="796">
        <v>0</v>
      </c>
      <c r="U538" s="497" t="s">
        <v>5969</v>
      </c>
    </row>
    <row r="539" spans="1:21">
      <c r="A539" s="205">
        <f t="shared" si="8"/>
        <v>538</v>
      </c>
      <c r="B539" s="344">
        <v>4301048067</v>
      </c>
      <c r="C539" s="753">
        <v>44870</v>
      </c>
      <c r="D539" s="796" t="s">
        <v>10</v>
      </c>
      <c r="E539" s="645" t="s">
        <v>5970</v>
      </c>
      <c r="F539" s="645" t="s">
        <v>5970</v>
      </c>
      <c r="G539" s="645" t="s">
        <v>5971</v>
      </c>
      <c r="H539" s="796" t="s">
        <v>1386</v>
      </c>
      <c r="I539" s="645" t="s">
        <v>587</v>
      </c>
      <c r="J539" s="485" t="s">
        <v>1983</v>
      </c>
      <c r="K539" s="768" t="s">
        <v>5972</v>
      </c>
      <c r="L539" s="796" t="s">
        <v>7889</v>
      </c>
      <c r="M539" s="299">
        <v>3</v>
      </c>
      <c r="N539" s="252">
        <v>44910</v>
      </c>
      <c r="O539" s="768"/>
      <c r="P539" s="796"/>
      <c r="Q539" s="645" t="s">
        <v>2221</v>
      </c>
      <c r="R539" s="485"/>
      <c r="S539" s="236" t="s">
        <v>5449</v>
      </c>
      <c r="T539" s="796">
        <v>0</v>
      </c>
      <c r="U539" s="497" t="s">
        <v>5973</v>
      </c>
    </row>
    <row r="540" spans="1:21" ht="28">
      <c r="A540" s="205">
        <f t="shared" si="8"/>
        <v>539</v>
      </c>
      <c r="B540" s="344" t="s">
        <v>6027</v>
      </c>
      <c r="C540" s="753" t="s">
        <v>1222</v>
      </c>
      <c r="D540" s="796" t="s">
        <v>4651</v>
      </c>
      <c r="E540" s="645" t="s">
        <v>6028</v>
      </c>
      <c r="F540" s="645" t="s">
        <v>6029</v>
      </c>
      <c r="G540" s="645" t="s">
        <v>6030</v>
      </c>
      <c r="H540" s="768" t="s">
        <v>6031</v>
      </c>
      <c r="I540" s="768" t="s">
        <v>4074</v>
      </c>
      <c r="J540" s="768" t="s">
        <v>1983</v>
      </c>
      <c r="K540" s="768" t="s">
        <v>1381</v>
      </c>
      <c r="L540" s="768" t="s">
        <v>540</v>
      </c>
      <c r="M540" s="299">
        <v>1</v>
      </c>
      <c r="N540" s="252">
        <v>44892</v>
      </c>
      <c r="O540" s="768"/>
      <c r="P540" s="796"/>
      <c r="Q540" s="252">
        <v>44895</v>
      </c>
      <c r="R540" s="485" t="s">
        <v>2378</v>
      </c>
      <c r="S540" s="883" t="s">
        <v>7081</v>
      </c>
      <c r="T540" s="796"/>
      <c r="U540" s="314"/>
    </row>
    <row r="541" spans="1:21">
      <c r="A541" s="205">
        <f t="shared" si="8"/>
        <v>540</v>
      </c>
      <c r="B541" s="344" t="s">
        <v>6032</v>
      </c>
      <c r="C541" s="753" t="s">
        <v>1222</v>
      </c>
      <c r="D541" s="796" t="s">
        <v>4651</v>
      </c>
      <c r="E541" s="645" t="s">
        <v>6033</v>
      </c>
      <c r="F541" s="645" t="s">
        <v>6033</v>
      </c>
      <c r="G541" s="645" t="s">
        <v>6034</v>
      </c>
      <c r="H541" s="768" t="s">
        <v>6035</v>
      </c>
      <c r="I541" s="768" t="s">
        <v>6036</v>
      </c>
      <c r="J541" s="768" t="s">
        <v>1983</v>
      </c>
      <c r="K541" s="768" t="s">
        <v>1381</v>
      </c>
      <c r="L541" s="768" t="s">
        <v>540</v>
      </c>
      <c r="M541" s="299">
        <v>1</v>
      </c>
      <c r="N541" s="252">
        <v>44951</v>
      </c>
      <c r="O541" s="768"/>
      <c r="P541" s="796"/>
      <c r="Q541" s="252">
        <v>44956</v>
      </c>
      <c r="R541" s="485"/>
      <c r="S541" s="883" t="s">
        <v>7080</v>
      </c>
      <c r="T541" s="796"/>
      <c r="U541" s="314"/>
    </row>
    <row r="542" spans="1:21">
      <c r="A542" s="205">
        <f t="shared" si="8"/>
        <v>541</v>
      </c>
      <c r="B542" s="344">
        <v>5200000761</v>
      </c>
      <c r="C542" s="753">
        <v>44894</v>
      </c>
      <c r="D542" s="796" t="s">
        <v>4925</v>
      </c>
      <c r="E542" s="645" t="s">
        <v>1149</v>
      </c>
      <c r="F542" s="645" t="s">
        <v>6311</v>
      </c>
      <c r="G542" s="645" t="s">
        <v>6312</v>
      </c>
      <c r="H542" s="796" t="s">
        <v>1775</v>
      </c>
      <c r="I542" s="645" t="s">
        <v>4821</v>
      </c>
      <c r="J542" s="768" t="s">
        <v>1983</v>
      </c>
      <c r="K542" s="768" t="s">
        <v>1381</v>
      </c>
      <c r="L542" s="497" t="s">
        <v>8</v>
      </c>
      <c r="M542" s="299">
        <v>10</v>
      </c>
      <c r="N542" s="252">
        <v>44930</v>
      </c>
      <c r="O542" s="768"/>
      <c r="P542" s="796"/>
      <c r="Q542" s="645"/>
      <c r="R542" s="648"/>
      <c r="S542" s="913" t="s">
        <v>8257</v>
      </c>
      <c r="T542" s="796"/>
      <c r="U542" s="437"/>
    </row>
    <row r="543" spans="1:21">
      <c r="A543" s="205">
        <f t="shared" si="8"/>
        <v>542</v>
      </c>
      <c r="B543" s="344"/>
      <c r="C543" s="753">
        <v>44895</v>
      </c>
      <c r="D543" s="796" t="s">
        <v>5505</v>
      </c>
      <c r="E543" s="645" t="s">
        <v>5507</v>
      </c>
      <c r="F543" s="645" t="s">
        <v>6313</v>
      </c>
      <c r="G543" s="645" t="s">
        <v>6314</v>
      </c>
      <c r="H543" s="796" t="s">
        <v>5509</v>
      </c>
      <c r="I543" s="645" t="s">
        <v>4821</v>
      </c>
      <c r="J543" s="768" t="s">
        <v>1983</v>
      </c>
      <c r="K543" s="768" t="s">
        <v>1381</v>
      </c>
      <c r="L543" s="497" t="s">
        <v>8</v>
      </c>
      <c r="M543" s="299">
        <v>1</v>
      </c>
      <c r="N543" s="252">
        <v>44930</v>
      </c>
      <c r="O543" s="768"/>
      <c r="P543" s="796"/>
      <c r="Q543" s="645"/>
      <c r="R543" s="648"/>
      <c r="S543" s="913" t="s">
        <v>7066</v>
      </c>
      <c r="T543" s="796"/>
      <c r="U543" s="437"/>
    </row>
    <row r="544" spans="1:21">
      <c r="A544" s="205">
        <f t="shared" si="8"/>
        <v>543</v>
      </c>
      <c r="B544" s="344"/>
      <c r="C544" s="753">
        <v>44895</v>
      </c>
      <c r="D544" s="796" t="s">
        <v>5505</v>
      </c>
      <c r="E544" s="645" t="s">
        <v>5511</v>
      </c>
      <c r="F544" s="645" t="s">
        <v>6315</v>
      </c>
      <c r="G544" s="645" t="s">
        <v>6316</v>
      </c>
      <c r="H544" s="645" t="s">
        <v>5509</v>
      </c>
      <c r="I544" s="645" t="s">
        <v>4821</v>
      </c>
      <c r="J544" s="645" t="s">
        <v>1983</v>
      </c>
      <c r="K544" s="768" t="s">
        <v>1381</v>
      </c>
      <c r="L544" s="497" t="s">
        <v>8</v>
      </c>
      <c r="M544" s="299">
        <v>1</v>
      </c>
      <c r="N544" s="252">
        <v>44930</v>
      </c>
      <c r="O544" s="768"/>
      <c r="P544" s="796"/>
      <c r="Q544" s="645"/>
      <c r="R544" s="648"/>
      <c r="S544" s="913" t="s">
        <v>7066</v>
      </c>
      <c r="T544" s="796"/>
      <c r="U544" s="437"/>
    </row>
    <row r="545" spans="1:21">
      <c r="A545" s="205">
        <f t="shared" si="8"/>
        <v>544</v>
      </c>
      <c r="B545" s="344" t="s">
        <v>6391</v>
      </c>
      <c r="C545" s="344" t="s">
        <v>6392</v>
      </c>
      <c r="D545" s="853" t="s">
        <v>6393</v>
      </c>
      <c r="E545" s="645" t="s">
        <v>6394</v>
      </c>
      <c r="F545" s="645" t="s">
        <v>6394</v>
      </c>
      <c r="G545" s="645" t="s">
        <v>6395</v>
      </c>
      <c r="H545" s="645" t="s">
        <v>6396</v>
      </c>
      <c r="I545" s="853" t="s">
        <v>8766</v>
      </c>
      <c r="J545" s="645" t="s">
        <v>1983</v>
      </c>
      <c r="K545" s="854" t="s">
        <v>1381</v>
      </c>
      <c r="L545" s="855" t="s">
        <v>8</v>
      </c>
      <c r="M545" s="856">
        <v>1</v>
      </c>
      <c r="N545" s="252">
        <v>44905</v>
      </c>
      <c r="O545" s="858"/>
      <c r="P545" s="858"/>
      <c r="Q545" s="858"/>
      <c r="R545" s="858"/>
      <c r="S545" s="858" t="s">
        <v>8080</v>
      </c>
      <c r="T545" s="859"/>
      <c r="U545" s="260"/>
    </row>
    <row r="546" spans="1:21">
      <c r="A546" s="205">
        <f t="shared" si="8"/>
        <v>545</v>
      </c>
      <c r="B546" s="344" t="s">
        <v>6397</v>
      </c>
      <c r="C546" s="344" t="s">
        <v>6398</v>
      </c>
      <c r="D546" s="853" t="s">
        <v>6399</v>
      </c>
      <c r="E546" s="645" t="s">
        <v>6400</v>
      </c>
      <c r="F546" s="645" t="s">
        <v>6400</v>
      </c>
      <c r="G546" s="645" t="s">
        <v>6395</v>
      </c>
      <c r="H546" s="645" t="s">
        <v>6401</v>
      </c>
      <c r="I546" s="853" t="s">
        <v>8766</v>
      </c>
      <c r="J546" s="645" t="s">
        <v>1983</v>
      </c>
      <c r="K546" s="854" t="s">
        <v>1381</v>
      </c>
      <c r="L546" s="855" t="s">
        <v>8</v>
      </c>
      <c r="M546" s="856">
        <v>1</v>
      </c>
      <c r="N546" s="857">
        <v>44905</v>
      </c>
      <c r="O546" s="858"/>
      <c r="P546" s="858"/>
      <c r="Q546" s="858"/>
      <c r="R546" s="858"/>
      <c r="S546" s="858" t="s">
        <v>8080</v>
      </c>
      <c r="T546" s="859"/>
      <c r="U546" s="260"/>
    </row>
    <row r="547" spans="1:21">
      <c r="A547" s="205">
        <f t="shared" si="8"/>
        <v>546</v>
      </c>
      <c r="B547" s="894" t="s">
        <v>6402</v>
      </c>
      <c r="C547" s="894" t="s">
        <v>6398</v>
      </c>
      <c r="D547" s="853" t="s">
        <v>6393</v>
      </c>
      <c r="E547" s="645" t="s">
        <v>6403</v>
      </c>
      <c r="F547" s="645" t="s">
        <v>6403</v>
      </c>
      <c r="G547" s="645" t="s">
        <v>6395</v>
      </c>
      <c r="H547" s="645" t="s">
        <v>6396</v>
      </c>
      <c r="I547" s="853" t="s">
        <v>8766</v>
      </c>
      <c r="J547" s="645" t="s">
        <v>1983</v>
      </c>
      <c r="K547" s="854" t="s">
        <v>1381</v>
      </c>
      <c r="L547" s="855" t="s">
        <v>8</v>
      </c>
      <c r="M547" s="856">
        <v>1</v>
      </c>
      <c r="N547" s="857">
        <v>44905</v>
      </c>
      <c r="O547" s="858"/>
      <c r="P547" s="858"/>
      <c r="Q547" s="858"/>
      <c r="R547" s="858"/>
      <c r="S547" s="858" t="s">
        <v>8080</v>
      </c>
      <c r="T547" s="859"/>
      <c r="U547" s="260"/>
    </row>
    <row r="548" spans="1:21">
      <c r="A548" s="205">
        <f t="shared" si="8"/>
        <v>547</v>
      </c>
      <c r="B548" s="894" t="s">
        <v>6404</v>
      </c>
      <c r="C548" s="894" t="s">
        <v>6398</v>
      </c>
      <c r="D548" s="853" t="s">
        <v>6405</v>
      </c>
      <c r="E548" s="645" t="s">
        <v>6406</v>
      </c>
      <c r="F548" s="645" t="s">
        <v>6406</v>
      </c>
      <c r="G548" s="645" t="s">
        <v>6395</v>
      </c>
      <c r="H548" s="645" t="s">
        <v>6407</v>
      </c>
      <c r="I548" s="853" t="s">
        <v>8766</v>
      </c>
      <c r="J548" s="645" t="s">
        <v>1983</v>
      </c>
      <c r="K548" s="854" t="s">
        <v>1381</v>
      </c>
      <c r="L548" s="855" t="s">
        <v>8</v>
      </c>
      <c r="M548" s="856">
        <v>1</v>
      </c>
      <c r="N548" s="857">
        <v>44905</v>
      </c>
      <c r="O548" s="858"/>
      <c r="P548" s="858"/>
      <c r="Q548" s="858"/>
      <c r="R548" s="858"/>
      <c r="S548" s="858" t="s">
        <v>8080</v>
      </c>
      <c r="T548" s="859"/>
      <c r="U548" s="260"/>
    </row>
    <row r="549" spans="1:21">
      <c r="A549" s="205">
        <f t="shared" si="8"/>
        <v>548</v>
      </c>
      <c r="B549" s="852" t="s">
        <v>6402</v>
      </c>
      <c r="C549" s="852" t="s">
        <v>6392</v>
      </c>
      <c r="D549" s="853" t="s">
        <v>6393</v>
      </c>
      <c r="E549" s="645" t="s">
        <v>6408</v>
      </c>
      <c r="F549" s="645" t="s">
        <v>6408</v>
      </c>
      <c r="G549" s="645" t="s">
        <v>6395</v>
      </c>
      <c r="H549" s="645" t="s">
        <v>6407</v>
      </c>
      <c r="I549" s="853" t="s">
        <v>8766</v>
      </c>
      <c r="J549" s="645" t="s">
        <v>1983</v>
      </c>
      <c r="K549" s="854" t="s">
        <v>1381</v>
      </c>
      <c r="L549" s="855" t="s">
        <v>8</v>
      </c>
      <c r="M549" s="856">
        <v>1</v>
      </c>
      <c r="N549" s="857">
        <v>44905</v>
      </c>
      <c r="O549" s="858"/>
      <c r="P549" s="858"/>
      <c r="Q549" s="858"/>
      <c r="R549" s="858"/>
      <c r="S549" s="858" t="s">
        <v>8080</v>
      </c>
      <c r="T549" s="859"/>
      <c r="U549" s="260"/>
    </row>
    <row r="550" spans="1:21">
      <c r="A550" s="205">
        <f t="shared" si="8"/>
        <v>549</v>
      </c>
      <c r="B550" s="852" t="s">
        <v>6409</v>
      </c>
      <c r="C550" s="852" t="s">
        <v>1591</v>
      </c>
      <c r="D550" s="853" t="s">
        <v>6405</v>
      </c>
      <c r="E550" s="645" t="s">
        <v>6410</v>
      </c>
      <c r="F550" s="645" t="s">
        <v>6410</v>
      </c>
      <c r="G550" s="645" t="s">
        <v>6395</v>
      </c>
      <c r="H550" s="645" t="s">
        <v>6407</v>
      </c>
      <c r="I550" s="853" t="s">
        <v>8766</v>
      </c>
      <c r="J550" s="645" t="s">
        <v>1983</v>
      </c>
      <c r="K550" s="854" t="s">
        <v>1381</v>
      </c>
      <c r="L550" s="855" t="s">
        <v>8</v>
      </c>
      <c r="M550" s="856">
        <v>1</v>
      </c>
      <c r="N550" s="857">
        <v>44905</v>
      </c>
      <c r="O550" s="858"/>
      <c r="P550" s="858"/>
      <c r="Q550" s="858"/>
      <c r="R550" s="858"/>
      <c r="S550" s="858" t="s">
        <v>8080</v>
      </c>
      <c r="T550" s="859"/>
      <c r="U550" s="260"/>
    </row>
    <row r="551" spans="1:21">
      <c r="A551" s="205">
        <f t="shared" si="8"/>
        <v>550</v>
      </c>
      <c r="B551" s="852" t="s">
        <v>6391</v>
      </c>
      <c r="C551" s="852" t="s">
        <v>6411</v>
      </c>
      <c r="D551" s="853" t="s">
        <v>6412</v>
      </c>
      <c r="E551" s="645" t="s">
        <v>6413</v>
      </c>
      <c r="F551" s="645" t="s">
        <v>6413</v>
      </c>
      <c r="G551" s="645" t="s">
        <v>6395</v>
      </c>
      <c r="H551" s="645" t="s">
        <v>6414</v>
      </c>
      <c r="I551" s="853" t="s">
        <v>8766</v>
      </c>
      <c r="J551" s="645" t="s">
        <v>1983</v>
      </c>
      <c r="K551" s="854" t="s">
        <v>1381</v>
      </c>
      <c r="L551" s="855" t="s">
        <v>8</v>
      </c>
      <c r="M551" s="856">
        <v>1</v>
      </c>
      <c r="N551" s="857">
        <v>44905</v>
      </c>
      <c r="O551" s="858"/>
      <c r="P551" s="858"/>
      <c r="Q551" s="858"/>
      <c r="R551" s="858"/>
      <c r="S551" s="858" t="s">
        <v>8080</v>
      </c>
      <c r="T551" s="859"/>
      <c r="U551" s="260"/>
    </row>
    <row r="552" spans="1:21">
      <c r="A552" s="205">
        <f t="shared" si="8"/>
        <v>551</v>
      </c>
      <c r="B552" s="852" t="s">
        <v>6409</v>
      </c>
      <c r="C552" s="852" t="s">
        <v>6398</v>
      </c>
      <c r="D552" s="853" t="s">
        <v>6393</v>
      </c>
      <c r="E552" s="645" t="s">
        <v>6415</v>
      </c>
      <c r="F552" s="645" t="s">
        <v>6415</v>
      </c>
      <c r="G552" s="645" t="s">
        <v>6395</v>
      </c>
      <c r="H552" s="645" t="s">
        <v>6407</v>
      </c>
      <c r="I552" s="853" t="s">
        <v>8766</v>
      </c>
      <c r="J552" s="645" t="s">
        <v>1983</v>
      </c>
      <c r="K552" s="854" t="s">
        <v>1381</v>
      </c>
      <c r="L552" s="855" t="s">
        <v>8</v>
      </c>
      <c r="M552" s="856">
        <v>1</v>
      </c>
      <c r="N552" s="857">
        <v>44905</v>
      </c>
      <c r="O552" s="858"/>
      <c r="P552" s="858"/>
      <c r="Q552" s="858"/>
      <c r="R552" s="858"/>
      <c r="S552" s="858" t="s">
        <v>8080</v>
      </c>
      <c r="T552" s="859"/>
      <c r="U552" s="260"/>
    </row>
    <row r="553" spans="1:21">
      <c r="A553" s="205">
        <f t="shared" si="8"/>
        <v>552</v>
      </c>
      <c r="B553" s="852" t="s">
        <v>6402</v>
      </c>
      <c r="C553" s="852" t="s">
        <v>6392</v>
      </c>
      <c r="D553" s="853" t="s">
        <v>6416</v>
      </c>
      <c r="E553" s="645" t="s">
        <v>6417</v>
      </c>
      <c r="F553" s="645" t="s">
        <v>6417</v>
      </c>
      <c r="G553" s="645" t="s">
        <v>6418</v>
      </c>
      <c r="H553" s="645" t="s">
        <v>6407</v>
      </c>
      <c r="I553" s="853" t="s">
        <v>8766</v>
      </c>
      <c r="J553" s="645" t="s">
        <v>1983</v>
      </c>
      <c r="K553" s="854" t="s">
        <v>1381</v>
      </c>
      <c r="L553" s="855" t="s">
        <v>8</v>
      </c>
      <c r="M553" s="856">
        <v>1</v>
      </c>
      <c r="N553" s="857">
        <v>44905</v>
      </c>
      <c r="O553" s="858"/>
      <c r="P553" s="858"/>
      <c r="Q553" s="858"/>
      <c r="R553" s="858"/>
      <c r="S553" s="858" t="s">
        <v>8080</v>
      </c>
      <c r="T553" s="859"/>
      <c r="U553" s="260"/>
    </row>
    <row r="554" spans="1:21">
      <c r="A554" s="205">
        <f t="shared" si="8"/>
        <v>553</v>
      </c>
      <c r="B554" s="852" t="s">
        <v>6404</v>
      </c>
      <c r="C554" s="852" t="s">
        <v>6411</v>
      </c>
      <c r="D554" s="853" t="s">
        <v>6393</v>
      </c>
      <c r="E554" s="645" t="s">
        <v>6419</v>
      </c>
      <c r="F554" s="645" t="s">
        <v>6419</v>
      </c>
      <c r="G554" s="645" t="s">
        <v>6418</v>
      </c>
      <c r="H554" s="645" t="s">
        <v>6420</v>
      </c>
      <c r="I554" s="853" t="s">
        <v>8766</v>
      </c>
      <c r="J554" s="645" t="s">
        <v>1983</v>
      </c>
      <c r="K554" s="854" t="s">
        <v>1381</v>
      </c>
      <c r="L554" s="855" t="s">
        <v>8</v>
      </c>
      <c r="M554" s="856">
        <v>1</v>
      </c>
      <c r="N554" s="857">
        <v>44905</v>
      </c>
      <c r="O554" s="858"/>
      <c r="P554" s="858"/>
      <c r="Q554" s="858"/>
      <c r="R554" s="858"/>
      <c r="S554" s="858" t="s">
        <v>8080</v>
      </c>
      <c r="T554" s="859"/>
      <c r="U554" s="260"/>
    </row>
    <row r="555" spans="1:21">
      <c r="A555" s="205">
        <f t="shared" si="8"/>
        <v>554</v>
      </c>
      <c r="B555" s="852" t="s">
        <v>6409</v>
      </c>
      <c r="C555" s="852" t="s">
        <v>6398</v>
      </c>
      <c r="D555" s="853" t="s">
        <v>6412</v>
      </c>
      <c r="E555" s="645" t="s">
        <v>6421</v>
      </c>
      <c r="F555" s="645" t="s">
        <v>6421</v>
      </c>
      <c r="G555" s="645" t="s">
        <v>6418</v>
      </c>
      <c r="H555" s="645" t="s">
        <v>6407</v>
      </c>
      <c r="I555" s="853" t="s">
        <v>8766</v>
      </c>
      <c r="J555" s="645" t="s">
        <v>1983</v>
      </c>
      <c r="K555" s="854" t="s">
        <v>1381</v>
      </c>
      <c r="L555" s="855" t="s">
        <v>8</v>
      </c>
      <c r="M555" s="856">
        <v>1</v>
      </c>
      <c r="N555" s="857">
        <v>44905</v>
      </c>
      <c r="O555" s="858"/>
      <c r="P555" s="858"/>
      <c r="Q555" s="858"/>
      <c r="R555" s="858"/>
      <c r="S555" s="858" t="s">
        <v>8080</v>
      </c>
      <c r="T555" s="859"/>
      <c r="U555" s="260"/>
    </row>
    <row r="556" spans="1:21">
      <c r="A556" s="205">
        <f t="shared" si="8"/>
        <v>555</v>
      </c>
      <c r="B556" s="852" t="s">
        <v>6402</v>
      </c>
      <c r="C556" s="852" t="s">
        <v>6398</v>
      </c>
      <c r="D556" s="853" t="s">
        <v>6412</v>
      </c>
      <c r="E556" s="645" t="s">
        <v>6422</v>
      </c>
      <c r="F556" s="645" t="s">
        <v>6422</v>
      </c>
      <c r="G556" s="645" t="s">
        <v>6418</v>
      </c>
      <c r="H556" s="645" t="s">
        <v>6396</v>
      </c>
      <c r="I556" s="853" t="s">
        <v>8766</v>
      </c>
      <c r="J556" s="645" t="s">
        <v>1983</v>
      </c>
      <c r="K556" s="854" t="s">
        <v>1381</v>
      </c>
      <c r="L556" s="855" t="s">
        <v>8</v>
      </c>
      <c r="M556" s="856">
        <v>1</v>
      </c>
      <c r="N556" s="857">
        <v>44905</v>
      </c>
      <c r="O556" s="858"/>
      <c r="P556" s="858"/>
      <c r="Q556" s="858"/>
      <c r="R556" s="858"/>
      <c r="S556" s="858" t="s">
        <v>8080</v>
      </c>
      <c r="T556" s="859"/>
      <c r="U556" s="260"/>
    </row>
    <row r="557" spans="1:21">
      <c r="A557" s="205">
        <f t="shared" si="8"/>
        <v>556</v>
      </c>
      <c r="B557" s="852" t="s">
        <v>6409</v>
      </c>
      <c r="C557" s="852" t="s">
        <v>1591</v>
      </c>
      <c r="D557" s="853" t="s">
        <v>6405</v>
      </c>
      <c r="E557" s="645" t="s">
        <v>6423</v>
      </c>
      <c r="F557" s="645" t="s">
        <v>6423</v>
      </c>
      <c r="G557" s="645" t="s">
        <v>6418</v>
      </c>
      <c r="H557" s="645" t="s">
        <v>6420</v>
      </c>
      <c r="I557" s="853" t="s">
        <v>8766</v>
      </c>
      <c r="J557" s="645" t="s">
        <v>1983</v>
      </c>
      <c r="K557" s="854" t="s">
        <v>1381</v>
      </c>
      <c r="L557" s="855" t="s">
        <v>8</v>
      </c>
      <c r="M557" s="856">
        <v>1</v>
      </c>
      <c r="N557" s="857">
        <v>44905</v>
      </c>
      <c r="O557" s="858"/>
      <c r="P557" s="858"/>
      <c r="Q557" s="858"/>
      <c r="R557" s="858"/>
      <c r="S557" s="858" t="s">
        <v>8080</v>
      </c>
      <c r="T557" s="859"/>
      <c r="U557" s="260"/>
    </row>
    <row r="558" spans="1:21">
      <c r="A558" s="205">
        <f t="shared" si="8"/>
        <v>557</v>
      </c>
      <c r="B558" s="852" t="s">
        <v>6409</v>
      </c>
      <c r="C558" s="852" t="s">
        <v>6392</v>
      </c>
      <c r="D558" s="853" t="s">
        <v>6405</v>
      </c>
      <c r="E558" s="645" t="s">
        <v>6424</v>
      </c>
      <c r="F558" s="645" t="s">
        <v>6424</v>
      </c>
      <c r="G558" s="645" t="s">
        <v>6418</v>
      </c>
      <c r="H558" s="645" t="s">
        <v>6420</v>
      </c>
      <c r="I558" s="853" t="s">
        <v>8766</v>
      </c>
      <c r="J558" s="645" t="s">
        <v>1983</v>
      </c>
      <c r="K558" s="854" t="s">
        <v>1381</v>
      </c>
      <c r="L558" s="855" t="s">
        <v>8</v>
      </c>
      <c r="M558" s="856">
        <v>1</v>
      </c>
      <c r="N558" s="857">
        <v>44905</v>
      </c>
      <c r="O558" s="858"/>
      <c r="P558" s="858"/>
      <c r="Q558" s="858"/>
      <c r="R558" s="858"/>
      <c r="S558" s="858" t="s">
        <v>8080</v>
      </c>
      <c r="T558" s="859"/>
      <c r="U558" s="260"/>
    </row>
    <row r="559" spans="1:21">
      <c r="A559" s="205">
        <f t="shared" si="8"/>
        <v>558</v>
      </c>
      <c r="B559" s="852" t="s">
        <v>6409</v>
      </c>
      <c r="C559" s="852" t="s">
        <v>6411</v>
      </c>
      <c r="D559" s="853" t="s">
        <v>6393</v>
      </c>
      <c r="E559" s="645" t="s">
        <v>6425</v>
      </c>
      <c r="F559" s="645" t="s">
        <v>6425</v>
      </c>
      <c r="G559" s="645" t="s">
        <v>6418</v>
      </c>
      <c r="H559" s="645" t="s">
        <v>6420</v>
      </c>
      <c r="I559" s="853" t="s">
        <v>8766</v>
      </c>
      <c r="J559" s="645" t="s">
        <v>1983</v>
      </c>
      <c r="K559" s="854" t="s">
        <v>1381</v>
      </c>
      <c r="L559" s="855" t="s">
        <v>8</v>
      </c>
      <c r="M559" s="856">
        <v>1</v>
      </c>
      <c r="N559" s="857">
        <v>44905</v>
      </c>
      <c r="O559" s="858"/>
      <c r="P559" s="858"/>
      <c r="Q559" s="858"/>
      <c r="R559" s="858"/>
      <c r="S559" s="858" t="s">
        <v>8080</v>
      </c>
      <c r="T559" s="859"/>
      <c r="U559" s="260"/>
    </row>
    <row r="560" spans="1:21">
      <c r="A560" s="205">
        <f t="shared" si="8"/>
        <v>559</v>
      </c>
      <c r="B560" s="852" t="s">
        <v>6404</v>
      </c>
      <c r="C560" s="852" t="s">
        <v>6411</v>
      </c>
      <c r="D560" s="853" t="s">
        <v>6393</v>
      </c>
      <c r="E560" s="645" t="s">
        <v>6426</v>
      </c>
      <c r="F560" s="645" t="s">
        <v>6426</v>
      </c>
      <c r="G560" s="645" t="s">
        <v>6418</v>
      </c>
      <c r="H560" s="645" t="s">
        <v>6420</v>
      </c>
      <c r="I560" s="853" t="s">
        <v>8766</v>
      </c>
      <c r="J560" s="645" t="s">
        <v>1983</v>
      </c>
      <c r="K560" s="854" t="s">
        <v>1381</v>
      </c>
      <c r="L560" s="855" t="s">
        <v>8</v>
      </c>
      <c r="M560" s="856">
        <v>1</v>
      </c>
      <c r="N560" s="857">
        <v>44905</v>
      </c>
      <c r="O560" s="858"/>
      <c r="P560" s="858"/>
      <c r="Q560" s="858"/>
      <c r="R560" s="858"/>
      <c r="S560" s="858" t="s">
        <v>8080</v>
      </c>
      <c r="T560" s="859"/>
      <c r="U560" s="260"/>
    </row>
    <row r="561" spans="1:21">
      <c r="A561" s="205">
        <f t="shared" si="8"/>
        <v>560</v>
      </c>
      <c r="B561" s="852" t="s">
        <v>6402</v>
      </c>
      <c r="C561" s="852" t="s">
        <v>6392</v>
      </c>
      <c r="D561" s="853" t="s">
        <v>6399</v>
      </c>
      <c r="E561" s="645" t="s">
        <v>6427</v>
      </c>
      <c r="F561" s="645" t="s">
        <v>6427</v>
      </c>
      <c r="G561" s="645" t="s">
        <v>6428</v>
      </c>
      <c r="H561" s="645" t="s">
        <v>6396</v>
      </c>
      <c r="I561" s="853" t="s">
        <v>8766</v>
      </c>
      <c r="J561" s="645" t="s">
        <v>1983</v>
      </c>
      <c r="K561" s="854" t="s">
        <v>1381</v>
      </c>
      <c r="L561" s="855" t="s">
        <v>8</v>
      </c>
      <c r="M561" s="856">
        <v>1</v>
      </c>
      <c r="N561" s="857">
        <v>44910</v>
      </c>
      <c r="O561" s="858"/>
      <c r="P561" s="858"/>
      <c r="Q561" s="858"/>
      <c r="R561" s="858"/>
      <c r="S561" s="858" t="s">
        <v>7023</v>
      </c>
      <c r="T561" s="859"/>
      <c r="U561" s="260"/>
    </row>
    <row r="562" spans="1:21">
      <c r="A562" s="205">
        <f t="shared" si="8"/>
        <v>561</v>
      </c>
      <c r="B562" s="852" t="s">
        <v>6409</v>
      </c>
      <c r="C562" s="852" t="s">
        <v>6411</v>
      </c>
      <c r="D562" s="853" t="s">
        <v>6412</v>
      </c>
      <c r="E562" s="645" t="s">
        <v>6429</v>
      </c>
      <c r="F562" s="645" t="s">
        <v>6429</v>
      </c>
      <c r="G562" s="645" t="s">
        <v>6428</v>
      </c>
      <c r="H562" s="645" t="s">
        <v>6420</v>
      </c>
      <c r="I562" s="853" t="s">
        <v>8766</v>
      </c>
      <c r="J562" s="645" t="s">
        <v>1983</v>
      </c>
      <c r="K562" s="854" t="s">
        <v>1381</v>
      </c>
      <c r="L562" s="855" t="s">
        <v>8</v>
      </c>
      <c r="M562" s="856">
        <v>1</v>
      </c>
      <c r="N562" s="857">
        <v>44910</v>
      </c>
      <c r="O562" s="858"/>
      <c r="P562" s="858"/>
      <c r="Q562" s="858"/>
      <c r="R562" s="858"/>
      <c r="S562" s="858" t="s">
        <v>7023</v>
      </c>
      <c r="T562" s="859"/>
      <c r="U562" s="260"/>
    </row>
    <row r="563" spans="1:21">
      <c r="A563" s="205">
        <f t="shared" si="8"/>
        <v>562</v>
      </c>
      <c r="B563" s="852" t="s">
        <v>6402</v>
      </c>
      <c r="C563" s="852" t="s">
        <v>6392</v>
      </c>
      <c r="D563" s="853" t="s">
        <v>6399</v>
      </c>
      <c r="E563" s="645" t="s">
        <v>6430</v>
      </c>
      <c r="F563" s="645" t="s">
        <v>6430</v>
      </c>
      <c r="G563" s="645" t="s">
        <v>6428</v>
      </c>
      <c r="H563" s="645" t="s">
        <v>6420</v>
      </c>
      <c r="I563" s="853" t="s">
        <v>8766</v>
      </c>
      <c r="J563" s="645" t="s">
        <v>1983</v>
      </c>
      <c r="K563" s="854" t="s">
        <v>1381</v>
      </c>
      <c r="L563" s="855" t="s">
        <v>8</v>
      </c>
      <c r="M563" s="856">
        <v>1</v>
      </c>
      <c r="N563" s="857">
        <v>44910</v>
      </c>
      <c r="O563" s="858"/>
      <c r="P563" s="858"/>
      <c r="Q563" s="858"/>
      <c r="R563" s="858"/>
      <c r="S563" s="858" t="s">
        <v>7023</v>
      </c>
      <c r="T563" s="859"/>
      <c r="U563" s="260"/>
    </row>
    <row r="564" spans="1:21">
      <c r="A564" s="205">
        <f t="shared" si="8"/>
        <v>563</v>
      </c>
      <c r="B564" s="852" t="s">
        <v>6391</v>
      </c>
      <c r="C564" s="852" t="s">
        <v>1591</v>
      </c>
      <c r="D564" s="853" t="s">
        <v>6393</v>
      </c>
      <c r="E564" s="645" t="s">
        <v>6431</v>
      </c>
      <c r="F564" s="645" t="s">
        <v>6431</v>
      </c>
      <c r="G564" s="645" t="s">
        <v>6428</v>
      </c>
      <c r="H564" s="645" t="s">
        <v>6414</v>
      </c>
      <c r="I564" s="853" t="s">
        <v>8766</v>
      </c>
      <c r="J564" s="645" t="s">
        <v>1983</v>
      </c>
      <c r="K564" s="854" t="s">
        <v>1381</v>
      </c>
      <c r="L564" s="855" t="s">
        <v>8</v>
      </c>
      <c r="M564" s="856">
        <v>1</v>
      </c>
      <c r="N564" s="857">
        <v>44910</v>
      </c>
      <c r="O564" s="858"/>
      <c r="P564" s="858"/>
      <c r="Q564" s="858"/>
      <c r="R564" s="858"/>
      <c r="S564" s="858" t="s">
        <v>7023</v>
      </c>
      <c r="T564" s="859"/>
      <c r="U564" s="260"/>
    </row>
    <row r="565" spans="1:21">
      <c r="A565" s="205">
        <f t="shared" si="8"/>
        <v>564</v>
      </c>
      <c r="B565" s="852" t="s">
        <v>6404</v>
      </c>
      <c r="C565" s="852" t="s">
        <v>6392</v>
      </c>
      <c r="D565" s="853" t="s">
        <v>6399</v>
      </c>
      <c r="E565" s="645" t="s">
        <v>6432</v>
      </c>
      <c r="F565" s="645" t="s">
        <v>6432</v>
      </c>
      <c r="G565" s="645" t="s">
        <v>6428</v>
      </c>
      <c r="H565" s="645" t="s">
        <v>6420</v>
      </c>
      <c r="I565" s="853" t="s">
        <v>8766</v>
      </c>
      <c r="J565" s="645" t="s">
        <v>1983</v>
      </c>
      <c r="K565" s="854" t="s">
        <v>1381</v>
      </c>
      <c r="L565" s="855" t="s">
        <v>8</v>
      </c>
      <c r="M565" s="856">
        <v>1</v>
      </c>
      <c r="N565" s="857">
        <v>44910</v>
      </c>
      <c r="O565" s="858"/>
      <c r="P565" s="858"/>
      <c r="Q565" s="858"/>
      <c r="R565" s="858"/>
      <c r="S565" s="858" t="s">
        <v>7023</v>
      </c>
      <c r="T565" s="859"/>
      <c r="U565" s="260"/>
    </row>
    <row r="566" spans="1:21">
      <c r="A566" s="205">
        <f t="shared" ref="A566:A629" si="9">ROW()-1</f>
        <v>565</v>
      </c>
      <c r="B566" s="852" t="s">
        <v>6409</v>
      </c>
      <c r="C566" s="852" t="s">
        <v>1591</v>
      </c>
      <c r="D566" s="853" t="s">
        <v>6399</v>
      </c>
      <c r="E566" s="645" t="s">
        <v>6433</v>
      </c>
      <c r="F566" s="645" t="s">
        <v>6433</v>
      </c>
      <c r="G566" s="645" t="s">
        <v>6428</v>
      </c>
      <c r="H566" s="645" t="s">
        <v>6414</v>
      </c>
      <c r="I566" s="853" t="s">
        <v>8766</v>
      </c>
      <c r="J566" s="645" t="s">
        <v>1983</v>
      </c>
      <c r="K566" s="854" t="s">
        <v>1381</v>
      </c>
      <c r="L566" s="855" t="s">
        <v>8</v>
      </c>
      <c r="M566" s="856">
        <v>1</v>
      </c>
      <c r="N566" s="857">
        <v>44910</v>
      </c>
      <c r="O566" s="858"/>
      <c r="P566" s="858"/>
      <c r="Q566" s="858"/>
      <c r="R566" s="858"/>
      <c r="S566" s="858" t="s">
        <v>7023</v>
      </c>
      <c r="T566" s="859"/>
      <c r="U566" s="260"/>
    </row>
    <row r="567" spans="1:21">
      <c r="A567" s="205">
        <f t="shared" si="9"/>
        <v>566</v>
      </c>
      <c r="B567" s="852" t="s">
        <v>6409</v>
      </c>
      <c r="C567" s="852" t="s">
        <v>6411</v>
      </c>
      <c r="D567" s="853" t="s">
        <v>6399</v>
      </c>
      <c r="E567" s="645" t="s">
        <v>6434</v>
      </c>
      <c r="F567" s="645" t="s">
        <v>6434</v>
      </c>
      <c r="G567" s="645" t="s">
        <v>6428</v>
      </c>
      <c r="H567" s="645" t="s">
        <v>6420</v>
      </c>
      <c r="I567" s="853" t="s">
        <v>8766</v>
      </c>
      <c r="J567" s="645" t="s">
        <v>1983</v>
      </c>
      <c r="K567" s="854" t="s">
        <v>1381</v>
      </c>
      <c r="L567" s="855" t="s">
        <v>8</v>
      </c>
      <c r="M567" s="856">
        <v>1</v>
      </c>
      <c r="N567" s="857">
        <v>44910</v>
      </c>
      <c r="O567" s="858"/>
      <c r="P567" s="858"/>
      <c r="Q567" s="858"/>
      <c r="R567" s="858"/>
      <c r="S567" s="858" t="s">
        <v>7023</v>
      </c>
      <c r="T567" s="859"/>
      <c r="U567" s="260"/>
    </row>
    <row r="568" spans="1:21">
      <c r="A568" s="205">
        <f t="shared" si="9"/>
        <v>567</v>
      </c>
      <c r="B568" s="852" t="s">
        <v>6409</v>
      </c>
      <c r="C568" s="852" t="s">
        <v>6411</v>
      </c>
      <c r="D568" s="853" t="s">
        <v>6412</v>
      </c>
      <c r="E568" s="645" t="s">
        <v>6435</v>
      </c>
      <c r="F568" s="645" t="s">
        <v>6435</v>
      </c>
      <c r="G568" s="645" t="s">
        <v>6428</v>
      </c>
      <c r="H568" s="645" t="s">
        <v>6420</v>
      </c>
      <c r="I568" s="853" t="s">
        <v>8766</v>
      </c>
      <c r="J568" s="645" t="s">
        <v>1983</v>
      </c>
      <c r="K568" s="854" t="s">
        <v>1381</v>
      </c>
      <c r="L568" s="855" t="s">
        <v>8</v>
      </c>
      <c r="M568" s="856">
        <v>1</v>
      </c>
      <c r="N568" s="857">
        <v>44910</v>
      </c>
      <c r="O568" s="858"/>
      <c r="P568" s="858"/>
      <c r="Q568" s="858"/>
      <c r="R568" s="858"/>
      <c r="S568" s="858" t="s">
        <v>7023</v>
      </c>
      <c r="T568" s="859"/>
      <c r="U568" s="260"/>
    </row>
    <row r="569" spans="1:21">
      <c r="A569" s="205">
        <f t="shared" si="9"/>
        <v>568</v>
      </c>
      <c r="B569" s="852" t="s">
        <v>6409</v>
      </c>
      <c r="C569" s="852" t="s">
        <v>6411</v>
      </c>
      <c r="D569" s="853" t="s">
        <v>6399</v>
      </c>
      <c r="E569" s="645" t="s">
        <v>6436</v>
      </c>
      <c r="F569" s="645" t="s">
        <v>6436</v>
      </c>
      <c r="G569" s="645" t="s">
        <v>6437</v>
      </c>
      <c r="H569" s="645" t="s">
        <v>6396</v>
      </c>
      <c r="I569" s="853" t="s">
        <v>8766</v>
      </c>
      <c r="J569" s="645" t="s">
        <v>1983</v>
      </c>
      <c r="K569" s="854" t="s">
        <v>1381</v>
      </c>
      <c r="L569" s="855" t="s">
        <v>8</v>
      </c>
      <c r="M569" s="856">
        <v>1</v>
      </c>
      <c r="N569" s="857">
        <v>44910</v>
      </c>
      <c r="O569" s="858"/>
      <c r="P569" s="858"/>
      <c r="Q569" s="858"/>
      <c r="R569" s="858"/>
      <c r="S569" s="858" t="s">
        <v>7023</v>
      </c>
      <c r="T569" s="859"/>
      <c r="U569" s="260"/>
    </row>
    <row r="570" spans="1:21">
      <c r="A570" s="205">
        <f t="shared" si="9"/>
        <v>569</v>
      </c>
      <c r="B570" s="852" t="s">
        <v>6409</v>
      </c>
      <c r="C570" s="852" t="s">
        <v>6411</v>
      </c>
      <c r="D570" s="853" t="s">
        <v>6393</v>
      </c>
      <c r="E570" s="645" t="s">
        <v>6438</v>
      </c>
      <c r="F570" s="645" t="s">
        <v>6438</v>
      </c>
      <c r="G570" s="645" t="s">
        <v>6437</v>
      </c>
      <c r="H570" s="645" t="s">
        <v>6420</v>
      </c>
      <c r="I570" s="853" t="s">
        <v>8766</v>
      </c>
      <c r="J570" s="645" t="s">
        <v>1983</v>
      </c>
      <c r="K570" s="854" t="s">
        <v>1381</v>
      </c>
      <c r="L570" s="855" t="s">
        <v>8</v>
      </c>
      <c r="M570" s="856">
        <v>1</v>
      </c>
      <c r="N570" s="857">
        <v>44910</v>
      </c>
      <c r="O570" s="858"/>
      <c r="P570" s="858"/>
      <c r="Q570" s="858"/>
      <c r="R570" s="858"/>
      <c r="S570" s="858" t="s">
        <v>7023</v>
      </c>
      <c r="T570" s="859"/>
      <c r="U570" s="260"/>
    </row>
    <row r="571" spans="1:21">
      <c r="A571" s="205">
        <f t="shared" si="9"/>
        <v>570</v>
      </c>
      <c r="B571" s="852" t="s">
        <v>6409</v>
      </c>
      <c r="C571" s="852" t="s">
        <v>6411</v>
      </c>
      <c r="D571" s="853" t="s">
        <v>6399</v>
      </c>
      <c r="E571" s="645" t="s">
        <v>6439</v>
      </c>
      <c r="F571" s="645" t="s">
        <v>6439</v>
      </c>
      <c r="G571" s="645" t="s">
        <v>6437</v>
      </c>
      <c r="H571" s="645" t="s">
        <v>6407</v>
      </c>
      <c r="I571" s="853" t="s">
        <v>8766</v>
      </c>
      <c r="J571" s="645" t="s">
        <v>1983</v>
      </c>
      <c r="K571" s="854" t="s">
        <v>1381</v>
      </c>
      <c r="L571" s="855" t="s">
        <v>8</v>
      </c>
      <c r="M571" s="856">
        <v>1</v>
      </c>
      <c r="N571" s="857">
        <v>44910</v>
      </c>
      <c r="O571" s="858"/>
      <c r="P571" s="858"/>
      <c r="Q571" s="858"/>
      <c r="R571" s="858"/>
      <c r="S571" s="858" t="s">
        <v>7023</v>
      </c>
      <c r="T571" s="859"/>
      <c r="U571" s="260"/>
    </row>
    <row r="572" spans="1:21">
      <c r="A572" s="205">
        <f t="shared" si="9"/>
        <v>571</v>
      </c>
      <c r="B572" s="852" t="s">
        <v>6409</v>
      </c>
      <c r="C572" s="852" t="s">
        <v>1591</v>
      </c>
      <c r="D572" s="853" t="s">
        <v>6399</v>
      </c>
      <c r="E572" s="645" t="s">
        <v>6440</v>
      </c>
      <c r="F572" s="645" t="s">
        <v>6440</v>
      </c>
      <c r="G572" s="645" t="s">
        <v>6437</v>
      </c>
      <c r="H572" s="645" t="s">
        <v>6420</v>
      </c>
      <c r="I572" s="853" t="s">
        <v>8766</v>
      </c>
      <c r="J572" s="645" t="s">
        <v>1983</v>
      </c>
      <c r="K572" s="854" t="s">
        <v>1381</v>
      </c>
      <c r="L572" s="855" t="s">
        <v>8</v>
      </c>
      <c r="M572" s="856">
        <v>1</v>
      </c>
      <c r="N572" s="857">
        <v>44910</v>
      </c>
      <c r="O572" s="858"/>
      <c r="P572" s="858"/>
      <c r="Q572" s="858"/>
      <c r="R572" s="858"/>
      <c r="S572" s="858" t="s">
        <v>7023</v>
      </c>
      <c r="T572" s="859"/>
      <c r="U572" s="260"/>
    </row>
    <row r="573" spans="1:21">
      <c r="A573" s="205">
        <f t="shared" si="9"/>
        <v>572</v>
      </c>
      <c r="B573" s="852" t="s">
        <v>6409</v>
      </c>
      <c r="C573" s="852" t="s">
        <v>6392</v>
      </c>
      <c r="D573" s="853" t="s">
        <v>6399</v>
      </c>
      <c r="E573" s="645" t="s">
        <v>6441</v>
      </c>
      <c r="F573" s="645" t="s">
        <v>6441</v>
      </c>
      <c r="G573" s="645" t="s">
        <v>6437</v>
      </c>
      <c r="H573" s="645" t="s">
        <v>6396</v>
      </c>
      <c r="I573" s="853" t="s">
        <v>8766</v>
      </c>
      <c r="J573" s="645" t="s">
        <v>1983</v>
      </c>
      <c r="K573" s="854" t="s">
        <v>1381</v>
      </c>
      <c r="L573" s="855" t="s">
        <v>8</v>
      </c>
      <c r="M573" s="856">
        <v>1</v>
      </c>
      <c r="N573" s="857">
        <v>44910</v>
      </c>
      <c r="O573" s="858"/>
      <c r="P573" s="858"/>
      <c r="Q573" s="858"/>
      <c r="R573" s="858"/>
      <c r="S573" s="858" t="s">
        <v>7023</v>
      </c>
      <c r="T573" s="859"/>
      <c r="U573" s="260"/>
    </row>
    <row r="574" spans="1:21">
      <c r="A574" s="205">
        <f t="shared" si="9"/>
        <v>573</v>
      </c>
      <c r="B574" s="852" t="s">
        <v>6409</v>
      </c>
      <c r="C574" s="852" t="s">
        <v>6411</v>
      </c>
      <c r="D574" s="853" t="s">
        <v>6399</v>
      </c>
      <c r="E574" s="645" t="s">
        <v>6442</v>
      </c>
      <c r="F574" s="645" t="s">
        <v>6442</v>
      </c>
      <c r="G574" s="645" t="s">
        <v>6437</v>
      </c>
      <c r="H574" s="645" t="s">
        <v>6396</v>
      </c>
      <c r="I574" s="853" t="s">
        <v>8766</v>
      </c>
      <c r="J574" s="645" t="s">
        <v>1983</v>
      </c>
      <c r="K574" s="854" t="s">
        <v>1381</v>
      </c>
      <c r="L574" s="855" t="s">
        <v>8</v>
      </c>
      <c r="M574" s="856">
        <v>1</v>
      </c>
      <c r="N574" s="857">
        <v>44910</v>
      </c>
      <c r="O574" s="858"/>
      <c r="P574" s="858"/>
      <c r="Q574" s="858"/>
      <c r="R574" s="858"/>
      <c r="S574" s="858" t="s">
        <v>7023</v>
      </c>
      <c r="T574" s="859"/>
      <c r="U574" s="260"/>
    </row>
    <row r="575" spans="1:21">
      <c r="A575" s="205">
        <f t="shared" si="9"/>
        <v>574</v>
      </c>
      <c r="B575" s="852" t="s">
        <v>6409</v>
      </c>
      <c r="C575" s="852" t="s">
        <v>1591</v>
      </c>
      <c r="D575" s="853" t="s">
        <v>6399</v>
      </c>
      <c r="E575" s="645" t="s">
        <v>6443</v>
      </c>
      <c r="F575" s="645" t="s">
        <v>6443</v>
      </c>
      <c r="G575" s="645" t="s">
        <v>6437</v>
      </c>
      <c r="H575" s="645" t="s">
        <v>6407</v>
      </c>
      <c r="I575" s="853" t="s">
        <v>8766</v>
      </c>
      <c r="J575" s="645" t="s">
        <v>1983</v>
      </c>
      <c r="K575" s="854" t="s">
        <v>1381</v>
      </c>
      <c r="L575" s="855" t="s">
        <v>8</v>
      </c>
      <c r="M575" s="856">
        <v>1</v>
      </c>
      <c r="N575" s="857">
        <v>44910</v>
      </c>
      <c r="O575" s="858"/>
      <c r="P575" s="858"/>
      <c r="Q575" s="858"/>
      <c r="R575" s="858"/>
      <c r="S575" s="858" t="s">
        <v>7023</v>
      </c>
      <c r="T575" s="859"/>
      <c r="U575" s="260"/>
    </row>
    <row r="576" spans="1:21">
      <c r="A576" s="205"/>
      <c r="B576" s="852"/>
      <c r="C576" s="673">
        <v>45287</v>
      </c>
      <c r="D576" s="768" t="s">
        <v>2305</v>
      </c>
      <c r="E576" s="768" t="s">
        <v>7002</v>
      </c>
      <c r="F576" s="645" t="s">
        <v>7003</v>
      </c>
      <c r="G576" s="645" t="s">
        <v>7004</v>
      </c>
      <c r="H576" s="51" t="s">
        <v>2811</v>
      </c>
      <c r="I576" s="768" t="s">
        <v>8909</v>
      </c>
      <c r="J576" s="768" t="s">
        <v>1983</v>
      </c>
      <c r="K576" s="768" t="s">
        <v>1381</v>
      </c>
      <c r="L576" s="796" t="s">
        <v>2501</v>
      </c>
      <c r="M576" s="299">
        <v>1</v>
      </c>
      <c r="N576" s="252">
        <v>44986</v>
      </c>
      <c r="O576" s="437"/>
      <c r="P576" s="984"/>
      <c r="Q576" s="984"/>
      <c r="R576" s="984"/>
      <c r="S576" s="437" t="s">
        <v>8561</v>
      </c>
      <c r="T576" s="985"/>
      <c r="U576" s="437" t="s">
        <v>8562</v>
      </c>
    </row>
    <row r="577" spans="1:21" ht="14" customHeight="1">
      <c r="A577" s="205">
        <f t="shared" si="9"/>
        <v>576</v>
      </c>
      <c r="B577" s="485"/>
      <c r="C577" s="673">
        <v>44917</v>
      </c>
      <c r="D577" s="949" t="s">
        <v>4925</v>
      </c>
      <c r="E577" s="768" t="s">
        <v>1155</v>
      </c>
      <c r="F577" s="645" t="s">
        <v>6743</v>
      </c>
      <c r="G577" s="645" t="s">
        <v>6744</v>
      </c>
      <c r="H577" s="768" t="s">
        <v>1376</v>
      </c>
      <c r="I577" s="768" t="s">
        <v>4821</v>
      </c>
      <c r="J577" s="768" t="s">
        <v>1983</v>
      </c>
      <c r="K577" s="768" t="s">
        <v>1381</v>
      </c>
      <c r="L577" s="497" t="s">
        <v>8</v>
      </c>
      <c r="M577" s="299">
        <v>1</v>
      </c>
      <c r="N577" s="252">
        <v>44987</v>
      </c>
      <c r="O577" s="437"/>
      <c r="P577" s="437"/>
      <c r="Q577" s="437"/>
      <c r="R577" s="437"/>
      <c r="S577" s="1437" t="s">
        <v>9286</v>
      </c>
      <c r="T577" s="1456"/>
      <c r="U577" s="1456"/>
    </row>
    <row r="578" spans="1:21">
      <c r="A578" s="916">
        <f t="shared" si="9"/>
        <v>577</v>
      </c>
      <c r="B578" s="917"/>
      <c r="C578" s="948">
        <v>44917</v>
      </c>
      <c r="D578" s="950" t="s">
        <v>4925</v>
      </c>
      <c r="E578" s="911" t="s">
        <v>1167</v>
      </c>
      <c r="F578" s="645" t="s">
        <v>6745</v>
      </c>
      <c r="G578" s="918" t="s">
        <v>6746</v>
      </c>
      <c r="H578" s="911" t="s">
        <v>1376</v>
      </c>
      <c r="I578" s="911" t="s">
        <v>4821</v>
      </c>
      <c r="J578" s="911" t="s">
        <v>1983</v>
      </c>
      <c r="K578" s="911" t="s">
        <v>1381</v>
      </c>
      <c r="L578" s="497" t="s">
        <v>8</v>
      </c>
      <c r="M578" s="919">
        <v>1</v>
      </c>
      <c r="N578" s="252">
        <v>44987</v>
      </c>
      <c r="O578" s="437"/>
      <c r="P578" s="437"/>
      <c r="Q578" s="437"/>
      <c r="R578" s="437"/>
      <c r="S578" s="1437" t="s">
        <v>9286</v>
      </c>
      <c r="T578" s="1456"/>
      <c r="U578" s="1456"/>
    </row>
    <row r="579" spans="1:21" ht="56">
      <c r="A579" s="205">
        <f t="shared" si="9"/>
        <v>578</v>
      </c>
      <c r="B579" s="314" t="s">
        <v>1344</v>
      </c>
      <c r="C579" s="314"/>
      <c r="D579" s="314" t="s">
        <v>2305</v>
      </c>
      <c r="E579" s="915" t="s">
        <v>6747</v>
      </c>
      <c r="F579" s="645" t="s">
        <v>1343</v>
      </c>
      <c r="G579" s="645" t="s">
        <v>6748</v>
      </c>
      <c r="H579" s="648" t="s">
        <v>2811</v>
      </c>
      <c r="I579" s="768" t="s">
        <v>8909</v>
      </c>
      <c r="J579" s="768" t="s">
        <v>1983</v>
      </c>
      <c r="K579" s="768" t="s">
        <v>1381</v>
      </c>
      <c r="L579" s="497" t="s">
        <v>8</v>
      </c>
      <c r="M579" s="299">
        <v>5</v>
      </c>
      <c r="N579" s="252">
        <v>44937</v>
      </c>
      <c r="O579" s="437"/>
      <c r="P579" s="437"/>
      <c r="Q579" s="437"/>
      <c r="R579" s="437"/>
      <c r="S579" s="444" t="s">
        <v>7936</v>
      </c>
      <c r="T579" s="648" t="s">
        <v>7937</v>
      </c>
      <c r="U579" s="437" t="s">
        <v>8819</v>
      </c>
    </row>
    <row r="580" spans="1:21">
      <c r="A580" s="916">
        <f t="shared" si="9"/>
        <v>579</v>
      </c>
      <c r="B580" s="205">
        <v>4301074693</v>
      </c>
      <c r="C580" s="944">
        <v>44870</v>
      </c>
      <c r="D580" s="208" t="s">
        <v>10</v>
      </c>
      <c r="E580" s="910" t="s">
        <v>6956</v>
      </c>
      <c r="F580" s="645" t="s">
        <v>6957</v>
      </c>
      <c r="G580" s="910" t="s">
        <v>6958</v>
      </c>
      <c r="H580" s="218" t="s">
        <v>1386</v>
      </c>
      <c r="I580" s="208" t="s">
        <v>587</v>
      </c>
      <c r="J580" s="216" t="s">
        <v>1983</v>
      </c>
      <c r="K580" s="910" t="s">
        <v>6959</v>
      </c>
      <c r="L580" s="216" t="s">
        <v>7892</v>
      </c>
      <c r="M580" s="218">
        <v>1</v>
      </c>
      <c r="N580" s="210">
        <v>44944</v>
      </c>
      <c r="O580" s="215"/>
      <c r="P580" s="236"/>
      <c r="Q580" s="236" t="s">
        <v>2221</v>
      </c>
      <c r="R580" s="236"/>
      <c r="S580" s="910" t="s">
        <v>7890</v>
      </c>
      <c r="T580" s="212">
        <v>0</v>
      </c>
      <c r="U580" s="846" t="s">
        <v>5969</v>
      </c>
    </row>
    <row r="581" spans="1:21">
      <c r="A581" s="205">
        <f t="shared" si="9"/>
        <v>580</v>
      </c>
      <c r="B581" s="205">
        <v>4301069825</v>
      </c>
      <c r="C581" s="944">
        <v>44907</v>
      </c>
      <c r="D581" s="208" t="s">
        <v>10</v>
      </c>
      <c r="E581" s="910" t="s">
        <v>6960</v>
      </c>
      <c r="F581" s="645" t="s">
        <v>6961</v>
      </c>
      <c r="G581" s="910" t="s">
        <v>6962</v>
      </c>
      <c r="H581" s="218" t="s">
        <v>1386</v>
      </c>
      <c r="I581" s="208" t="s">
        <v>587</v>
      </c>
      <c r="J581" s="216" t="s">
        <v>1983</v>
      </c>
      <c r="K581" s="910" t="s">
        <v>5972</v>
      </c>
      <c r="L581" s="216" t="s">
        <v>8</v>
      </c>
      <c r="M581" s="218">
        <v>1</v>
      </c>
      <c r="N581" s="210">
        <v>45280</v>
      </c>
      <c r="O581" s="215"/>
      <c r="P581" s="236"/>
      <c r="Q581" s="236" t="s">
        <v>2221</v>
      </c>
      <c r="R581" s="236"/>
      <c r="S581" s="910" t="s">
        <v>7891</v>
      </c>
      <c r="T581" s="212">
        <v>0</v>
      </c>
      <c r="U581" s="846" t="s">
        <v>6963</v>
      </c>
    </row>
    <row r="582" spans="1:21">
      <c r="A582" s="916">
        <f t="shared" si="9"/>
        <v>581</v>
      </c>
      <c r="B582" s="205">
        <v>4301062074</v>
      </c>
      <c r="C582" s="944">
        <v>44901</v>
      </c>
      <c r="D582" s="208" t="s">
        <v>10</v>
      </c>
      <c r="E582" s="910" t="s">
        <v>6964</v>
      </c>
      <c r="F582" s="645" t="s">
        <v>6964</v>
      </c>
      <c r="G582" s="910" t="s">
        <v>6965</v>
      </c>
      <c r="H582" s="218" t="s">
        <v>1386</v>
      </c>
      <c r="I582" s="208" t="s">
        <v>587</v>
      </c>
      <c r="J582" s="216" t="s">
        <v>1983</v>
      </c>
      <c r="K582" s="910" t="s">
        <v>6966</v>
      </c>
      <c r="L582" s="216" t="s">
        <v>8</v>
      </c>
      <c r="M582" s="218">
        <v>2</v>
      </c>
      <c r="N582" s="210">
        <v>45290</v>
      </c>
      <c r="O582" s="215">
        <v>45290</v>
      </c>
      <c r="P582" s="236">
        <v>2</v>
      </c>
      <c r="Q582" s="236" t="s">
        <v>2221</v>
      </c>
      <c r="R582" s="236"/>
      <c r="S582" s="910" t="s">
        <v>7248</v>
      </c>
      <c r="T582" s="212">
        <v>0</v>
      </c>
      <c r="U582" s="846" t="s">
        <v>6967</v>
      </c>
    </row>
    <row r="583" spans="1:21">
      <c r="A583" s="205">
        <f t="shared" si="9"/>
        <v>582</v>
      </c>
      <c r="B583" s="205">
        <v>4301080011</v>
      </c>
      <c r="C583" s="944">
        <v>44896</v>
      </c>
      <c r="D583" s="208" t="s">
        <v>10</v>
      </c>
      <c r="E583" s="910" t="s">
        <v>6968</v>
      </c>
      <c r="F583" s="645" t="s">
        <v>6969</v>
      </c>
      <c r="G583" s="910" t="s">
        <v>6970</v>
      </c>
      <c r="H583" s="218" t="s">
        <v>1386</v>
      </c>
      <c r="I583" s="208" t="s">
        <v>587</v>
      </c>
      <c r="J583" s="216" t="s">
        <v>1983</v>
      </c>
      <c r="K583" s="910" t="s">
        <v>6971</v>
      </c>
      <c r="L583" s="216" t="s">
        <v>540</v>
      </c>
      <c r="M583" s="218">
        <v>12</v>
      </c>
      <c r="N583" s="210">
        <v>45290</v>
      </c>
      <c r="O583" s="215"/>
      <c r="P583" s="236"/>
      <c r="Q583" s="236" t="s">
        <v>2221</v>
      </c>
      <c r="R583" s="236"/>
      <c r="S583" s="910" t="s">
        <v>3959</v>
      </c>
      <c r="T583" s="212">
        <v>0</v>
      </c>
      <c r="U583" s="846" t="s">
        <v>5969</v>
      </c>
    </row>
    <row r="584" spans="1:21">
      <c r="A584" s="916">
        <f t="shared" si="9"/>
        <v>583</v>
      </c>
      <c r="B584" s="205">
        <v>4301075157</v>
      </c>
      <c r="C584" s="944">
        <v>44907</v>
      </c>
      <c r="D584" s="208" t="s">
        <v>10</v>
      </c>
      <c r="E584" s="910" t="s">
        <v>6972</v>
      </c>
      <c r="F584" s="645" t="s">
        <v>6972</v>
      </c>
      <c r="G584" s="910" t="s">
        <v>6973</v>
      </c>
      <c r="H584" s="218" t="s">
        <v>1386</v>
      </c>
      <c r="I584" s="208" t="s">
        <v>587</v>
      </c>
      <c r="J584" s="216" t="s">
        <v>1983</v>
      </c>
      <c r="K584" s="910" t="s">
        <v>6974</v>
      </c>
      <c r="L584" s="216" t="s">
        <v>7889</v>
      </c>
      <c r="M584" s="218">
        <v>3</v>
      </c>
      <c r="N584" s="210">
        <v>44962</v>
      </c>
      <c r="O584" s="215"/>
      <c r="P584" s="236"/>
      <c r="Q584" s="236" t="s">
        <v>2221</v>
      </c>
      <c r="R584" s="236"/>
      <c r="S584" s="910" t="s">
        <v>5449</v>
      </c>
      <c r="T584" s="212">
        <v>0</v>
      </c>
      <c r="U584" s="846" t="s">
        <v>6975</v>
      </c>
    </row>
    <row r="585" spans="1:21">
      <c r="A585" s="205">
        <f t="shared" si="9"/>
        <v>584</v>
      </c>
      <c r="B585" s="205">
        <v>4301078737</v>
      </c>
      <c r="C585" s="944">
        <v>44907</v>
      </c>
      <c r="D585" s="208" t="s">
        <v>10</v>
      </c>
      <c r="E585" s="910" t="s">
        <v>6976</v>
      </c>
      <c r="F585" s="645" t="s">
        <v>6977</v>
      </c>
      <c r="G585" s="910" t="s">
        <v>6978</v>
      </c>
      <c r="H585" s="218" t="s">
        <v>1386</v>
      </c>
      <c r="I585" s="208" t="s">
        <v>587</v>
      </c>
      <c r="J585" s="216" t="s">
        <v>1983</v>
      </c>
      <c r="K585" s="910" t="s">
        <v>5972</v>
      </c>
      <c r="L585" s="216" t="s">
        <v>6</v>
      </c>
      <c r="M585" s="218">
        <v>1</v>
      </c>
      <c r="N585" s="210">
        <v>44962</v>
      </c>
      <c r="O585" s="215"/>
      <c r="P585" s="236"/>
      <c r="Q585" s="236" t="s">
        <v>2221</v>
      </c>
      <c r="R585" s="236"/>
      <c r="S585" s="910" t="s">
        <v>3959</v>
      </c>
      <c r="T585" s="212">
        <v>0</v>
      </c>
      <c r="U585" s="846" t="s">
        <v>6979</v>
      </c>
    </row>
    <row r="586" spans="1:21">
      <c r="A586" s="205">
        <f t="shared" si="9"/>
        <v>585</v>
      </c>
      <c r="B586" s="205">
        <v>4301077255</v>
      </c>
      <c r="C586" s="944">
        <v>44903</v>
      </c>
      <c r="D586" s="208" t="s">
        <v>10</v>
      </c>
      <c r="E586" s="910" t="s">
        <v>6980</v>
      </c>
      <c r="F586" s="645" t="s">
        <v>6981</v>
      </c>
      <c r="G586" s="910" t="s">
        <v>6982</v>
      </c>
      <c r="H586" s="218" t="s">
        <v>1386</v>
      </c>
      <c r="I586" s="208" t="s">
        <v>587</v>
      </c>
      <c r="J586" s="216" t="s">
        <v>1983</v>
      </c>
      <c r="K586" s="910" t="s">
        <v>6966</v>
      </c>
      <c r="L586" s="216" t="s">
        <v>7888</v>
      </c>
      <c r="M586" s="218">
        <v>9</v>
      </c>
      <c r="N586" s="210">
        <v>44962</v>
      </c>
      <c r="O586" s="215"/>
      <c r="P586" s="236"/>
      <c r="Q586" s="236" t="s">
        <v>2221</v>
      </c>
      <c r="R586" s="236"/>
      <c r="S586" s="910" t="s">
        <v>7890</v>
      </c>
      <c r="T586" s="212">
        <v>0</v>
      </c>
      <c r="U586" s="846"/>
    </row>
    <row r="587" spans="1:21" ht="14.5">
      <c r="A587" s="205">
        <f t="shared" si="9"/>
        <v>586</v>
      </c>
      <c r="B587" s="859" t="s">
        <v>7024</v>
      </c>
      <c r="C587" s="963">
        <v>44911</v>
      </c>
      <c r="D587" s="853" t="s">
        <v>7025</v>
      </c>
      <c r="E587" s="964" t="s">
        <v>7026</v>
      </c>
      <c r="F587" s="645" t="s">
        <v>7027</v>
      </c>
      <c r="G587" s="964" t="s">
        <v>7028</v>
      </c>
      <c r="H587" s="965" t="s">
        <v>6396</v>
      </c>
      <c r="I587" s="965" t="s">
        <v>850</v>
      </c>
      <c r="J587" s="854" t="s">
        <v>1983</v>
      </c>
      <c r="K587" s="854" t="s">
        <v>1381</v>
      </c>
      <c r="L587" s="855" t="s">
        <v>7029</v>
      </c>
      <c r="M587" s="856">
        <v>1</v>
      </c>
      <c r="N587" s="857">
        <v>44938</v>
      </c>
      <c r="O587" s="858"/>
      <c r="P587" s="858"/>
      <c r="Q587" s="858"/>
      <c r="R587" s="858"/>
      <c r="S587" s="966" t="s">
        <v>7023</v>
      </c>
      <c r="T587" s="314"/>
      <c r="U587" s="260"/>
    </row>
    <row r="588" spans="1:21" ht="28">
      <c r="A588" s="916">
        <f t="shared" si="9"/>
        <v>587</v>
      </c>
      <c r="B588" s="967" t="s">
        <v>6391</v>
      </c>
      <c r="C588" s="967" t="s">
        <v>3504</v>
      </c>
      <c r="D588" s="968" t="s">
        <v>7030</v>
      </c>
      <c r="E588" s="964" t="s">
        <v>7031</v>
      </c>
      <c r="F588" s="645" t="s">
        <v>7032</v>
      </c>
      <c r="G588" s="964" t="s">
        <v>7033</v>
      </c>
      <c r="H588" s="965" t="s">
        <v>7034</v>
      </c>
      <c r="I588" s="965" t="s">
        <v>850</v>
      </c>
      <c r="J588" s="854" t="s">
        <v>1983</v>
      </c>
      <c r="K588" s="854" t="s">
        <v>1381</v>
      </c>
      <c r="L588" s="855" t="s">
        <v>8</v>
      </c>
      <c r="M588" s="856">
        <v>2</v>
      </c>
      <c r="N588" s="857">
        <v>44946</v>
      </c>
      <c r="O588" s="858"/>
      <c r="P588" s="858"/>
      <c r="Q588" s="858"/>
      <c r="R588" s="858"/>
      <c r="S588" s="966" t="s">
        <v>7467</v>
      </c>
      <c r="T588" s="314"/>
      <c r="U588" s="260"/>
    </row>
    <row r="589" spans="1:21" s="314" customFormat="1" ht="23" customHeight="1">
      <c r="A589" s="205">
        <f t="shared" si="9"/>
        <v>588</v>
      </c>
      <c r="B589" s="205">
        <v>4301035821</v>
      </c>
      <c r="D589" s="768" t="s">
        <v>7039</v>
      </c>
      <c r="E589" s="964" t="s">
        <v>7040</v>
      </c>
      <c r="F589" s="645" t="s">
        <v>7040</v>
      </c>
      <c r="G589" s="645" t="s">
        <v>7045</v>
      </c>
      <c r="H589" s="768" t="s">
        <v>7041</v>
      </c>
      <c r="I589" s="648" t="s">
        <v>7042</v>
      </c>
      <c r="J589" s="854" t="s">
        <v>1983</v>
      </c>
      <c r="K589" s="648" t="s">
        <v>7043</v>
      </c>
      <c r="L589" s="497" t="s">
        <v>7044</v>
      </c>
      <c r="M589" s="856">
        <v>5</v>
      </c>
      <c r="N589" s="857">
        <v>44963</v>
      </c>
      <c r="O589" s="857">
        <v>44988</v>
      </c>
      <c r="P589" s="260"/>
      <c r="Q589" s="236" t="s">
        <v>2221</v>
      </c>
      <c r="R589" s="260"/>
      <c r="S589" s="260"/>
      <c r="U589" s="260"/>
    </row>
    <row r="590" spans="1:21" ht="25.5" customHeight="1">
      <c r="A590" s="916">
        <f t="shared" si="9"/>
        <v>589</v>
      </c>
      <c r="B590" s="314"/>
      <c r="C590" s="314"/>
      <c r="D590" s="314"/>
      <c r="E590" s="314" t="s">
        <v>7082</v>
      </c>
      <c r="F590" s="645" t="s">
        <v>7082</v>
      </c>
      <c r="G590" s="645" t="s">
        <v>7084</v>
      </c>
      <c r="H590" s="314"/>
      <c r="I590" s="768" t="s">
        <v>7085</v>
      </c>
      <c r="J590" s="854" t="s">
        <v>1983</v>
      </c>
      <c r="K590" s="854" t="s">
        <v>1381</v>
      </c>
      <c r="L590" s="497" t="s">
        <v>7044</v>
      </c>
      <c r="M590" s="856">
        <v>1</v>
      </c>
      <c r="N590" s="314"/>
      <c r="O590" s="260"/>
      <c r="P590" s="260"/>
      <c r="Q590" s="260"/>
      <c r="R590" s="260"/>
      <c r="S590" s="1853" t="s">
        <v>7086</v>
      </c>
      <c r="T590" s="314"/>
      <c r="U590" s="260"/>
    </row>
    <row r="591" spans="1:21" ht="25.5" customHeight="1">
      <c r="A591" s="205">
        <f t="shared" si="9"/>
        <v>590</v>
      </c>
      <c r="B591" s="314"/>
      <c r="C591" s="314"/>
      <c r="D591" s="314"/>
      <c r="E591" s="314" t="s">
        <v>7083</v>
      </c>
      <c r="F591" s="645" t="s">
        <v>7083</v>
      </c>
      <c r="G591" s="645" t="s">
        <v>7084</v>
      </c>
      <c r="H591" s="314"/>
      <c r="I591" s="768" t="s">
        <v>7085</v>
      </c>
      <c r="J591" s="854" t="s">
        <v>1983</v>
      </c>
      <c r="K591" s="854" t="s">
        <v>1381</v>
      </c>
      <c r="L591" s="497" t="s">
        <v>7044</v>
      </c>
      <c r="M591" s="856">
        <v>2</v>
      </c>
      <c r="N591" s="314"/>
      <c r="O591" s="260"/>
      <c r="P591" s="260"/>
      <c r="Q591" s="260"/>
      <c r="R591" s="260"/>
      <c r="S591" s="1854"/>
      <c r="T591" s="314"/>
      <c r="U591" s="260"/>
    </row>
    <row r="592" spans="1:21" ht="14.5">
      <c r="A592" s="205">
        <f t="shared" si="9"/>
        <v>591</v>
      </c>
      <c r="B592" s="852" t="s">
        <v>7468</v>
      </c>
      <c r="C592" s="852" t="s">
        <v>3504</v>
      </c>
      <c r="D592" s="853" t="s">
        <v>7469</v>
      </c>
      <c r="E592" s="964" t="s">
        <v>7981</v>
      </c>
      <c r="F592" s="964" t="s">
        <v>7981</v>
      </c>
      <c r="G592" s="964" t="s">
        <v>7982</v>
      </c>
      <c r="H592" s="645" t="s">
        <v>3117</v>
      </c>
      <c r="I592" s="853" t="s">
        <v>8766</v>
      </c>
      <c r="J592" s="854" t="s">
        <v>1983</v>
      </c>
      <c r="K592" s="854" t="s">
        <v>1381</v>
      </c>
      <c r="L592" s="855" t="s">
        <v>8</v>
      </c>
      <c r="M592" s="1027">
        <v>1</v>
      </c>
      <c r="N592" s="963">
        <v>44938</v>
      </c>
      <c r="O592" s="260"/>
      <c r="P592" s="260"/>
      <c r="Q592" s="260"/>
      <c r="R592" s="260"/>
      <c r="S592" s="858" t="s">
        <v>7023</v>
      </c>
      <c r="T592" s="859"/>
      <c r="U592" s="858"/>
    </row>
    <row r="593" spans="1:21" ht="42">
      <c r="A593" s="916">
        <f t="shared" si="9"/>
        <v>592</v>
      </c>
      <c r="B593" s="852" t="s">
        <v>7470</v>
      </c>
      <c r="C593" s="852" t="s">
        <v>7471</v>
      </c>
      <c r="D593" s="853" t="s">
        <v>6393</v>
      </c>
      <c r="E593" s="964" t="s">
        <v>7983</v>
      </c>
      <c r="F593" s="964" t="s">
        <v>7983</v>
      </c>
      <c r="G593" s="964" t="s">
        <v>7984</v>
      </c>
      <c r="H593" s="645" t="s">
        <v>3117</v>
      </c>
      <c r="I593" s="853" t="s">
        <v>8766</v>
      </c>
      <c r="J593" s="854" t="s">
        <v>1983</v>
      </c>
      <c r="K593" s="854" t="s">
        <v>1381</v>
      </c>
      <c r="L593" s="855" t="s">
        <v>8</v>
      </c>
      <c r="M593" s="1027">
        <v>2</v>
      </c>
      <c r="N593" s="963">
        <v>44946</v>
      </c>
      <c r="O593" s="260"/>
      <c r="P593" s="260"/>
      <c r="Q593" s="260"/>
      <c r="R593" s="260"/>
      <c r="S593" s="966" t="s">
        <v>8081</v>
      </c>
      <c r="T593" s="859"/>
      <c r="U593" s="858"/>
    </row>
    <row r="594" spans="1:21">
      <c r="A594" s="205">
        <f t="shared" si="9"/>
        <v>593</v>
      </c>
      <c r="B594" s="852"/>
      <c r="C594" s="852" t="s">
        <v>7471</v>
      </c>
      <c r="D594" s="853" t="s">
        <v>7472</v>
      </c>
      <c r="E594" s="1025" t="s">
        <v>7985</v>
      </c>
      <c r="F594" s="1025" t="s">
        <v>7985</v>
      </c>
      <c r="G594" s="1026" t="s">
        <v>7986</v>
      </c>
      <c r="H594" s="645" t="s">
        <v>3117</v>
      </c>
      <c r="I594" s="853" t="s">
        <v>8766</v>
      </c>
      <c r="J594" s="854" t="s">
        <v>1983</v>
      </c>
      <c r="K594" s="854" t="s">
        <v>1381</v>
      </c>
      <c r="L594" s="855" t="s">
        <v>8</v>
      </c>
      <c r="M594" s="1027">
        <v>1</v>
      </c>
      <c r="N594" s="963">
        <v>44985</v>
      </c>
      <c r="O594" s="260"/>
      <c r="P594" s="260"/>
      <c r="Q594" s="260"/>
      <c r="R594" s="260"/>
      <c r="S594" s="858" t="s">
        <v>8080</v>
      </c>
      <c r="T594" s="859"/>
      <c r="U594" s="858"/>
    </row>
    <row r="595" spans="1:21">
      <c r="A595" s="205">
        <f t="shared" si="9"/>
        <v>594</v>
      </c>
      <c r="B595" s="852"/>
      <c r="C595" s="852" t="s">
        <v>7473</v>
      </c>
      <c r="D595" s="853" t="s">
        <v>7472</v>
      </c>
      <c r="E595" s="1028" t="s">
        <v>7987</v>
      </c>
      <c r="F595" s="1028" t="s">
        <v>7987</v>
      </c>
      <c r="G595" s="1026" t="s">
        <v>7986</v>
      </c>
      <c r="H595" s="645" t="s">
        <v>3117</v>
      </c>
      <c r="I595" s="853" t="s">
        <v>8766</v>
      </c>
      <c r="J595" s="969" t="s">
        <v>1983</v>
      </c>
      <c r="K595" s="969" t="s">
        <v>1381</v>
      </c>
      <c r="L595" s="1443" t="s">
        <v>8</v>
      </c>
      <c r="M595" s="1029">
        <v>1</v>
      </c>
      <c r="N595" s="1030">
        <v>44985</v>
      </c>
      <c r="O595" s="260"/>
      <c r="P595" s="260"/>
      <c r="Q595" s="260"/>
      <c r="R595" s="260"/>
      <c r="S595" s="858" t="s">
        <v>8080</v>
      </c>
      <c r="T595" s="859"/>
      <c r="U595" s="858"/>
    </row>
    <row r="596" spans="1:21">
      <c r="A596" s="205">
        <f t="shared" si="9"/>
        <v>595</v>
      </c>
      <c r="B596" s="859" t="s">
        <v>7730</v>
      </c>
      <c r="C596" s="963">
        <v>44911</v>
      </c>
      <c r="D596" s="1026" t="s">
        <v>7735</v>
      </c>
      <c r="E596" s="1025" t="s">
        <v>7988</v>
      </c>
      <c r="F596" s="1025" t="s">
        <v>7988</v>
      </c>
      <c r="G596" s="1026" t="s">
        <v>7989</v>
      </c>
      <c r="H596" s="1026" t="s">
        <v>3117</v>
      </c>
      <c r="I596" s="853" t="s">
        <v>8766</v>
      </c>
      <c r="J596" s="1026" t="s">
        <v>1983</v>
      </c>
      <c r="K596" s="1026" t="s">
        <v>1381</v>
      </c>
      <c r="L596" s="1443" t="s">
        <v>8</v>
      </c>
      <c r="M596" s="1029">
        <v>1</v>
      </c>
      <c r="N596" s="857">
        <v>45000</v>
      </c>
      <c r="O596" s="858"/>
      <c r="P596" s="858"/>
      <c r="Q596" s="858"/>
      <c r="R596" s="858"/>
      <c r="S596" s="858" t="s">
        <v>8082</v>
      </c>
      <c r="T596" s="859"/>
      <c r="U596" s="858"/>
    </row>
    <row r="597" spans="1:21">
      <c r="A597" s="205">
        <f t="shared" si="9"/>
        <v>596</v>
      </c>
      <c r="B597" s="852" t="s">
        <v>7731</v>
      </c>
      <c r="C597" s="852" t="s">
        <v>7732</v>
      </c>
      <c r="D597" s="1026" t="s">
        <v>7073</v>
      </c>
      <c r="E597" s="1025" t="s">
        <v>7990</v>
      </c>
      <c r="F597" s="1025" t="s">
        <v>7990</v>
      </c>
      <c r="G597" s="1026" t="s">
        <v>7991</v>
      </c>
      <c r="H597" s="1026" t="s">
        <v>3117</v>
      </c>
      <c r="I597" s="853" t="s">
        <v>8766</v>
      </c>
      <c r="J597" s="1026" t="s">
        <v>1983</v>
      </c>
      <c r="K597" s="1026" t="s">
        <v>1381</v>
      </c>
      <c r="L597" s="1443" t="s">
        <v>8</v>
      </c>
      <c r="M597" s="1029">
        <v>1</v>
      </c>
      <c r="N597" s="857">
        <v>45000</v>
      </c>
      <c r="O597" s="858"/>
      <c r="P597" s="858"/>
      <c r="Q597" s="858"/>
      <c r="R597" s="858"/>
      <c r="S597" s="966" t="s">
        <v>8082</v>
      </c>
      <c r="T597" s="859"/>
      <c r="U597" s="858"/>
    </row>
    <row r="598" spans="1:21">
      <c r="A598" s="916">
        <f t="shared" si="9"/>
        <v>597</v>
      </c>
      <c r="B598" s="859"/>
      <c r="C598" s="852" t="s">
        <v>7443</v>
      </c>
      <c r="D598" s="853" t="s">
        <v>7472</v>
      </c>
      <c r="E598" s="613" t="s">
        <v>7474</v>
      </c>
      <c r="F598" s="645" t="s">
        <v>7721</v>
      </c>
      <c r="G598" s="613" t="s">
        <v>4901</v>
      </c>
      <c r="H598" s="645" t="s">
        <v>6396</v>
      </c>
      <c r="I598" s="853" t="s">
        <v>8766</v>
      </c>
      <c r="J598" s="969" t="s">
        <v>7734</v>
      </c>
      <c r="K598" s="969" t="s">
        <v>7733</v>
      </c>
      <c r="L598" s="855" t="s">
        <v>8</v>
      </c>
      <c r="M598" s="1029">
        <v>1</v>
      </c>
      <c r="N598" s="963">
        <v>44985</v>
      </c>
      <c r="O598" s="260"/>
      <c r="P598" s="260"/>
      <c r="Q598" s="260"/>
      <c r="R598" s="260"/>
      <c r="S598" s="858" t="s">
        <v>8083</v>
      </c>
      <c r="T598" s="859"/>
      <c r="U598" s="858"/>
    </row>
    <row r="599" spans="1:21">
      <c r="A599" s="205">
        <f t="shared" si="9"/>
        <v>598</v>
      </c>
      <c r="B599" s="859"/>
      <c r="C599" s="852" t="s">
        <v>7473</v>
      </c>
      <c r="D599" s="853" t="s">
        <v>6393</v>
      </c>
      <c r="E599" s="786" t="s">
        <v>7475</v>
      </c>
      <c r="F599" s="645" t="s">
        <v>7722</v>
      </c>
      <c r="G599" s="613" t="s">
        <v>776</v>
      </c>
      <c r="H599" s="645" t="s">
        <v>7719</v>
      </c>
      <c r="I599" s="853" t="s">
        <v>8766</v>
      </c>
      <c r="J599" s="969" t="s">
        <v>1983</v>
      </c>
      <c r="K599" s="969" t="s">
        <v>1381</v>
      </c>
      <c r="L599" s="855" t="s">
        <v>8</v>
      </c>
      <c r="M599" s="1029">
        <v>1</v>
      </c>
      <c r="N599" s="963">
        <v>44985</v>
      </c>
      <c r="O599" s="260"/>
      <c r="P599" s="260"/>
      <c r="Q599" s="260"/>
      <c r="R599" s="260"/>
      <c r="S599" s="858" t="s">
        <v>8083</v>
      </c>
      <c r="T599" s="859"/>
      <c r="U599" s="858"/>
    </row>
    <row r="600" spans="1:21">
      <c r="A600" s="205">
        <f t="shared" si="9"/>
        <v>599</v>
      </c>
      <c r="B600" s="859"/>
      <c r="C600" s="852" t="s">
        <v>7471</v>
      </c>
      <c r="D600" s="853" t="s">
        <v>7476</v>
      </c>
      <c r="E600" s="613" t="s">
        <v>7477</v>
      </c>
      <c r="F600" s="645" t="s">
        <v>7723</v>
      </c>
      <c r="G600" s="613" t="s">
        <v>687</v>
      </c>
      <c r="H600" s="645" t="s">
        <v>7720</v>
      </c>
      <c r="I600" s="853" t="s">
        <v>8766</v>
      </c>
      <c r="J600" s="969" t="s">
        <v>1983</v>
      </c>
      <c r="K600" s="969" t="s">
        <v>1381</v>
      </c>
      <c r="L600" s="855" t="s">
        <v>8</v>
      </c>
      <c r="M600" s="1029">
        <v>1</v>
      </c>
      <c r="N600" s="963">
        <v>44985</v>
      </c>
      <c r="O600" s="260"/>
      <c r="P600" s="260"/>
      <c r="Q600" s="260"/>
      <c r="R600" s="260"/>
      <c r="S600" s="858" t="s">
        <v>8083</v>
      </c>
      <c r="T600" s="859"/>
      <c r="U600" s="858"/>
    </row>
    <row r="601" spans="1:21">
      <c r="A601" s="916">
        <f t="shared" si="9"/>
        <v>600</v>
      </c>
      <c r="B601" s="859"/>
      <c r="C601" s="852" t="s">
        <v>7471</v>
      </c>
      <c r="D601" s="853" t="s">
        <v>7478</v>
      </c>
      <c r="E601" s="613" t="s">
        <v>7479</v>
      </c>
      <c r="F601" s="645" t="s">
        <v>7724</v>
      </c>
      <c r="G601" s="613" t="s">
        <v>679</v>
      </c>
      <c r="H601" s="645" t="s">
        <v>7720</v>
      </c>
      <c r="I601" s="853" t="s">
        <v>8766</v>
      </c>
      <c r="J601" s="969" t="s">
        <v>1983</v>
      </c>
      <c r="K601" s="969" t="s">
        <v>1381</v>
      </c>
      <c r="L601" s="855" t="s">
        <v>8</v>
      </c>
      <c r="M601" s="1029">
        <v>1</v>
      </c>
      <c r="N601" s="963">
        <v>44985</v>
      </c>
      <c r="O601" s="260"/>
      <c r="P601" s="260"/>
      <c r="Q601" s="260"/>
      <c r="R601" s="260"/>
      <c r="S601" s="858" t="s">
        <v>8083</v>
      </c>
      <c r="T601" s="859"/>
      <c r="U601" s="858"/>
    </row>
    <row r="602" spans="1:21">
      <c r="A602" s="205">
        <f t="shared" si="9"/>
        <v>601</v>
      </c>
      <c r="B602" s="859"/>
      <c r="C602" s="852" t="s">
        <v>7471</v>
      </c>
      <c r="D602" s="853" t="s">
        <v>7478</v>
      </c>
      <c r="E602" s="613" t="s">
        <v>7480</v>
      </c>
      <c r="F602" s="645" t="s">
        <v>7725</v>
      </c>
      <c r="G602" s="613" t="s">
        <v>550</v>
      </c>
      <c r="H602" s="645" t="s">
        <v>7719</v>
      </c>
      <c r="I602" s="853" t="s">
        <v>8766</v>
      </c>
      <c r="J602" s="969" t="s">
        <v>1983</v>
      </c>
      <c r="K602" s="969" t="s">
        <v>1381</v>
      </c>
      <c r="L602" s="855" t="s">
        <v>8</v>
      </c>
      <c r="M602" s="1029">
        <v>1</v>
      </c>
      <c r="N602" s="963">
        <v>44985</v>
      </c>
      <c r="O602" s="260"/>
      <c r="P602" s="260"/>
      <c r="Q602" s="260"/>
      <c r="R602" s="260"/>
      <c r="S602" s="858" t="s">
        <v>8083</v>
      </c>
      <c r="T602" s="859"/>
      <c r="U602" s="858"/>
    </row>
    <row r="603" spans="1:21">
      <c r="A603" s="205">
        <f t="shared" si="9"/>
        <v>602</v>
      </c>
      <c r="B603" s="859"/>
      <c r="C603" s="852" t="s">
        <v>3504</v>
      </c>
      <c r="D603" s="853" t="s">
        <v>7478</v>
      </c>
      <c r="E603" s="613" t="s">
        <v>7481</v>
      </c>
      <c r="F603" s="645" t="s">
        <v>7726</v>
      </c>
      <c r="G603" s="613" t="s">
        <v>311</v>
      </c>
      <c r="H603" s="645" t="s">
        <v>7719</v>
      </c>
      <c r="I603" s="853" t="s">
        <v>8766</v>
      </c>
      <c r="J603" s="969" t="s">
        <v>1983</v>
      </c>
      <c r="K603" s="969" t="s">
        <v>1381</v>
      </c>
      <c r="L603" s="855" t="s">
        <v>8</v>
      </c>
      <c r="M603" s="1029">
        <v>1</v>
      </c>
      <c r="N603" s="963">
        <v>44985</v>
      </c>
      <c r="O603" s="260"/>
      <c r="P603" s="260"/>
      <c r="Q603" s="260"/>
      <c r="R603" s="260"/>
      <c r="S603" s="858" t="s">
        <v>8083</v>
      </c>
      <c r="T603" s="859"/>
      <c r="U603" s="858"/>
    </row>
    <row r="604" spans="1:21">
      <c r="A604" s="916">
        <f t="shared" si="9"/>
        <v>603</v>
      </c>
      <c r="B604" s="859"/>
      <c r="C604" s="852" t="s">
        <v>7471</v>
      </c>
      <c r="D604" s="853" t="s">
        <v>7478</v>
      </c>
      <c r="E604" s="613" t="s">
        <v>7482</v>
      </c>
      <c r="F604" s="645" t="s">
        <v>7727</v>
      </c>
      <c r="G604" s="613" t="s">
        <v>317</v>
      </c>
      <c r="H604" s="645" t="s">
        <v>7719</v>
      </c>
      <c r="I604" s="853" t="s">
        <v>8766</v>
      </c>
      <c r="J604" s="969" t="s">
        <v>1983</v>
      </c>
      <c r="K604" s="969" t="s">
        <v>1381</v>
      </c>
      <c r="L604" s="855" t="s">
        <v>8</v>
      </c>
      <c r="M604" s="1029">
        <v>1</v>
      </c>
      <c r="N604" s="963">
        <v>44985</v>
      </c>
      <c r="O604" s="260"/>
      <c r="P604" s="260"/>
      <c r="Q604" s="260"/>
      <c r="R604" s="260"/>
      <c r="S604" s="858" t="s">
        <v>8083</v>
      </c>
      <c r="T604" s="859"/>
      <c r="U604" s="858"/>
    </row>
    <row r="605" spans="1:21">
      <c r="A605" s="205">
        <f t="shared" si="9"/>
        <v>604</v>
      </c>
      <c r="B605" s="859"/>
      <c r="C605" s="852" t="s">
        <v>7443</v>
      </c>
      <c r="D605" s="853" t="s">
        <v>7478</v>
      </c>
      <c r="E605" s="613" t="s">
        <v>7483</v>
      </c>
      <c r="F605" s="645" t="s">
        <v>7728</v>
      </c>
      <c r="G605" s="613" t="s">
        <v>315</v>
      </c>
      <c r="H605" s="645" t="s">
        <v>7720</v>
      </c>
      <c r="I605" s="853" t="s">
        <v>8766</v>
      </c>
      <c r="J605" s="969" t="s">
        <v>1983</v>
      </c>
      <c r="K605" s="969" t="s">
        <v>1381</v>
      </c>
      <c r="L605" s="855" t="s">
        <v>8</v>
      </c>
      <c r="M605" s="1029">
        <v>1</v>
      </c>
      <c r="N605" s="963">
        <v>44985</v>
      </c>
      <c r="O605" s="260"/>
      <c r="P605" s="260"/>
      <c r="Q605" s="260"/>
      <c r="R605" s="260"/>
      <c r="S605" s="858" t="s">
        <v>8083</v>
      </c>
      <c r="T605" s="859"/>
      <c r="U605" s="858"/>
    </row>
    <row r="606" spans="1:21">
      <c r="A606" s="205">
        <f t="shared" si="9"/>
        <v>605</v>
      </c>
      <c r="B606" s="859"/>
      <c r="C606" s="852" t="s">
        <v>7443</v>
      </c>
      <c r="D606" s="853" t="s">
        <v>7478</v>
      </c>
      <c r="E606" s="613" t="s">
        <v>7484</v>
      </c>
      <c r="F606" s="645" t="s">
        <v>7729</v>
      </c>
      <c r="G606" s="613" t="s">
        <v>4901</v>
      </c>
      <c r="H606" s="645" t="s">
        <v>6396</v>
      </c>
      <c r="I606" s="853" t="s">
        <v>8766</v>
      </c>
      <c r="J606" s="854" t="s">
        <v>1983</v>
      </c>
      <c r="K606" s="854" t="s">
        <v>1381</v>
      </c>
      <c r="L606" s="855" t="s">
        <v>8</v>
      </c>
      <c r="M606" s="1027">
        <v>1</v>
      </c>
      <c r="N606" s="963">
        <v>44985</v>
      </c>
      <c r="O606" s="260"/>
      <c r="P606" s="260"/>
      <c r="Q606" s="260"/>
      <c r="R606" s="260"/>
      <c r="S606" s="858" t="s">
        <v>8083</v>
      </c>
      <c r="T606" s="859"/>
      <c r="U606" s="858"/>
    </row>
    <row r="607" spans="1:21" ht="14.5">
      <c r="A607" s="205">
        <f t="shared" si="9"/>
        <v>606</v>
      </c>
      <c r="B607" s="859"/>
      <c r="C607" s="852"/>
      <c r="D607" s="853" t="s">
        <v>6393</v>
      </c>
      <c r="E607" s="744" t="s">
        <v>7736</v>
      </c>
      <c r="F607" s="744" t="s">
        <v>7736</v>
      </c>
      <c r="G607" s="744" t="s">
        <v>7737</v>
      </c>
      <c r="H607" s="965" t="s">
        <v>7719</v>
      </c>
      <c r="I607" s="853" t="s">
        <v>8766</v>
      </c>
      <c r="J607" s="854" t="s">
        <v>1983</v>
      </c>
      <c r="K607" s="854" t="s">
        <v>1381</v>
      </c>
      <c r="L607" s="855" t="s">
        <v>4333</v>
      </c>
      <c r="M607" s="894">
        <v>1</v>
      </c>
      <c r="N607" s="859"/>
      <c r="O607" s="858"/>
      <c r="P607" s="858"/>
      <c r="Q607" s="858"/>
      <c r="R607" s="858"/>
      <c r="S607" s="858" t="s">
        <v>7980</v>
      </c>
      <c r="T607" s="859"/>
      <c r="U607" s="858"/>
    </row>
    <row r="608" spans="1:21">
      <c r="A608" s="205">
        <f t="shared" si="9"/>
        <v>607</v>
      </c>
      <c r="B608" s="314"/>
      <c r="C608" s="673">
        <v>44970</v>
      </c>
      <c r="D608" s="768" t="s">
        <v>5505</v>
      </c>
      <c r="E608" s="1036" t="s">
        <v>7489</v>
      </c>
      <c r="F608" s="1036" t="s">
        <v>7489</v>
      </c>
      <c r="G608" s="1037" t="s">
        <v>7490</v>
      </c>
      <c r="H608" s="648" t="s">
        <v>5509</v>
      </c>
      <c r="I608" s="768" t="s">
        <v>4821</v>
      </c>
      <c r="J608" s="768" t="s">
        <v>1983</v>
      </c>
      <c r="K608" s="768" t="s">
        <v>1381</v>
      </c>
      <c r="L608" s="497" t="s">
        <v>9434</v>
      </c>
      <c r="M608" s="299">
        <v>1</v>
      </c>
      <c r="N608" s="252">
        <v>44977</v>
      </c>
      <c r="O608" s="260"/>
      <c r="P608" s="260"/>
      <c r="Q608" s="260"/>
      <c r="R608" s="260"/>
      <c r="S608" s="260" t="s">
        <v>8560</v>
      </c>
      <c r="T608" s="314"/>
      <c r="U608" s="260"/>
    </row>
    <row r="609" spans="1:21" ht="14.5">
      <c r="A609" s="205">
        <f t="shared" si="9"/>
        <v>608</v>
      </c>
      <c r="B609" s="1076">
        <v>4301103372</v>
      </c>
      <c r="C609" s="1077">
        <v>44961</v>
      </c>
      <c r="D609" s="1078" t="s">
        <v>10</v>
      </c>
      <c r="E609" s="1076" t="s">
        <v>7738</v>
      </c>
      <c r="F609" s="1078" t="s">
        <v>7738</v>
      </c>
      <c r="G609" s="1074" t="s">
        <v>7739</v>
      </c>
      <c r="H609" s="1079" t="s">
        <v>1386</v>
      </c>
      <c r="I609" s="1078" t="s">
        <v>587</v>
      </c>
      <c r="J609" s="1081" t="s">
        <v>1983</v>
      </c>
      <c r="K609" s="1074" t="s">
        <v>7746</v>
      </c>
      <c r="L609" s="1081" t="s">
        <v>8</v>
      </c>
      <c r="M609" s="1079">
        <v>2</v>
      </c>
      <c r="N609" s="1082">
        <v>44995</v>
      </c>
      <c r="O609" s="1083"/>
      <c r="P609" s="1084"/>
      <c r="Q609" s="1084" t="s">
        <v>2221</v>
      </c>
      <c r="R609" s="1084"/>
      <c r="S609" s="1174" t="s">
        <v>7891</v>
      </c>
      <c r="T609" s="1085">
        <v>0</v>
      </c>
      <c r="U609" s="1086" t="s">
        <v>7747</v>
      </c>
    </row>
    <row r="610" spans="1:21" ht="14.5">
      <c r="A610" s="205">
        <f t="shared" si="9"/>
        <v>609</v>
      </c>
      <c r="B610" s="1076">
        <v>4301122484</v>
      </c>
      <c r="C610" s="1080">
        <v>44961</v>
      </c>
      <c r="D610" s="1078" t="s">
        <v>10</v>
      </c>
      <c r="E610" s="1076" t="s">
        <v>7740</v>
      </c>
      <c r="F610" s="1078" t="s">
        <v>7740</v>
      </c>
      <c r="G610" s="1074" t="s">
        <v>7741</v>
      </c>
      <c r="H610" s="1079" t="s">
        <v>1386</v>
      </c>
      <c r="I610" s="1078" t="s">
        <v>587</v>
      </c>
      <c r="J610" s="1081" t="s">
        <v>1983</v>
      </c>
      <c r="K610" s="1074" t="s">
        <v>7748</v>
      </c>
      <c r="L610" s="1081" t="s">
        <v>8</v>
      </c>
      <c r="M610" s="1079">
        <v>1</v>
      </c>
      <c r="N610" s="1082">
        <v>44995</v>
      </c>
      <c r="O610" s="1083"/>
      <c r="P610" s="1084"/>
      <c r="Q610" s="1084" t="s">
        <v>2221</v>
      </c>
      <c r="R610" s="1084"/>
      <c r="S610" s="1174" t="s">
        <v>5449</v>
      </c>
      <c r="T610" s="1085">
        <v>0</v>
      </c>
      <c r="U610" s="1086" t="s">
        <v>7747</v>
      </c>
    </row>
    <row r="611" spans="1:21" ht="14.5">
      <c r="A611" s="205">
        <f t="shared" si="9"/>
        <v>610</v>
      </c>
      <c r="B611" s="1076">
        <v>4301122427</v>
      </c>
      <c r="C611" s="1080">
        <v>44961</v>
      </c>
      <c r="D611" s="1078" t="s">
        <v>10</v>
      </c>
      <c r="E611" s="1076" t="s">
        <v>7742</v>
      </c>
      <c r="F611" s="1078" t="s">
        <v>7742</v>
      </c>
      <c r="G611" s="1074" t="s">
        <v>7743</v>
      </c>
      <c r="H611" s="1079" t="s">
        <v>1386</v>
      </c>
      <c r="I611" s="1078" t="s">
        <v>587</v>
      </c>
      <c r="J611" s="1081" t="s">
        <v>1983</v>
      </c>
      <c r="K611" s="1074" t="s">
        <v>7749</v>
      </c>
      <c r="L611" s="1081" t="s">
        <v>8</v>
      </c>
      <c r="M611" s="1079">
        <v>1</v>
      </c>
      <c r="N611" s="1082">
        <v>44995</v>
      </c>
      <c r="O611" s="1083"/>
      <c r="P611" s="1084"/>
      <c r="Q611" s="1084" t="s">
        <v>2221</v>
      </c>
      <c r="R611" s="1084"/>
      <c r="S611" s="1174" t="s">
        <v>5449</v>
      </c>
      <c r="T611" s="1085">
        <v>0</v>
      </c>
      <c r="U611" s="1086" t="s">
        <v>7747</v>
      </c>
    </row>
    <row r="612" spans="1:21" ht="14.5">
      <c r="A612" s="205">
        <f t="shared" si="9"/>
        <v>611</v>
      </c>
      <c r="B612" s="1076">
        <v>4301127978</v>
      </c>
      <c r="C612" s="1080">
        <v>44972</v>
      </c>
      <c r="D612" s="1078" t="s">
        <v>10</v>
      </c>
      <c r="E612" s="1076" t="s">
        <v>7744</v>
      </c>
      <c r="F612" s="1078" t="s">
        <v>7744</v>
      </c>
      <c r="G612" s="1074" t="s">
        <v>7745</v>
      </c>
      <c r="H612" s="1079" t="s">
        <v>1386</v>
      </c>
      <c r="I612" s="1078" t="s">
        <v>587</v>
      </c>
      <c r="J612" s="1081" t="s">
        <v>1983</v>
      </c>
      <c r="K612" s="1074" t="s">
        <v>7749</v>
      </c>
      <c r="L612" s="1081" t="s">
        <v>5</v>
      </c>
      <c r="M612" s="1079">
        <v>1</v>
      </c>
      <c r="N612" s="1082">
        <v>45015</v>
      </c>
      <c r="O612" s="1083"/>
      <c r="P612" s="1084"/>
      <c r="Q612" s="1275" t="s">
        <v>2221</v>
      </c>
      <c r="R612" s="1084"/>
      <c r="S612" s="1174" t="s">
        <v>7750</v>
      </c>
      <c r="T612" s="1085">
        <v>0</v>
      </c>
      <c r="U612" s="1086" t="s">
        <v>7751</v>
      </c>
    </row>
    <row r="613" spans="1:21" ht="14.5">
      <c r="A613" s="205">
        <f t="shared" si="9"/>
        <v>612</v>
      </c>
      <c r="B613" s="852" t="s">
        <v>8084</v>
      </c>
      <c r="C613" s="852" t="s">
        <v>8085</v>
      </c>
      <c r="D613" s="853" t="s">
        <v>8086</v>
      </c>
      <c r="E613" s="1126" t="s">
        <v>8087</v>
      </c>
      <c r="F613" s="1126" t="s">
        <v>8088</v>
      </c>
      <c r="G613" s="1127" t="s">
        <v>8089</v>
      </c>
      <c r="H613" s="965" t="s">
        <v>8090</v>
      </c>
      <c r="I613" s="853" t="s">
        <v>8766</v>
      </c>
      <c r="J613" s="854" t="s">
        <v>1983</v>
      </c>
      <c r="K613" s="854" t="s">
        <v>1381</v>
      </c>
      <c r="L613" s="855" t="s">
        <v>8574</v>
      </c>
      <c r="M613" s="1027">
        <v>1</v>
      </c>
      <c r="N613" s="963">
        <v>45015</v>
      </c>
      <c r="O613" s="858"/>
      <c r="P613" s="858"/>
      <c r="Q613" s="858"/>
      <c r="R613" s="858"/>
      <c r="S613" s="858" t="s">
        <v>8573</v>
      </c>
      <c r="T613" s="859"/>
      <c r="U613" s="858"/>
    </row>
    <row r="614" spans="1:21" ht="14.5">
      <c r="A614" s="205">
        <f t="shared" si="9"/>
        <v>613</v>
      </c>
      <c r="B614" s="852" t="s">
        <v>8084</v>
      </c>
      <c r="C614" s="852" t="s">
        <v>8085</v>
      </c>
      <c r="D614" s="853" t="s">
        <v>8086</v>
      </c>
      <c r="E614" s="1127" t="s">
        <v>8091</v>
      </c>
      <c r="F614" s="1127" t="s">
        <v>8092</v>
      </c>
      <c r="G614" s="1127" t="s">
        <v>8093</v>
      </c>
      <c r="H614" s="965" t="s">
        <v>6396</v>
      </c>
      <c r="I614" s="853" t="s">
        <v>8766</v>
      </c>
      <c r="J614" s="854" t="s">
        <v>1983</v>
      </c>
      <c r="K614" s="854" t="s">
        <v>1381</v>
      </c>
      <c r="L614" s="855" t="s">
        <v>8574</v>
      </c>
      <c r="M614" s="1027">
        <v>1</v>
      </c>
      <c r="N614" s="963">
        <v>45015</v>
      </c>
      <c r="O614" s="858"/>
      <c r="P614" s="858"/>
      <c r="Q614" s="858"/>
      <c r="R614" s="858"/>
      <c r="S614" s="858" t="s">
        <v>8573</v>
      </c>
      <c r="T614" s="859"/>
      <c r="U614" s="1855" t="s">
        <v>8336</v>
      </c>
    </row>
    <row r="615" spans="1:21" ht="14.5">
      <c r="A615" s="205">
        <f t="shared" si="9"/>
        <v>614</v>
      </c>
      <c r="B615" s="852" t="s">
        <v>8094</v>
      </c>
      <c r="C615" s="852" t="s">
        <v>8085</v>
      </c>
      <c r="D615" s="853" t="s">
        <v>6393</v>
      </c>
      <c r="E615" s="1127" t="s">
        <v>8095</v>
      </c>
      <c r="F615" s="1127" t="s">
        <v>8096</v>
      </c>
      <c r="G615" s="1127" t="s">
        <v>8097</v>
      </c>
      <c r="H615" s="965" t="s">
        <v>8090</v>
      </c>
      <c r="I615" s="853" t="s">
        <v>8766</v>
      </c>
      <c r="J615" s="854" t="s">
        <v>1983</v>
      </c>
      <c r="K615" s="854" t="s">
        <v>1381</v>
      </c>
      <c r="L615" s="855" t="s">
        <v>8574</v>
      </c>
      <c r="M615" s="1027">
        <v>1</v>
      </c>
      <c r="N615" s="963">
        <v>45015</v>
      </c>
      <c r="O615" s="858"/>
      <c r="P615" s="858"/>
      <c r="Q615" s="858"/>
      <c r="R615" s="858"/>
      <c r="S615" s="858" t="s">
        <v>8573</v>
      </c>
      <c r="T615" s="859"/>
      <c r="U615" s="1856"/>
    </row>
    <row r="616" spans="1:21" ht="14.5">
      <c r="A616" s="205">
        <f t="shared" si="9"/>
        <v>615</v>
      </c>
      <c r="B616" s="852" t="s">
        <v>8084</v>
      </c>
      <c r="C616" s="852" t="s">
        <v>8085</v>
      </c>
      <c r="D616" s="853" t="s">
        <v>8098</v>
      </c>
      <c r="E616" s="1127" t="s">
        <v>8099</v>
      </c>
      <c r="F616" s="1127" t="s">
        <v>8099</v>
      </c>
      <c r="G616" s="1127" t="s">
        <v>8100</v>
      </c>
      <c r="H616" s="965" t="s">
        <v>8090</v>
      </c>
      <c r="I616" s="853" t="s">
        <v>8766</v>
      </c>
      <c r="J616" s="854" t="s">
        <v>1983</v>
      </c>
      <c r="K616" s="854" t="s">
        <v>1381</v>
      </c>
      <c r="L616" s="855" t="s">
        <v>8574</v>
      </c>
      <c r="M616" s="1027">
        <v>1</v>
      </c>
      <c r="N616" s="963">
        <v>45015</v>
      </c>
      <c r="O616" s="858"/>
      <c r="P616" s="858"/>
      <c r="Q616" s="858"/>
      <c r="R616" s="858"/>
      <c r="S616" s="858" t="s">
        <v>8573</v>
      </c>
      <c r="T616" s="859"/>
      <c r="U616" s="1856"/>
    </row>
    <row r="617" spans="1:21" ht="14.5">
      <c r="A617" s="205">
        <f t="shared" si="9"/>
        <v>616</v>
      </c>
      <c r="B617" s="852" t="s">
        <v>6391</v>
      </c>
      <c r="C617" s="852" t="s">
        <v>8085</v>
      </c>
      <c r="D617" s="853" t="s">
        <v>8086</v>
      </c>
      <c r="E617" s="1127" t="s">
        <v>8101</v>
      </c>
      <c r="F617" s="1127" t="s">
        <v>8101</v>
      </c>
      <c r="G617" s="1127" t="s">
        <v>8102</v>
      </c>
      <c r="H617" s="965" t="s">
        <v>8090</v>
      </c>
      <c r="I617" s="853" t="s">
        <v>8766</v>
      </c>
      <c r="J617" s="854" t="s">
        <v>1983</v>
      </c>
      <c r="K617" s="854" t="s">
        <v>1381</v>
      </c>
      <c r="L617" s="855" t="s">
        <v>8574</v>
      </c>
      <c r="M617" s="1027">
        <v>1</v>
      </c>
      <c r="N617" s="963">
        <v>45015</v>
      </c>
      <c r="O617" s="858"/>
      <c r="P617" s="858"/>
      <c r="Q617" s="858"/>
      <c r="R617" s="858"/>
      <c r="S617" s="858" t="s">
        <v>8573</v>
      </c>
      <c r="T617" s="859"/>
      <c r="U617" s="1856"/>
    </row>
    <row r="618" spans="1:21" ht="14.5">
      <c r="A618" s="205">
        <f t="shared" si="9"/>
        <v>617</v>
      </c>
      <c r="B618" s="852" t="s">
        <v>8084</v>
      </c>
      <c r="C618" s="852" t="s">
        <v>2476</v>
      </c>
      <c r="D618" s="853" t="s">
        <v>6393</v>
      </c>
      <c r="E618" s="1127" t="s">
        <v>8103</v>
      </c>
      <c r="F618" s="1127" t="s">
        <v>8104</v>
      </c>
      <c r="G618" s="1127" t="s">
        <v>8105</v>
      </c>
      <c r="H618" s="965" t="s">
        <v>6396</v>
      </c>
      <c r="I618" s="853" t="s">
        <v>8766</v>
      </c>
      <c r="J618" s="854" t="s">
        <v>1983</v>
      </c>
      <c r="K618" s="854" t="s">
        <v>1381</v>
      </c>
      <c r="L618" s="855" t="s">
        <v>8574</v>
      </c>
      <c r="M618" s="1027">
        <v>1</v>
      </c>
      <c r="N618" s="963">
        <v>45015</v>
      </c>
      <c r="O618" s="858"/>
      <c r="P618" s="858"/>
      <c r="Q618" s="858"/>
      <c r="R618" s="858"/>
      <c r="S618" s="858" t="s">
        <v>8573</v>
      </c>
      <c r="T618" s="859"/>
      <c r="U618" s="1856"/>
    </row>
    <row r="619" spans="1:21" ht="14.5">
      <c r="A619" s="205">
        <f t="shared" si="9"/>
        <v>618</v>
      </c>
      <c r="B619" s="852" t="s">
        <v>8084</v>
      </c>
      <c r="C619" s="852" t="s">
        <v>8085</v>
      </c>
      <c r="D619" s="853" t="s">
        <v>8086</v>
      </c>
      <c r="E619" s="1127" t="s">
        <v>8106</v>
      </c>
      <c r="F619" s="1127" t="s">
        <v>8107</v>
      </c>
      <c r="G619" s="1127" t="s">
        <v>1766</v>
      </c>
      <c r="H619" s="965" t="s">
        <v>6396</v>
      </c>
      <c r="I619" s="853" t="s">
        <v>8766</v>
      </c>
      <c r="J619" s="854" t="s">
        <v>1983</v>
      </c>
      <c r="K619" s="854" t="s">
        <v>1381</v>
      </c>
      <c r="L619" s="855" t="s">
        <v>8574</v>
      </c>
      <c r="M619" s="1027">
        <v>1</v>
      </c>
      <c r="N619" s="963">
        <v>45015</v>
      </c>
      <c r="O619" s="858"/>
      <c r="P619" s="858"/>
      <c r="Q619" s="858"/>
      <c r="R619" s="858"/>
      <c r="S619" s="858" t="s">
        <v>8573</v>
      </c>
      <c r="T619" s="859"/>
      <c r="U619" s="1856"/>
    </row>
    <row r="620" spans="1:21" ht="14.5">
      <c r="A620" s="205">
        <f t="shared" si="9"/>
        <v>619</v>
      </c>
      <c r="B620" s="852" t="s">
        <v>8084</v>
      </c>
      <c r="C620" s="852" t="s">
        <v>8085</v>
      </c>
      <c r="D620" s="853" t="s">
        <v>8098</v>
      </c>
      <c r="E620" s="1126" t="s">
        <v>8108</v>
      </c>
      <c r="F620" s="1126" t="s">
        <v>8109</v>
      </c>
      <c r="G620" s="1127" t="s">
        <v>8110</v>
      </c>
      <c r="H620" s="965" t="s">
        <v>8090</v>
      </c>
      <c r="I620" s="853" t="s">
        <v>8766</v>
      </c>
      <c r="J620" s="854" t="s">
        <v>1983</v>
      </c>
      <c r="K620" s="854" t="s">
        <v>1381</v>
      </c>
      <c r="L620" s="855" t="s">
        <v>8574</v>
      </c>
      <c r="M620" s="1027">
        <v>1</v>
      </c>
      <c r="N620" s="963">
        <v>45015</v>
      </c>
      <c r="O620" s="858"/>
      <c r="P620" s="858"/>
      <c r="Q620" s="858"/>
      <c r="R620" s="858"/>
      <c r="S620" s="858" t="s">
        <v>8573</v>
      </c>
      <c r="T620" s="859"/>
      <c r="U620" s="1856"/>
    </row>
    <row r="621" spans="1:21" ht="14.5" customHeight="1">
      <c r="A621" s="205">
        <f t="shared" si="9"/>
        <v>620</v>
      </c>
      <c r="B621" s="852" t="s">
        <v>8094</v>
      </c>
      <c r="C621" s="852" t="s">
        <v>8085</v>
      </c>
      <c r="D621" s="853" t="s">
        <v>8098</v>
      </c>
      <c r="E621" s="1127" t="s">
        <v>8111</v>
      </c>
      <c r="F621" s="1127" t="s">
        <v>8111</v>
      </c>
      <c r="G621" s="1127" t="s">
        <v>8112</v>
      </c>
      <c r="H621" s="965" t="s">
        <v>6396</v>
      </c>
      <c r="I621" s="853" t="s">
        <v>8766</v>
      </c>
      <c r="J621" s="854" t="s">
        <v>1983</v>
      </c>
      <c r="K621" s="854" t="s">
        <v>1381</v>
      </c>
      <c r="L621" s="855" t="s">
        <v>8574</v>
      </c>
      <c r="M621" s="1027">
        <v>1</v>
      </c>
      <c r="N621" s="963">
        <v>45015</v>
      </c>
      <c r="O621" s="858"/>
      <c r="P621" s="858"/>
      <c r="Q621" s="858"/>
      <c r="R621" s="858"/>
      <c r="S621" s="858" t="s">
        <v>8573</v>
      </c>
      <c r="T621" s="859"/>
      <c r="U621" s="1857"/>
    </row>
    <row r="622" spans="1:21" ht="14.5">
      <c r="A622" s="205">
        <f t="shared" si="9"/>
        <v>621</v>
      </c>
      <c r="B622" s="852" t="s">
        <v>6391</v>
      </c>
      <c r="C622" s="852" t="s">
        <v>8113</v>
      </c>
      <c r="D622" s="853" t="s">
        <v>8086</v>
      </c>
      <c r="E622" s="1126" t="s">
        <v>8114</v>
      </c>
      <c r="F622" s="1126" t="s">
        <v>8114</v>
      </c>
      <c r="G622" s="1127" t="s">
        <v>8089</v>
      </c>
      <c r="H622" s="965" t="s">
        <v>8090</v>
      </c>
      <c r="I622" s="853" t="s">
        <v>8766</v>
      </c>
      <c r="J622" s="854" t="s">
        <v>1983</v>
      </c>
      <c r="K622" s="854" t="s">
        <v>1381</v>
      </c>
      <c r="L622" s="855" t="s">
        <v>8574</v>
      </c>
      <c r="M622" s="1027">
        <v>1</v>
      </c>
      <c r="N622" s="963">
        <v>45015</v>
      </c>
      <c r="O622" s="858"/>
      <c r="P622" s="858"/>
      <c r="Q622" s="858"/>
      <c r="R622" s="858"/>
      <c r="S622" s="858" t="s">
        <v>9302</v>
      </c>
      <c r="T622" s="859"/>
      <c r="U622" s="1855" t="s">
        <v>8335</v>
      </c>
    </row>
    <row r="623" spans="1:21" ht="14.5">
      <c r="A623" s="205">
        <f t="shared" si="9"/>
        <v>622</v>
      </c>
      <c r="B623" s="852" t="s">
        <v>6391</v>
      </c>
      <c r="C623" s="852" t="s">
        <v>8113</v>
      </c>
      <c r="D623" s="853" t="s">
        <v>6393</v>
      </c>
      <c r="E623" s="1127" t="s">
        <v>8115</v>
      </c>
      <c r="F623" s="1127" t="s">
        <v>8115</v>
      </c>
      <c r="G623" s="1127" t="s">
        <v>8093</v>
      </c>
      <c r="H623" s="965" t="s">
        <v>8090</v>
      </c>
      <c r="I623" s="853" t="s">
        <v>8766</v>
      </c>
      <c r="J623" s="854" t="s">
        <v>1983</v>
      </c>
      <c r="K623" s="854" t="s">
        <v>1381</v>
      </c>
      <c r="L623" s="855" t="s">
        <v>8574</v>
      </c>
      <c r="M623" s="1027">
        <v>1</v>
      </c>
      <c r="N623" s="963">
        <v>45015</v>
      </c>
      <c r="O623" s="858"/>
      <c r="P623" s="858"/>
      <c r="Q623" s="858"/>
      <c r="R623" s="858"/>
      <c r="S623" s="858" t="s">
        <v>9302</v>
      </c>
      <c r="T623" s="859"/>
      <c r="U623" s="1856"/>
    </row>
    <row r="624" spans="1:21" ht="14.5">
      <c r="A624" s="205">
        <f t="shared" si="9"/>
        <v>623</v>
      </c>
      <c r="B624" s="852" t="s">
        <v>6391</v>
      </c>
      <c r="C624" s="852" t="s">
        <v>8085</v>
      </c>
      <c r="D624" s="853" t="s">
        <v>8086</v>
      </c>
      <c r="E624" s="1127" t="s">
        <v>8116</v>
      </c>
      <c r="F624" s="1127" t="s">
        <v>8116</v>
      </c>
      <c r="G624" s="1127" t="s">
        <v>8097</v>
      </c>
      <c r="H624" s="965" t="s">
        <v>8117</v>
      </c>
      <c r="I624" s="853" t="s">
        <v>8766</v>
      </c>
      <c r="J624" s="854" t="s">
        <v>1983</v>
      </c>
      <c r="K624" s="854" t="s">
        <v>1381</v>
      </c>
      <c r="L624" s="855" t="s">
        <v>8574</v>
      </c>
      <c r="M624" s="1027">
        <v>1</v>
      </c>
      <c r="N624" s="963">
        <v>45015</v>
      </c>
      <c r="O624" s="858"/>
      <c r="P624" s="858"/>
      <c r="Q624" s="858"/>
      <c r="R624" s="858"/>
      <c r="S624" s="858" t="s">
        <v>9302</v>
      </c>
      <c r="T624" s="859"/>
      <c r="U624" s="1856"/>
    </row>
    <row r="625" spans="1:21" ht="14.5">
      <c r="A625" s="205">
        <f t="shared" si="9"/>
        <v>624</v>
      </c>
      <c r="B625" s="852" t="s">
        <v>8084</v>
      </c>
      <c r="C625" s="852" t="s">
        <v>2476</v>
      </c>
      <c r="D625" s="853" t="s">
        <v>8086</v>
      </c>
      <c r="E625" s="1127" t="s">
        <v>8118</v>
      </c>
      <c r="F625" s="1127" t="s">
        <v>8119</v>
      </c>
      <c r="G625" s="1127" t="s">
        <v>8120</v>
      </c>
      <c r="H625" s="965" t="s">
        <v>8090</v>
      </c>
      <c r="I625" s="853" t="s">
        <v>8766</v>
      </c>
      <c r="J625" s="854" t="s">
        <v>1983</v>
      </c>
      <c r="K625" s="854" t="s">
        <v>1381</v>
      </c>
      <c r="L625" s="855" t="s">
        <v>8574</v>
      </c>
      <c r="M625" s="1027">
        <v>1</v>
      </c>
      <c r="N625" s="963">
        <v>45015</v>
      </c>
      <c r="O625" s="858"/>
      <c r="P625" s="858"/>
      <c r="Q625" s="858"/>
      <c r="R625" s="858"/>
      <c r="S625" s="858" t="s">
        <v>9302</v>
      </c>
      <c r="T625" s="859"/>
      <c r="U625" s="1856"/>
    </row>
    <row r="626" spans="1:21" ht="14.5">
      <c r="A626" s="205">
        <f t="shared" si="9"/>
        <v>625</v>
      </c>
      <c r="B626" s="852" t="s">
        <v>6391</v>
      </c>
      <c r="C626" s="852" t="s">
        <v>8085</v>
      </c>
      <c r="D626" s="853" t="s">
        <v>8086</v>
      </c>
      <c r="E626" s="1127" t="s">
        <v>8121</v>
      </c>
      <c r="F626" s="1127" t="s">
        <v>8121</v>
      </c>
      <c r="G626" s="1127" t="s">
        <v>8122</v>
      </c>
      <c r="H626" s="965" t="s">
        <v>8090</v>
      </c>
      <c r="I626" s="853" t="s">
        <v>8766</v>
      </c>
      <c r="J626" s="854" t="s">
        <v>1983</v>
      </c>
      <c r="K626" s="854" t="s">
        <v>1381</v>
      </c>
      <c r="L626" s="855" t="s">
        <v>8574</v>
      </c>
      <c r="M626" s="1027">
        <v>1</v>
      </c>
      <c r="N626" s="963">
        <v>45015</v>
      </c>
      <c r="O626" s="858"/>
      <c r="P626" s="858"/>
      <c r="Q626" s="858"/>
      <c r="R626" s="858"/>
      <c r="S626" s="858" t="s">
        <v>9302</v>
      </c>
      <c r="T626" s="859"/>
      <c r="U626" s="1856"/>
    </row>
    <row r="627" spans="1:21" ht="14.5">
      <c r="A627" s="205">
        <f t="shared" si="9"/>
        <v>626</v>
      </c>
      <c r="B627" s="852" t="s">
        <v>8094</v>
      </c>
      <c r="C627" s="852" t="s">
        <v>8085</v>
      </c>
      <c r="D627" s="853" t="s">
        <v>8086</v>
      </c>
      <c r="E627" s="1126" t="s">
        <v>8123</v>
      </c>
      <c r="F627" s="1126" t="s">
        <v>8123</v>
      </c>
      <c r="G627" s="1127" t="s">
        <v>8102</v>
      </c>
      <c r="H627" s="965" t="s">
        <v>8117</v>
      </c>
      <c r="I627" s="853" t="s">
        <v>8766</v>
      </c>
      <c r="J627" s="854" t="s">
        <v>1983</v>
      </c>
      <c r="K627" s="854" t="s">
        <v>1381</v>
      </c>
      <c r="L627" s="855" t="s">
        <v>8574</v>
      </c>
      <c r="M627" s="1027">
        <v>1</v>
      </c>
      <c r="N627" s="963">
        <v>45015</v>
      </c>
      <c r="O627" s="858"/>
      <c r="P627" s="858"/>
      <c r="Q627" s="858"/>
      <c r="R627" s="858"/>
      <c r="S627" s="858" t="s">
        <v>9302</v>
      </c>
      <c r="T627" s="859"/>
      <c r="U627" s="1856"/>
    </row>
    <row r="628" spans="1:21" ht="14.5">
      <c r="A628" s="205">
        <f t="shared" si="9"/>
        <v>627</v>
      </c>
      <c r="B628" s="852" t="s">
        <v>8124</v>
      </c>
      <c r="C628" s="852" t="s">
        <v>8085</v>
      </c>
      <c r="D628" s="853" t="s">
        <v>6393</v>
      </c>
      <c r="E628" s="1127" t="s">
        <v>8125</v>
      </c>
      <c r="F628" s="1127" t="s">
        <v>8126</v>
      </c>
      <c r="G628" s="1127" t="s">
        <v>8127</v>
      </c>
      <c r="H628" s="965" t="s">
        <v>8090</v>
      </c>
      <c r="I628" s="853" t="s">
        <v>8766</v>
      </c>
      <c r="J628" s="854" t="s">
        <v>1983</v>
      </c>
      <c r="K628" s="854" t="s">
        <v>1381</v>
      </c>
      <c r="L628" s="855" t="s">
        <v>8574</v>
      </c>
      <c r="M628" s="1027">
        <v>1</v>
      </c>
      <c r="N628" s="963">
        <v>45015</v>
      </c>
      <c r="O628" s="858"/>
      <c r="P628" s="858"/>
      <c r="Q628" s="858"/>
      <c r="R628" s="858"/>
      <c r="S628" s="858" t="s">
        <v>9302</v>
      </c>
      <c r="T628" s="859"/>
      <c r="U628" s="1856"/>
    </row>
    <row r="629" spans="1:21" ht="14.5">
      <c r="A629" s="205">
        <f t="shared" si="9"/>
        <v>628</v>
      </c>
      <c r="B629" s="852" t="s">
        <v>8128</v>
      </c>
      <c r="C629" s="852" t="s">
        <v>8129</v>
      </c>
      <c r="D629" s="853" t="s">
        <v>6393</v>
      </c>
      <c r="E629" s="1127" t="s">
        <v>8130</v>
      </c>
      <c r="F629" s="1127" t="s">
        <v>8131</v>
      </c>
      <c r="G629" s="1127" t="s">
        <v>8132</v>
      </c>
      <c r="H629" s="965" t="s">
        <v>8133</v>
      </c>
      <c r="I629" s="853" t="s">
        <v>8766</v>
      </c>
      <c r="J629" s="854" t="s">
        <v>1983</v>
      </c>
      <c r="K629" s="854" t="s">
        <v>1381</v>
      </c>
      <c r="L629" s="855" t="s">
        <v>8574</v>
      </c>
      <c r="M629" s="1027">
        <v>1</v>
      </c>
      <c r="N629" s="963">
        <v>45015</v>
      </c>
      <c r="O629" s="858"/>
      <c r="P629" s="858"/>
      <c r="Q629" s="858"/>
      <c r="R629" s="858"/>
      <c r="S629" s="858" t="s">
        <v>9302</v>
      </c>
      <c r="T629" s="859"/>
      <c r="U629" s="1856"/>
    </row>
    <row r="630" spans="1:21" ht="14.5">
      <c r="A630" s="205">
        <f t="shared" ref="A630:A693" si="10">ROW()-1</f>
        <v>629</v>
      </c>
      <c r="B630" s="852" t="s">
        <v>6391</v>
      </c>
      <c r="C630" s="852" t="s">
        <v>8134</v>
      </c>
      <c r="D630" s="853" t="s">
        <v>8135</v>
      </c>
      <c r="E630" s="1126" t="s">
        <v>8136</v>
      </c>
      <c r="F630" s="1126" t="s">
        <v>8137</v>
      </c>
      <c r="G630" s="1127" t="s">
        <v>8138</v>
      </c>
      <c r="H630" s="965" t="s">
        <v>8139</v>
      </c>
      <c r="I630" s="853" t="s">
        <v>8766</v>
      </c>
      <c r="J630" s="854" t="s">
        <v>1983</v>
      </c>
      <c r="K630" s="854" t="s">
        <v>1381</v>
      </c>
      <c r="L630" s="855" t="s">
        <v>8574</v>
      </c>
      <c r="M630" s="1027">
        <v>1</v>
      </c>
      <c r="N630" s="963">
        <v>45015</v>
      </c>
      <c r="O630" s="858"/>
      <c r="P630" s="858"/>
      <c r="Q630" s="858"/>
      <c r="R630" s="858"/>
      <c r="S630" s="858" t="s">
        <v>9302</v>
      </c>
      <c r="T630" s="859"/>
      <c r="U630" s="1856"/>
    </row>
    <row r="631" spans="1:21" ht="14.5">
      <c r="A631" s="205">
        <f t="shared" si="10"/>
        <v>630</v>
      </c>
      <c r="B631" s="852" t="s">
        <v>8140</v>
      </c>
      <c r="C631" s="852" t="s">
        <v>8113</v>
      </c>
      <c r="D631" s="853" t="s">
        <v>8141</v>
      </c>
      <c r="E631" s="1127" t="s">
        <v>8142</v>
      </c>
      <c r="F631" s="1127" t="s">
        <v>8143</v>
      </c>
      <c r="G631" s="1127" t="s">
        <v>8144</v>
      </c>
      <c r="H631" s="965" t="s">
        <v>6396</v>
      </c>
      <c r="I631" s="853" t="s">
        <v>8766</v>
      </c>
      <c r="J631" s="854" t="s">
        <v>1983</v>
      </c>
      <c r="K631" s="854" t="s">
        <v>1381</v>
      </c>
      <c r="L631" s="855" t="s">
        <v>8574</v>
      </c>
      <c r="M631" s="1027">
        <v>1</v>
      </c>
      <c r="N631" s="963">
        <v>45015</v>
      </c>
      <c r="O631" s="858"/>
      <c r="P631" s="858"/>
      <c r="Q631" s="858"/>
      <c r="R631" s="858"/>
      <c r="S631" s="1268" t="s">
        <v>9302</v>
      </c>
      <c r="T631" s="859"/>
      <c r="U631" s="1857"/>
    </row>
    <row r="632" spans="1:21" ht="14" customHeight="1">
      <c r="A632" s="205">
        <f t="shared" si="10"/>
        <v>631</v>
      </c>
      <c r="B632" s="314"/>
      <c r="C632" s="1170">
        <v>44992</v>
      </c>
      <c r="D632" s="807" t="s">
        <v>4925</v>
      </c>
      <c r="E632" s="1173" t="s">
        <v>8258</v>
      </c>
      <c r="F632" s="1173" t="s">
        <v>8258</v>
      </c>
      <c r="G632" s="1173" t="s">
        <v>550</v>
      </c>
      <c r="H632" s="807" t="s">
        <v>1376</v>
      </c>
      <c r="I632" s="807" t="s">
        <v>4821</v>
      </c>
      <c r="J632" s="807" t="s">
        <v>1983</v>
      </c>
      <c r="K632" s="807" t="s">
        <v>1381</v>
      </c>
      <c r="L632" s="497" t="s">
        <v>8</v>
      </c>
      <c r="M632" s="1171">
        <v>1</v>
      </c>
      <c r="N632" s="1172">
        <v>45036</v>
      </c>
      <c r="O632" s="260"/>
      <c r="P632" s="260"/>
      <c r="Q632" s="260"/>
      <c r="R632" s="260"/>
      <c r="S632" s="1168" t="s">
        <v>9286</v>
      </c>
      <c r="T632" s="314"/>
      <c r="U632" s="886"/>
    </row>
    <row r="633" spans="1:21">
      <c r="A633" s="205">
        <f t="shared" si="10"/>
        <v>632</v>
      </c>
      <c r="B633" s="314"/>
      <c r="C633" s="1170">
        <v>44992</v>
      </c>
      <c r="D633" s="807" t="s">
        <v>4925</v>
      </c>
      <c r="E633" s="1173" t="s">
        <v>8259</v>
      </c>
      <c r="F633" s="1173" t="s">
        <v>8259</v>
      </c>
      <c r="G633" s="1173" t="s">
        <v>550</v>
      </c>
      <c r="H633" s="807" t="s">
        <v>1376</v>
      </c>
      <c r="I633" s="807" t="s">
        <v>4821</v>
      </c>
      <c r="J633" s="807" t="s">
        <v>1983</v>
      </c>
      <c r="K633" s="807" t="s">
        <v>1381</v>
      </c>
      <c r="L633" s="497" t="s">
        <v>8</v>
      </c>
      <c r="M633" s="1171">
        <v>1</v>
      </c>
      <c r="N633" s="1172">
        <v>45036</v>
      </c>
      <c r="O633" s="260"/>
      <c r="P633" s="260"/>
      <c r="Q633" s="260"/>
      <c r="R633" s="260"/>
      <c r="S633" s="1168" t="s">
        <v>9286</v>
      </c>
      <c r="T633" s="314"/>
      <c r="U633" s="705"/>
    </row>
    <row r="634" spans="1:21">
      <c r="A634" s="205">
        <f t="shared" si="10"/>
        <v>633</v>
      </c>
      <c r="B634" s="314"/>
      <c r="C634" s="1170">
        <v>44992</v>
      </c>
      <c r="D634" s="807" t="s">
        <v>4925</v>
      </c>
      <c r="E634" s="1173" t="s">
        <v>8260</v>
      </c>
      <c r="F634" s="1173" t="s">
        <v>8260</v>
      </c>
      <c r="G634" s="1173" t="s">
        <v>679</v>
      </c>
      <c r="H634" s="807" t="s">
        <v>1376</v>
      </c>
      <c r="I634" s="807" t="s">
        <v>4821</v>
      </c>
      <c r="J634" s="807" t="s">
        <v>1983</v>
      </c>
      <c r="K634" s="807" t="s">
        <v>1381</v>
      </c>
      <c r="L634" s="497" t="s">
        <v>8</v>
      </c>
      <c r="M634" s="1171">
        <v>1</v>
      </c>
      <c r="N634" s="1172">
        <v>45036</v>
      </c>
      <c r="O634" s="260"/>
      <c r="P634" s="260"/>
      <c r="Q634" s="260"/>
      <c r="R634" s="260"/>
      <c r="S634" s="1168" t="s">
        <v>9286</v>
      </c>
      <c r="T634" s="314"/>
      <c r="U634" s="705"/>
    </row>
    <row r="635" spans="1:21">
      <c r="A635" s="205">
        <f t="shared" si="10"/>
        <v>634</v>
      </c>
      <c r="B635" s="314"/>
      <c r="C635" s="1170">
        <v>44992</v>
      </c>
      <c r="D635" s="807" t="s">
        <v>4925</v>
      </c>
      <c r="E635" s="1173" t="s">
        <v>8261</v>
      </c>
      <c r="F635" s="1173" t="s">
        <v>8261</v>
      </c>
      <c r="G635" s="1173" t="s">
        <v>679</v>
      </c>
      <c r="H635" s="807" t="s">
        <v>1376</v>
      </c>
      <c r="I635" s="807" t="s">
        <v>4821</v>
      </c>
      <c r="J635" s="807" t="s">
        <v>1983</v>
      </c>
      <c r="K635" s="807" t="s">
        <v>1381</v>
      </c>
      <c r="L635" s="497" t="s">
        <v>8</v>
      </c>
      <c r="M635" s="1171">
        <v>1</v>
      </c>
      <c r="N635" s="1172">
        <v>45036</v>
      </c>
      <c r="O635" s="260"/>
      <c r="P635" s="260"/>
      <c r="Q635" s="260"/>
      <c r="R635" s="260"/>
      <c r="S635" s="1168" t="s">
        <v>9286</v>
      </c>
      <c r="T635" s="314"/>
      <c r="U635" s="705"/>
    </row>
    <row r="636" spans="1:21">
      <c r="A636" s="205">
        <f t="shared" si="10"/>
        <v>635</v>
      </c>
      <c r="B636" s="314"/>
      <c r="C636" s="1170">
        <v>44992</v>
      </c>
      <c r="D636" s="807" t="s">
        <v>4925</v>
      </c>
      <c r="E636" s="1173" t="s">
        <v>8262</v>
      </c>
      <c r="F636" s="1173" t="s">
        <v>8262</v>
      </c>
      <c r="G636" s="1173" t="s">
        <v>311</v>
      </c>
      <c r="H636" s="807" t="s">
        <v>1376</v>
      </c>
      <c r="I636" s="807" t="s">
        <v>4821</v>
      </c>
      <c r="J636" s="807" t="s">
        <v>1983</v>
      </c>
      <c r="K636" s="807" t="s">
        <v>1381</v>
      </c>
      <c r="L636" s="497" t="s">
        <v>8</v>
      </c>
      <c r="M636" s="1171">
        <v>1</v>
      </c>
      <c r="N636" s="1172">
        <v>45036</v>
      </c>
      <c r="O636" s="260"/>
      <c r="P636" s="260"/>
      <c r="Q636" s="260"/>
      <c r="R636" s="260"/>
      <c r="S636" s="1168" t="s">
        <v>9286</v>
      </c>
      <c r="T636" s="314"/>
      <c r="U636" s="705"/>
    </row>
    <row r="637" spans="1:21">
      <c r="A637" s="205">
        <f t="shared" si="10"/>
        <v>636</v>
      </c>
      <c r="B637" s="314"/>
      <c r="C637" s="1170">
        <v>44992</v>
      </c>
      <c r="D637" s="807" t="s">
        <v>4925</v>
      </c>
      <c r="E637" s="1173" t="s">
        <v>8263</v>
      </c>
      <c r="F637" s="1173" t="s">
        <v>8263</v>
      </c>
      <c r="G637" s="1173" t="s">
        <v>311</v>
      </c>
      <c r="H637" s="807" t="s">
        <v>1376</v>
      </c>
      <c r="I637" s="807" t="s">
        <v>4821</v>
      </c>
      <c r="J637" s="807" t="s">
        <v>1983</v>
      </c>
      <c r="K637" s="807" t="s">
        <v>1381</v>
      </c>
      <c r="L637" s="497" t="s">
        <v>8</v>
      </c>
      <c r="M637" s="1171">
        <v>1</v>
      </c>
      <c r="N637" s="1172">
        <v>45036</v>
      </c>
      <c r="O637" s="260"/>
      <c r="P637" s="260"/>
      <c r="Q637" s="260"/>
      <c r="R637" s="260"/>
      <c r="S637" s="1168" t="s">
        <v>9286</v>
      </c>
      <c r="T637" s="314"/>
      <c r="U637" s="705"/>
    </row>
    <row r="638" spans="1:21">
      <c r="A638" s="205">
        <f t="shared" si="10"/>
        <v>637</v>
      </c>
      <c r="B638" s="314"/>
      <c r="C638" s="1170">
        <v>44992</v>
      </c>
      <c r="D638" s="807" t="s">
        <v>4925</v>
      </c>
      <c r="E638" s="1173" t="s">
        <v>8264</v>
      </c>
      <c r="F638" s="1173" t="s">
        <v>8264</v>
      </c>
      <c r="G638" s="1173" t="s">
        <v>315</v>
      </c>
      <c r="H638" s="807" t="s">
        <v>1376</v>
      </c>
      <c r="I638" s="807" t="s">
        <v>4821</v>
      </c>
      <c r="J638" s="807" t="s">
        <v>1983</v>
      </c>
      <c r="K638" s="807" t="s">
        <v>1381</v>
      </c>
      <c r="L638" s="497" t="s">
        <v>8</v>
      </c>
      <c r="M638" s="1171">
        <v>1</v>
      </c>
      <c r="N638" s="1172">
        <v>45036</v>
      </c>
      <c r="O638" s="260"/>
      <c r="P638" s="260"/>
      <c r="Q638" s="260"/>
      <c r="R638" s="260"/>
      <c r="S638" s="1168" t="s">
        <v>9286</v>
      </c>
      <c r="T638" s="314"/>
      <c r="U638" s="705"/>
    </row>
    <row r="639" spans="1:21">
      <c r="A639" s="205">
        <f t="shared" si="10"/>
        <v>638</v>
      </c>
      <c r="B639" s="314"/>
      <c r="C639" s="1170">
        <v>44992</v>
      </c>
      <c r="D639" s="807" t="s">
        <v>4925</v>
      </c>
      <c r="E639" s="1173" t="s">
        <v>8265</v>
      </c>
      <c r="F639" s="1173" t="s">
        <v>8265</v>
      </c>
      <c r="G639" s="1173" t="s">
        <v>315</v>
      </c>
      <c r="H639" s="807" t="s">
        <v>1376</v>
      </c>
      <c r="I639" s="807" t="s">
        <v>4821</v>
      </c>
      <c r="J639" s="807" t="s">
        <v>1983</v>
      </c>
      <c r="K639" s="807" t="s">
        <v>1381</v>
      </c>
      <c r="L639" s="497" t="s">
        <v>8</v>
      </c>
      <c r="M639" s="1171">
        <v>1</v>
      </c>
      <c r="N639" s="1172">
        <v>45036</v>
      </c>
      <c r="O639" s="260"/>
      <c r="P639" s="260"/>
      <c r="Q639" s="260"/>
      <c r="R639" s="260"/>
      <c r="S639" s="1168" t="s">
        <v>9286</v>
      </c>
      <c r="T639" s="314"/>
      <c r="U639" s="705"/>
    </row>
    <row r="640" spans="1:21">
      <c r="A640" s="205">
        <f t="shared" si="10"/>
        <v>639</v>
      </c>
      <c r="B640" s="314"/>
      <c r="C640" s="1170">
        <v>44992</v>
      </c>
      <c r="D640" s="807" t="s">
        <v>4925</v>
      </c>
      <c r="E640" s="1173" t="s">
        <v>8266</v>
      </c>
      <c r="F640" s="1173" t="s">
        <v>8266</v>
      </c>
      <c r="G640" s="1173" t="s">
        <v>321</v>
      </c>
      <c r="H640" s="807" t="s">
        <v>1376</v>
      </c>
      <c r="I640" s="807" t="s">
        <v>4821</v>
      </c>
      <c r="J640" s="807" t="s">
        <v>1983</v>
      </c>
      <c r="K640" s="807" t="s">
        <v>1381</v>
      </c>
      <c r="L640" s="497" t="s">
        <v>8</v>
      </c>
      <c r="M640" s="1171">
        <v>1</v>
      </c>
      <c r="N640" s="1172">
        <v>45036</v>
      </c>
      <c r="O640" s="260"/>
      <c r="P640" s="260"/>
      <c r="Q640" s="260"/>
      <c r="R640" s="260"/>
      <c r="S640" s="1168" t="s">
        <v>9286</v>
      </c>
      <c r="T640" s="314"/>
      <c r="U640" s="705"/>
    </row>
    <row r="641" spans="1:21">
      <c r="A641" s="205">
        <f t="shared" si="10"/>
        <v>640</v>
      </c>
      <c r="B641" s="314"/>
      <c r="C641" s="1170">
        <v>44992</v>
      </c>
      <c r="D641" s="807" t="s">
        <v>4925</v>
      </c>
      <c r="E641" s="1173" t="s">
        <v>8267</v>
      </c>
      <c r="F641" s="1173" t="s">
        <v>8267</v>
      </c>
      <c r="G641" s="1173" t="s">
        <v>321</v>
      </c>
      <c r="H641" s="807" t="s">
        <v>1376</v>
      </c>
      <c r="I641" s="807" t="s">
        <v>4821</v>
      </c>
      <c r="J641" s="807" t="s">
        <v>1983</v>
      </c>
      <c r="K641" s="807" t="s">
        <v>1381</v>
      </c>
      <c r="L641" s="497" t="s">
        <v>8</v>
      </c>
      <c r="M641" s="1171">
        <v>1</v>
      </c>
      <c r="N641" s="1172">
        <v>45036</v>
      </c>
      <c r="O641" s="260"/>
      <c r="P641" s="260"/>
      <c r="Q641" s="260"/>
      <c r="R641" s="260"/>
      <c r="S641" s="1168" t="s">
        <v>9286</v>
      </c>
      <c r="T641" s="314"/>
      <c r="U641" s="705"/>
    </row>
    <row r="642" spans="1:21">
      <c r="A642" s="205">
        <f t="shared" si="10"/>
        <v>641</v>
      </c>
      <c r="B642" s="314"/>
      <c r="C642" s="1170">
        <v>44992</v>
      </c>
      <c r="D642" s="807" t="s">
        <v>4925</v>
      </c>
      <c r="E642" s="1173" t="s">
        <v>8268</v>
      </c>
      <c r="F642" s="1173" t="s">
        <v>8268</v>
      </c>
      <c r="G642" s="1173" t="s">
        <v>321</v>
      </c>
      <c r="H642" s="807" t="s">
        <v>1376</v>
      </c>
      <c r="I642" s="807" t="s">
        <v>4821</v>
      </c>
      <c r="J642" s="807" t="s">
        <v>1983</v>
      </c>
      <c r="K642" s="807" t="s">
        <v>1381</v>
      </c>
      <c r="L642" s="497" t="s">
        <v>8</v>
      </c>
      <c r="M642" s="1171">
        <v>1</v>
      </c>
      <c r="N642" s="1172">
        <v>45036</v>
      </c>
      <c r="O642" s="260"/>
      <c r="P642" s="260"/>
      <c r="Q642" s="260"/>
      <c r="R642" s="260"/>
      <c r="S642" s="1168" t="s">
        <v>9286</v>
      </c>
      <c r="T642" s="314"/>
      <c r="U642" s="705"/>
    </row>
    <row r="643" spans="1:21">
      <c r="A643" s="205">
        <f t="shared" si="10"/>
        <v>642</v>
      </c>
      <c r="B643" s="314"/>
      <c r="C643" s="1170">
        <v>44992</v>
      </c>
      <c r="D643" s="807" t="s">
        <v>4925</v>
      </c>
      <c r="E643" s="1173" t="s">
        <v>8269</v>
      </c>
      <c r="F643" s="1173" t="s">
        <v>8269</v>
      </c>
      <c r="G643" s="1173" t="s">
        <v>321</v>
      </c>
      <c r="H643" s="807" t="s">
        <v>1376</v>
      </c>
      <c r="I643" s="807" t="s">
        <v>4821</v>
      </c>
      <c r="J643" s="807" t="s">
        <v>1983</v>
      </c>
      <c r="K643" s="807" t="s">
        <v>1381</v>
      </c>
      <c r="L643" s="497" t="s">
        <v>8</v>
      </c>
      <c r="M643" s="1171">
        <v>1</v>
      </c>
      <c r="N643" s="1172">
        <v>45036</v>
      </c>
      <c r="O643" s="260"/>
      <c r="P643" s="260"/>
      <c r="Q643" s="260"/>
      <c r="R643" s="260"/>
      <c r="S643" s="1168" t="s">
        <v>9286</v>
      </c>
      <c r="T643" s="314"/>
      <c r="U643" s="705"/>
    </row>
    <row r="644" spans="1:21">
      <c r="A644" s="205">
        <f t="shared" si="10"/>
        <v>643</v>
      </c>
      <c r="B644" s="1177">
        <v>4301166147</v>
      </c>
      <c r="C644" s="1170">
        <v>45005</v>
      </c>
      <c r="D644" s="744" t="s">
        <v>10</v>
      </c>
      <c r="E644" s="744" t="s">
        <v>8337</v>
      </c>
      <c r="F644" s="744" t="s">
        <v>8337</v>
      </c>
      <c r="G644" s="645" t="s">
        <v>8338</v>
      </c>
      <c r="H644" s="744" t="s">
        <v>8339</v>
      </c>
      <c r="I644" s="744" t="s">
        <v>587</v>
      </c>
      <c r="J644" s="744" t="s">
        <v>1983</v>
      </c>
      <c r="K644" s="744" t="s">
        <v>5438</v>
      </c>
      <c r="L644" s="435" t="s">
        <v>5</v>
      </c>
      <c r="M644" s="1171">
        <v>3</v>
      </c>
      <c r="N644" s="816">
        <v>45046</v>
      </c>
      <c r="O644" s="435"/>
      <c r="P644" s="435"/>
      <c r="Q644" s="435"/>
      <c r="R644" s="435" t="s">
        <v>213</v>
      </c>
      <c r="S644" s="435" t="s">
        <v>7942</v>
      </c>
      <c r="T644" s="744"/>
      <c r="U644" s="260"/>
    </row>
    <row r="645" spans="1:21">
      <c r="A645" s="205">
        <f t="shared" si="10"/>
        <v>644</v>
      </c>
      <c r="B645" s="1177">
        <v>4301166147</v>
      </c>
      <c r="C645" s="1170">
        <v>45005</v>
      </c>
      <c r="D645" s="744" t="s">
        <v>10</v>
      </c>
      <c r="E645" s="744" t="s">
        <v>8340</v>
      </c>
      <c r="F645" s="744" t="s">
        <v>8340</v>
      </c>
      <c r="G645" s="645" t="s">
        <v>8341</v>
      </c>
      <c r="H645" s="744" t="s">
        <v>8339</v>
      </c>
      <c r="I645" s="744" t="s">
        <v>587</v>
      </c>
      <c r="J645" s="744" t="s">
        <v>1983</v>
      </c>
      <c r="K645" s="744" t="s">
        <v>5438</v>
      </c>
      <c r="L645" s="435" t="s">
        <v>6</v>
      </c>
      <c r="M645" s="1171">
        <v>1</v>
      </c>
      <c r="N645" s="816">
        <v>45046</v>
      </c>
      <c r="O645" s="435"/>
      <c r="P645" s="435"/>
      <c r="Q645" s="435"/>
      <c r="R645" s="435" t="s">
        <v>213</v>
      </c>
      <c r="S645" s="435" t="s">
        <v>7942</v>
      </c>
      <c r="T645" s="744"/>
      <c r="U645" s="260"/>
    </row>
    <row r="646" spans="1:21">
      <c r="A646" s="205">
        <f t="shared" si="10"/>
        <v>645</v>
      </c>
      <c r="B646" s="1177">
        <v>4301166147</v>
      </c>
      <c r="C646" s="1170">
        <v>45005</v>
      </c>
      <c r="D646" s="744" t="s">
        <v>10</v>
      </c>
      <c r="E646" s="744" t="s">
        <v>8342</v>
      </c>
      <c r="F646" s="744" t="s">
        <v>8342</v>
      </c>
      <c r="G646" s="645" t="s">
        <v>8343</v>
      </c>
      <c r="H646" s="744" t="s">
        <v>8339</v>
      </c>
      <c r="I646" s="744" t="s">
        <v>587</v>
      </c>
      <c r="J646" s="744" t="s">
        <v>1983</v>
      </c>
      <c r="K646" s="744" t="s">
        <v>5438</v>
      </c>
      <c r="L646" s="435" t="s">
        <v>7</v>
      </c>
      <c r="M646" s="1171">
        <v>4</v>
      </c>
      <c r="N646" s="816">
        <v>45046</v>
      </c>
      <c r="O646" s="435"/>
      <c r="P646" s="435"/>
      <c r="Q646" s="435"/>
      <c r="R646" s="435" t="s">
        <v>213</v>
      </c>
      <c r="S646" s="435" t="s">
        <v>8344</v>
      </c>
      <c r="T646" s="744"/>
      <c r="U646" s="260"/>
    </row>
    <row r="647" spans="1:21">
      <c r="A647" s="205">
        <f t="shared" si="10"/>
        <v>646</v>
      </c>
      <c r="B647" s="1177" t="s">
        <v>8345</v>
      </c>
      <c r="C647" s="1170">
        <v>45002</v>
      </c>
      <c r="D647" s="744" t="s">
        <v>10</v>
      </c>
      <c r="E647" s="744" t="s">
        <v>8346</v>
      </c>
      <c r="F647" s="744" t="s">
        <v>8346</v>
      </c>
      <c r="G647" s="645" t="s">
        <v>8347</v>
      </c>
      <c r="H647" s="744" t="s">
        <v>8339</v>
      </c>
      <c r="I647" s="744" t="s">
        <v>587</v>
      </c>
      <c r="J647" s="744" t="s">
        <v>1983</v>
      </c>
      <c r="K647" s="744" t="s">
        <v>8348</v>
      </c>
      <c r="L647" s="435" t="s">
        <v>8</v>
      </c>
      <c r="M647" s="1171">
        <v>1</v>
      </c>
      <c r="N647" s="816">
        <v>45026</v>
      </c>
      <c r="O647" s="435"/>
      <c r="P647" s="435"/>
      <c r="Q647" s="435"/>
      <c r="R647" s="435" t="s">
        <v>213</v>
      </c>
      <c r="S647" s="435" t="s">
        <v>7891</v>
      </c>
      <c r="T647" s="744"/>
      <c r="U647" s="260"/>
    </row>
    <row r="648" spans="1:21" ht="15">
      <c r="A648" s="205">
        <f t="shared" si="10"/>
        <v>647</v>
      </c>
      <c r="B648" s="852" t="s">
        <v>8575</v>
      </c>
      <c r="C648" s="852" t="s">
        <v>8576</v>
      </c>
      <c r="D648" s="853" t="s">
        <v>8577</v>
      </c>
      <c r="E648" s="1269" t="s">
        <v>8578</v>
      </c>
      <c r="F648" s="1269" t="s">
        <v>8578</v>
      </c>
      <c r="G648" s="1269" t="s">
        <v>1501</v>
      </c>
      <c r="H648" s="1270" t="s">
        <v>8579</v>
      </c>
      <c r="I648" s="853" t="s">
        <v>8766</v>
      </c>
      <c r="J648" s="1271" t="s">
        <v>1983</v>
      </c>
      <c r="K648" s="1271" t="s">
        <v>1381</v>
      </c>
      <c r="L648" s="1272" t="s">
        <v>9255</v>
      </c>
      <c r="M648" s="1273">
        <v>1</v>
      </c>
      <c r="N648" s="963">
        <v>45046</v>
      </c>
      <c r="O648" s="260"/>
      <c r="P648" s="260"/>
      <c r="Q648" s="260"/>
      <c r="R648" s="260"/>
      <c r="S648" s="858" t="s">
        <v>8627</v>
      </c>
      <c r="T648" s="859"/>
      <c r="U648" s="1835" t="s">
        <v>8594</v>
      </c>
    </row>
    <row r="649" spans="1:21" ht="15">
      <c r="A649" s="205">
        <f t="shared" si="10"/>
        <v>648</v>
      </c>
      <c r="B649" s="852" t="s">
        <v>6391</v>
      </c>
      <c r="C649" s="852" t="s">
        <v>8576</v>
      </c>
      <c r="D649" s="853" t="s">
        <v>8577</v>
      </c>
      <c r="E649" s="1269" t="s">
        <v>8580</v>
      </c>
      <c r="F649" s="1269" t="s">
        <v>8580</v>
      </c>
      <c r="G649" s="1269" t="s">
        <v>1504</v>
      </c>
      <c r="H649" s="1270" t="s">
        <v>8581</v>
      </c>
      <c r="I649" s="853" t="s">
        <v>8766</v>
      </c>
      <c r="J649" s="1271" t="s">
        <v>1983</v>
      </c>
      <c r="K649" s="1271" t="s">
        <v>1381</v>
      </c>
      <c r="L649" s="1272" t="s">
        <v>9256</v>
      </c>
      <c r="M649" s="1273">
        <v>2</v>
      </c>
      <c r="N649" s="963">
        <v>45046</v>
      </c>
      <c r="O649" s="260"/>
      <c r="P649" s="260"/>
      <c r="Q649" s="260"/>
      <c r="R649" s="260"/>
      <c r="S649" s="858" t="s">
        <v>8627</v>
      </c>
      <c r="T649" s="859"/>
      <c r="U649" s="1835"/>
    </row>
    <row r="650" spans="1:21" ht="15">
      <c r="A650" s="205">
        <f t="shared" si="10"/>
        <v>649</v>
      </c>
      <c r="B650" s="852" t="s">
        <v>6391</v>
      </c>
      <c r="C650" s="852" t="s">
        <v>8576</v>
      </c>
      <c r="D650" s="853" t="s">
        <v>6393</v>
      </c>
      <c r="E650" s="1269" t="s">
        <v>8582</v>
      </c>
      <c r="F650" s="1269" t="s">
        <v>8582</v>
      </c>
      <c r="G650" s="1269" t="s">
        <v>1507</v>
      </c>
      <c r="H650" s="1270" t="s">
        <v>8579</v>
      </c>
      <c r="I650" s="853" t="s">
        <v>8766</v>
      </c>
      <c r="J650" s="1271" t="s">
        <v>1983</v>
      </c>
      <c r="K650" s="1271" t="s">
        <v>1381</v>
      </c>
      <c r="L650" s="1272" t="s">
        <v>8</v>
      </c>
      <c r="M650" s="1273">
        <v>1</v>
      </c>
      <c r="N650" s="963">
        <v>45046</v>
      </c>
      <c r="O650" s="260"/>
      <c r="P650" s="260"/>
      <c r="Q650" s="260"/>
      <c r="R650" s="260"/>
      <c r="S650" s="858" t="s">
        <v>8627</v>
      </c>
      <c r="T650" s="859"/>
      <c r="U650" s="1835"/>
    </row>
    <row r="651" spans="1:21" ht="15">
      <c r="A651" s="205">
        <f t="shared" si="10"/>
        <v>650</v>
      </c>
      <c r="B651" s="852" t="s">
        <v>8575</v>
      </c>
      <c r="C651" s="852" t="s">
        <v>8576</v>
      </c>
      <c r="D651" s="853" t="s">
        <v>8577</v>
      </c>
      <c r="E651" s="1269" t="s">
        <v>8583</v>
      </c>
      <c r="F651" s="1269" t="s">
        <v>8584</v>
      </c>
      <c r="G651" s="1269" t="s">
        <v>1510</v>
      </c>
      <c r="H651" s="1270" t="s">
        <v>8579</v>
      </c>
      <c r="I651" s="853" t="s">
        <v>8766</v>
      </c>
      <c r="J651" s="1271" t="s">
        <v>1983</v>
      </c>
      <c r="K651" s="1271" t="s">
        <v>1381</v>
      </c>
      <c r="L651" s="1272" t="s">
        <v>8</v>
      </c>
      <c r="M651" s="1273">
        <v>2</v>
      </c>
      <c r="N651" s="963">
        <v>45046</v>
      </c>
      <c r="O651" s="260"/>
      <c r="P651" s="260"/>
      <c r="Q651" s="260"/>
      <c r="R651" s="260"/>
      <c r="S651" s="858" t="s">
        <v>8627</v>
      </c>
      <c r="T651" s="859"/>
      <c r="U651" s="1835"/>
    </row>
    <row r="652" spans="1:21" ht="15">
      <c r="A652" s="205">
        <f t="shared" si="10"/>
        <v>651</v>
      </c>
      <c r="B652" s="852" t="s">
        <v>8585</v>
      </c>
      <c r="C652" s="852" t="s">
        <v>8576</v>
      </c>
      <c r="D652" s="853" t="s">
        <v>8577</v>
      </c>
      <c r="E652" s="1269" t="s">
        <v>8586</v>
      </c>
      <c r="F652" s="1269" t="s">
        <v>8586</v>
      </c>
      <c r="G652" s="1269" t="s">
        <v>1513</v>
      </c>
      <c r="H652" s="1270" t="s">
        <v>8579</v>
      </c>
      <c r="I652" s="853" t="s">
        <v>8766</v>
      </c>
      <c r="J652" s="1271" t="s">
        <v>1983</v>
      </c>
      <c r="K652" s="1271" t="s">
        <v>1381</v>
      </c>
      <c r="L652" s="1272" t="s">
        <v>8</v>
      </c>
      <c r="M652" s="1273">
        <v>1</v>
      </c>
      <c r="N652" s="963">
        <v>45046</v>
      </c>
      <c r="O652" s="260"/>
      <c r="P652" s="260"/>
      <c r="Q652" s="260"/>
      <c r="R652" s="260"/>
      <c r="S652" s="858" t="s">
        <v>8627</v>
      </c>
      <c r="T652" s="859"/>
      <c r="U652" s="1835"/>
    </row>
    <row r="653" spans="1:21" ht="15">
      <c r="A653" s="205">
        <f t="shared" si="10"/>
        <v>652</v>
      </c>
      <c r="B653" s="852" t="s">
        <v>8575</v>
      </c>
      <c r="C653" s="852" t="s">
        <v>8576</v>
      </c>
      <c r="D653" s="853" t="s">
        <v>8577</v>
      </c>
      <c r="E653" s="1274" t="s">
        <v>8587</v>
      </c>
      <c r="F653" s="1274" t="s">
        <v>8588</v>
      </c>
      <c r="G653" s="1269" t="s">
        <v>1516</v>
      </c>
      <c r="H653" s="1270" t="s">
        <v>8579</v>
      </c>
      <c r="I653" s="853" t="s">
        <v>8766</v>
      </c>
      <c r="J653" s="1271" t="s">
        <v>1983</v>
      </c>
      <c r="K653" s="1271" t="s">
        <v>1381</v>
      </c>
      <c r="L653" s="1272" t="s">
        <v>8</v>
      </c>
      <c r="M653" s="1273">
        <v>1</v>
      </c>
      <c r="N653" s="963">
        <v>45046</v>
      </c>
      <c r="O653" s="260"/>
      <c r="P653" s="260"/>
      <c r="Q653" s="260"/>
      <c r="R653" s="260"/>
      <c r="S653" s="858" t="s">
        <v>8627</v>
      </c>
      <c r="T653" s="859"/>
      <c r="U653" s="1835"/>
    </row>
    <row r="654" spans="1:21" ht="15">
      <c r="A654" s="205">
        <f t="shared" si="10"/>
        <v>653</v>
      </c>
      <c r="B654" s="852" t="s">
        <v>8575</v>
      </c>
      <c r="C654" s="852" t="s">
        <v>8576</v>
      </c>
      <c r="D654" s="853" t="s">
        <v>8577</v>
      </c>
      <c r="E654" s="1269" t="s">
        <v>8589</v>
      </c>
      <c r="F654" s="1269" t="s">
        <v>8589</v>
      </c>
      <c r="G654" s="1269" t="s">
        <v>1519</v>
      </c>
      <c r="H654" s="965" t="s">
        <v>8590</v>
      </c>
      <c r="I654" s="853" t="s">
        <v>8766</v>
      </c>
      <c r="J654" s="854" t="s">
        <v>1983</v>
      </c>
      <c r="K654" s="854" t="s">
        <v>1381</v>
      </c>
      <c r="L654" s="1272" t="s">
        <v>8</v>
      </c>
      <c r="M654" s="1027">
        <v>1</v>
      </c>
      <c r="N654" s="963">
        <v>45046</v>
      </c>
      <c r="O654" s="260"/>
      <c r="P654" s="260"/>
      <c r="Q654" s="260"/>
      <c r="R654" s="260"/>
      <c r="S654" s="858" t="s">
        <v>8627</v>
      </c>
      <c r="T654" s="859"/>
      <c r="U654" s="1835"/>
    </row>
    <row r="655" spans="1:21" ht="15">
      <c r="A655" s="205">
        <f t="shared" si="10"/>
        <v>654</v>
      </c>
      <c r="B655" s="852" t="s">
        <v>6391</v>
      </c>
      <c r="C655" s="852" t="s">
        <v>8576</v>
      </c>
      <c r="D655" s="853" t="s">
        <v>8577</v>
      </c>
      <c r="E655" s="1269" t="s">
        <v>8591</v>
      </c>
      <c r="F655" s="1269" t="s">
        <v>8592</v>
      </c>
      <c r="G655" s="1269" t="s">
        <v>8593</v>
      </c>
      <c r="H655" s="965" t="s">
        <v>8581</v>
      </c>
      <c r="I655" s="853" t="s">
        <v>8766</v>
      </c>
      <c r="J655" s="854" t="s">
        <v>1983</v>
      </c>
      <c r="K655" s="854" t="s">
        <v>1381</v>
      </c>
      <c r="L655" s="1272" t="s">
        <v>8</v>
      </c>
      <c r="M655" s="1027">
        <v>1</v>
      </c>
      <c r="N655" s="963">
        <v>45046</v>
      </c>
      <c r="O655" s="260"/>
      <c r="P655" s="260"/>
      <c r="Q655" s="260"/>
      <c r="R655" s="260"/>
      <c r="S655" s="858" t="s">
        <v>8627</v>
      </c>
      <c r="T655" s="859"/>
      <c r="U655" s="1835"/>
    </row>
    <row r="656" spans="1:21" ht="15">
      <c r="A656" s="205">
        <f t="shared" si="10"/>
        <v>655</v>
      </c>
      <c r="B656" s="789" t="s">
        <v>98</v>
      </c>
      <c r="C656" s="789" t="s">
        <v>1222</v>
      </c>
      <c r="D656" s="613" t="s">
        <v>2889</v>
      </c>
      <c r="E656" s="1269" t="s">
        <v>8941</v>
      </c>
      <c r="F656" s="1269" t="s">
        <v>8942</v>
      </c>
      <c r="G656" s="1364" t="s">
        <v>8820</v>
      </c>
      <c r="H656" s="527" t="s">
        <v>215</v>
      </c>
      <c r="I656" s="527" t="s">
        <v>104</v>
      </c>
      <c r="J656" s="545" t="s">
        <v>1983</v>
      </c>
      <c r="K656" s="545" t="s">
        <v>1381</v>
      </c>
      <c r="L656" s="497" t="s">
        <v>9254</v>
      </c>
      <c r="M656" s="790">
        <v>1</v>
      </c>
      <c r="N656" s="791">
        <v>45066</v>
      </c>
      <c r="O656" s="314"/>
      <c r="P656" s="314"/>
      <c r="Q656" s="791">
        <v>45290</v>
      </c>
      <c r="R656" s="546" t="s">
        <v>2378</v>
      </c>
      <c r="S656" s="314" t="s">
        <v>9440</v>
      </c>
      <c r="T656" s="314"/>
      <c r="U656" s="260"/>
    </row>
    <row r="657" spans="1:21" ht="15">
      <c r="A657" s="205">
        <f t="shared" si="10"/>
        <v>656</v>
      </c>
      <c r="B657" s="789" t="s">
        <v>98</v>
      </c>
      <c r="C657" s="789" t="s">
        <v>1222</v>
      </c>
      <c r="D657" s="613" t="s">
        <v>2889</v>
      </c>
      <c r="E657" s="1269" t="s">
        <v>8943</v>
      </c>
      <c r="F657" s="1269" t="s">
        <v>8943</v>
      </c>
      <c r="G657" s="1364" t="s">
        <v>8821</v>
      </c>
      <c r="H657" s="527" t="s">
        <v>215</v>
      </c>
      <c r="I657" s="527" t="s">
        <v>104</v>
      </c>
      <c r="J657" s="545" t="s">
        <v>1983</v>
      </c>
      <c r="K657" s="545" t="s">
        <v>1381</v>
      </c>
      <c r="L657" s="497" t="s">
        <v>9254</v>
      </c>
      <c r="M657" s="790">
        <v>1</v>
      </c>
      <c r="N657" s="791">
        <v>45066</v>
      </c>
      <c r="O657" s="314"/>
      <c r="P657" s="314"/>
      <c r="Q657" s="791">
        <v>45290</v>
      </c>
      <c r="R657" s="546" t="s">
        <v>2378</v>
      </c>
      <c r="S657" s="314" t="s">
        <v>9440</v>
      </c>
      <c r="T657" s="314"/>
      <c r="U657" s="260"/>
    </row>
    <row r="658" spans="1:21" ht="15">
      <c r="A658" s="205">
        <f t="shared" si="10"/>
        <v>657</v>
      </c>
      <c r="B658" s="789" t="s">
        <v>98</v>
      </c>
      <c r="C658" s="789" t="s">
        <v>1222</v>
      </c>
      <c r="D658" s="613" t="s">
        <v>2889</v>
      </c>
      <c r="E658" s="1269" t="s">
        <v>8944</v>
      </c>
      <c r="F658" s="1269" t="s">
        <v>8944</v>
      </c>
      <c r="G658" s="1364" t="s">
        <v>8822</v>
      </c>
      <c r="H658" s="527" t="s">
        <v>215</v>
      </c>
      <c r="I658" s="527" t="s">
        <v>104</v>
      </c>
      <c r="J658" s="545" t="s">
        <v>1983</v>
      </c>
      <c r="K658" s="545" t="s">
        <v>1381</v>
      </c>
      <c r="L658" s="497" t="s">
        <v>9254</v>
      </c>
      <c r="M658" s="790">
        <v>1</v>
      </c>
      <c r="N658" s="791">
        <v>45066</v>
      </c>
      <c r="O658" s="314"/>
      <c r="P658" s="314"/>
      <c r="Q658" s="791">
        <v>45290</v>
      </c>
      <c r="R658" s="546" t="s">
        <v>2378</v>
      </c>
      <c r="S658" s="314" t="s">
        <v>9440</v>
      </c>
      <c r="T658" s="314"/>
      <c r="U658" s="260"/>
    </row>
    <row r="659" spans="1:21" ht="15">
      <c r="A659" s="205">
        <f t="shared" si="10"/>
        <v>658</v>
      </c>
      <c r="B659" s="789" t="s">
        <v>98</v>
      </c>
      <c r="C659" s="789" t="s">
        <v>1222</v>
      </c>
      <c r="D659" s="613" t="s">
        <v>2889</v>
      </c>
      <c r="E659" s="1269" t="s">
        <v>8945</v>
      </c>
      <c r="F659" s="1269" t="s">
        <v>8946</v>
      </c>
      <c r="G659" s="1364" t="s">
        <v>8823</v>
      </c>
      <c r="H659" s="527" t="s">
        <v>215</v>
      </c>
      <c r="I659" s="527" t="s">
        <v>104</v>
      </c>
      <c r="J659" s="545" t="s">
        <v>1983</v>
      </c>
      <c r="K659" s="545" t="s">
        <v>1381</v>
      </c>
      <c r="L659" s="497" t="s">
        <v>9254</v>
      </c>
      <c r="M659" s="790">
        <v>1</v>
      </c>
      <c r="N659" s="791">
        <v>45066</v>
      </c>
      <c r="O659" s="314"/>
      <c r="P659" s="314"/>
      <c r="Q659" s="791">
        <v>45290</v>
      </c>
      <c r="R659" s="546" t="s">
        <v>2378</v>
      </c>
      <c r="S659" s="314" t="s">
        <v>9440</v>
      </c>
      <c r="T659" s="314"/>
      <c r="U659" s="260"/>
    </row>
    <row r="660" spans="1:21" ht="15">
      <c r="A660" s="205">
        <f t="shared" si="10"/>
        <v>659</v>
      </c>
      <c r="B660" s="789" t="s">
        <v>98</v>
      </c>
      <c r="C660" s="789" t="s">
        <v>1222</v>
      </c>
      <c r="D660" s="613" t="s">
        <v>2889</v>
      </c>
      <c r="E660" s="1269" t="s">
        <v>8947</v>
      </c>
      <c r="F660" s="1269" t="s">
        <v>8948</v>
      </c>
      <c r="G660" s="1364" t="s">
        <v>8824</v>
      </c>
      <c r="H660" s="527" t="s">
        <v>215</v>
      </c>
      <c r="I660" s="527" t="s">
        <v>104</v>
      </c>
      <c r="J660" s="545" t="s">
        <v>1983</v>
      </c>
      <c r="K660" s="545" t="s">
        <v>1381</v>
      </c>
      <c r="L660" s="497" t="s">
        <v>9254</v>
      </c>
      <c r="M660" s="790">
        <v>1</v>
      </c>
      <c r="N660" s="791">
        <v>45066</v>
      </c>
      <c r="O660" s="314"/>
      <c r="P660" s="314"/>
      <c r="Q660" s="791">
        <v>45290</v>
      </c>
      <c r="R660" s="546" t="s">
        <v>2378</v>
      </c>
      <c r="S660" s="314" t="s">
        <v>9440</v>
      </c>
      <c r="T660" s="314"/>
      <c r="U660" s="260"/>
    </row>
    <row r="661" spans="1:21" ht="15">
      <c r="A661" s="205">
        <f t="shared" si="10"/>
        <v>660</v>
      </c>
      <c r="B661" s="789" t="s">
        <v>98</v>
      </c>
      <c r="C661" s="789" t="s">
        <v>1222</v>
      </c>
      <c r="D661" s="613" t="s">
        <v>2889</v>
      </c>
      <c r="E661" s="1269" t="s">
        <v>8949</v>
      </c>
      <c r="F661" s="1269" t="s">
        <v>8950</v>
      </c>
      <c r="G661" s="1364" t="s">
        <v>8825</v>
      </c>
      <c r="H661" s="527" t="s">
        <v>215</v>
      </c>
      <c r="I661" s="527" t="s">
        <v>104</v>
      </c>
      <c r="J661" s="545" t="s">
        <v>1983</v>
      </c>
      <c r="K661" s="545" t="s">
        <v>1381</v>
      </c>
      <c r="L661" s="497" t="s">
        <v>9254</v>
      </c>
      <c r="M661" s="790">
        <v>1</v>
      </c>
      <c r="N661" s="791">
        <v>45066</v>
      </c>
      <c r="O661" s="314"/>
      <c r="P661" s="314"/>
      <c r="Q661" s="791">
        <v>45290</v>
      </c>
      <c r="R661" s="546" t="s">
        <v>2378</v>
      </c>
      <c r="S661" s="314" t="s">
        <v>9440</v>
      </c>
      <c r="T661" s="314"/>
      <c r="U661" s="260"/>
    </row>
    <row r="662" spans="1:21" ht="15">
      <c r="A662" s="205">
        <f t="shared" si="10"/>
        <v>661</v>
      </c>
      <c r="B662" s="789" t="s">
        <v>98</v>
      </c>
      <c r="C662" s="789" t="s">
        <v>1222</v>
      </c>
      <c r="D662" s="613" t="s">
        <v>2889</v>
      </c>
      <c r="E662" s="1269" t="s">
        <v>8951</v>
      </c>
      <c r="F662" s="1269" t="s">
        <v>8951</v>
      </c>
      <c r="G662" s="1364" t="s">
        <v>8826</v>
      </c>
      <c r="H662" s="527" t="s">
        <v>215</v>
      </c>
      <c r="I662" s="527" t="s">
        <v>104</v>
      </c>
      <c r="J662" s="545" t="s">
        <v>1983</v>
      </c>
      <c r="K662" s="545" t="s">
        <v>1381</v>
      </c>
      <c r="L662" s="497" t="s">
        <v>9254</v>
      </c>
      <c r="M662" s="790">
        <v>1</v>
      </c>
      <c r="N662" s="791">
        <v>45066</v>
      </c>
      <c r="O662" s="314"/>
      <c r="P662" s="314"/>
      <c r="Q662" s="791">
        <v>45290</v>
      </c>
      <c r="R662" s="546" t="s">
        <v>2378</v>
      </c>
      <c r="S662" s="314" t="s">
        <v>9440</v>
      </c>
      <c r="T662" s="314"/>
      <c r="U662" s="260"/>
    </row>
    <row r="663" spans="1:21" ht="15">
      <c r="A663" s="205">
        <f t="shared" si="10"/>
        <v>662</v>
      </c>
      <c r="B663" s="789" t="s">
        <v>98</v>
      </c>
      <c r="C663" s="789" t="s">
        <v>1222</v>
      </c>
      <c r="D663" s="613" t="s">
        <v>2889</v>
      </c>
      <c r="E663" s="1269" t="s">
        <v>8952</v>
      </c>
      <c r="F663" s="1269" t="s">
        <v>8952</v>
      </c>
      <c r="G663" s="1364" t="s">
        <v>8827</v>
      </c>
      <c r="H663" s="527" t="s">
        <v>215</v>
      </c>
      <c r="I663" s="527" t="s">
        <v>104</v>
      </c>
      <c r="J663" s="545" t="s">
        <v>1983</v>
      </c>
      <c r="K663" s="545" t="s">
        <v>1381</v>
      </c>
      <c r="L663" s="497" t="s">
        <v>9254</v>
      </c>
      <c r="M663" s="790">
        <v>1</v>
      </c>
      <c r="N663" s="791">
        <v>45066</v>
      </c>
      <c r="O663" s="314"/>
      <c r="P663" s="314"/>
      <c r="Q663" s="791">
        <v>45290</v>
      </c>
      <c r="R663" s="546" t="s">
        <v>2378</v>
      </c>
      <c r="S663" s="314" t="s">
        <v>9440</v>
      </c>
      <c r="T663" s="314"/>
      <c r="U663" s="260"/>
    </row>
    <row r="664" spans="1:21" ht="15">
      <c r="A664" s="205">
        <f t="shared" si="10"/>
        <v>663</v>
      </c>
      <c r="B664" s="789" t="s">
        <v>98</v>
      </c>
      <c r="C664" s="789" t="s">
        <v>1222</v>
      </c>
      <c r="D664" s="613" t="s">
        <v>2889</v>
      </c>
      <c r="E664" s="1269" t="s">
        <v>8953</v>
      </c>
      <c r="F664" s="1269" t="s">
        <v>8954</v>
      </c>
      <c r="G664" s="1364" t="s">
        <v>8828</v>
      </c>
      <c r="H664" s="527" t="s">
        <v>215</v>
      </c>
      <c r="I664" s="527" t="s">
        <v>104</v>
      </c>
      <c r="J664" s="545" t="s">
        <v>1983</v>
      </c>
      <c r="K664" s="545" t="s">
        <v>1381</v>
      </c>
      <c r="L664" s="497" t="s">
        <v>9254</v>
      </c>
      <c r="M664" s="790">
        <v>1</v>
      </c>
      <c r="N664" s="791">
        <v>45066</v>
      </c>
      <c r="O664" s="314"/>
      <c r="P664" s="314"/>
      <c r="Q664" s="791">
        <v>45290</v>
      </c>
      <c r="R664" s="546" t="s">
        <v>2378</v>
      </c>
      <c r="S664" s="314" t="s">
        <v>9440</v>
      </c>
      <c r="T664" s="314"/>
      <c r="U664" s="260"/>
    </row>
    <row r="665" spans="1:21" ht="15">
      <c r="A665" s="205">
        <f t="shared" si="10"/>
        <v>664</v>
      </c>
      <c r="B665" s="852" t="s">
        <v>8961</v>
      </c>
      <c r="C665" s="852" t="s">
        <v>213</v>
      </c>
      <c r="D665" s="853" t="s">
        <v>8962</v>
      </c>
      <c r="E665" s="1366" t="s">
        <v>8963</v>
      </c>
      <c r="F665" s="1366" t="s">
        <v>8963</v>
      </c>
      <c r="G665" s="1366" t="s">
        <v>1545</v>
      </c>
      <c r="H665" s="965" t="s">
        <v>3117</v>
      </c>
      <c r="I665" s="859" t="s">
        <v>8964</v>
      </c>
      <c r="J665" s="854" t="s">
        <v>1983</v>
      </c>
      <c r="K665" s="854" t="s">
        <v>1381</v>
      </c>
      <c r="L665" s="1359" t="s">
        <v>9192</v>
      </c>
      <c r="M665" s="1366">
        <v>1</v>
      </c>
      <c r="N665" s="963">
        <v>45077</v>
      </c>
      <c r="O665" s="858"/>
      <c r="P665" s="858"/>
      <c r="Q665" s="858"/>
      <c r="R665" s="858"/>
      <c r="S665" s="858" t="s">
        <v>9022</v>
      </c>
      <c r="T665" s="859"/>
      <c r="U665" s="1835" t="s">
        <v>9023</v>
      </c>
    </row>
    <row r="666" spans="1:21" ht="15">
      <c r="A666" s="205">
        <f t="shared" si="10"/>
        <v>665</v>
      </c>
      <c r="B666" s="852" t="s">
        <v>8961</v>
      </c>
      <c r="C666" s="852" t="s">
        <v>213</v>
      </c>
      <c r="D666" s="853" t="s">
        <v>8962</v>
      </c>
      <c r="E666" s="1366" t="s">
        <v>8965</v>
      </c>
      <c r="F666" s="1366" t="s">
        <v>8965</v>
      </c>
      <c r="G666" s="1366" t="s">
        <v>8966</v>
      </c>
      <c r="H666" s="965" t="s">
        <v>3117</v>
      </c>
      <c r="I666" s="859" t="s">
        <v>8964</v>
      </c>
      <c r="J666" s="854" t="s">
        <v>1983</v>
      </c>
      <c r="K666" s="854" t="s">
        <v>1381</v>
      </c>
      <c r="L666" s="1423" t="s">
        <v>9192</v>
      </c>
      <c r="M666" s="1366">
        <v>2</v>
      </c>
      <c r="N666" s="963">
        <v>45077</v>
      </c>
      <c r="O666" s="858"/>
      <c r="P666" s="858"/>
      <c r="Q666" s="858"/>
      <c r="R666" s="858"/>
      <c r="S666" s="858" t="s">
        <v>9022</v>
      </c>
      <c r="T666" s="859"/>
      <c r="U666" s="1835"/>
    </row>
    <row r="667" spans="1:21" ht="15">
      <c r="A667" s="205">
        <f t="shared" si="10"/>
        <v>666</v>
      </c>
      <c r="B667" s="852" t="s">
        <v>8961</v>
      </c>
      <c r="C667" s="852" t="s">
        <v>213</v>
      </c>
      <c r="D667" s="853" t="s">
        <v>8962</v>
      </c>
      <c r="E667" s="1366" t="s">
        <v>8967</v>
      </c>
      <c r="F667" s="1366" t="s">
        <v>8967</v>
      </c>
      <c r="G667" s="1366" t="s">
        <v>8968</v>
      </c>
      <c r="H667" s="965" t="s">
        <v>3117</v>
      </c>
      <c r="I667" s="859" t="s">
        <v>8964</v>
      </c>
      <c r="J667" s="854" t="s">
        <v>1983</v>
      </c>
      <c r="K667" s="854" t="s">
        <v>1381</v>
      </c>
      <c r="L667" s="1423" t="s">
        <v>9192</v>
      </c>
      <c r="M667" s="1366">
        <v>1</v>
      </c>
      <c r="N667" s="963">
        <v>45077</v>
      </c>
      <c r="O667" s="858"/>
      <c r="P667" s="858"/>
      <c r="Q667" s="858"/>
      <c r="R667" s="858"/>
      <c r="S667" s="858" t="s">
        <v>9022</v>
      </c>
      <c r="T667" s="859"/>
      <c r="U667" s="1835"/>
    </row>
    <row r="668" spans="1:21" ht="15">
      <c r="A668" s="205">
        <f t="shared" si="10"/>
        <v>667</v>
      </c>
      <c r="B668" s="852" t="s">
        <v>8961</v>
      </c>
      <c r="C668" s="852" t="s">
        <v>213</v>
      </c>
      <c r="D668" s="853" t="s">
        <v>8962</v>
      </c>
      <c r="E668" s="1366" t="s">
        <v>8969</v>
      </c>
      <c r="F668" s="1366" t="s">
        <v>8969</v>
      </c>
      <c r="G668" s="1366" t="s">
        <v>1554</v>
      </c>
      <c r="H668" s="965" t="s">
        <v>3117</v>
      </c>
      <c r="I668" s="859" t="s">
        <v>8964</v>
      </c>
      <c r="J668" s="854" t="s">
        <v>1983</v>
      </c>
      <c r="K668" s="854" t="s">
        <v>1381</v>
      </c>
      <c r="L668" s="1423" t="s">
        <v>9192</v>
      </c>
      <c r="M668" s="1366">
        <v>2</v>
      </c>
      <c r="N668" s="963">
        <v>45077</v>
      </c>
      <c r="O668" s="858"/>
      <c r="P668" s="858"/>
      <c r="Q668" s="858"/>
      <c r="R668" s="858"/>
      <c r="S668" s="858" t="s">
        <v>9022</v>
      </c>
      <c r="T668" s="859"/>
      <c r="U668" s="1835"/>
    </row>
    <row r="669" spans="1:21" ht="15">
      <c r="A669" s="205">
        <f t="shared" si="10"/>
        <v>668</v>
      </c>
      <c r="B669" s="852" t="s">
        <v>8961</v>
      </c>
      <c r="C669" s="852" t="s">
        <v>213</v>
      </c>
      <c r="D669" s="853" t="s">
        <v>8962</v>
      </c>
      <c r="E669" s="1366" t="s">
        <v>8970</v>
      </c>
      <c r="F669" s="1366" t="s">
        <v>8970</v>
      </c>
      <c r="G669" s="1366" t="s">
        <v>1557</v>
      </c>
      <c r="H669" s="965" t="s">
        <v>3117</v>
      </c>
      <c r="I669" s="859" t="s">
        <v>8964</v>
      </c>
      <c r="J669" s="854" t="s">
        <v>1983</v>
      </c>
      <c r="K669" s="854" t="s">
        <v>1381</v>
      </c>
      <c r="L669" s="1423" t="s">
        <v>9192</v>
      </c>
      <c r="M669" s="1366">
        <v>1</v>
      </c>
      <c r="N669" s="963">
        <v>45077</v>
      </c>
      <c r="O669" s="858"/>
      <c r="P669" s="858"/>
      <c r="Q669" s="858"/>
      <c r="R669" s="858"/>
      <c r="S669" s="858" t="s">
        <v>9022</v>
      </c>
      <c r="T669" s="859"/>
      <c r="U669" s="1835"/>
    </row>
    <row r="670" spans="1:21" ht="15">
      <c r="A670" s="205">
        <f t="shared" si="10"/>
        <v>669</v>
      </c>
      <c r="B670" s="852" t="s">
        <v>8961</v>
      </c>
      <c r="C670" s="852" t="s">
        <v>213</v>
      </c>
      <c r="D670" s="853" t="s">
        <v>8962</v>
      </c>
      <c r="E670" s="1366" t="s">
        <v>8971</v>
      </c>
      <c r="F670" s="1366" t="s">
        <v>8971</v>
      </c>
      <c r="G670" s="1366" t="s">
        <v>8972</v>
      </c>
      <c r="H670" s="965" t="s">
        <v>3117</v>
      </c>
      <c r="I670" s="859" t="s">
        <v>8964</v>
      </c>
      <c r="J670" s="854" t="s">
        <v>1983</v>
      </c>
      <c r="K670" s="854" t="s">
        <v>1381</v>
      </c>
      <c r="L670" s="1423" t="s">
        <v>9192</v>
      </c>
      <c r="M670" s="1366">
        <v>1</v>
      </c>
      <c r="N670" s="963">
        <v>45077</v>
      </c>
      <c r="O670" s="858"/>
      <c r="P670" s="858"/>
      <c r="Q670" s="858"/>
      <c r="R670" s="858"/>
      <c r="S670" s="858" t="s">
        <v>9022</v>
      </c>
      <c r="T670" s="859"/>
      <c r="U670" s="1835"/>
    </row>
    <row r="671" spans="1:21" ht="15">
      <c r="A671" s="205">
        <f t="shared" si="10"/>
        <v>670</v>
      </c>
      <c r="B671" s="852" t="s">
        <v>8961</v>
      </c>
      <c r="C671" s="852" t="s">
        <v>213</v>
      </c>
      <c r="D671" s="853" t="s">
        <v>8962</v>
      </c>
      <c r="E671" s="1366" t="s">
        <v>8973</v>
      </c>
      <c r="F671" s="1366" t="s">
        <v>8973</v>
      </c>
      <c r="G671" s="1366" t="s">
        <v>8974</v>
      </c>
      <c r="H671" s="965" t="s">
        <v>3117</v>
      </c>
      <c r="I671" s="859" t="s">
        <v>8964</v>
      </c>
      <c r="J671" s="854" t="s">
        <v>1983</v>
      </c>
      <c r="K671" s="854" t="s">
        <v>1381</v>
      </c>
      <c r="L671" s="1423" t="s">
        <v>9192</v>
      </c>
      <c r="M671" s="1366">
        <v>1</v>
      </c>
      <c r="N671" s="963">
        <v>45077</v>
      </c>
      <c r="O671" s="858"/>
      <c r="P671" s="858"/>
      <c r="Q671" s="858"/>
      <c r="R671" s="858"/>
      <c r="S671" s="858" t="s">
        <v>9022</v>
      </c>
      <c r="T671" s="859"/>
      <c r="U671" s="1835"/>
    </row>
    <row r="672" spans="1:21" ht="15">
      <c r="A672" s="205">
        <f t="shared" si="10"/>
        <v>671</v>
      </c>
      <c r="B672" s="852" t="s">
        <v>8961</v>
      </c>
      <c r="C672" s="852" t="s">
        <v>213</v>
      </c>
      <c r="D672" s="853" t="s">
        <v>8962</v>
      </c>
      <c r="E672" s="1366" t="s">
        <v>8975</v>
      </c>
      <c r="F672" s="1366" t="s">
        <v>8975</v>
      </c>
      <c r="G672" s="1366" t="s">
        <v>1563</v>
      </c>
      <c r="H672" s="965" t="s">
        <v>3117</v>
      </c>
      <c r="I672" s="859" t="s">
        <v>8964</v>
      </c>
      <c r="J672" s="854" t="s">
        <v>1983</v>
      </c>
      <c r="K672" s="854" t="s">
        <v>1381</v>
      </c>
      <c r="L672" s="1423" t="s">
        <v>9192</v>
      </c>
      <c r="M672" s="1366">
        <v>1</v>
      </c>
      <c r="N672" s="963">
        <v>45077</v>
      </c>
      <c r="O672" s="858"/>
      <c r="P672" s="858"/>
      <c r="Q672" s="858"/>
      <c r="R672" s="858"/>
      <c r="S672" s="858" t="s">
        <v>9022</v>
      </c>
      <c r="T672" s="859"/>
      <c r="U672" s="1835"/>
    </row>
    <row r="673" spans="1:21" ht="15">
      <c r="A673" s="205">
        <f t="shared" si="10"/>
        <v>672</v>
      </c>
      <c r="B673" s="852" t="s">
        <v>8961</v>
      </c>
      <c r="C673" s="852" t="s">
        <v>213</v>
      </c>
      <c r="D673" s="853" t="s">
        <v>8962</v>
      </c>
      <c r="E673" s="1366" t="s">
        <v>8976</v>
      </c>
      <c r="F673" s="1366" t="s">
        <v>8976</v>
      </c>
      <c r="G673" s="1366" t="s">
        <v>8977</v>
      </c>
      <c r="H673" s="965" t="s">
        <v>3117</v>
      </c>
      <c r="I673" s="859" t="s">
        <v>8964</v>
      </c>
      <c r="J673" s="854" t="s">
        <v>1983</v>
      </c>
      <c r="K673" s="854" t="s">
        <v>1381</v>
      </c>
      <c r="L673" s="1423" t="s">
        <v>9192</v>
      </c>
      <c r="M673" s="1366">
        <v>1</v>
      </c>
      <c r="N673" s="963">
        <v>45077</v>
      </c>
      <c r="O673" s="858"/>
      <c r="P673" s="858"/>
      <c r="Q673" s="858"/>
      <c r="R673" s="858"/>
      <c r="S673" s="858" t="s">
        <v>9022</v>
      </c>
      <c r="T673" s="859"/>
      <c r="U673" s="1835" t="s">
        <v>9024</v>
      </c>
    </row>
    <row r="674" spans="1:21" ht="15">
      <c r="A674" s="205">
        <f t="shared" si="10"/>
        <v>673</v>
      </c>
      <c r="B674" s="852" t="s">
        <v>8961</v>
      </c>
      <c r="C674" s="852" t="s">
        <v>213</v>
      </c>
      <c r="D674" s="853" t="s">
        <v>8962</v>
      </c>
      <c r="E674" s="1366" t="s">
        <v>8978</v>
      </c>
      <c r="F674" s="1366" t="s">
        <v>8978</v>
      </c>
      <c r="G674" s="1366" t="s">
        <v>8979</v>
      </c>
      <c r="H674" s="965" t="s">
        <v>3117</v>
      </c>
      <c r="I674" s="859" t="s">
        <v>8964</v>
      </c>
      <c r="J674" s="854" t="s">
        <v>1983</v>
      </c>
      <c r="K674" s="854" t="s">
        <v>1381</v>
      </c>
      <c r="L674" s="1423" t="s">
        <v>9192</v>
      </c>
      <c r="M674" s="1366">
        <v>1</v>
      </c>
      <c r="N674" s="963">
        <v>45077</v>
      </c>
      <c r="O674" s="858"/>
      <c r="P674" s="858"/>
      <c r="Q674" s="858"/>
      <c r="R674" s="858"/>
      <c r="S674" s="858" t="s">
        <v>9022</v>
      </c>
      <c r="T674" s="859"/>
      <c r="U674" s="1835"/>
    </row>
    <row r="675" spans="1:21" ht="15">
      <c r="A675" s="205">
        <f t="shared" si="10"/>
        <v>674</v>
      </c>
      <c r="B675" s="852" t="s">
        <v>8961</v>
      </c>
      <c r="C675" s="852" t="s">
        <v>213</v>
      </c>
      <c r="D675" s="853" t="s">
        <v>8962</v>
      </c>
      <c r="E675" s="1366" t="s">
        <v>8980</v>
      </c>
      <c r="F675" s="1366" t="s">
        <v>8980</v>
      </c>
      <c r="G675" s="1366" t="s">
        <v>8981</v>
      </c>
      <c r="H675" s="965" t="s">
        <v>3117</v>
      </c>
      <c r="I675" s="859" t="s">
        <v>8964</v>
      </c>
      <c r="J675" s="854" t="s">
        <v>1983</v>
      </c>
      <c r="K675" s="854" t="s">
        <v>1381</v>
      </c>
      <c r="L675" s="1423" t="s">
        <v>9192</v>
      </c>
      <c r="M675" s="1366">
        <v>1</v>
      </c>
      <c r="N675" s="963">
        <v>45077</v>
      </c>
      <c r="O675" s="858"/>
      <c r="P675" s="858"/>
      <c r="Q675" s="858"/>
      <c r="R675" s="858"/>
      <c r="S675" s="858" t="s">
        <v>9022</v>
      </c>
      <c r="T675" s="859"/>
      <c r="U675" s="1835"/>
    </row>
    <row r="676" spans="1:21" ht="15">
      <c r="A676" s="205">
        <f t="shared" si="10"/>
        <v>675</v>
      </c>
      <c r="B676" s="852" t="s">
        <v>8961</v>
      </c>
      <c r="C676" s="852" t="s">
        <v>213</v>
      </c>
      <c r="D676" s="853" t="s">
        <v>8962</v>
      </c>
      <c r="E676" s="1366" t="s">
        <v>8982</v>
      </c>
      <c r="F676" s="1366" t="s">
        <v>8982</v>
      </c>
      <c r="G676" s="1366" t="s">
        <v>8983</v>
      </c>
      <c r="H676" s="965" t="s">
        <v>3117</v>
      </c>
      <c r="I676" s="859" t="s">
        <v>8964</v>
      </c>
      <c r="J676" s="854" t="s">
        <v>1983</v>
      </c>
      <c r="K676" s="854" t="s">
        <v>1381</v>
      </c>
      <c r="L676" s="1423" t="s">
        <v>9192</v>
      </c>
      <c r="M676" s="1366">
        <v>1</v>
      </c>
      <c r="N676" s="963">
        <v>45077</v>
      </c>
      <c r="O676" s="858"/>
      <c r="P676" s="858"/>
      <c r="Q676" s="858"/>
      <c r="R676" s="858"/>
      <c r="S676" s="858" t="s">
        <v>9022</v>
      </c>
      <c r="T676" s="859"/>
      <c r="U676" s="1835"/>
    </row>
    <row r="677" spans="1:21" ht="15">
      <c r="A677" s="205">
        <f t="shared" si="10"/>
        <v>676</v>
      </c>
      <c r="B677" s="852" t="s">
        <v>8961</v>
      </c>
      <c r="C677" s="852" t="s">
        <v>213</v>
      </c>
      <c r="D677" s="853" t="s">
        <v>8962</v>
      </c>
      <c r="E677" s="1366" t="s">
        <v>8984</v>
      </c>
      <c r="F677" s="1366" t="s">
        <v>8984</v>
      </c>
      <c r="G677" s="1366" t="s">
        <v>8985</v>
      </c>
      <c r="H677" s="965" t="s">
        <v>3117</v>
      </c>
      <c r="I677" s="859" t="s">
        <v>8964</v>
      </c>
      <c r="J677" s="854" t="s">
        <v>1983</v>
      </c>
      <c r="K677" s="854" t="s">
        <v>1381</v>
      </c>
      <c r="L677" s="1423" t="s">
        <v>9192</v>
      </c>
      <c r="M677" s="1366">
        <v>1</v>
      </c>
      <c r="N677" s="963">
        <v>45077</v>
      </c>
      <c r="O677" s="858"/>
      <c r="P677" s="858"/>
      <c r="Q677" s="858"/>
      <c r="R677" s="858"/>
      <c r="S677" s="858" t="s">
        <v>9022</v>
      </c>
      <c r="T677" s="859"/>
      <c r="U677" s="1835"/>
    </row>
    <row r="678" spans="1:21" ht="15">
      <c r="A678" s="205">
        <f t="shared" si="10"/>
        <v>677</v>
      </c>
      <c r="B678" s="852" t="s">
        <v>8961</v>
      </c>
      <c r="C678" s="852" t="s">
        <v>213</v>
      </c>
      <c r="D678" s="853" t="s">
        <v>8962</v>
      </c>
      <c r="E678" s="1366" t="s">
        <v>8986</v>
      </c>
      <c r="F678" s="1366" t="s">
        <v>8986</v>
      </c>
      <c r="G678" s="1366" t="s">
        <v>8987</v>
      </c>
      <c r="H678" s="965" t="s">
        <v>3117</v>
      </c>
      <c r="I678" s="859" t="s">
        <v>8964</v>
      </c>
      <c r="J678" s="854" t="s">
        <v>1983</v>
      </c>
      <c r="K678" s="854" t="s">
        <v>1381</v>
      </c>
      <c r="L678" s="1423" t="s">
        <v>9192</v>
      </c>
      <c r="M678" s="1366">
        <v>1</v>
      </c>
      <c r="N678" s="963">
        <v>45077</v>
      </c>
      <c r="O678" s="858"/>
      <c r="P678" s="858"/>
      <c r="Q678" s="858"/>
      <c r="R678" s="858"/>
      <c r="S678" s="858" t="s">
        <v>9022</v>
      </c>
      <c r="T678" s="859"/>
      <c r="U678" s="1835"/>
    </row>
    <row r="679" spans="1:21" ht="15">
      <c r="A679" s="205">
        <f t="shared" si="10"/>
        <v>678</v>
      </c>
      <c r="B679" s="852" t="s">
        <v>8961</v>
      </c>
      <c r="C679" s="852" t="s">
        <v>213</v>
      </c>
      <c r="D679" s="853" t="s">
        <v>8962</v>
      </c>
      <c r="E679" s="1366" t="s">
        <v>8988</v>
      </c>
      <c r="F679" s="1366" t="s">
        <v>8988</v>
      </c>
      <c r="G679" s="1366" t="s">
        <v>8989</v>
      </c>
      <c r="H679" s="965" t="s">
        <v>3117</v>
      </c>
      <c r="I679" s="859" t="s">
        <v>8964</v>
      </c>
      <c r="J679" s="854" t="s">
        <v>1983</v>
      </c>
      <c r="K679" s="854" t="s">
        <v>1381</v>
      </c>
      <c r="L679" s="1423" t="s">
        <v>9192</v>
      </c>
      <c r="M679" s="1366">
        <v>1</v>
      </c>
      <c r="N679" s="963">
        <v>45077</v>
      </c>
      <c r="O679" s="858"/>
      <c r="P679" s="858"/>
      <c r="Q679" s="858"/>
      <c r="R679" s="858"/>
      <c r="S679" s="858" t="s">
        <v>9022</v>
      </c>
      <c r="T679" s="859"/>
      <c r="U679" s="1835"/>
    </row>
    <row r="680" spans="1:21" ht="15">
      <c r="A680" s="205">
        <f t="shared" si="10"/>
        <v>679</v>
      </c>
      <c r="B680" s="852" t="s">
        <v>8961</v>
      </c>
      <c r="C680" s="852" t="s">
        <v>213</v>
      </c>
      <c r="D680" s="853" t="s">
        <v>8962</v>
      </c>
      <c r="E680" s="1366" t="s">
        <v>8990</v>
      </c>
      <c r="F680" s="1366" t="s">
        <v>8990</v>
      </c>
      <c r="G680" s="1366" t="s">
        <v>8991</v>
      </c>
      <c r="H680" s="965" t="s">
        <v>3117</v>
      </c>
      <c r="I680" s="859" t="s">
        <v>8964</v>
      </c>
      <c r="J680" s="854" t="s">
        <v>1983</v>
      </c>
      <c r="K680" s="854" t="s">
        <v>1381</v>
      </c>
      <c r="L680" s="1423" t="s">
        <v>9192</v>
      </c>
      <c r="M680" s="1366">
        <v>1</v>
      </c>
      <c r="N680" s="963">
        <v>45077</v>
      </c>
      <c r="O680" s="858"/>
      <c r="P680" s="858"/>
      <c r="Q680" s="858"/>
      <c r="R680" s="858"/>
      <c r="S680" s="858" t="s">
        <v>9022</v>
      </c>
      <c r="T680" s="859"/>
      <c r="U680" s="1835" t="s">
        <v>9025</v>
      </c>
    </row>
    <row r="681" spans="1:21" ht="15">
      <c r="A681" s="205">
        <f t="shared" si="10"/>
        <v>680</v>
      </c>
      <c r="B681" s="852" t="s">
        <v>8961</v>
      </c>
      <c r="C681" s="852" t="s">
        <v>213</v>
      </c>
      <c r="D681" s="853" t="s">
        <v>8962</v>
      </c>
      <c r="E681" s="1366" t="s">
        <v>8992</v>
      </c>
      <c r="F681" s="1366" t="s">
        <v>8992</v>
      </c>
      <c r="G681" s="1366" t="s">
        <v>8993</v>
      </c>
      <c r="H681" s="965" t="s">
        <v>3117</v>
      </c>
      <c r="I681" s="859" t="s">
        <v>8964</v>
      </c>
      <c r="J681" s="854" t="s">
        <v>1983</v>
      </c>
      <c r="K681" s="854" t="s">
        <v>1381</v>
      </c>
      <c r="L681" s="1423" t="s">
        <v>9192</v>
      </c>
      <c r="M681" s="1366">
        <v>1</v>
      </c>
      <c r="N681" s="963">
        <v>45077</v>
      </c>
      <c r="O681" s="858"/>
      <c r="P681" s="858"/>
      <c r="Q681" s="858"/>
      <c r="R681" s="858"/>
      <c r="S681" s="858" t="s">
        <v>9022</v>
      </c>
      <c r="T681" s="859"/>
      <c r="U681" s="1835"/>
    </row>
    <row r="682" spans="1:21" ht="15">
      <c r="A682" s="205">
        <f t="shared" si="10"/>
        <v>681</v>
      </c>
      <c r="B682" s="852" t="s">
        <v>8961</v>
      </c>
      <c r="C682" s="852" t="s">
        <v>213</v>
      </c>
      <c r="D682" s="853" t="s">
        <v>8962</v>
      </c>
      <c r="E682" s="1366" t="s">
        <v>8994</v>
      </c>
      <c r="F682" s="1366" t="s">
        <v>8994</v>
      </c>
      <c r="G682" s="1366" t="s">
        <v>8995</v>
      </c>
      <c r="H682" s="965" t="s">
        <v>3117</v>
      </c>
      <c r="I682" s="859" t="s">
        <v>8964</v>
      </c>
      <c r="J682" s="854" t="s">
        <v>1983</v>
      </c>
      <c r="K682" s="854" t="s">
        <v>1381</v>
      </c>
      <c r="L682" s="1423" t="s">
        <v>9192</v>
      </c>
      <c r="M682" s="1366">
        <v>1</v>
      </c>
      <c r="N682" s="963">
        <v>45077</v>
      </c>
      <c r="O682" s="858"/>
      <c r="P682" s="858"/>
      <c r="Q682" s="858"/>
      <c r="R682" s="858"/>
      <c r="S682" s="858" t="s">
        <v>9022</v>
      </c>
      <c r="T682" s="859"/>
      <c r="U682" s="1835"/>
    </row>
    <row r="683" spans="1:21" ht="15">
      <c r="A683" s="205">
        <f t="shared" si="10"/>
        <v>682</v>
      </c>
      <c r="B683" s="852" t="s">
        <v>8961</v>
      </c>
      <c r="C683" s="852" t="s">
        <v>213</v>
      </c>
      <c r="D683" s="853" t="s">
        <v>8962</v>
      </c>
      <c r="E683" s="1366" t="s">
        <v>8996</v>
      </c>
      <c r="F683" s="1366" t="s">
        <v>8996</v>
      </c>
      <c r="G683" s="1366" t="s">
        <v>8997</v>
      </c>
      <c r="H683" s="965" t="s">
        <v>3117</v>
      </c>
      <c r="I683" s="859" t="s">
        <v>8964</v>
      </c>
      <c r="J683" s="854" t="s">
        <v>1983</v>
      </c>
      <c r="K683" s="854" t="s">
        <v>1381</v>
      </c>
      <c r="L683" s="1423" t="s">
        <v>9192</v>
      </c>
      <c r="M683" s="1366">
        <v>1</v>
      </c>
      <c r="N683" s="963">
        <v>45077</v>
      </c>
      <c r="O683" s="858"/>
      <c r="P683" s="858"/>
      <c r="Q683" s="858"/>
      <c r="R683" s="858"/>
      <c r="S683" s="858" t="s">
        <v>9022</v>
      </c>
      <c r="T683" s="859"/>
      <c r="U683" s="1835"/>
    </row>
    <row r="684" spans="1:21" ht="15">
      <c r="A684" s="205">
        <f t="shared" si="10"/>
        <v>683</v>
      </c>
      <c r="B684" s="852" t="s">
        <v>8961</v>
      </c>
      <c r="C684" s="852" t="s">
        <v>213</v>
      </c>
      <c r="D684" s="853" t="s">
        <v>8962</v>
      </c>
      <c r="E684" s="1366" t="s">
        <v>8998</v>
      </c>
      <c r="F684" s="1366" t="s">
        <v>8998</v>
      </c>
      <c r="G684" s="1366" t="s">
        <v>8999</v>
      </c>
      <c r="H684" s="965" t="s">
        <v>3117</v>
      </c>
      <c r="I684" s="859" t="s">
        <v>8964</v>
      </c>
      <c r="J684" s="854" t="s">
        <v>1983</v>
      </c>
      <c r="K684" s="854" t="s">
        <v>1381</v>
      </c>
      <c r="L684" s="1423" t="s">
        <v>9192</v>
      </c>
      <c r="M684" s="1366">
        <v>1</v>
      </c>
      <c r="N684" s="963">
        <v>45077</v>
      </c>
      <c r="O684" s="858"/>
      <c r="P684" s="858"/>
      <c r="Q684" s="858"/>
      <c r="R684" s="858"/>
      <c r="S684" s="858" t="s">
        <v>9022</v>
      </c>
      <c r="T684" s="859"/>
      <c r="U684" s="1835"/>
    </row>
    <row r="685" spans="1:21" ht="15">
      <c r="A685" s="205">
        <f t="shared" si="10"/>
        <v>684</v>
      </c>
      <c r="B685" s="852" t="s">
        <v>8961</v>
      </c>
      <c r="C685" s="852" t="s">
        <v>213</v>
      </c>
      <c r="D685" s="853" t="s">
        <v>8962</v>
      </c>
      <c r="E685" s="1366" t="s">
        <v>9000</v>
      </c>
      <c r="F685" s="1366" t="s">
        <v>9000</v>
      </c>
      <c r="G685" s="1366" t="s">
        <v>9001</v>
      </c>
      <c r="H685" s="965" t="s">
        <v>3117</v>
      </c>
      <c r="I685" s="859" t="s">
        <v>8964</v>
      </c>
      <c r="J685" s="854" t="s">
        <v>1983</v>
      </c>
      <c r="K685" s="854" t="s">
        <v>1381</v>
      </c>
      <c r="L685" s="1423" t="s">
        <v>9192</v>
      </c>
      <c r="M685" s="1366">
        <v>1</v>
      </c>
      <c r="N685" s="963">
        <v>45077</v>
      </c>
      <c r="O685" s="858"/>
      <c r="P685" s="858"/>
      <c r="Q685" s="858"/>
      <c r="R685" s="858"/>
      <c r="S685" s="858" t="s">
        <v>9022</v>
      </c>
      <c r="T685" s="859"/>
      <c r="U685" s="1835"/>
    </row>
    <row r="686" spans="1:21" ht="15">
      <c r="A686" s="205">
        <f t="shared" si="10"/>
        <v>685</v>
      </c>
      <c r="B686" s="852" t="s">
        <v>8961</v>
      </c>
      <c r="C686" s="852" t="s">
        <v>213</v>
      </c>
      <c r="D686" s="853" t="s">
        <v>8962</v>
      </c>
      <c r="E686" s="1366" t="s">
        <v>9002</v>
      </c>
      <c r="F686" s="1366" t="s">
        <v>9002</v>
      </c>
      <c r="G686" s="1366" t="s">
        <v>9003</v>
      </c>
      <c r="H686" s="965" t="s">
        <v>3117</v>
      </c>
      <c r="I686" s="859" t="s">
        <v>8964</v>
      </c>
      <c r="J686" s="854" t="s">
        <v>1983</v>
      </c>
      <c r="K686" s="854" t="s">
        <v>1381</v>
      </c>
      <c r="L686" s="1423" t="s">
        <v>9192</v>
      </c>
      <c r="M686" s="1366">
        <v>1</v>
      </c>
      <c r="N686" s="963">
        <v>45077</v>
      </c>
      <c r="O686" s="858"/>
      <c r="P686" s="858"/>
      <c r="Q686" s="858"/>
      <c r="R686" s="858"/>
      <c r="S686" s="858" t="s">
        <v>9022</v>
      </c>
      <c r="T686" s="859"/>
      <c r="U686" s="1835"/>
    </row>
    <row r="687" spans="1:21" ht="15">
      <c r="A687" s="205">
        <f t="shared" si="10"/>
        <v>686</v>
      </c>
      <c r="B687" s="852" t="s">
        <v>8961</v>
      </c>
      <c r="C687" s="852" t="s">
        <v>213</v>
      </c>
      <c r="D687" s="853" t="s">
        <v>8962</v>
      </c>
      <c r="E687" s="1366" t="s">
        <v>9004</v>
      </c>
      <c r="F687" s="1366" t="s">
        <v>9004</v>
      </c>
      <c r="G687" s="1366" t="s">
        <v>9005</v>
      </c>
      <c r="H687" s="965" t="s">
        <v>3117</v>
      </c>
      <c r="I687" s="859" t="s">
        <v>8964</v>
      </c>
      <c r="J687" s="854" t="s">
        <v>1983</v>
      </c>
      <c r="K687" s="854" t="s">
        <v>1381</v>
      </c>
      <c r="L687" s="1423" t="s">
        <v>9192</v>
      </c>
      <c r="M687" s="1366">
        <v>1</v>
      </c>
      <c r="N687" s="963">
        <v>45077</v>
      </c>
      <c r="O687" s="858"/>
      <c r="P687" s="858"/>
      <c r="Q687" s="858"/>
      <c r="R687" s="858"/>
      <c r="S687" s="858" t="s">
        <v>9022</v>
      </c>
      <c r="T687" s="859"/>
      <c r="U687" s="1835"/>
    </row>
    <row r="688" spans="1:21" ht="15">
      <c r="A688" s="205">
        <f t="shared" si="10"/>
        <v>687</v>
      </c>
      <c r="B688" s="852" t="s">
        <v>8961</v>
      </c>
      <c r="C688" s="852" t="s">
        <v>213</v>
      </c>
      <c r="D688" s="853" t="s">
        <v>8962</v>
      </c>
      <c r="E688" s="1366" t="s">
        <v>9006</v>
      </c>
      <c r="F688" s="1366" t="s">
        <v>9006</v>
      </c>
      <c r="G688" s="1366" t="s">
        <v>9007</v>
      </c>
      <c r="H688" s="965" t="s">
        <v>3117</v>
      </c>
      <c r="I688" s="859" t="s">
        <v>8964</v>
      </c>
      <c r="J688" s="854" t="s">
        <v>1983</v>
      </c>
      <c r="K688" s="854" t="s">
        <v>1381</v>
      </c>
      <c r="L688" s="1423" t="s">
        <v>9192</v>
      </c>
      <c r="M688" s="1366">
        <v>1</v>
      </c>
      <c r="N688" s="963">
        <v>45077</v>
      </c>
      <c r="O688" s="858"/>
      <c r="P688" s="858"/>
      <c r="Q688" s="858"/>
      <c r="R688" s="858"/>
      <c r="S688" s="858" t="s">
        <v>9022</v>
      </c>
      <c r="T688" s="859"/>
      <c r="U688" s="1834" t="s">
        <v>9026</v>
      </c>
    </row>
    <row r="689" spans="1:21" ht="15">
      <c r="A689" s="205">
        <f t="shared" si="10"/>
        <v>688</v>
      </c>
      <c r="B689" s="852" t="s">
        <v>8961</v>
      </c>
      <c r="C689" s="852" t="s">
        <v>213</v>
      </c>
      <c r="D689" s="853" t="s">
        <v>8962</v>
      </c>
      <c r="E689" s="1366" t="s">
        <v>9008</v>
      </c>
      <c r="F689" s="1366" t="s">
        <v>9008</v>
      </c>
      <c r="G689" s="1366" t="s">
        <v>9009</v>
      </c>
      <c r="H689" s="965" t="s">
        <v>3117</v>
      </c>
      <c r="I689" s="859" t="s">
        <v>8964</v>
      </c>
      <c r="J689" s="854" t="s">
        <v>1983</v>
      </c>
      <c r="K689" s="854" t="s">
        <v>1381</v>
      </c>
      <c r="L689" s="1423" t="s">
        <v>9192</v>
      </c>
      <c r="M689" s="1366">
        <v>1</v>
      </c>
      <c r="N689" s="963">
        <v>45077</v>
      </c>
      <c r="O689" s="858"/>
      <c r="P689" s="858"/>
      <c r="Q689" s="858"/>
      <c r="R689" s="858"/>
      <c r="S689" s="858" t="s">
        <v>9022</v>
      </c>
      <c r="T689" s="859"/>
      <c r="U689" s="1834"/>
    </row>
    <row r="690" spans="1:21" ht="15">
      <c r="A690" s="205">
        <f t="shared" si="10"/>
        <v>689</v>
      </c>
      <c r="B690" s="852" t="s">
        <v>8961</v>
      </c>
      <c r="C690" s="852" t="s">
        <v>213</v>
      </c>
      <c r="D690" s="853" t="s">
        <v>8962</v>
      </c>
      <c r="E690" s="1366" t="s">
        <v>9010</v>
      </c>
      <c r="F690" s="1366" t="s">
        <v>9010</v>
      </c>
      <c r="G690" s="1366" t="s">
        <v>8995</v>
      </c>
      <c r="H690" s="965" t="s">
        <v>3117</v>
      </c>
      <c r="I690" s="859" t="s">
        <v>8964</v>
      </c>
      <c r="J690" s="854" t="s">
        <v>1983</v>
      </c>
      <c r="K690" s="854" t="s">
        <v>1381</v>
      </c>
      <c r="L690" s="1423" t="s">
        <v>9192</v>
      </c>
      <c r="M690" s="1366">
        <v>1</v>
      </c>
      <c r="N690" s="963">
        <v>45077</v>
      </c>
      <c r="O690" s="858"/>
      <c r="P690" s="858"/>
      <c r="Q690" s="858"/>
      <c r="R690" s="858"/>
      <c r="S690" s="858" t="s">
        <v>9022</v>
      </c>
      <c r="T690" s="859"/>
      <c r="U690" s="1834" t="s">
        <v>9027</v>
      </c>
    </row>
    <row r="691" spans="1:21" ht="15">
      <c r="A691" s="205">
        <f t="shared" si="10"/>
        <v>690</v>
      </c>
      <c r="B691" s="852" t="s">
        <v>8961</v>
      </c>
      <c r="C691" s="852" t="s">
        <v>213</v>
      </c>
      <c r="D691" s="853" t="s">
        <v>8962</v>
      </c>
      <c r="E691" s="1366" t="s">
        <v>9011</v>
      </c>
      <c r="F691" s="1366" t="s">
        <v>9011</v>
      </c>
      <c r="G691" s="1366" t="s">
        <v>8991</v>
      </c>
      <c r="H691" s="965" t="s">
        <v>3117</v>
      </c>
      <c r="I691" s="859" t="s">
        <v>8964</v>
      </c>
      <c r="J691" s="854" t="s">
        <v>1983</v>
      </c>
      <c r="K691" s="854" t="s">
        <v>1381</v>
      </c>
      <c r="L691" s="1423" t="s">
        <v>9192</v>
      </c>
      <c r="M691" s="1366">
        <v>1</v>
      </c>
      <c r="N691" s="963">
        <v>45077</v>
      </c>
      <c r="O691" s="858"/>
      <c r="P691" s="858"/>
      <c r="Q691" s="858"/>
      <c r="R691" s="858"/>
      <c r="S691" s="858" t="s">
        <v>9022</v>
      </c>
      <c r="T691" s="859"/>
      <c r="U691" s="1834"/>
    </row>
    <row r="692" spans="1:21" ht="15">
      <c r="A692" s="205">
        <f t="shared" si="10"/>
        <v>691</v>
      </c>
      <c r="B692" s="852" t="s">
        <v>8961</v>
      </c>
      <c r="C692" s="852" t="s">
        <v>213</v>
      </c>
      <c r="D692" s="853" t="s">
        <v>8962</v>
      </c>
      <c r="E692" s="1366" t="s">
        <v>9012</v>
      </c>
      <c r="F692" s="1366" t="s">
        <v>9012</v>
      </c>
      <c r="G692" s="1366" t="s">
        <v>9013</v>
      </c>
      <c r="H692" s="965" t="s">
        <v>3117</v>
      </c>
      <c r="I692" s="859" t="s">
        <v>8964</v>
      </c>
      <c r="J692" s="854" t="s">
        <v>1983</v>
      </c>
      <c r="K692" s="854" t="s">
        <v>1381</v>
      </c>
      <c r="L692" s="1423" t="s">
        <v>9192</v>
      </c>
      <c r="M692" s="1366">
        <v>1</v>
      </c>
      <c r="N692" s="963">
        <v>45077</v>
      </c>
      <c r="O692" s="858"/>
      <c r="P692" s="858"/>
      <c r="Q692" s="858"/>
      <c r="R692" s="858"/>
      <c r="S692" s="858" t="s">
        <v>9022</v>
      </c>
      <c r="T692" s="859"/>
      <c r="U692" s="1834" t="s">
        <v>9028</v>
      </c>
    </row>
    <row r="693" spans="1:21" ht="15">
      <c r="A693" s="205">
        <f t="shared" si="10"/>
        <v>692</v>
      </c>
      <c r="B693" s="852" t="s">
        <v>8961</v>
      </c>
      <c r="C693" s="852" t="s">
        <v>213</v>
      </c>
      <c r="D693" s="853" t="s">
        <v>8962</v>
      </c>
      <c r="E693" s="1366" t="s">
        <v>9014</v>
      </c>
      <c r="F693" s="1366" t="s">
        <v>9014</v>
      </c>
      <c r="G693" s="1366" t="s">
        <v>9015</v>
      </c>
      <c r="H693" s="965" t="s">
        <v>3117</v>
      </c>
      <c r="I693" s="859" t="s">
        <v>8964</v>
      </c>
      <c r="J693" s="854" t="s">
        <v>1983</v>
      </c>
      <c r="K693" s="854" t="s">
        <v>1381</v>
      </c>
      <c r="L693" s="1423" t="s">
        <v>9192</v>
      </c>
      <c r="M693" s="1366">
        <v>1</v>
      </c>
      <c r="N693" s="963">
        <v>45077</v>
      </c>
      <c r="O693" s="858"/>
      <c r="P693" s="858"/>
      <c r="Q693" s="858"/>
      <c r="R693" s="858"/>
      <c r="S693" s="858" t="s">
        <v>9022</v>
      </c>
      <c r="T693" s="859"/>
      <c r="U693" s="1834"/>
    </row>
    <row r="694" spans="1:21" ht="15">
      <c r="A694" s="205">
        <f t="shared" ref="A694:A705" si="11">ROW()-1</f>
        <v>693</v>
      </c>
      <c r="B694" s="852" t="s">
        <v>8961</v>
      </c>
      <c r="C694" s="852" t="s">
        <v>213</v>
      </c>
      <c r="D694" s="853" t="s">
        <v>8962</v>
      </c>
      <c r="E694" s="1366" t="s">
        <v>9016</v>
      </c>
      <c r="F694" s="1366" t="s">
        <v>9016</v>
      </c>
      <c r="G694" s="1366" t="s">
        <v>9017</v>
      </c>
      <c r="H694" s="965" t="s">
        <v>3117</v>
      </c>
      <c r="I694" s="859" t="s">
        <v>8964</v>
      </c>
      <c r="J694" s="854" t="s">
        <v>1983</v>
      </c>
      <c r="K694" s="854" t="s">
        <v>1381</v>
      </c>
      <c r="L694" s="1423" t="s">
        <v>9192</v>
      </c>
      <c r="M694" s="1366">
        <v>1</v>
      </c>
      <c r="N694" s="963">
        <v>45077</v>
      </c>
      <c r="O694" s="858"/>
      <c r="P694" s="858"/>
      <c r="Q694" s="858"/>
      <c r="R694" s="858"/>
      <c r="S694" s="858" t="s">
        <v>9022</v>
      </c>
      <c r="T694" s="859"/>
      <c r="U694" s="1834" t="s">
        <v>9029</v>
      </c>
    </row>
    <row r="695" spans="1:21" ht="15">
      <c r="A695" s="205">
        <f t="shared" si="11"/>
        <v>694</v>
      </c>
      <c r="B695" s="852" t="s">
        <v>8961</v>
      </c>
      <c r="C695" s="852" t="s">
        <v>213</v>
      </c>
      <c r="D695" s="853" t="s">
        <v>8962</v>
      </c>
      <c r="E695" s="1366" t="s">
        <v>9018</v>
      </c>
      <c r="F695" s="1366" t="s">
        <v>9018</v>
      </c>
      <c r="G695" s="1366" t="s">
        <v>9019</v>
      </c>
      <c r="H695" s="965" t="s">
        <v>3117</v>
      </c>
      <c r="I695" s="859" t="s">
        <v>8964</v>
      </c>
      <c r="J695" s="854" t="s">
        <v>1983</v>
      </c>
      <c r="K695" s="854" t="s">
        <v>1381</v>
      </c>
      <c r="L695" s="1423" t="s">
        <v>9192</v>
      </c>
      <c r="M695" s="1366">
        <v>1</v>
      </c>
      <c r="N695" s="963">
        <v>45077</v>
      </c>
      <c r="O695" s="858"/>
      <c r="P695" s="858"/>
      <c r="Q695" s="858"/>
      <c r="R695" s="858"/>
      <c r="S695" s="858" t="s">
        <v>9022</v>
      </c>
      <c r="T695" s="859"/>
      <c r="U695" s="1834"/>
    </row>
    <row r="696" spans="1:21" ht="15">
      <c r="A696" s="205">
        <f t="shared" si="11"/>
        <v>695</v>
      </c>
      <c r="B696" s="852" t="s">
        <v>8961</v>
      </c>
      <c r="C696" s="852" t="s">
        <v>213</v>
      </c>
      <c r="D696" s="853" t="s">
        <v>8962</v>
      </c>
      <c r="E696" s="1366" t="s">
        <v>9020</v>
      </c>
      <c r="F696" s="1366" t="s">
        <v>9020</v>
      </c>
      <c r="G696" s="1366" t="s">
        <v>8981</v>
      </c>
      <c r="H696" s="965" t="s">
        <v>3117</v>
      </c>
      <c r="I696" s="859" t="s">
        <v>8964</v>
      </c>
      <c r="J696" s="854" t="s">
        <v>1983</v>
      </c>
      <c r="K696" s="854" t="s">
        <v>1381</v>
      </c>
      <c r="L696" s="1423" t="s">
        <v>9192</v>
      </c>
      <c r="M696" s="1366">
        <v>1</v>
      </c>
      <c r="N696" s="963">
        <v>45077</v>
      </c>
      <c r="O696" s="858"/>
      <c r="P696" s="858"/>
      <c r="Q696" s="858"/>
      <c r="R696" s="858"/>
      <c r="S696" s="858" t="s">
        <v>9022</v>
      </c>
      <c r="T696" s="859"/>
      <c r="U696" s="1834" t="s">
        <v>9030</v>
      </c>
    </row>
    <row r="697" spans="1:21" ht="15">
      <c r="A697" s="205">
        <f t="shared" si="11"/>
        <v>696</v>
      </c>
      <c r="B697" s="852" t="s">
        <v>8961</v>
      </c>
      <c r="C697" s="852" t="s">
        <v>213</v>
      </c>
      <c r="D697" s="853" t="s">
        <v>8962</v>
      </c>
      <c r="E697" s="1366" t="s">
        <v>9021</v>
      </c>
      <c r="F697" s="1366" t="s">
        <v>9021</v>
      </c>
      <c r="G697" s="1366" t="s">
        <v>8977</v>
      </c>
      <c r="H697" s="965" t="s">
        <v>3117</v>
      </c>
      <c r="I697" s="859" t="s">
        <v>8964</v>
      </c>
      <c r="J697" s="854" t="s">
        <v>1983</v>
      </c>
      <c r="K697" s="854" t="s">
        <v>1381</v>
      </c>
      <c r="L697" s="1423" t="s">
        <v>9192</v>
      </c>
      <c r="M697" s="1366">
        <v>1</v>
      </c>
      <c r="N697" s="963">
        <v>45077</v>
      </c>
      <c r="O697" s="858"/>
      <c r="P697" s="858"/>
      <c r="Q697" s="858"/>
      <c r="R697" s="858"/>
      <c r="S697" s="858" t="s">
        <v>9022</v>
      </c>
      <c r="T697" s="859"/>
      <c r="U697" s="1834"/>
    </row>
    <row r="698" spans="1:21" ht="14.5">
      <c r="A698" s="205">
        <f t="shared" si="11"/>
        <v>697</v>
      </c>
      <c r="B698" s="1466">
        <v>4301230475</v>
      </c>
      <c r="C698" s="1467">
        <v>45064</v>
      </c>
      <c r="D698" s="1468" t="s">
        <v>10</v>
      </c>
      <c r="E698" s="1469" t="s">
        <v>9340</v>
      </c>
      <c r="F698" s="1469" t="s">
        <v>9091</v>
      </c>
      <c r="G698" s="1473" t="s">
        <v>9351</v>
      </c>
      <c r="H698" s="1468" t="s">
        <v>9358</v>
      </c>
      <c r="I698" s="1468" t="s">
        <v>9359</v>
      </c>
      <c r="J698" s="1475" t="s">
        <v>9360</v>
      </c>
      <c r="K698" s="1475" t="s">
        <v>9360</v>
      </c>
      <c r="L698" s="1475" t="s">
        <v>540</v>
      </c>
      <c r="M698" s="1466">
        <v>2</v>
      </c>
      <c r="N698" s="1471">
        <v>45093</v>
      </c>
      <c r="O698" s="210"/>
      <c r="P698" s="211">
        <v>2</v>
      </c>
      <c r="Q698" s="817">
        <v>45154</v>
      </c>
      <c r="R698" s="211"/>
      <c r="S698" s="1464" t="s">
        <v>9367</v>
      </c>
      <c r="T698" s="212"/>
      <c r="U698" s="1389"/>
    </row>
    <row r="699" spans="1:21" ht="14.5">
      <c r="A699" s="205">
        <f t="shared" si="11"/>
        <v>698</v>
      </c>
      <c r="B699" s="1466">
        <v>4301234184</v>
      </c>
      <c r="C699" s="1467">
        <v>45065</v>
      </c>
      <c r="D699" s="1468" t="s">
        <v>10</v>
      </c>
      <c r="E699" s="1469" t="s">
        <v>9341</v>
      </c>
      <c r="F699" s="1469" t="s">
        <v>9342</v>
      </c>
      <c r="G699" s="1473" t="s">
        <v>9352</v>
      </c>
      <c r="H699" s="1468" t="s">
        <v>9358</v>
      </c>
      <c r="I699" s="1468" t="s">
        <v>9359</v>
      </c>
      <c r="J699" s="1475" t="s">
        <v>9360</v>
      </c>
      <c r="K699" s="1475" t="s">
        <v>9360</v>
      </c>
      <c r="L699" s="1470" t="s">
        <v>540</v>
      </c>
      <c r="M699" s="1466">
        <v>2</v>
      </c>
      <c r="N699" s="1471">
        <v>45086</v>
      </c>
      <c r="O699" s="260"/>
      <c r="P699" s="211">
        <v>2</v>
      </c>
      <c r="Q699" s="817">
        <v>45154</v>
      </c>
      <c r="R699" s="260"/>
      <c r="S699" s="1465" t="s">
        <v>9368</v>
      </c>
      <c r="T699" s="314"/>
      <c r="U699" s="1390"/>
    </row>
    <row r="700" spans="1:21" ht="14.5">
      <c r="A700" s="205">
        <f t="shared" si="11"/>
        <v>699</v>
      </c>
      <c r="B700" s="1466">
        <v>4301234184</v>
      </c>
      <c r="C700" s="1467">
        <v>45064</v>
      </c>
      <c r="D700" s="1468" t="s">
        <v>10</v>
      </c>
      <c r="E700" s="1469" t="s">
        <v>9092</v>
      </c>
      <c r="F700" s="1469" t="s">
        <v>9343</v>
      </c>
      <c r="G700" s="1473" t="s">
        <v>9353</v>
      </c>
      <c r="H700" s="1468" t="s">
        <v>9358</v>
      </c>
      <c r="I700" s="1468" t="s">
        <v>9359</v>
      </c>
      <c r="J700" s="1475" t="s">
        <v>9360</v>
      </c>
      <c r="K700" s="1475" t="s">
        <v>9360</v>
      </c>
      <c r="L700" s="1470" t="s">
        <v>540</v>
      </c>
      <c r="M700" s="1466">
        <v>2</v>
      </c>
      <c r="N700" s="1471">
        <v>45086</v>
      </c>
      <c r="O700" s="260"/>
      <c r="P700" s="211">
        <v>2</v>
      </c>
      <c r="Q700" s="817">
        <v>45154</v>
      </c>
      <c r="R700" s="260"/>
      <c r="S700" s="1465" t="s">
        <v>9369</v>
      </c>
      <c r="T700" s="314"/>
      <c r="U700" s="1390"/>
    </row>
    <row r="701" spans="1:21">
      <c r="A701" s="205">
        <f t="shared" si="11"/>
        <v>700</v>
      </c>
      <c r="B701" s="1470"/>
      <c r="C701" s="1470"/>
      <c r="D701" s="1470" t="s">
        <v>9344</v>
      </c>
      <c r="E701" s="1469" t="s">
        <v>9345</v>
      </c>
      <c r="F701" s="1469" t="s">
        <v>9345</v>
      </c>
      <c r="G701" s="786" t="s">
        <v>9354</v>
      </c>
      <c r="H701" s="1470" t="s">
        <v>9364</v>
      </c>
      <c r="I701" s="1470" t="s">
        <v>9362</v>
      </c>
      <c r="J701" s="1470"/>
      <c r="K701" s="1470"/>
      <c r="L701" s="1470" t="s">
        <v>540</v>
      </c>
      <c r="M701" s="1470"/>
      <c r="N701" s="1470"/>
      <c r="O701" s="260"/>
      <c r="P701" s="211">
        <v>4</v>
      </c>
      <c r="Q701" s="260"/>
      <c r="R701" s="260"/>
      <c r="S701" s="1465" t="s">
        <v>9370</v>
      </c>
      <c r="T701" s="314"/>
      <c r="U701" s="1390"/>
    </row>
    <row r="702" spans="1:21" ht="14.5">
      <c r="A702" s="205">
        <f t="shared" si="11"/>
        <v>701</v>
      </c>
      <c r="B702" s="1466">
        <v>4301166147</v>
      </c>
      <c r="C702" s="1467">
        <v>45071</v>
      </c>
      <c r="D702" s="1470" t="s">
        <v>2487</v>
      </c>
      <c r="E702" s="1470" t="s">
        <v>9346</v>
      </c>
      <c r="F702" s="1470" t="s">
        <v>9346</v>
      </c>
      <c r="G702" s="1466" t="s">
        <v>9355</v>
      </c>
      <c r="H702" s="1470" t="s">
        <v>9364</v>
      </c>
      <c r="I702" s="1470" t="s">
        <v>9362</v>
      </c>
      <c r="J702" s="1475" t="s">
        <v>9360</v>
      </c>
      <c r="K702" s="1475" t="s">
        <v>9360</v>
      </c>
      <c r="L702" s="1470" t="s">
        <v>540</v>
      </c>
      <c r="M702" s="1476">
        <v>4</v>
      </c>
      <c r="N702" s="1471">
        <v>45102</v>
      </c>
      <c r="O702" s="260"/>
      <c r="P702" s="260"/>
      <c r="Q702" s="435"/>
      <c r="R702" s="260"/>
      <c r="S702" s="1465" t="s">
        <v>9371</v>
      </c>
      <c r="T702" s="314"/>
      <c r="U702" s="260"/>
    </row>
    <row r="703" spans="1:21">
      <c r="A703" s="205">
        <f t="shared" si="11"/>
        <v>702</v>
      </c>
      <c r="B703" s="1470"/>
      <c r="C703" s="1470"/>
      <c r="D703" s="1470"/>
      <c r="E703" s="1470"/>
      <c r="F703" s="1470"/>
      <c r="G703" s="1474" t="s">
        <v>9356</v>
      </c>
      <c r="H703" s="1468" t="s">
        <v>9358</v>
      </c>
      <c r="I703" s="1468" t="s">
        <v>9359</v>
      </c>
      <c r="J703" s="1470" t="s">
        <v>9363</v>
      </c>
      <c r="K703" s="1470" t="s">
        <v>9363</v>
      </c>
      <c r="L703" s="1470" t="s">
        <v>540</v>
      </c>
      <c r="M703" s="1476">
        <v>8</v>
      </c>
      <c r="N703" s="1471"/>
      <c r="O703" s="260"/>
      <c r="P703" s="260"/>
      <c r="Q703" s="435"/>
      <c r="R703" s="260"/>
      <c r="S703" s="1477" t="s">
        <v>9372</v>
      </c>
      <c r="T703" s="314"/>
      <c r="U703" s="260"/>
    </row>
    <row r="704" spans="1:21" ht="29">
      <c r="A704" s="205">
        <f t="shared" si="11"/>
        <v>703</v>
      </c>
      <c r="B704" s="1466">
        <v>4301233804</v>
      </c>
      <c r="C704" s="1471">
        <v>45073</v>
      </c>
      <c r="D704" s="1470" t="s">
        <v>2487</v>
      </c>
      <c r="E704" s="1472" t="s">
        <v>9347</v>
      </c>
      <c r="F704" s="1472" t="s">
        <v>9348</v>
      </c>
      <c r="G704" s="1474" t="s">
        <v>9357</v>
      </c>
      <c r="H704" s="1470" t="s">
        <v>9364</v>
      </c>
      <c r="I704" s="1470" t="s">
        <v>9366</v>
      </c>
      <c r="J704" s="1470" t="s">
        <v>9363</v>
      </c>
      <c r="K704" s="1470" t="s">
        <v>9363</v>
      </c>
      <c r="L704" s="1470" t="s">
        <v>540</v>
      </c>
      <c r="M704" s="1476">
        <v>1</v>
      </c>
      <c r="N704" s="1472" t="s">
        <v>9365</v>
      </c>
      <c r="O704" s="260"/>
      <c r="P704" s="260"/>
      <c r="Q704" s="435"/>
      <c r="R704" s="260"/>
      <c r="S704" s="1478" t="s">
        <v>9373</v>
      </c>
      <c r="T704" s="314"/>
      <c r="U704" s="260"/>
    </row>
    <row r="705" spans="1:21" ht="29">
      <c r="A705" s="205">
        <f t="shared" si="11"/>
        <v>704</v>
      </c>
      <c r="B705" s="1466">
        <v>4301233804</v>
      </c>
      <c r="C705" s="1471">
        <v>45073</v>
      </c>
      <c r="D705" s="1470" t="s">
        <v>9344</v>
      </c>
      <c r="E705" s="1472" t="s">
        <v>9349</v>
      </c>
      <c r="F705" s="1472" t="s">
        <v>9350</v>
      </c>
      <c r="G705" s="1474" t="s">
        <v>9357</v>
      </c>
      <c r="H705" s="1470" t="s">
        <v>9361</v>
      </c>
      <c r="I705" s="1470" t="s">
        <v>9362</v>
      </c>
      <c r="J705" s="1470" t="s">
        <v>9363</v>
      </c>
      <c r="K705" s="1470" t="s">
        <v>9363</v>
      </c>
      <c r="L705" s="1470" t="s">
        <v>540</v>
      </c>
      <c r="M705" s="1476">
        <v>1</v>
      </c>
      <c r="N705" s="1472" t="s">
        <v>9365</v>
      </c>
      <c r="O705" s="260"/>
      <c r="P705" s="260"/>
      <c r="Q705" s="435"/>
      <c r="R705" s="260"/>
      <c r="S705" s="1478" t="s">
        <v>9374</v>
      </c>
      <c r="T705" s="314"/>
      <c r="U705" s="260"/>
    </row>
    <row r="706" spans="1:21">
      <c r="G706" s="789"/>
    </row>
  </sheetData>
  <mergeCells count="20">
    <mergeCell ref="U648:U655"/>
    <mergeCell ref="U38:U43"/>
    <mergeCell ref="S143:S167"/>
    <mergeCell ref="S180:S189"/>
    <mergeCell ref="U482:U486"/>
    <mergeCell ref="U506:U517"/>
    <mergeCell ref="U386:U387"/>
    <mergeCell ref="U457:U465"/>
    <mergeCell ref="U518:U523"/>
    <mergeCell ref="S590:S591"/>
    <mergeCell ref="U622:U631"/>
    <mergeCell ref="U614:U621"/>
    <mergeCell ref="U692:U693"/>
    <mergeCell ref="U694:U695"/>
    <mergeCell ref="U696:U697"/>
    <mergeCell ref="U665:U672"/>
    <mergeCell ref="U673:U679"/>
    <mergeCell ref="U680:U687"/>
    <mergeCell ref="U688:U689"/>
    <mergeCell ref="U690:U691"/>
  </mergeCells>
  <phoneticPr fontId="39" type="noConversion"/>
  <conditionalFormatting sqref="F281">
    <cfRule type="duplicateValues" dxfId="1155" priority="451"/>
    <cfRule type="duplicateValues" dxfId="1154" priority="452"/>
    <cfRule type="duplicateValues" dxfId="1153" priority="453"/>
    <cfRule type="duplicateValues" dxfId="1152" priority="454"/>
  </conditionalFormatting>
  <conditionalFormatting sqref="F281">
    <cfRule type="duplicateValues" dxfId="1151" priority="455"/>
  </conditionalFormatting>
  <conditionalFormatting sqref="E260">
    <cfRule type="duplicateValues" dxfId="1150" priority="447"/>
    <cfRule type="duplicateValues" dxfId="1149" priority="448"/>
    <cfRule type="duplicateValues" dxfId="1148" priority="449"/>
    <cfRule type="duplicateValues" dxfId="1147" priority="450"/>
  </conditionalFormatting>
  <conditionalFormatting sqref="F260">
    <cfRule type="duplicateValues" dxfId="1146" priority="435"/>
    <cfRule type="duplicateValues" dxfId="1145" priority="436"/>
    <cfRule type="duplicateValues" dxfId="1144" priority="437"/>
    <cfRule type="duplicateValues" dxfId="1143" priority="438"/>
  </conditionalFormatting>
  <conditionalFormatting sqref="E261">
    <cfRule type="duplicateValues" dxfId="1142" priority="443"/>
    <cfRule type="duplicateValues" dxfId="1141" priority="444"/>
    <cfRule type="duplicateValues" dxfId="1140" priority="445"/>
    <cfRule type="duplicateValues" dxfId="1139" priority="446"/>
  </conditionalFormatting>
  <conditionalFormatting sqref="F261">
    <cfRule type="duplicateValues" dxfId="1138" priority="431"/>
    <cfRule type="duplicateValues" dxfId="1137" priority="432"/>
    <cfRule type="duplicateValues" dxfId="1136" priority="433"/>
    <cfRule type="duplicateValues" dxfId="1135" priority="434"/>
  </conditionalFormatting>
  <conditionalFormatting sqref="E262">
    <cfRule type="duplicateValues" dxfId="1134" priority="439"/>
    <cfRule type="duplicateValues" dxfId="1133" priority="440"/>
    <cfRule type="duplicateValues" dxfId="1132" priority="441"/>
    <cfRule type="duplicateValues" dxfId="1131" priority="442"/>
  </conditionalFormatting>
  <conditionalFormatting sqref="F262">
    <cfRule type="duplicateValues" dxfId="1130" priority="427"/>
    <cfRule type="duplicateValues" dxfId="1129" priority="428"/>
    <cfRule type="duplicateValues" dxfId="1128" priority="429"/>
    <cfRule type="duplicateValues" dxfId="1127" priority="430"/>
  </conditionalFormatting>
  <conditionalFormatting sqref="B380">
    <cfRule type="duplicateValues" dxfId="1126" priority="401"/>
  </conditionalFormatting>
  <conditionalFormatting sqref="E371:E379">
    <cfRule type="duplicateValues" dxfId="1125" priority="400"/>
  </conditionalFormatting>
  <conditionalFormatting sqref="E371:E380">
    <cfRule type="duplicateValues" dxfId="1124" priority="399"/>
  </conditionalFormatting>
  <conditionalFormatting sqref="E371:E380">
    <cfRule type="duplicateValues" dxfId="1123" priority="397"/>
    <cfRule type="duplicateValues" dxfId="1122" priority="398"/>
  </conditionalFormatting>
  <conditionalFormatting sqref="F371:F379">
    <cfRule type="duplicateValues" dxfId="1121" priority="396"/>
  </conditionalFormatting>
  <conditionalFormatting sqref="F371:F380">
    <cfRule type="duplicateValues" dxfId="1120" priority="395"/>
  </conditionalFormatting>
  <conditionalFormatting sqref="F371:F380">
    <cfRule type="duplicateValues" dxfId="1119" priority="393"/>
    <cfRule type="duplicateValues" dxfId="1118" priority="394"/>
  </conditionalFormatting>
  <conditionalFormatting sqref="L371:L382">
    <cfRule type="cellIs" priority="386" operator="equal">
      <formula>"M6售后质保"</formula>
    </cfRule>
    <cfRule type="cellIs" priority="387" operator="equal">
      <formula>"M5安装验收"</formula>
    </cfRule>
    <cfRule type="cellIs" priority="388" operator="equal">
      <formula>"M4装配调试"</formula>
    </cfRule>
    <cfRule type="cellIs" priority="389" operator="equal">
      <formula>"M3生产准备"</formula>
    </cfRule>
    <cfRule type="cellIs" dxfId="1117" priority="390" operator="equal">
      <formula>"M2设计验证"</formula>
    </cfRule>
    <cfRule type="cellIs" dxfId="1116" priority="391" operator="equal">
      <formula>"M1开拓立项"</formula>
    </cfRule>
    <cfRule type="cellIs" dxfId="1115" priority="392" operator="equal">
      <formula>"延迟"</formula>
    </cfRule>
  </conditionalFormatting>
  <conditionalFormatting sqref="F228:F234">
    <cfRule type="duplicateValues" dxfId="1114" priority="358"/>
    <cfRule type="duplicateValues" dxfId="1113" priority="359"/>
    <cfRule type="duplicateValues" dxfId="1112" priority="360"/>
    <cfRule type="duplicateValues" dxfId="1111" priority="361"/>
  </conditionalFormatting>
  <conditionalFormatting sqref="F228:F234">
    <cfRule type="duplicateValues" dxfId="1110" priority="357"/>
  </conditionalFormatting>
  <conditionalFormatting sqref="F228:F234">
    <cfRule type="duplicateValues" dxfId="1109" priority="356"/>
  </conditionalFormatting>
  <conditionalFormatting sqref="F228:F234">
    <cfRule type="duplicateValues" dxfId="1108" priority="355"/>
  </conditionalFormatting>
  <conditionalFormatting sqref="F228:F234">
    <cfRule type="duplicateValues" dxfId="1107" priority="353"/>
    <cfRule type="duplicateValues" dxfId="1106" priority="354"/>
  </conditionalFormatting>
  <conditionalFormatting sqref="E265:E266">
    <cfRule type="duplicateValues" dxfId="1105" priority="327"/>
    <cfRule type="duplicateValues" dxfId="1104" priority="328"/>
    <cfRule type="duplicateValues" dxfId="1103" priority="329"/>
    <cfRule type="duplicateValues" dxfId="1102" priority="330"/>
  </conditionalFormatting>
  <conditionalFormatting sqref="F265:F266">
    <cfRule type="duplicateValues" dxfId="1101" priority="331"/>
    <cfRule type="duplicateValues" dxfId="1100" priority="332"/>
    <cfRule type="duplicateValues" dxfId="1099" priority="333"/>
    <cfRule type="duplicateValues" dxfId="1098" priority="334"/>
  </conditionalFormatting>
  <conditionalFormatting sqref="F423:F436">
    <cfRule type="duplicateValues" dxfId="1097" priority="319"/>
    <cfRule type="duplicateValues" dxfId="1096" priority="320"/>
    <cfRule type="duplicateValues" dxfId="1095" priority="321"/>
    <cfRule type="duplicateValues" dxfId="1094" priority="322"/>
  </conditionalFormatting>
  <conditionalFormatting sqref="F235:F246">
    <cfRule type="duplicateValues" dxfId="1093" priority="315"/>
    <cfRule type="duplicateValues" dxfId="1092" priority="316"/>
    <cfRule type="duplicateValues" dxfId="1091" priority="317"/>
    <cfRule type="duplicateValues" dxfId="1090" priority="318"/>
  </conditionalFormatting>
  <conditionalFormatting sqref="F235:F246">
    <cfRule type="duplicateValues" dxfId="1089" priority="314"/>
  </conditionalFormatting>
  <conditionalFormatting sqref="F235:F246">
    <cfRule type="duplicateValues" dxfId="1088" priority="313"/>
  </conditionalFormatting>
  <conditionalFormatting sqref="F235:F246">
    <cfRule type="duplicateValues" dxfId="1087" priority="312"/>
  </conditionalFormatting>
  <conditionalFormatting sqref="F235:F246">
    <cfRule type="duplicateValues" dxfId="1086" priority="310"/>
    <cfRule type="duplicateValues" dxfId="1085" priority="311"/>
  </conditionalFormatting>
  <conditionalFormatting sqref="F247:F250">
    <cfRule type="duplicateValues" dxfId="1084" priority="306"/>
    <cfRule type="duplicateValues" dxfId="1083" priority="307"/>
    <cfRule type="duplicateValues" dxfId="1082" priority="308"/>
    <cfRule type="duplicateValues" dxfId="1081" priority="309"/>
  </conditionalFormatting>
  <conditionalFormatting sqref="F247:F250">
    <cfRule type="duplicateValues" dxfId="1080" priority="305"/>
  </conditionalFormatting>
  <conditionalFormatting sqref="F247:F250">
    <cfRule type="duplicateValues" dxfId="1079" priority="304"/>
  </conditionalFormatting>
  <conditionalFormatting sqref="F247:F250">
    <cfRule type="duplicateValues" dxfId="1078" priority="303"/>
  </conditionalFormatting>
  <conditionalFormatting sqref="F247:F250">
    <cfRule type="duplicateValues" dxfId="1077" priority="301"/>
    <cfRule type="duplicateValues" dxfId="1076" priority="302"/>
  </conditionalFormatting>
  <conditionalFormatting sqref="E423:E436">
    <cfRule type="duplicateValues" dxfId="1075" priority="293"/>
    <cfRule type="duplicateValues" dxfId="1074" priority="294"/>
    <cfRule type="duplicateValues" dxfId="1073" priority="295"/>
    <cfRule type="duplicateValues" dxfId="1072" priority="296"/>
  </conditionalFormatting>
  <conditionalFormatting sqref="F409:F418">
    <cfRule type="duplicateValues" dxfId="1071" priority="12800"/>
    <cfRule type="duplicateValues" dxfId="1070" priority="12801"/>
    <cfRule type="duplicateValues" dxfId="1069" priority="12802"/>
    <cfRule type="duplicateValues" dxfId="1068" priority="12803"/>
  </conditionalFormatting>
  <conditionalFormatting sqref="E409:E418">
    <cfRule type="duplicateValues" dxfId="1067" priority="12804"/>
    <cfRule type="duplicateValues" dxfId="1066" priority="12805"/>
    <cfRule type="duplicateValues" dxfId="1065" priority="12806"/>
    <cfRule type="duplicateValues" dxfId="1064" priority="12807"/>
  </conditionalFormatting>
  <conditionalFormatting sqref="F419:F422">
    <cfRule type="duplicateValues" dxfId="1063" priority="12808"/>
    <cfRule type="duplicateValues" dxfId="1062" priority="12809"/>
    <cfRule type="duplicateValues" dxfId="1061" priority="12810"/>
    <cfRule type="duplicateValues" dxfId="1060" priority="12811"/>
  </conditionalFormatting>
  <conditionalFormatting sqref="E419:E422">
    <cfRule type="duplicateValues" dxfId="1059" priority="12812"/>
    <cfRule type="duplicateValues" dxfId="1058" priority="12813"/>
    <cfRule type="duplicateValues" dxfId="1057" priority="12814"/>
    <cfRule type="duplicateValues" dxfId="1056" priority="12815"/>
  </conditionalFormatting>
  <conditionalFormatting sqref="E445">
    <cfRule type="duplicateValues" dxfId="1055" priority="227"/>
    <cfRule type="duplicateValues" dxfId="1054" priority="228"/>
    <cfRule type="duplicateValues" dxfId="1053" priority="229"/>
    <cfRule type="duplicateValues" dxfId="1052" priority="230"/>
    <cfRule type="duplicateValues" dxfId="1051" priority="231"/>
    <cfRule type="duplicateValues" dxfId="1050" priority="232"/>
    <cfRule type="duplicateValues" dxfId="1049" priority="233"/>
    <cfRule type="duplicateValues" dxfId="1048" priority="234"/>
    <cfRule type="duplicateValues" dxfId="1047" priority="235"/>
  </conditionalFormatting>
  <conditionalFormatting sqref="E446">
    <cfRule type="duplicateValues" dxfId="1046" priority="236"/>
    <cfRule type="duplicateValues" dxfId="1045" priority="237"/>
    <cfRule type="duplicateValues" dxfId="1044" priority="238"/>
    <cfRule type="duplicateValues" dxfId="1043" priority="239"/>
    <cfRule type="duplicateValues" dxfId="1042" priority="240"/>
    <cfRule type="duplicateValues" dxfId="1041" priority="241"/>
    <cfRule type="duplicateValues" dxfId="1040" priority="242"/>
    <cfRule type="duplicateValues" dxfId="1039" priority="243"/>
    <cfRule type="duplicateValues" dxfId="1038" priority="244"/>
  </conditionalFormatting>
  <conditionalFormatting sqref="F445">
    <cfRule type="duplicateValues" dxfId="1037" priority="209"/>
    <cfRule type="duplicateValues" dxfId="1036" priority="210"/>
    <cfRule type="duplicateValues" dxfId="1035" priority="211"/>
    <cfRule type="duplicateValues" dxfId="1034" priority="212"/>
    <cfRule type="duplicateValues" dxfId="1033" priority="213"/>
    <cfRule type="duplicateValues" dxfId="1032" priority="214"/>
    <cfRule type="duplicateValues" dxfId="1031" priority="215"/>
    <cfRule type="duplicateValues" dxfId="1030" priority="216"/>
    <cfRule type="duplicateValues" dxfId="1029" priority="217"/>
  </conditionalFormatting>
  <conditionalFormatting sqref="F446">
    <cfRule type="duplicateValues" dxfId="1028" priority="218"/>
    <cfRule type="duplicateValues" dxfId="1027" priority="219"/>
    <cfRule type="duplicateValues" dxfId="1026" priority="220"/>
    <cfRule type="duplicateValues" dxfId="1025" priority="221"/>
    <cfRule type="duplicateValues" dxfId="1024" priority="222"/>
    <cfRule type="duplicateValues" dxfId="1023" priority="223"/>
    <cfRule type="duplicateValues" dxfId="1022" priority="224"/>
    <cfRule type="duplicateValues" dxfId="1021" priority="225"/>
    <cfRule type="duplicateValues" dxfId="1020" priority="226"/>
  </conditionalFormatting>
  <conditionalFormatting sqref="E263">
    <cfRule type="duplicateValues" dxfId="1019" priority="205"/>
    <cfRule type="duplicateValues" dxfId="1018" priority="206"/>
    <cfRule type="duplicateValues" dxfId="1017" priority="207"/>
    <cfRule type="duplicateValues" dxfId="1016" priority="208"/>
  </conditionalFormatting>
  <conditionalFormatting sqref="E284:E288">
    <cfRule type="duplicateValues" dxfId="1015" priority="185"/>
    <cfRule type="duplicateValues" dxfId="1014" priority="186"/>
  </conditionalFormatting>
  <conditionalFormatting sqref="E284:E288">
    <cfRule type="duplicateValues" dxfId="1013" priority="187"/>
  </conditionalFormatting>
  <conditionalFormatting sqref="E284:E288">
    <cfRule type="duplicateValues" dxfId="1012" priority="188"/>
  </conditionalFormatting>
  <conditionalFormatting sqref="E284:E288">
    <cfRule type="duplicateValues" dxfId="1011" priority="184"/>
  </conditionalFormatting>
  <conditionalFormatting sqref="E284:E288">
    <cfRule type="duplicateValues" dxfId="1010" priority="183"/>
  </conditionalFormatting>
  <conditionalFormatting sqref="E284:E288">
    <cfRule type="duplicateValues" dxfId="1009" priority="182"/>
  </conditionalFormatting>
  <conditionalFormatting sqref="E284:E288">
    <cfRule type="duplicateValues" dxfId="1008" priority="180"/>
    <cfRule type="duplicateValues" dxfId="1007" priority="181"/>
  </conditionalFormatting>
  <conditionalFormatting sqref="F284:F288">
    <cfRule type="duplicateValues" dxfId="1006" priority="176"/>
    <cfRule type="duplicateValues" dxfId="1005" priority="177"/>
  </conditionalFormatting>
  <conditionalFormatting sqref="F284:F288">
    <cfRule type="duplicateValues" dxfId="1004" priority="178"/>
  </conditionalFormatting>
  <conditionalFormatting sqref="F284:F288">
    <cfRule type="duplicateValues" dxfId="1003" priority="179"/>
  </conditionalFormatting>
  <conditionalFormatting sqref="F284:F288">
    <cfRule type="duplicateValues" dxfId="1002" priority="175"/>
  </conditionalFormatting>
  <conditionalFormatting sqref="F284:F288">
    <cfRule type="duplicateValues" dxfId="1001" priority="174"/>
  </conditionalFormatting>
  <conditionalFormatting sqref="F284:F288">
    <cfRule type="duplicateValues" dxfId="1000" priority="173"/>
  </conditionalFormatting>
  <conditionalFormatting sqref="F284:F288">
    <cfRule type="duplicateValues" dxfId="999" priority="171"/>
    <cfRule type="duplicateValues" dxfId="998" priority="172"/>
  </conditionalFormatting>
  <conditionalFormatting sqref="E267:E268">
    <cfRule type="duplicateValues" dxfId="997" priority="145"/>
    <cfRule type="duplicateValues" dxfId="996" priority="146"/>
    <cfRule type="duplicateValues" dxfId="995" priority="147"/>
    <cfRule type="duplicateValues" dxfId="994" priority="148"/>
  </conditionalFormatting>
  <conditionalFormatting sqref="F267:F268">
    <cfRule type="duplicateValues" dxfId="993" priority="149"/>
    <cfRule type="duplicateValues" dxfId="992" priority="150"/>
    <cfRule type="duplicateValues" dxfId="991" priority="151"/>
    <cfRule type="duplicateValues" dxfId="990" priority="152"/>
  </conditionalFormatting>
  <conditionalFormatting sqref="E457:E459 E462:E465">
    <cfRule type="duplicateValues" dxfId="989" priority="55"/>
    <cfRule type="duplicateValues" dxfId="988" priority="56"/>
    <cfRule type="duplicateValues" dxfId="987" priority="57"/>
    <cfRule type="duplicateValues" dxfId="986" priority="58"/>
    <cfRule type="duplicateValues" dxfId="985" priority="59"/>
    <cfRule type="duplicateValues" dxfId="984" priority="60"/>
    <cfRule type="duplicateValues" dxfId="983" priority="61"/>
    <cfRule type="duplicateValues" dxfId="982" priority="62"/>
    <cfRule type="duplicateValues" dxfId="981" priority="63"/>
  </conditionalFormatting>
  <conditionalFormatting sqref="F457:F459 F462:F465">
    <cfRule type="duplicateValues" dxfId="980" priority="46"/>
    <cfRule type="duplicateValues" dxfId="979" priority="47"/>
    <cfRule type="duplicateValues" dxfId="978" priority="48"/>
    <cfRule type="duplicateValues" dxfId="977" priority="49"/>
    <cfRule type="duplicateValues" dxfId="976" priority="50"/>
    <cfRule type="duplicateValues" dxfId="975" priority="51"/>
    <cfRule type="duplicateValues" dxfId="974" priority="52"/>
    <cfRule type="duplicateValues" dxfId="973" priority="53"/>
    <cfRule type="duplicateValues" dxfId="972" priority="54"/>
  </conditionalFormatting>
  <conditionalFormatting sqref="E460:F461">
    <cfRule type="duplicateValues" dxfId="971" priority="37"/>
    <cfRule type="duplicateValues" dxfId="970" priority="38"/>
    <cfRule type="duplicateValues" dxfId="969" priority="39"/>
    <cfRule type="duplicateValues" dxfId="968" priority="40"/>
    <cfRule type="duplicateValues" dxfId="967" priority="41"/>
    <cfRule type="duplicateValues" dxfId="966" priority="42"/>
    <cfRule type="duplicateValues" dxfId="965" priority="43"/>
    <cfRule type="duplicateValues" dxfId="964" priority="44"/>
    <cfRule type="duplicateValues" dxfId="963" priority="45"/>
  </conditionalFormatting>
  <conditionalFormatting sqref="E289">
    <cfRule type="duplicateValues" dxfId="962" priority="36"/>
  </conditionalFormatting>
  <conditionalFormatting sqref="E289">
    <cfRule type="duplicateValues" dxfId="961" priority="35"/>
  </conditionalFormatting>
  <conditionalFormatting sqref="F289">
    <cfRule type="duplicateValues" dxfId="960" priority="34"/>
  </conditionalFormatting>
  <conditionalFormatting sqref="F289">
    <cfRule type="duplicateValues" dxfId="959" priority="33"/>
  </conditionalFormatting>
  <conditionalFormatting sqref="E506:E517">
    <cfRule type="duplicateValues" dxfId="958" priority="27"/>
    <cfRule type="duplicateValues" dxfId="957" priority="32"/>
  </conditionalFormatting>
  <conditionalFormatting sqref="E506:E517">
    <cfRule type="duplicateValues" dxfId="956" priority="25"/>
    <cfRule type="duplicateValues" dxfId="955" priority="26"/>
    <cfRule type="duplicateValues" dxfId="954" priority="28"/>
    <cfRule type="duplicateValues" dxfId="953" priority="29"/>
    <cfRule type="duplicateValues" dxfId="952" priority="30"/>
    <cfRule type="duplicateValues" dxfId="951" priority="31"/>
  </conditionalFormatting>
  <conditionalFormatting sqref="F506:F517">
    <cfRule type="duplicateValues" dxfId="950" priority="19"/>
    <cfRule type="duplicateValues" dxfId="949" priority="24"/>
  </conditionalFormatting>
  <conditionalFormatting sqref="F506:F517">
    <cfRule type="duplicateValues" dxfId="948" priority="17"/>
    <cfRule type="duplicateValues" dxfId="947" priority="18"/>
    <cfRule type="duplicateValues" dxfId="946" priority="20"/>
    <cfRule type="duplicateValues" dxfId="945" priority="21"/>
    <cfRule type="duplicateValues" dxfId="944" priority="22"/>
    <cfRule type="duplicateValues" dxfId="943" priority="23"/>
  </conditionalFormatting>
  <dataValidations count="2">
    <dataValidation allowBlank="1" showInputMessage="1" showErrorMessage="1" prompt="按《物料编码规则》编码" sqref="F2:F15 F251:F259 F383 F290:F321 F274:F281 F269:F272 G273 I224:I282 I175:I178 F118:F167 F205 I2:I34 I205 I284:I324 E44:E49 F385:F389 F38:F116 I38:I167 I538:I539 F538:F539 I580:I586 F580:F586 I609:I612 F609:F612 I363:I389 F363:F369 F698 I698:I700"/>
    <dataValidation type="list" allowBlank="1" showInputMessage="1" showErrorMessage="1" sqref="L143:L167 L118:L140 L1:L116 L180:L1048576">
      <formula1>"M1,M2,M3,M4,M5,M6"</formula1>
    </dataValidation>
  </dataValidation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00B050"/>
  </sheetPr>
  <dimension ref="A1:AC576"/>
  <sheetViews>
    <sheetView zoomScale="70" zoomScaleNormal="70" workbookViewId="0">
      <pane ySplit="1" topLeftCell="A280" activePane="bottomLeft" state="frozen"/>
      <selection pane="bottomLeft" activeCell="G564" sqref="G564"/>
    </sheetView>
  </sheetViews>
  <sheetFormatPr defaultRowHeight="14"/>
  <cols>
    <col min="1" max="1" width="4.1796875" bestFit="1" customWidth="1"/>
    <col min="3" max="3" width="24.1796875" customWidth="1"/>
    <col min="4" max="4" width="19.08984375" customWidth="1"/>
    <col min="5" max="5" width="15.54296875" customWidth="1"/>
    <col min="6" max="6" width="14.26953125" customWidth="1"/>
    <col min="7" max="7" width="15.1796875" customWidth="1"/>
    <col min="8" max="8" width="6.81640625" customWidth="1"/>
    <col min="10" max="10" width="16.08984375" customWidth="1"/>
    <col min="11" max="11" width="12.26953125" customWidth="1"/>
    <col min="17" max="17" width="16.36328125" customWidth="1"/>
    <col min="18" max="18" width="10.1796875" customWidth="1"/>
    <col min="19" max="19" width="14" customWidth="1"/>
    <col min="20" max="20" width="12.26953125" customWidth="1"/>
    <col min="21" max="21" width="11.08984375" customWidth="1"/>
    <col min="22" max="22" width="10.90625" customWidth="1"/>
    <col min="23" max="23" width="10.6328125" customWidth="1"/>
    <col min="25" max="25" width="29.90625" customWidth="1"/>
    <col min="26" max="26" width="26.36328125" customWidth="1"/>
    <col min="27" max="27" width="25.08984375" customWidth="1"/>
    <col min="28" max="28" width="19.453125" customWidth="1"/>
  </cols>
  <sheetData>
    <row r="1" spans="1:29" s="109" customFormat="1" ht="36">
      <c r="A1" s="100" t="s">
        <v>80</v>
      </c>
      <c r="B1" s="100" t="s">
        <v>3</v>
      </c>
      <c r="C1" s="100" t="s">
        <v>9</v>
      </c>
      <c r="D1" s="100" t="s">
        <v>81</v>
      </c>
      <c r="E1" s="100" t="s">
        <v>1482</v>
      </c>
      <c r="F1" s="100" t="s">
        <v>83</v>
      </c>
      <c r="G1" s="100" t="s">
        <v>84</v>
      </c>
      <c r="H1" s="100" t="s">
        <v>85</v>
      </c>
      <c r="I1" s="100" t="s">
        <v>86</v>
      </c>
      <c r="J1" s="100" t="s">
        <v>87</v>
      </c>
      <c r="K1" s="99" t="s">
        <v>482</v>
      </c>
      <c r="L1" s="99" t="s">
        <v>1977</v>
      </c>
      <c r="M1" s="99" t="s">
        <v>483</v>
      </c>
      <c r="N1" s="99" t="s">
        <v>484</v>
      </c>
      <c r="O1" s="100" t="s">
        <v>5075</v>
      </c>
      <c r="P1" s="100" t="s">
        <v>0</v>
      </c>
      <c r="Q1" s="100" t="s">
        <v>485</v>
      </c>
      <c r="R1" s="108" t="s">
        <v>1965</v>
      </c>
      <c r="S1" s="108" t="s">
        <v>1966</v>
      </c>
      <c r="T1" s="108" t="s">
        <v>1967</v>
      </c>
      <c r="U1" s="108" t="s">
        <v>486</v>
      </c>
      <c r="V1" s="108" t="s">
        <v>1968</v>
      </c>
      <c r="W1" s="101" t="s">
        <v>91</v>
      </c>
      <c r="X1" s="100" t="s">
        <v>92</v>
      </c>
      <c r="Y1" s="102" t="s">
        <v>93</v>
      </c>
      <c r="Z1" s="102" t="s">
        <v>94</v>
      </c>
      <c r="AA1" s="103" t="s">
        <v>95</v>
      </c>
      <c r="AB1" s="102" t="s">
        <v>96</v>
      </c>
    </row>
    <row r="2" spans="1:29" s="302" customFormat="1" ht="26.5" hidden="1" customHeight="1">
      <c r="A2" s="254">
        <f>ROW()-1</f>
        <v>1</v>
      </c>
      <c r="B2" s="255" t="s">
        <v>10</v>
      </c>
      <c r="C2" s="255" t="s">
        <v>11</v>
      </c>
      <c r="D2" s="255" t="s">
        <v>576</v>
      </c>
      <c r="E2" s="299">
        <v>4300362084</v>
      </c>
      <c r="F2" s="255" t="s">
        <v>577</v>
      </c>
      <c r="G2" s="255" t="s">
        <v>578</v>
      </c>
      <c r="H2" s="299">
        <v>2</v>
      </c>
      <c r="I2" s="255" t="s">
        <v>264</v>
      </c>
      <c r="J2" s="298" t="s">
        <v>579</v>
      </c>
      <c r="K2" s="592" t="s">
        <v>633</v>
      </c>
      <c r="L2" s="322" t="s">
        <v>205</v>
      </c>
      <c r="M2" s="322" t="s">
        <v>213</v>
      </c>
      <c r="N2" s="463" t="s">
        <v>213</v>
      </c>
      <c r="O2" s="463" t="s">
        <v>4334</v>
      </c>
      <c r="P2" s="322" t="s">
        <v>102</v>
      </c>
      <c r="Q2" s="279">
        <v>44013</v>
      </c>
      <c r="R2" s="279" t="s">
        <v>213</v>
      </c>
      <c r="S2" s="279" t="s">
        <v>213</v>
      </c>
      <c r="T2" s="279">
        <v>44638</v>
      </c>
      <c r="U2" s="279" t="s">
        <v>213</v>
      </c>
      <c r="V2" s="322"/>
      <c r="W2" s="322" t="s">
        <v>265</v>
      </c>
      <c r="X2" s="322" t="s">
        <v>1300</v>
      </c>
      <c r="Y2" s="585" t="s">
        <v>98</v>
      </c>
      <c r="Z2" s="585" t="s">
        <v>2732</v>
      </c>
      <c r="AA2" s="585" t="s">
        <v>2733</v>
      </c>
      <c r="AB2" s="585" t="s">
        <v>633</v>
      </c>
    </row>
    <row r="3" spans="1:29" s="302" customFormat="1" ht="26.5" hidden="1" customHeight="1">
      <c r="A3" s="254">
        <f t="shared" ref="A3:A74" si="0">ROW()-1</f>
        <v>2</v>
      </c>
      <c r="B3" s="255" t="s">
        <v>10</v>
      </c>
      <c r="C3" s="255" t="s">
        <v>11</v>
      </c>
      <c r="D3" s="255" t="s">
        <v>580</v>
      </c>
      <c r="E3" s="299">
        <v>4300368504</v>
      </c>
      <c r="F3" s="255" t="s">
        <v>581</v>
      </c>
      <c r="G3" s="255" t="s">
        <v>582</v>
      </c>
      <c r="H3" s="299">
        <v>2</v>
      </c>
      <c r="I3" s="255" t="s">
        <v>264</v>
      </c>
      <c r="J3" s="298" t="s">
        <v>2734</v>
      </c>
      <c r="K3" s="592" t="s">
        <v>633</v>
      </c>
      <c r="L3" s="322" t="s">
        <v>205</v>
      </c>
      <c r="M3" s="322" t="s">
        <v>213</v>
      </c>
      <c r="N3" s="463" t="s">
        <v>213</v>
      </c>
      <c r="O3" s="463" t="s">
        <v>4334</v>
      </c>
      <c r="P3" s="322" t="s">
        <v>102</v>
      </c>
      <c r="Q3" s="279">
        <v>44013</v>
      </c>
      <c r="R3" s="279" t="s">
        <v>213</v>
      </c>
      <c r="S3" s="279" t="s">
        <v>213</v>
      </c>
      <c r="T3" s="279">
        <v>44651</v>
      </c>
      <c r="U3" s="279" t="s">
        <v>213</v>
      </c>
      <c r="V3" s="322"/>
      <c r="W3" s="322" t="s">
        <v>265</v>
      </c>
      <c r="X3" s="322" t="s">
        <v>1300</v>
      </c>
      <c r="Y3" s="585" t="s">
        <v>98</v>
      </c>
      <c r="Z3" s="585" t="s">
        <v>2732</v>
      </c>
      <c r="AA3" s="585" t="s">
        <v>2733</v>
      </c>
      <c r="AB3" s="585" t="s">
        <v>633</v>
      </c>
    </row>
    <row r="4" spans="1:29" s="38" customFormat="1" ht="34.5" hidden="1">
      <c r="A4" s="254">
        <f t="shared" si="0"/>
        <v>3</v>
      </c>
      <c r="B4" s="255" t="s">
        <v>10</v>
      </c>
      <c r="C4" s="255" t="s">
        <v>21</v>
      </c>
      <c r="D4" s="255" t="s">
        <v>295</v>
      </c>
      <c r="E4" s="299">
        <v>4300519015</v>
      </c>
      <c r="F4" s="255" t="s">
        <v>296</v>
      </c>
      <c r="G4" s="255" t="s">
        <v>1791</v>
      </c>
      <c r="H4" s="299">
        <v>2</v>
      </c>
      <c r="I4" s="255" t="s">
        <v>264</v>
      </c>
      <c r="J4" s="298" t="s">
        <v>2349</v>
      </c>
      <c r="K4" s="592">
        <v>44852</v>
      </c>
      <c r="L4" s="322" t="s">
        <v>354</v>
      </c>
      <c r="M4" s="463">
        <v>0.999</v>
      </c>
      <c r="N4" s="463">
        <v>5.0000000000000001E-3</v>
      </c>
      <c r="O4" s="322" t="s">
        <v>5039</v>
      </c>
      <c r="P4" s="322" t="s">
        <v>102</v>
      </c>
      <c r="Q4" s="279" t="s">
        <v>2350</v>
      </c>
      <c r="R4" s="279">
        <v>44607</v>
      </c>
      <c r="S4" s="279">
        <v>44610</v>
      </c>
      <c r="T4" s="279">
        <v>44852</v>
      </c>
      <c r="U4" s="279" t="s">
        <v>213</v>
      </c>
      <c r="V4" s="279">
        <v>44800</v>
      </c>
      <c r="W4" s="322" t="s">
        <v>265</v>
      </c>
      <c r="X4" s="322" t="s">
        <v>1300</v>
      </c>
      <c r="Y4" s="585" t="s">
        <v>98</v>
      </c>
      <c r="Z4" s="585" t="s">
        <v>4291</v>
      </c>
      <c r="AA4" s="660" t="s">
        <v>2733</v>
      </c>
      <c r="AB4" s="585" t="s">
        <v>2732</v>
      </c>
    </row>
    <row r="5" spans="1:29" s="302" customFormat="1" ht="26.5" hidden="1" customHeight="1">
      <c r="A5" s="254">
        <f t="shared" si="0"/>
        <v>4</v>
      </c>
      <c r="B5" s="272" t="s">
        <v>10</v>
      </c>
      <c r="C5" s="272" t="s">
        <v>13</v>
      </c>
      <c r="D5" s="272" t="s">
        <v>572</v>
      </c>
      <c r="E5" s="461">
        <v>4300482624</v>
      </c>
      <c r="F5" s="272" t="s">
        <v>573</v>
      </c>
      <c r="G5" s="272" t="s">
        <v>574</v>
      </c>
      <c r="H5" s="461">
        <v>1</v>
      </c>
      <c r="I5" s="272" t="s">
        <v>264</v>
      </c>
      <c r="J5" s="274" t="s">
        <v>575</v>
      </c>
      <c r="K5" s="462">
        <v>44560</v>
      </c>
      <c r="L5" s="322" t="s">
        <v>2736</v>
      </c>
      <c r="M5" s="463">
        <v>0.995</v>
      </c>
      <c r="N5" s="463">
        <v>0.01</v>
      </c>
      <c r="O5" s="322" t="s">
        <v>1472</v>
      </c>
      <c r="P5" s="322" t="s">
        <v>102</v>
      </c>
      <c r="Q5" s="279">
        <v>44339</v>
      </c>
      <c r="R5" s="279">
        <v>44382</v>
      </c>
      <c r="S5" s="279">
        <v>44416</v>
      </c>
      <c r="T5" s="279">
        <v>44852</v>
      </c>
      <c r="U5" s="279" t="s">
        <v>213</v>
      </c>
      <c r="V5" s="279">
        <v>44762</v>
      </c>
      <c r="W5" s="322" t="s">
        <v>265</v>
      </c>
      <c r="X5" s="322" t="s">
        <v>1300</v>
      </c>
      <c r="Y5" s="585" t="s">
        <v>98</v>
      </c>
      <c r="Z5" s="585" t="s">
        <v>4795</v>
      </c>
      <c r="AA5" s="585" t="s">
        <v>2733</v>
      </c>
      <c r="AB5" s="585" t="s">
        <v>633</v>
      </c>
    </row>
    <row r="6" spans="1:29" s="302" customFormat="1" ht="26.5" hidden="1" customHeight="1">
      <c r="A6" s="254">
        <f t="shared" si="0"/>
        <v>5</v>
      </c>
      <c r="B6" s="272" t="s">
        <v>10</v>
      </c>
      <c r="C6" s="272" t="s">
        <v>19</v>
      </c>
      <c r="D6" s="272" t="s">
        <v>291</v>
      </c>
      <c r="E6" s="461">
        <v>4300519014</v>
      </c>
      <c r="F6" s="272" t="s">
        <v>292</v>
      </c>
      <c r="G6" s="272" t="s">
        <v>2351</v>
      </c>
      <c r="H6" s="461">
        <v>2</v>
      </c>
      <c r="I6" s="272" t="s">
        <v>264</v>
      </c>
      <c r="J6" s="274" t="s">
        <v>2349</v>
      </c>
      <c r="K6" s="462">
        <v>44852</v>
      </c>
      <c r="L6" s="322" t="s">
        <v>354</v>
      </c>
      <c r="M6" s="463">
        <v>0.999</v>
      </c>
      <c r="N6" s="463">
        <v>5.0000000000000001E-3</v>
      </c>
      <c r="O6" s="322" t="s">
        <v>1472</v>
      </c>
      <c r="P6" s="322" t="s">
        <v>102</v>
      </c>
      <c r="Q6" s="279">
        <v>44530</v>
      </c>
      <c r="R6" s="279">
        <v>44586</v>
      </c>
      <c r="S6" s="279">
        <v>44589</v>
      </c>
      <c r="T6" s="279">
        <v>44822</v>
      </c>
      <c r="U6" s="279" t="s">
        <v>213</v>
      </c>
      <c r="V6" s="279">
        <v>44781</v>
      </c>
      <c r="W6" s="322" t="s">
        <v>265</v>
      </c>
      <c r="X6" s="322" t="s">
        <v>1300</v>
      </c>
      <c r="Y6" s="585" t="s">
        <v>98</v>
      </c>
      <c r="Z6" s="660" t="s">
        <v>4909</v>
      </c>
      <c r="AA6" s="660" t="s">
        <v>2733</v>
      </c>
      <c r="AB6" s="585" t="s">
        <v>633</v>
      </c>
    </row>
    <row r="7" spans="1:29" s="345" customFormat="1" ht="26.5" hidden="1" customHeight="1">
      <c r="A7" s="254">
        <f t="shared" si="0"/>
        <v>6</v>
      </c>
      <c r="B7" s="272" t="s">
        <v>2739</v>
      </c>
      <c r="C7" s="272" t="s">
        <v>19</v>
      </c>
      <c r="D7" s="272" t="s">
        <v>291</v>
      </c>
      <c r="E7" s="461">
        <v>4300519014</v>
      </c>
      <c r="F7" s="272" t="s">
        <v>292</v>
      </c>
      <c r="G7" s="272" t="s">
        <v>1793</v>
      </c>
      <c r="H7" s="461">
        <v>2</v>
      </c>
      <c r="I7" s="272" t="s">
        <v>264</v>
      </c>
      <c r="J7" s="274" t="s">
        <v>2366</v>
      </c>
      <c r="K7" s="462" t="s">
        <v>1794</v>
      </c>
      <c r="L7" s="322" t="s">
        <v>354</v>
      </c>
      <c r="M7" s="463">
        <v>0.999</v>
      </c>
      <c r="N7" s="463">
        <v>5.0000000000000001E-3</v>
      </c>
      <c r="O7" s="322" t="s">
        <v>1472</v>
      </c>
      <c r="P7" s="322" t="s">
        <v>243</v>
      </c>
      <c r="Q7" s="312" t="s">
        <v>2367</v>
      </c>
      <c r="R7" s="279">
        <v>44617</v>
      </c>
      <c r="S7" s="279">
        <v>44618</v>
      </c>
      <c r="T7" s="279" t="s">
        <v>1794</v>
      </c>
      <c r="U7" s="279" t="s">
        <v>213</v>
      </c>
      <c r="V7" s="279">
        <v>44817</v>
      </c>
      <c r="W7" s="322" t="s">
        <v>265</v>
      </c>
      <c r="X7" s="322" t="s">
        <v>1300</v>
      </c>
      <c r="Y7" s="585" t="s">
        <v>98</v>
      </c>
      <c r="Z7" s="660" t="s">
        <v>2732</v>
      </c>
      <c r="AA7" s="660" t="s">
        <v>2733</v>
      </c>
      <c r="AB7" s="585" t="s">
        <v>633</v>
      </c>
    </row>
    <row r="8" spans="1:29" s="302" customFormat="1" ht="26.5" hidden="1" customHeight="1">
      <c r="A8" s="254">
        <f t="shared" si="0"/>
        <v>7</v>
      </c>
      <c r="B8" s="272" t="s">
        <v>2739</v>
      </c>
      <c r="C8" s="272" t="s">
        <v>2756</v>
      </c>
      <c r="D8" s="272" t="s">
        <v>293</v>
      </c>
      <c r="E8" s="461">
        <v>4300519014</v>
      </c>
      <c r="F8" s="272" t="s">
        <v>294</v>
      </c>
      <c r="G8" s="272" t="s">
        <v>2372</v>
      </c>
      <c r="H8" s="461">
        <v>2</v>
      </c>
      <c r="I8" s="272" t="s">
        <v>264</v>
      </c>
      <c r="J8" s="274" t="s">
        <v>2366</v>
      </c>
      <c r="K8" s="462">
        <v>44852</v>
      </c>
      <c r="L8" s="322" t="s">
        <v>354</v>
      </c>
      <c r="M8" s="463">
        <v>0.999</v>
      </c>
      <c r="N8" s="463">
        <v>5.0000000000000001E-3</v>
      </c>
      <c r="O8" s="322" t="s">
        <v>1472</v>
      </c>
      <c r="P8" s="322" t="s">
        <v>243</v>
      </c>
      <c r="Q8" s="279" t="s">
        <v>2757</v>
      </c>
      <c r="R8" s="279">
        <v>44645</v>
      </c>
      <c r="S8" s="279"/>
      <c r="T8" s="279">
        <v>44835</v>
      </c>
      <c r="U8" s="260"/>
      <c r="V8" s="279">
        <v>44824</v>
      </c>
      <c r="W8" s="322" t="s">
        <v>265</v>
      </c>
      <c r="X8" s="322" t="s">
        <v>1300</v>
      </c>
      <c r="Y8" s="585" t="s">
        <v>98</v>
      </c>
      <c r="Z8" s="729" t="s">
        <v>2732</v>
      </c>
      <c r="AA8" s="729" t="s">
        <v>5081</v>
      </c>
      <c r="AB8" s="585" t="s">
        <v>4981</v>
      </c>
    </row>
    <row r="9" spans="1:29" s="302" customFormat="1" ht="26.5" hidden="1" customHeight="1">
      <c r="A9" s="254">
        <f t="shared" si="0"/>
        <v>8</v>
      </c>
      <c r="B9" s="272" t="s">
        <v>10</v>
      </c>
      <c r="C9" s="272" t="s">
        <v>19</v>
      </c>
      <c r="D9" s="272" t="s">
        <v>289</v>
      </c>
      <c r="E9" s="461">
        <v>4300519014</v>
      </c>
      <c r="F9" s="272" t="s">
        <v>290</v>
      </c>
      <c r="G9" s="272" t="s">
        <v>1588</v>
      </c>
      <c r="H9" s="461">
        <v>2</v>
      </c>
      <c r="I9" s="272" t="s">
        <v>264</v>
      </c>
      <c r="J9" s="274" t="s">
        <v>2349</v>
      </c>
      <c r="K9" s="462">
        <v>44852</v>
      </c>
      <c r="L9" s="322" t="s">
        <v>354</v>
      </c>
      <c r="M9" s="463">
        <v>0.999</v>
      </c>
      <c r="N9" s="463">
        <v>5.0000000000000001E-3</v>
      </c>
      <c r="O9" s="322" t="s">
        <v>1472</v>
      </c>
      <c r="P9" s="322" t="s">
        <v>102</v>
      </c>
      <c r="Q9" s="279" t="s">
        <v>2737</v>
      </c>
      <c r="R9" s="279">
        <v>44550</v>
      </c>
      <c r="S9" s="279">
        <v>44552</v>
      </c>
      <c r="T9" s="279">
        <v>44852</v>
      </c>
      <c r="U9" s="279" t="s">
        <v>213</v>
      </c>
      <c r="V9" s="279">
        <v>44824</v>
      </c>
      <c r="W9" s="306" t="s">
        <v>265</v>
      </c>
      <c r="X9" s="306" t="s">
        <v>1300</v>
      </c>
      <c r="Y9" s="758" t="s">
        <v>98</v>
      </c>
      <c r="Z9" s="650" t="s">
        <v>2732</v>
      </c>
      <c r="AA9" s="650" t="s">
        <v>5081</v>
      </c>
      <c r="AB9" s="758" t="s">
        <v>4981</v>
      </c>
    </row>
    <row r="10" spans="1:29" s="302" customFormat="1" ht="26.5" hidden="1" customHeight="1">
      <c r="A10" s="254">
        <f t="shared" si="0"/>
        <v>9</v>
      </c>
      <c r="B10" s="272" t="s">
        <v>10</v>
      </c>
      <c r="C10" s="272" t="s">
        <v>19</v>
      </c>
      <c r="D10" s="272" t="s">
        <v>289</v>
      </c>
      <c r="E10" s="461">
        <v>4300519014</v>
      </c>
      <c r="F10" s="272" t="s">
        <v>290</v>
      </c>
      <c r="G10" s="272" t="s">
        <v>1589</v>
      </c>
      <c r="H10" s="461">
        <v>2</v>
      </c>
      <c r="I10" s="272" t="s">
        <v>264</v>
      </c>
      <c r="J10" s="274" t="s">
        <v>2349</v>
      </c>
      <c r="K10" s="462">
        <v>44852</v>
      </c>
      <c r="L10" s="322" t="s">
        <v>354</v>
      </c>
      <c r="M10" s="463">
        <v>0.999</v>
      </c>
      <c r="N10" s="463">
        <v>5.0000000000000001E-3</v>
      </c>
      <c r="O10" s="322" t="s">
        <v>1472</v>
      </c>
      <c r="P10" s="322" t="s">
        <v>102</v>
      </c>
      <c r="Q10" s="279" t="s">
        <v>1590</v>
      </c>
      <c r="R10" s="279">
        <v>44535</v>
      </c>
      <c r="S10" s="279">
        <v>44540</v>
      </c>
      <c r="T10" s="279">
        <v>44852</v>
      </c>
      <c r="U10" s="279" t="s">
        <v>213</v>
      </c>
      <c r="V10" s="279">
        <v>44823</v>
      </c>
      <c r="W10" s="306" t="s">
        <v>265</v>
      </c>
      <c r="X10" s="306" t="s">
        <v>1300</v>
      </c>
      <c r="Y10" s="758" t="s">
        <v>98</v>
      </c>
      <c r="Z10" s="650" t="s">
        <v>2732</v>
      </c>
      <c r="AA10" s="650" t="s">
        <v>5081</v>
      </c>
      <c r="AB10" s="758" t="s">
        <v>4982</v>
      </c>
    </row>
    <row r="11" spans="1:29" s="302" customFormat="1" ht="26.5" hidden="1" customHeight="1">
      <c r="A11" s="254">
        <f t="shared" si="0"/>
        <v>10</v>
      </c>
      <c r="B11" s="272" t="s">
        <v>10</v>
      </c>
      <c r="C11" s="272" t="s">
        <v>21</v>
      </c>
      <c r="D11" s="272" t="s">
        <v>293</v>
      </c>
      <c r="E11" s="461">
        <v>4300519015</v>
      </c>
      <c r="F11" s="272" t="s">
        <v>294</v>
      </c>
      <c r="G11" s="272" t="s">
        <v>1635</v>
      </c>
      <c r="H11" s="461">
        <v>2</v>
      </c>
      <c r="I11" s="272" t="s">
        <v>264</v>
      </c>
      <c r="J11" s="274" t="s">
        <v>2349</v>
      </c>
      <c r="K11" s="462">
        <v>44852</v>
      </c>
      <c r="L11" s="322" t="s">
        <v>354</v>
      </c>
      <c r="M11" s="463">
        <v>0.999</v>
      </c>
      <c r="N11" s="463">
        <v>5.0000000000000001E-3</v>
      </c>
      <c r="O11" s="322" t="s">
        <v>1472</v>
      </c>
      <c r="P11" s="322" t="s">
        <v>102</v>
      </c>
      <c r="Q11" s="279" t="s">
        <v>1636</v>
      </c>
      <c r="R11" s="279">
        <v>44566</v>
      </c>
      <c r="S11" s="279">
        <v>44566</v>
      </c>
      <c r="T11" s="279">
        <v>44852</v>
      </c>
      <c r="U11" s="279" t="s">
        <v>213</v>
      </c>
      <c r="V11" s="279">
        <v>44819</v>
      </c>
      <c r="W11" s="306" t="s">
        <v>265</v>
      </c>
      <c r="X11" s="306" t="s">
        <v>1300</v>
      </c>
      <c r="Y11" s="758" t="s">
        <v>98</v>
      </c>
      <c r="Z11" s="650" t="s">
        <v>2732</v>
      </c>
      <c r="AA11" s="650" t="s">
        <v>5081</v>
      </c>
      <c r="AB11" s="758" t="s">
        <v>4982</v>
      </c>
    </row>
    <row r="12" spans="1:29" ht="23" hidden="1" customHeight="1">
      <c r="A12" s="254">
        <f t="shared" si="0"/>
        <v>11</v>
      </c>
      <c r="B12" s="272" t="s">
        <v>2739</v>
      </c>
      <c r="C12" s="272" t="s">
        <v>2753</v>
      </c>
      <c r="D12" s="272" t="s">
        <v>295</v>
      </c>
      <c r="E12" s="461">
        <v>4300519015</v>
      </c>
      <c r="F12" s="272" t="s">
        <v>296</v>
      </c>
      <c r="G12" s="272" t="s">
        <v>2754</v>
      </c>
      <c r="H12" s="461">
        <v>2</v>
      </c>
      <c r="I12" s="272" t="s">
        <v>264</v>
      </c>
      <c r="J12" s="274" t="s">
        <v>2366</v>
      </c>
      <c r="K12" s="462">
        <v>44852</v>
      </c>
      <c r="L12" s="322" t="s">
        <v>354</v>
      </c>
      <c r="M12" s="463">
        <v>0.999</v>
      </c>
      <c r="N12" s="463">
        <v>5.0000000000000001E-3</v>
      </c>
      <c r="O12" s="322" t="s">
        <v>1472</v>
      </c>
      <c r="P12" s="322" t="s">
        <v>243</v>
      </c>
      <c r="Q12" s="279" t="s">
        <v>2755</v>
      </c>
      <c r="R12" s="279">
        <v>44625</v>
      </c>
      <c r="S12" s="279"/>
      <c r="T12" s="279">
        <v>44835</v>
      </c>
      <c r="U12" s="260"/>
      <c r="V12" s="279">
        <v>44822</v>
      </c>
      <c r="W12" s="306" t="s">
        <v>265</v>
      </c>
      <c r="X12" s="306" t="s">
        <v>1300</v>
      </c>
      <c r="Y12" s="758" t="s">
        <v>98</v>
      </c>
      <c r="Z12" s="650" t="s">
        <v>2732</v>
      </c>
      <c r="AA12" s="650" t="s">
        <v>5081</v>
      </c>
      <c r="AB12" s="758" t="s">
        <v>5081</v>
      </c>
    </row>
    <row r="13" spans="1:29" ht="23" hidden="1" customHeight="1">
      <c r="A13" s="254">
        <f t="shared" si="0"/>
        <v>12</v>
      </c>
      <c r="B13" s="272" t="s">
        <v>2739</v>
      </c>
      <c r="C13" s="272" t="s">
        <v>2753</v>
      </c>
      <c r="D13" s="272" t="s">
        <v>297</v>
      </c>
      <c r="E13" s="461">
        <v>4300519015</v>
      </c>
      <c r="F13" s="272" t="s">
        <v>298</v>
      </c>
      <c r="G13" s="272" t="s">
        <v>2758</v>
      </c>
      <c r="H13" s="461">
        <v>2</v>
      </c>
      <c r="I13" s="272" t="s">
        <v>264</v>
      </c>
      <c r="J13" s="274" t="s">
        <v>2366</v>
      </c>
      <c r="K13" s="462">
        <v>44852</v>
      </c>
      <c r="L13" s="322" t="s">
        <v>354</v>
      </c>
      <c r="M13" s="463">
        <v>0.999</v>
      </c>
      <c r="N13" s="463">
        <v>5.0000000000000001E-3</v>
      </c>
      <c r="O13" s="322" t="s">
        <v>1472</v>
      </c>
      <c r="P13" s="322" t="s">
        <v>243</v>
      </c>
      <c r="Q13" s="279" t="s">
        <v>2759</v>
      </c>
      <c r="R13" s="279">
        <v>44642</v>
      </c>
      <c r="S13" s="279"/>
      <c r="T13" s="279">
        <v>44852</v>
      </c>
      <c r="U13" s="260"/>
      <c r="V13" s="303">
        <v>44825</v>
      </c>
      <c r="W13" s="306" t="s">
        <v>265</v>
      </c>
      <c r="X13" s="306" t="s">
        <v>1300</v>
      </c>
      <c r="Y13" s="758" t="s">
        <v>98</v>
      </c>
      <c r="Z13" s="650" t="s">
        <v>2732</v>
      </c>
      <c r="AA13" s="650" t="s">
        <v>5081</v>
      </c>
      <c r="AB13" s="758" t="s">
        <v>4983</v>
      </c>
    </row>
    <row r="14" spans="1:29" s="302" customFormat="1" ht="26.5" hidden="1" customHeight="1">
      <c r="A14" s="254">
        <f t="shared" si="0"/>
        <v>13</v>
      </c>
      <c r="B14" s="272" t="s">
        <v>10</v>
      </c>
      <c r="C14" s="272" t="s">
        <v>19</v>
      </c>
      <c r="D14" s="272" t="s">
        <v>289</v>
      </c>
      <c r="E14" s="461">
        <v>4300519014</v>
      </c>
      <c r="F14" s="272" t="s">
        <v>290</v>
      </c>
      <c r="G14" s="272" t="s">
        <v>1646</v>
      </c>
      <c r="H14" s="461">
        <v>2</v>
      </c>
      <c r="I14" s="272" t="s">
        <v>264</v>
      </c>
      <c r="J14" s="274" t="s">
        <v>2349</v>
      </c>
      <c r="K14" s="462">
        <v>44852</v>
      </c>
      <c r="L14" s="322" t="s">
        <v>354</v>
      </c>
      <c r="M14" s="463">
        <v>0.999</v>
      </c>
      <c r="N14" s="463">
        <v>5.0000000000000001E-3</v>
      </c>
      <c r="O14" s="249" t="s">
        <v>5321</v>
      </c>
      <c r="P14" s="322" t="s">
        <v>102</v>
      </c>
      <c r="Q14" s="279" t="s">
        <v>1647</v>
      </c>
      <c r="R14" s="279">
        <v>44925</v>
      </c>
      <c r="S14" s="279">
        <v>44550</v>
      </c>
      <c r="T14" s="279">
        <v>44852</v>
      </c>
      <c r="U14" s="279" t="s">
        <v>213</v>
      </c>
      <c r="V14" s="279">
        <v>44829</v>
      </c>
      <c r="W14" s="306" t="s">
        <v>265</v>
      </c>
      <c r="X14" s="306" t="s">
        <v>1300</v>
      </c>
      <c r="Y14" s="758" t="s">
        <v>98</v>
      </c>
      <c r="Z14" s="650" t="s">
        <v>2732</v>
      </c>
      <c r="AA14" s="650" t="s">
        <v>5081</v>
      </c>
      <c r="AB14" s="758" t="s">
        <v>2732</v>
      </c>
    </row>
    <row r="15" spans="1:29" s="760" customFormat="1" ht="26.5" hidden="1" customHeight="1">
      <c r="A15" s="254">
        <f t="shared" si="0"/>
        <v>14</v>
      </c>
      <c r="B15" s="272" t="s">
        <v>10</v>
      </c>
      <c r="C15" s="272" t="s">
        <v>5607</v>
      </c>
      <c r="D15" s="272" t="s">
        <v>293</v>
      </c>
      <c r="E15" s="461">
        <v>4300519015</v>
      </c>
      <c r="F15" s="272" t="s">
        <v>2371</v>
      </c>
      <c r="G15" s="272" t="s">
        <v>1587</v>
      </c>
      <c r="H15" s="461">
        <v>2</v>
      </c>
      <c r="I15" s="272" t="s">
        <v>264</v>
      </c>
      <c r="J15" s="274" t="s">
        <v>2349</v>
      </c>
      <c r="K15" s="462">
        <v>44852</v>
      </c>
      <c r="L15" s="306" t="s">
        <v>354</v>
      </c>
      <c r="M15" s="759">
        <v>0.999</v>
      </c>
      <c r="N15" s="759">
        <v>5.0000000000000001E-3</v>
      </c>
      <c r="O15" s="322" t="s">
        <v>540</v>
      </c>
      <c r="P15" s="306" t="s">
        <v>102</v>
      </c>
      <c r="Q15" s="312">
        <v>44507</v>
      </c>
      <c r="R15" s="312">
        <v>44558</v>
      </c>
      <c r="S15" s="312">
        <v>44561</v>
      </c>
      <c r="T15" s="312">
        <v>44852</v>
      </c>
      <c r="U15" s="312" t="s">
        <v>213</v>
      </c>
      <c r="V15" s="312"/>
      <c r="W15" s="306" t="s">
        <v>265</v>
      </c>
      <c r="X15" s="306" t="s">
        <v>1300</v>
      </c>
      <c r="Y15" s="758" t="s">
        <v>98</v>
      </c>
      <c r="Z15" s="758" t="s">
        <v>2732</v>
      </c>
      <c r="AA15" s="758" t="s">
        <v>5081</v>
      </c>
      <c r="AB15" s="758"/>
      <c r="AC15" s="761"/>
    </row>
    <row r="16" spans="1:29" s="302" customFormat="1" ht="26.5" hidden="1" customHeight="1">
      <c r="A16" s="254">
        <f t="shared" si="0"/>
        <v>15</v>
      </c>
      <c r="B16" s="272" t="s">
        <v>10</v>
      </c>
      <c r="C16" s="272" t="s">
        <v>17</v>
      </c>
      <c r="D16" s="272" t="s">
        <v>279</v>
      </c>
      <c r="E16" s="461">
        <v>4300516540</v>
      </c>
      <c r="F16" s="272" t="s">
        <v>280</v>
      </c>
      <c r="G16" s="272" t="s">
        <v>2363</v>
      </c>
      <c r="H16" s="461">
        <v>1</v>
      </c>
      <c r="I16" s="272" t="s">
        <v>264</v>
      </c>
      <c r="J16" s="274" t="s">
        <v>2738</v>
      </c>
      <c r="K16" s="462">
        <v>44852</v>
      </c>
      <c r="L16" s="322" t="s">
        <v>205</v>
      </c>
      <c r="M16" s="463">
        <v>0.995</v>
      </c>
      <c r="N16" s="463">
        <v>1.2E-2</v>
      </c>
      <c r="O16" s="249" t="s">
        <v>540</v>
      </c>
      <c r="P16" s="322" t="s">
        <v>243</v>
      </c>
      <c r="Q16" s="279" t="s">
        <v>2364</v>
      </c>
      <c r="R16" s="279">
        <v>44610</v>
      </c>
      <c r="S16" s="279">
        <v>44612</v>
      </c>
      <c r="T16" s="279" t="s">
        <v>1794</v>
      </c>
      <c r="U16" s="279" t="s">
        <v>213</v>
      </c>
      <c r="V16" s="279"/>
      <c r="W16" s="322" t="s">
        <v>265</v>
      </c>
      <c r="X16" s="322" t="s">
        <v>1300</v>
      </c>
      <c r="Y16" s="758" t="s">
        <v>98</v>
      </c>
      <c r="Z16" s="585" t="s">
        <v>2732</v>
      </c>
      <c r="AA16" s="585" t="s">
        <v>5081</v>
      </c>
      <c r="AB16" s="585"/>
    </row>
    <row r="17" spans="1:28" s="302" customFormat="1" ht="26.5" hidden="1" customHeight="1">
      <c r="A17" s="254">
        <f t="shared" si="0"/>
        <v>16</v>
      </c>
      <c r="B17" s="272" t="s">
        <v>10</v>
      </c>
      <c r="C17" s="272" t="s">
        <v>17</v>
      </c>
      <c r="D17" s="272" t="s">
        <v>285</v>
      </c>
      <c r="E17" s="461">
        <v>4300516540</v>
      </c>
      <c r="F17" s="272" t="s">
        <v>286</v>
      </c>
      <c r="G17" s="272" t="s">
        <v>2365</v>
      </c>
      <c r="H17" s="461">
        <v>1</v>
      </c>
      <c r="I17" s="272" t="s">
        <v>264</v>
      </c>
      <c r="J17" s="274" t="s">
        <v>2738</v>
      </c>
      <c r="K17" s="462">
        <v>44852</v>
      </c>
      <c r="L17" s="322" t="s">
        <v>205</v>
      </c>
      <c r="M17" s="463">
        <v>0.995</v>
      </c>
      <c r="N17" s="463">
        <v>1.2E-2</v>
      </c>
      <c r="O17" s="322" t="s">
        <v>540</v>
      </c>
      <c r="P17" s="322" t="s">
        <v>243</v>
      </c>
      <c r="Q17" s="279" t="s">
        <v>2364</v>
      </c>
      <c r="R17" s="279">
        <v>44610</v>
      </c>
      <c r="S17" s="279">
        <v>44612</v>
      </c>
      <c r="T17" s="279" t="s">
        <v>1794</v>
      </c>
      <c r="U17" s="279" t="s">
        <v>213</v>
      </c>
      <c r="V17" s="279"/>
      <c r="W17" s="322" t="s">
        <v>265</v>
      </c>
      <c r="X17" s="322" t="s">
        <v>1300</v>
      </c>
      <c r="Y17" s="758" t="s">
        <v>98</v>
      </c>
      <c r="Z17" s="585" t="s">
        <v>2732</v>
      </c>
      <c r="AA17" s="585" t="s">
        <v>5081</v>
      </c>
      <c r="AB17" s="585"/>
    </row>
    <row r="18" spans="1:28" s="302" customFormat="1" ht="21.5" hidden="1" customHeight="1">
      <c r="A18" s="254">
        <f t="shared" si="0"/>
        <v>17</v>
      </c>
      <c r="B18" s="272" t="s">
        <v>2739</v>
      </c>
      <c r="C18" s="272" t="s">
        <v>2740</v>
      </c>
      <c r="D18" s="272" t="s">
        <v>279</v>
      </c>
      <c r="E18" s="461">
        <v>4300516540</v>
      </c>
      <c r="F18" s="272" t="s">
        <v>280</v>
      </c>
      <c r="G18" s="272" t="s">
        <v>2741</v>
      </c>
      <c r="H18" s="461">
        <v>1</v>
      </c>
      <c r="I18" s="272" t="s">
        <v>264</v>
      </c>
      <c r="J18" s="274" t="s">
        <v>2368</v>
      </c>
      <c r="K18" s="462" t="s">
        <v>1794</v>
      </c>
      <c r="L18" s="322" t="s">
        <v>205</v>
      </c>
      <c r="M18" s="463">
        <v>0.995</v>
      </c>
      <c r="N18" s="463">
        <v>1.2E-2</v>
      </c>
      <c r="O18" s="249" t="s">
        <v>540</v>
      </c>
      <c r="P18" s="322" t="s">
        <v>243</v>
      </c>
      <c r="Q18" s="279" t="s">
        <v>2369</v>
      </c>
      <c r="R18" s="279">
        <v>44625</v>
      </c>
      <c r="S18" s="279">
        <v>44629</v>
      </c>
      <c r="T18" s="279">
        <v>44835</v>
      </c>
      <c r="U18" s="270"/>
      <c r="V18" s="279"/>
      <c r="W18" s="322" t="s">
        <v>265</v>
      </c>
      <c r="X18" s="322" t="s">
        <v>1300</v>
      </c>
      <c r="Y18" s="758" t="s">
        <v>98</v>
      </c>
      <c r="Z18" s="585" t="s">
        <v>2732</v>
      </c>
      <c r="AA18" s="585" t="s">
        <v>5081</v>
      </c>
      <c r="AB18" s="585"/>
    </row>
    <row r="19" spans="1:28" ht="23" hidden="1">
      <c r="A19" s="254">
        <f t="shared" si="0"/>
        <v>18</v>
      </c>
      <c r="B19" s="272" t="s">
        <v>2739</v>
      </c>
      <c r="C19" s="272" t="s">
        <v>2740</v>
      </c>
      <c r="D19" s="272" t="s">
        <v>285</v>
      </c>
      <c r="E19" s="461">
        <v>4300516540</v>
      </c>
      <c r="F19" s="272" t="s">
        <v>286</v>
      </c>
      <c r="G19" s="272" t="s">
        <v>1795</v>
      </c>
      <c r="H19" s="461">
        <v>1</v>
      </c>
      <c r="I19" s="272" t="s">
        <v>264</v>
      </c>
      <c r="J19" s="274" t="s">
        <v>2368</v>
      </c>
      <c r="K19" s="462" t="s">
        <v>1794</v>
      </c>
      <c r="L19" s="322" t="s">
        <v>205</v>
      </c>
      <c r="M19" s="463">
        <v>0.995</v>
      </c>
      <c r="N19" s="463">
        <v>1.2E-2</v>
      </c>
      <c r="O19" s="322" t="s">
        <v>540</v>
      </c>
      <c r="P19" s="322" t="s">
        <v>243</v>
      </c>
      <c r="Q19" s="279" t="s">
        <v>2369</v>
      </c>
      <c r="R19" s="279">
        <v>44625</v>
      </c>
      <c r="S19" s="279">
        <v>44629</v>
      </c>
      <c r="T19" s="279">
        <v>44852</v>
      </c>
      <c r="U19" s="314"/>
      <c r="V19" s="279"/>
      <c r="W19" s="322" t="s">
        <v>265</v>
      </c>
      <c r="X19" s="322" t="s">
        <v>1300</v>
      </c>
      <c r="Y19" s="758" t="s">
        <v>98</v>
      </c>
      <c r="Z19" s="585" t="s">
        <v>2732</v>
      </c>
      <c r="AA19" s="585" t="s">
        <v>5081</v>
      </c>
      <c r="AB19" s="585"/>
    </row>
    <row r="20" spans="1:28" ht="34.5" hidden="1">
      <c r="A20" s="254">
        <f t="shared" si="0"/>
        <v>19</v>
      </c>
      <c r="B20" s="272" t="s">
        <v>10</v>
      </c>
      <c r="C20" s="272" t="s">
        <v>12</v>
      </c>
      <c r="D20" s="272" t="s">
        <v>568</v>
      </c>
      <c r="E20" s="461">
        <v>4300465168</v>
      </c>
      <c r="F20" s="272" t="s">
        <v>569</v>
      </c>
      <c r="G20" s="272" t="s">
        <v>570</v>
      </c>
      <c r="H20" s="461">
        <v>1</v>
      </c>
      <c r="I20" s="272" t="s">
        <v>264</v>
      </c>
      <c r="J20" s="274" t="s">
        <v>571</v>
      </c>
      <c r="K20" s="462">
        <v>44560</v>
      </c>
      <c r="L20" s="322" t="s">
        <v>2735</v>
      </c>
      <c r="M20" s="463">
        <v>0.995</v>
      </c>
      <c r="N20" s="463">
        <v>0.01</v>
      </c>
      <c r="O20" s="249" t="s">
        <v>540</v>
      </c>
      <c r="P20" s="322" t="s">
        <v>102</v>
      </c>
      <c r="Q20" s="279">
        <v>44335</v>
      </c>
      <c r="R20" s="279">
        <v>44377</v>
      </c>
      <c r="S20" s="279">
        <v>44348</v>
      </c>
      <c r="T20" s="279">
        <v>44852</v>
      </c>
      <c r="U20" s="279" t="s">
        <v>213</v>
      </c>
      <c r="V20" s="322"/>
      <c r="W20" s="322" t="s">
        <v>265</v>
      </c>
      <c r="X20" s="322" t="s">
        <v>1300</v>
      </c>
      <c r="Y20" s="585" t="s">
        <v>98</v>
      </c>
      <c r="Z20" s="585" t="s">
        <v>2732</v>
      </c>
      <c r="AA20" s="585" t="s">
        <v>5081</v>
      </c>
      <c r="AB20" s="585"/>
    </row>
    <row r="21" spans="1:28" ht="23" hidden="1">
      <c r="A21" s="254">
        <f t="shared" si="0"/>
        <v>20</v>
      </c>
      <c r="B21" s="272" t="s">
        <v>2739</v>
      </c>
      <c r="C21" s="272" t="s">
        <v>2753</v>
      </c>
      <c r="D21" s="272" t="s">
        <v>297</v>
      </c>
      <c r="E21" s="461">
        <v>4300519015</v>
      </c>
      <c r="F21" s="272" t="s">
        <v>298</v>
      </c>
      <c r="G21" s="272" t="s">
        <v>2760</v>
      </c>
      <c r="H21" s="461">
        <v>2</v>
      </c>
      <c r="I21" s="272" t="s">
        <v>264</v>
      </c>
      <c r="J21" s="274" t="s">
        <v>2366</v>
      </c>
      <c r="K21" s="462">
        <v>44852</v>
      </c>
      <c r="L21" s="322" t="s">
        <v>354</v>
      </c>
      <c r="M21" s="463">
        <v>0.999</v>
      </c>
      <c r="N21" s="463">
        <v>5.0000000000000001E-3</v>
      </c>
      <c r="O21" s="322" t="s">
        <v>540</v>
      </c>
      <c r="P21" s="322" t="s">
        <v>243</v>
      </c>
      <c r="Q21" s="279" t="s">
        <v>2761</v>
      </c>
      <c r="R21" s="279">
        <v>44645</v>
      </c>
      <c r="S21" s="279"/>
      <c r="T21" s="279">
        <v>44864</v>
      </c>
      <c r="U21" s="314"/>
      <c r="V21" s="279"/>
      <c r="W21" s="322" t="s">
        <v>265</v>
      </c>
      <c r="X21" s="322" t="s">
        <v>1300</v>
      </c>
      <c r="Y21" s="585" t="s">
        <v>98</v>
      </c>
      <c r="Z21" s="585" t="s">
        <v>2732</v>
      </c>
      <c r="AA21" s="585" t="s">
        <v>5081</v>
      </c>
      <c r="AB21" s="585"/>
    </row>
    <row r="22" spans="1:28" ht="20" hidden="1" customHeight="1">
      <c r="A22" s="254">
        <f t="shared" si="0"/>
        <v>21</v>
      </c>
      <c r="B22" s="272" t="s">
        <v>10</v>
      </c>
      <c r="C22" s="272" t="s">
        <v>15</v>
      </c>
      <c r="D22" s="272" t="s">
        <v>262</v>
      </c>
      <c r="E22" s="461">
        <v>4300516527</v>
      </c>
      <c r="F22" s="272" t="s">
        <v>263</v>
      </c>
      <c r="G22" s="272" t="s">
        <v>2357</v>
      </c>
      <c r="H22" s="461">
        <v>1</v>
      </c>
      <c r="I22" s="272" t="s">
        <v>264</v>
      </c>
      <c r="J22" s="274" t="s">
        <v>2738</v>
      </c>
      <c r="K22" s="462">
        <v>44852</v>
      </c>
      <c r="L22" s="322" t="s">
        <v>205</v>
      </c>
      <c r="M22" s="463">
        <v>0.995</v>
      </c>
      <c r="N22" s="463">
        <v>1.2E-2</v>
      </c>
      <c r="O22" s="249" t="s">
        <v>540</v>
      </c>
      <c r="P22" s="322" t="s">
        <v>102</v>
      </c>
      <c r="Q22" s="279" t="s">
        <v>2352</v>
      </c>
      <c r="R22" s="279">
        <v>44573</v>
      </c>
      <c r="S22" s="279">
        <v>44576</v>
      </c>
      <c r="T22" s="279">
        <v>44814</v>
      </c>
      <c r="U22" s="279" t="s">
        <v>213</v>
      </c>
      <c r="V22" s="279"/>
      <c r="W22" s="322" t="s">
        <v>265</v>
      </c>
      <c r="X22" s="322" t="s">
        <v>1300</v>
      </c>
      <c r="Y22" s="585" t="s">
        <v>98</v>
      </c>
      <c r="Z22" s="585" t="s">
        <v>2732</v>
      </c>
      <c r="AA22" s="585" t="s">
        <v>5964</v>
      </c>
      <c r="AB22" s="585"/>
    </row>
    <row r="23" spans="1:28" ht="20" hidden="1" customHeight="1">
      <c r="A23" s="254">
        <f t="shared" si="0"/>
        <v>22</v>
      </c>
      <c r="B23" s="272" t="s">
        <v>10</v>
      </c>
      <c r="C23" s="272" t="s">
        <v>15</v>
      </c>
      <c r="D23" s="272" t="s">
        <v>270</v>
      </c>
      <c r="E23" s="461">
        <v>4300516527</v>
      </c>
      <c r="F23" s="272" t="s">
        <v>271</v>
      </c>
      <c r="G23" s="272" t="s">
        <v>2358</v>
      </c>
      <c r="H23" s="461">
        <v>1</v>
      </c>
      <c r="I23" s="272" t="s">
        <v>264</v>
      </c>
      <c r="J23" s="274" t="s">
        <v>2738</v>
      </c>
      <c r="K23" s="462">
        <v>44852</v>
      </c>
      <c r="L23" s="322" t="s">
        <v>205</v>
      </c>
      <c r="M23" s="463">
        <v>0.995</v>
      </c>
      <c r="N23" s="463">
        <v>1.2E-2</v>
      </c>
      <c r="O23" s="322" t="s">
        <v>540</v>
      </c>
      <c r="P23" s="322" t="s">
        <v>102</v>
      </c>
      <c r="Q23" s="279" t="s">
        <v>2352</v>
      </c>
      <c r="R23" s="279">
        <v>44573</v>
      </c>
      <c r="S23" s="279">
        <v>44576</v>
      </c>
      <c r="T23" s="279">
        <v>44814</v>
      </c>
      <c r="U23" s="279" t="s">
        <v>213</v>
      </c>
      <c r="V23" s="279"/>
      <c r="W23" s="322" t="s">
        <v>265</v>
      </c>
      <c r="X23" s="322" t="s">
        <v>1300</v>
      </c>
      <c r="Y23" s="585" t="s">
        <v>98</v>
      </c>
      <c r="Z23" s="585" t="s">
        <v>2732</v>
      </c>
      <c r="AA23" s="585" t="s">
        <v>5964</v>
      </c>
      <c r="AB23" s="585"/>
    </row>
    <row r="24" spans="1:28" ht="20" hidden="1" customHeight="1">
      <c r="A24" s="254">
        <f t="shared" si="0"/>
        <v>23</v>
      </c>
      <c r="B24" s="272" t="s">
        <v>10</v>
      </c>
      <c r="C24" s="272" t="s">
        <v>17</v>
      </c>
      <c r="D24" s="272" t="s">
        <v>276</v>
      </c>
      <c r="E24" s="461">
        <v>4300516540</v>
      </c>
      <c r="F24" s="272" t="s">
        <v>277</v>
      </c>
      <c r="G24" s="272" t="s">
        <v>2359</v>
      </c>
      <c r="H24" s="461">
        <v>1</v>
      </c>
      <c r="I24" s="272" t="s">
        <v>264</v>
      </c>
      <c r="J24" s="274" t="s">
        <v>2738</v>
      </c>
      <c r="K24" s="462">
        <v>44852</v>
      </c>
      <c r="L24" s="322" t="s">
        <v>205</v>
      </c>
      <c r="M24" s="463">
        <v>0.995</v>
      </c>
      <c r="N24" s="463">
        <v>1.2E-2</v>
      </c>
      <c r="O24" s="249" t="s">
        <v>540</v>
      </c>
      <c r="P24" s="322" t="s">
        <v>102</v>
      </c>
      <c r="Q24" s="279" t="s">
        <v>2352</v>
      </c>
      <c r="R24" s="279">
        <v>44573</v>
      </c>
      <c r="S24" s="279">
        <v>44576</v>
      </c>
      <c r="T24" s="279">
        <v>44814</v>
      </c>
      <c r="U24" s="279" t="s">
        <v>213</v>
      </c>
      <c r="V24" s="279"/>
      <c r="W24" s="322" t="s">
        <v>265</v>
      </c>
      <c r="X24" s="322" t="s">
        <v>1300</v>
      </c>
      <c r="Y24" s="585" t="s">
        <v>98</v>
      </c>
      <c r="Z24" s="585" t="s">
        <v>2732</v>
      </c>
      <c r="AA24" s="585" t="s">
        <v>5964</v>
      </c>
      <c r="AB24" s="585"/>
    </row>
    <row r="25" spans="1:28" ht="20" hidden="1" customHeight="1">
      <c r="A25" s="254">
        <f t="shared" si="0"/>
        <v>24</v>
      </c>
      <c r="B25" s="272" t="s">
        <v>10</v>
      </c>
      <c r="C25" s="272" t="s">
        <v>17</v>
      </c>
      <c r="D25" s="272" t="s">
        <v>283</v>
      </c>
      <c r="E25" s="461">
        <v>4300516540</v>
      </c>
      <c r="F25" s="272" t="s">
        <v>284</v>
      </c>
      <c r="G25" s="272" t="s">
        <v>2360</v>
      </c>
      <c r="H25" s="461">
        <v>1</v>
      </c>
      <c r="I25" s="272" t="s">
        <v>264</v>
      </c>
      <c r="J25" s="274" t="s">
        <v>2738</v>
      </c>
      <c r="K25" s="462">
        <v>44852</v>
      </c>
      <c r="L25" s="322" t="s">
        <v>205</v>
      </c>
      <c r="M25" s="463">
        <v>0.995</v>
      </c>
      <c r="N25" s="463">
        <v>1.2E-2</v>
      </c>
      <c r="O25" s="322" t="s">
        <v>540</v>
      </c>
      <c r="P25" s="322" t="s">
        <v>102</v>
      </c>
      <c r="Q25" s="279" t="s">
        <v>2352</v>
      </c>
      <c r="R25" s="279">
        <v>44573</v>
      </c>
      <c r="S25" s="279">
        <v>44576</v>
      </c>
      <c r="T25" s="279">
        <v>44814</v>
      </c>
      <c r="U25" s="279" t="s">
        <v>213</v>
      </c>
      <c r="V25" s="279"/>
      <c r="W25" s="322" t="s">
        <v>265</v>
      </c>
      <c r="X25" s="322" t="s">
        <v>1300</v>
      </c>
      <c r="Y25" s="585" t="s">
        <v>98</v>
      </c>
      <c r="Z25" s="585" t="s">
        <v>2732</v>
      </c>
      <c r="AA25" s="585" t="s">
        <v>5964</v>
      </c>
      <c r="AB25" s="585"/>
    </row>
    <row r="26" spans="1:28" ht="20" hidden="1" customHeight="1">
      <c r="A26" s="254">
        <f t="shared" si="0"/>
        <v>25</v>
      </c>
      <c r="B26" s="272" t="s">
        <v>2739</v>
      </c>
      <c r="C26" s="272" t="s">
        <v>2740</v>
      </c>
      <c r="D26" s="272" t="s">
        <v>281</v>
      </c>
      <c r="E26" s="461">
        <v>4300516540</v>
      </c>
      <c r="F26" s="272" t="s">
        <v>282</v>
      </c>
      <c r="G26" s="272" t="s">
        <v>2748</v>
      </c>
      <c r="H26" s="461">
        <v>1</v>
      </c>
      <c r="I26" s="272" t="s">
        <v>264</v>
      </c>
      <c r="J26" s="274" t="s">
        <v>2368</v>
      </c>
      <c r="K26" s="462">
        <v>44852</v>
      </c>
      <c r="L26" s="322" t="s">
        <v>205</v>
      </c>
      <c r="M26" s="463">
        <v>0.995</v>
      </c>
      <c r="N26" s="463">
        <v>1.2E-2</v>
      </c>
      <c r="O26" s="249" t="s">
        <v>540</v>
      </c>
      <c r="P26" s="322" t="s">
        <v>243</v>
      </c>
      <c r="Q26" s="636" t="s">
        <v>4796</v>
      </c>
      <c r="R26" s="279">
        <v>44645</v>
      </c>
      <c r="S26" s="279">
        <v>44667</v>
      </c>
      <c r="T26" s="279">
        <v>44864</v>
      </c>
      <c r="U26" s="314"/>
      <c r="V26" s="279"/>
      <c r="W26" s="322" t="s">
        <v>265</v>
      </c>
      <c r="X26" s="322" t="s">
        <v>1300</v>
      </c>
      <c r="Y26" s="585" t="s">
        <v>98</v>
      </c>
      <c r="Z26" s="585" t="s">
        <v>2732</v>
      </c>
      <c r="AA26" s="585" t="s">
        <v>5964</v>
      </c>
      <c r="AB26" s="585"/>
    </row>
    <row r="27" spans="1:28" ht="20" hidden="1" customHeight="1">
      <c r="A27" s="254">
        <f t="shared" si="0"/>
        <v>26</v>
      </c>
      <c r="B27" s="272" t="s">
        <v>2739</v>
      </c>
      <c r="C27" s="272" t="s">
        <v>2740</v>
      </c>
      <c r="D27" s="272" t="s">
        <v>287</v>
      </c>
      <c r="E27" s="461">
        <v>4300516540</v>
      </c>
      <c r="F27" s="272" t="s">
        <v>288</v>
      </c>
      <c r="G27" s="272" t="s">
        <v>2750</v>
      </c>
      <c r="H27" s="461">
        <v>1</v>
      </c>
      <c r="I27" s="272" t="s">
        <v>264</v>
      </c>
      <c r="J27" s="274" t="s">
        <v>2368</v>
      </c>
      <c r="K27" s="462">
        <v>44852</v>
      </c>
      <c r="L27" s="322" t="s">
        <v>205</v>
      </c>
      <c r="M27" s="463">
        <v>0.995</v>
      </c>
      <c r="N27" s="463">
        <v>1.2E-2</v>
      </c>
      <c r="O27" s="322" t="s">
        <v>540</v>
      </c>
      <c r="P27" s="322" t="s">
        <v>243</v>
      </c>
      <c r="Q27" s="279" t="s">
        <v>2749</v>
      </c>
      <c r="R27" s="279">
        <v>44645</v>
      </c>
      <c r="S27" s="279">
        <v>44667</v>
      </c>
      <c r="T27" s="279">
        <v>44864</v>
      </c>
      <c r="U27" s="314"/>
      <c r="V27" s="279"/>
      <c r="W27" s="322" t="s">
        <v>265</v>
      </c>
      <c r="X27" s="322" t="s">
        <v>1300</v>
      </c>
      <c r="Y27" s="585" t="s">
        <v>98</v>
      </c>
      <c r="Z27" s="585" t="s">
        <v>2732</v>
      </c>
      <c r="AA27" s="585" t="s">
        <v>5964</v>
      </c>
      <c r="AB27" s="585"/>
    </row>
    <row r="28" spans="1:28" ht="20" hidden="1" customHeight="1">
      <c r="A28" s="254">
        <f t="shared" si="0"/>
        <v>27</v>
      </c>
      <c r="B28" s="272" t="s">
        <v>2739</v>
      </c>
      <c r="C28" s="272" t="s">
        <v>2742</v>
      </c>
      <c r="D28" s="272" t="s">
        <v>268</v>
      </c>
      <c r="E28" s="461">
        <v>4300516527</v>
      </c>
      <c r="F28" s="272" t="s">
        <v>269</v>
      </c>
      <c r="G28" s="272" t="s">
        <v>2751</v>
      </c>
      <c r="H28" s="461">
        <v>1</v>
      </c>
      <c r="I28" s="272" t="s">
        <v>264</v>
      </c>
      <c r="J28" s="274" t="s">
        <v>2368</v>
      </c>
      <c r="K28" s="462">
        <v>44852</v>
      </c>
      <c r="L28" s="322" t="s">
        <v>205</v>
      </c>
      <c r="M28" s="463">
        <v>0.995</v>
      </c>
      <c r="N28" s="463">
        <v>1.2E-2</v>
      </c>
      <c r="O28" s="249" t="s">
        <v>540</v>
      </c>
      <c r="P28" s="322" t="s">
        <v>243</v>
      </c>
      <c r="Q28" s="279" t="s">
        <v>2749</v>
      </c>
      <c r="R28" s="279">
        <v>44645</v>
      </c>
      <c r="S28" s="279">
        <v>44667</v>
      </c>
      <c r="T28" s="279">
        <v>44864</v>
      </c>
      <c r="U28" s="314"/>
      <c r="V28" s="279"/>
      <c r="W28" s="322" t="s">
        <v>265</v>
      </c>
      <c r="X28" s="322" t="s">
        <v>1300</v>
      </c>
      <c r="Y28" s="585" t="s">
        <v>98</v>
      </c>
      <c r="Z28" s="585" t="s">
        <v>2732</v>
      </c>
      <c r="AA28" s="585" t="s">
        <v>5964</v>
      </c>
      <c r="AB28" s="585"/>
    </row>
    <row r="29" spans="1:28" ht="20" hidden="1" customHeight="1">
      <c r="A29" s="254">
        <f t="shared" si="0"/>
        <v>28</v>
      </c>
      <c r="B29" s="272" t="s">
        <v>2739</v>
      </c>
      <c r="C29" s="272" t="s">
        <v>2742</v>
      </c>
      <c r="D29" s="272" t="s">
        <v>274</v>
      </c>
      <c r="E29" s="461">
        <v>4300516527</v>
      </c>
      <c r="F29" s="272" t="s">
        <v>275</v>
      </c>
      <c r="G29" s="272" t="s">
        <v>2752</v>
      </c>
      <c r="H29" s="461">
        <v>1</v>
      </c>
      <c r="I29" s="272" t="s">
        <v>264</v>
      </c>
      <c r="J29" s="274" t="s">
        <v>2368</v>
      </c>
      <c r="K29" s="462">
        <v>44852</v>
      </c>
      <c r="L29" s="322" t="s">
        <v>205</v>
      </c>
      <c r="M29" s="463">
        <v>0.995</v>
      </c>
      <c r="N29" s="463">
        <v>1.2E-2</v>
      </c>
      <c r="O29" s="322" t="s">
        <v>540</v>
      </c>
      <c r="P29" s="322" t="s">
        <v>243</v>
      </c>
      <c r="Q29" s="279" t="s">
        <v>2749</v>
      </c>
      <c r="R29" s="279">
        <v>44645</v>
      </c>
      <c r="S29" s="279">
        <v>44667</v>
      </c>
      <c r="T29" s="279">
        <v>44864</v>
      </c>
      <c r="U29" s="314"/>
      <c r="V29" s="279"/>
      <c r="W29" s="322" t="s">
        <v>265</v>
      </c>
      <c r="X29" s="322" t="s">
        <v>1300</v>
      </c>
      <c r="Y29" s="585" t="s">
        <v>98</v>
      </c>
      <c r="Z29" s="585" t="s">
        <v>2732</v>
      </c>
      <c r="AA29" s="585" t="s">
        <v>5964</v>
      </c>
      <c r="AB29" s="585"/>
    </row>
    <row r="30" spans="1:28" s="302" customFormat="1" ht="46.5" hidden="1" customHeight="1">
      <c r="A30" s="254">
        <f t="shared" si="0"/>
        <v>29</v>
      </c>
      <c r="B30" s="272" t="s">
        <v>5331</v>
      </c>
      <c r="C30" s="272" t="s">
        <v>27</v>
      </c>
      <c r="D30" s="272" t="s">
        <v>601</v>
      </c>
      <c r="E30" s="461">
        <v>4300378461</v>
      </c>
      <c r="F30" s="272" t="s">
        <v>602</v>
      </c>
      <c r="G30" s="272" t="s">
        <v>603</v>
      </c>
      <c r="H30" s="461">
        <v>1</v>
      </c>
      <c r="I30" s="272" t="s">
        <v>604</v>
      </c>
      <c r="J30" s="274" t="s">
        <v>586</v>
      </c>
      <c r="K30" s="462" t="s">
        <v>633</v>
      </c>
      <c r="L30" s="322" t="s">
        <v>205</v>
      </c>
      <c r="M30" s="463">
        <v>0.999</v>
      </c>
      <c r="N30" s="463">
        <v>0.01</v>
      </c>
      <c r="O30" s="249" t="s">
        <v>540</v>
      </c>
      <c r="P30" s="322" t="s">
        <v>102</v>
      </c>
      <c r="Q30" s="279">
        <v>44085</v>
      </c>
      <c r="R30" s="279">
        <v>44134</v>
      </c>
      <c r="S30" s="279">
        <v>44134</v>
      </c>
      <c r="T30" s="279">
        <v>44499</v>
      </c>
      <c r="U30" s="279">
        <v>44530</v>
      </c>
      <c r="V30" s="279">
        <v>44510</v>
      </c>
      <c r="W30" s="322" t="s">
        <v>587</v>
      </c>
      <c r="X30" s="322" t="s">
        <v>1386</v>
      </c>
      <c r="Y30" s="585"/>
      <c r="Z30" s="585" t="s">
        <v>5332</v>
      </c>
      <c r="AA30" s="585" t="s">
        <v>632</v>
      </c>
      <c r="AB30" s="585"/>
    </row>
    <row r="31" spans="1:28" s="302" customFormat="1" ht="36.5" hidden="1" customHeight="1">
      <c r="A31" s="254">
        <f t="shared" si="0"/>
        <v>30</v>
      </c>
      <c r="B31" s="272" t="s">
        <v>5331</v>
      </c>
      <c r="C31" s="272" t="s">
        <v>27</v>
      </c>
      <c r="D31" s="272" t="s">
        <v>605</v>
      </c>
      <c r="E31" s="461">
        <v>4300378461</v>
      </c>
      <c r="F31" s="272" t="s">
        <v>606</v>
      </c>
      <c r="G31" s="272" t="s">
        <v>603</v>
      </c>
      <c r="H31" s="461">
        <v>1</v>
      </c>
      <c r="I31" s="272" t="s">
        <v>604</v>
      </c>
      <c r="J31" s="274" t="s">
        <v>586</v>
      </c>
      <c r="K31" s="462" t="s">
        <v>633</v>
      </c>
      <c r="L31" s="322"/>
      <c r="M31" s="463"/>
      <c r="N31" s="463"/>
      <c r="O31" s="249" t="s">
        <v>540</v>
      </c>
      <c r="P31" s="322"/>
      <c r="Q31" s="279"/>
      <c r="R31" s="279"/>
      <c r="S31" s="279"/>
      <c r="T31" s="279">
        <v>44499</v>
      </c>
      <c r="U31" s="279">
        <v>44530</v>
      </c>
      <c r="V31" s="279">
        <v>44510</v>
      </c>
      <c r="W31" s="322" t="s">
        <v>587</v>
      </c>
      <c r="X31" s="322" t="s">
        <v>1386</v>
      </c>
      <c r="Y31" s="585"/>
      <c r="Z31" s="585" t="s">
        <v>607</v>
      </c>
      <c r="AA31" s="585" t="s">
        <v>608</v>
      </c>
      <c r="AB31" s="585"/>
    </row>
    <row r="32" spans="1:28" s="302" customFormat="1" ht="48.5" hidden="1" customHeight="1">
      <c r="A32" s="254">
        <f t="shared" si="0"/>
        <v>31</v>
      </c>
      <c r="B32" s="272" t="s">
        <v>5331</v>
      </c>
      <c r="C32" s="272" t="s">
        <v>29</v>
      </c>
      <c r="D32" s="272" t="s">
        <v>609</v>
      </c>
      <c r="E32" s="461">
        <v>4300379071</v>
      </c>
      <c r="F32" s="272" t="s">
        <v>610</v>
      </c>
      <c r="G32" s="272" t="s">
        <v>611</v>
      </c>
      <c r="H32" s="461">
        <v>1</v>
      </c>
      <c r="I32" s="272" t="s">
        <v>604</v>
      </c>
      <c r="J32" s="274" t="s">
        <v>5333</v>
      </c>
      <c r="K32" s="462" t="s">
        <v>633</v>
      </c>
      <c r="L32" s="322" t="s">
        <v>205</v>
      </c>
      <c r="M32" s="463">
        <v>0.998</v>
      </c>
      <c r="N32" s="463">
        <v>0.01</v>
      </c>
      <c r="O32" s="249" t="s">
        <v>540</v>
      </c>
      <c r="P32" s="322" t="s">
        <v>102</v>
      </c>
      <c r="Q32" s="279">
        <v>44093</v>
      </c>
      <c r="R32" s="279">
        <v>44134</v>
      </c>
      <c r="S32" s="279">
        <v>44134</v>
      </c>
      <c r="T32" s="279">
        <v>44499</v>
      </c>
      <c r="U32" s="279">
        <v>44530</v>
      </c>
      <c r="V32" s="279">
        <v>44510</v>
      </c>
      <c r="W32" s="322" t="s">
        <v>587</v>
      </c>
      <c r="X32" s="322" t="s">
        <v>1386</v>
      </c>
      <c r="Y32" s="585"/>
      <c r="Z32" s="585" t="s">
        <v>5332</v>
      </c>
      <c r="AA32" s="585" t="s">
        <v>632</v>
      </c>
      <c r="AB32" s="585"/>
    </row>
    <row r="33" spans="1:28" s="302" customFormat="1" ht="46" hidden="1" customHeight="1">
      <c r="A33" s="254">
        <f t="shared" si="0"/>
        <v>32</v>
      </c>
      <c r="B33" s="272" t="s">
        <v>5331</v>
      </c>
      <c r="C33" s="272" t="s">
        <v>29</v>
      </c>
      <c r="D33" s="272" t="s">
        <v>612</v>
      </c>
      <c r="E33" s="461">
        <v>4300379071</v>
      </c>
      <c r="F33" s="272" t="s">
        <v>613</v>
      </c>
      <c r="G33" s="272" t="s">
        <v>611</v>
      </c>
      <c r="H33" s="461">
        <v>1</v>
      </c>
      <c r="I33" s="272" t="s">
        <v>604</v>
      </c>
      <c r="J33" s="274" t="s">
        <v>5333</v>
      </c>
      <c r="K33" s="462" t="s">
        <v>633</v>
      </c>
      <c r="L33" s="322"/>
      <c r="M33" s="463"/>
      <c r="N33" s="463"/>
      <c r="O33" s="249" t="s">
        <v>540</v>
      </c>
      <c r="P33" s="322"/>
      <c r="Q33" s="279">
        <v>44093</v>
      </c>
      <c r="R33" s="279"/>
      <c r="S33" s="279"/>
      <c r="T33" s="279">
        <v>44499</v>
      </c>
      <c r="U33" s="279">
        <v>44530</v>
      </c>
      <c r="V33" s="279">
        <v>44510</v>
      </c>
      <c r="W33" s="322" t="s">
        <v>587</v>
      </c>
      <c r="X33" s="322" t="s">
        <v>1386</v>
      </c>
      <c r="Y33" s="585"/>
      <c r="Z33" s="585" t="s">
        <v>607</v>
      </c>
      <c r="AA33" s="585" t="s">
        <v>632</v>
      </c>
      <c r="AB33" s="585"/>
    </row>
    <row r="34" spans="1:28" s="302" customFormat="1" ht="43" hidden="1" customHeight="1">
      <c r="A34" s="254">
        <f t="shared" si="0"/>
        <v>33</v>
      </c>
      <c r="B34" s="272" t="s">
        <v>10</v>
      </c>
      <c r="C34" s="272" t="s">
        <v>5334</v>
      </c>
      <c r="D34" s="272" t="s">
        <v>5335</v>
      </c>
      <c r="E34" s="461">
        <v>4300341271</v>
      </c>
      <c r="F34" s="272" t="s">
        <v>5336</v>
      </c>
      <c r="G34" s="272" t="s">
        <v>5337</v>
      </c>
      <c r="H34" s="461">
        <v>2</v>
      </c>
      <c r="I34" s="272" t="s">
        <v>597</v>
      </c>
      <c r="J34" s="274" t="s">
        <v>642</v>
      </c>
      <c r="K34" s="462" t="s">
        <v>633</v>
      </c>
      <c r="L34" s="322" t="s">
        <v>213</v>
      </c>
      <c r="M34" s="463" t="s">
        <v>213</v>
      </c>
      <c r="N34" s="463" t="s">
        <v>213</v>
      </c>
      <c r="O34" s="249" t="s">
        <v>540</v>
      </c>
      <c r="P34" s="322" t="s">
        <v>102</v>
      </c>
      <c r="Q34" s="279">
        <v>43930</v>
      </c>
      <c r="R34" s="279">
        <v>43981</v>
      </c>
      <c r="S34" s="279">
        <v>43981</v>
      </c>
      <c r="T34" s="279">
        <v>44438</v>
      </c>
      <c r="U34" s="279" t="s">
        <v>2378</v>
      </c>
      <c r="V34" s="279">
        <v>44423</v>
      </c>
      <c r="W34" s="322" t="s">
        <v>587</v>
      </c>
      <c r="X34" s="322" t="s">
        <v>1386</v>
      </c>
      <c r="Y34" s="585"/>
      <c r="Z34" s="585" t="s">
        <v>5338</v>
      </c>
      <c r="AA34" s="585" t="s">
        <v>5339</v>
      </c>
      <c r="AB34" s="585"/>
    </row>
    <row r="35" spans="1:28" s="302" customFormat="1" ht="38.5" hidden="1" customHeight="1">
      <c r="A35" s="254">
        <f t="shared" si="0"/>
        <v>34</v>
      </c>
      <c r="B35" s="272" t="s">
        <v>10</v>
      </c>
      <c r="C35" s="272" t="s">
        <v>638</v>
      </c>
      <c r="D35" s="272" t="s">
        <v>639</v>
      </c>
      <c r="E35" s="461">
        <v>4300341272</v>
      </c>
      <c r="F35" s="272" t="s">
        <v>640</v>
      </c>
      <c r="G35" s="272" t="s">
        <v>641</v>
      </c>
      <c r="H35" s="461">
        <v>2</v>
      </c>
      <c r="I35" s="272" t="s">
        <v>597</v>
      </c>
      <c r="J35" s="274" t="s">
        <v>642</v>
      </c>
      <c r="K35" s="462" t="s">
        <v>633</v>
      </c>
      <c r="L35" s="322" t="s">
        <v>213</v>
      </c>
      <c r="M35" s="463" t="s">
        <v>213</v>
      </c>
      <c r="N35" s="463" t="s">
        <v>213</v>
      </c>
      <c r="O35" s="249" t="s">
        <v>540</v>
      </c>
      <c r="P35" s="322" t="s">
        <v>102</v>
      </c>
      <c r="Q35" s="279">
        <v>43930</v>
      </c>
      <c r="R35" s="279">
        <v>43981</v>
      </c>
      <c r="S35" s="279">
        <v>43981</v>
      </c>
      <c r="T35" s="279">
        <v>44438</v>
      </c>
      <c r="U35" s="279" t="s">
        <v>2378</v>
      </c>
      <c r="V35" s="279">
        <v>44423</v>
      </c>
      <c r="W35" s="322" t="s">
        <v>587</v>
      </c>
      <c r="X35" s="322" t="s">
        <v>1386</v>
      </c>
      <c r="Y35" s="585"/>
      <c r="Z35" s="585" t="s">
        <v>5338</v>
      </c>
      <c r="AA35" s="585" t="s">
        <v>5339</v>
      </c>
      <c r="AB35" s="585"/>
    </row>
    <row r="36" spans="1:28" s="302" customFormat="1" ht="53" hidden="1" customHeight="1">
      <c r="A36" s="254">
        <f t="shared" si="0"/>
        <v>35</v>
      </c>
      <c r="B36" s="272" t="s">
        <v>10</v>
      </c>
      <c r="C36" s="272" t="s">
        <v>30</v>
      </c>
      <c r="D36" s="272" t="s">
        <v>644</v>
      </c>
      <c r="E36" s="461">
        <v>4300406523</v>
      </c>
      <c r="F36" s="272" t="s">
        <v>645</v>
      </c>
      <c r="G36" s="272" t="s">
        <v>646</v>
      </c>
      <c r="H36" s="461">
        <v>3</v>
      </c>
      <c r="I36" s="272" t="s">
        <v>647</v>
      </c>
      <c r="J36" s="274" t="s">
        <v>5340</v>
      </c>
      <c r="K36" s="462" t="s">
        <v>633</v>
      </c>
      <c r="L36" s="322" t="s">
        <v>213</v>
      </c>
      <c r="M36" s="463" t="s">
        <v>213</v>
      </c>
      <c r="N36" s="463" t="s">
        <v>213</v>
      </c>
      <c r="O36" s="249" t="s">
        <v>540</v>
      </c>
      <c r="P36" s="322" t="s">
        <v>102</v>
      </c>
      <c r="Q36" s="279" t="s">
        <v>649</v>
      </c>
      <c r="R36" s="279">
        <v>44226</v>
      </c>
      <c r="S36" s="279">
        <v>44226</v>
      </c>
      <c r="T36" s="279">
        <v>44560</v>
      </c>
      <c r="U36" s="279" t="s">
        <v>213</v>
      </c>
      <c r="V36" s="279">
        <v>44454</v>
      </c>
      <c r="W36" s="322" t="s">
        <v>587</v>
      </c>
      <c r="X36" s="322" t="s">
        <v>1386</v>
      </c>
      <c r="Y36" s="585"/>
      <c r="Z36" s="585" t="s">
        <v>5341</v>
      </c>
      <c r="AA36" s="585" t="s">
        <v>632</v>
      </c>
      <c r="AB36" s="585"/>
    </row>
    <row r="37" spans="1:28" s="302" customFormat="1" ht="84.5" hidden="1" customHeight="1">
      <c r="A37" s="254">
        <f t="shared" si="0"/>
        <v>36</v>
      </c>
      <c r="B37" s="272" t="s">
        <v>10</v>
      </c>
      <c r="C37" s="272" t="s">
        <v>14</v>
      </c>
      <c r="D37" s="272" t="s">
        <v>589</v>
      </c>
      <c r="E37" s="461">
        <v>4300368192</v>
      </c>
      <c r="F37" s="272" t="s">
        <v>590</v>
      </c>
      <c r="G37" s="272" t="s">
        <v>1610</v>
      </c>
      <c r="H37" s="461">
        <v>1</v>
      </c>
      <c r="I37" s="272" t="s">
        <v>585</v>
      </c>
      <c r="J37" s="274" t="s">
        <v>586</v>
      </c>
      <c r="K37" s="462" t="s">
        <v>633</v>
      </c>
      <c r="L37" s="322" t="s">
        <v>205</v>
      </c>
      <c r="M37" s="463"/>
      <c r="N37" s="463">
        <v>0.01</v>
      </c>
      <c r="O37" s="249" t="s">
        <v>540</v>
      </c>
      <c r="P37" s="322" t="s">
        <v>102</v>
      </c>
      <c r="Q37" s="279">
        <v>44046</v>
      </c>
      <c r="R37" s="279">
        <v>44079</v>
      </c>
      <c r="S37" s="279">
        <v>44084</v>
      </c>
      <c r="T37" s="279">
        <v>44560</v>
      </c>
      <c r="U37" s="279" t="s">
        <v>213</v>
      </c>
      <c r="V37" s="279">
        <v>44530</v>
      </c>
      <c r="W37" s="322" t="s">
        <v>587</v>
      </c>
      <c r="X37" s="322" t="s">
        <v>1386</v>
      </c>
      <c r="Y37" s="585"/>
      <c r="Z37" s="585" t="s">
        <v>5342</v>
      </c>
      <c r="AA37" s="585" t="s">
        <v>5343</v>
      </c>
      <c r="AB37" s="585"/>
    </row>
    <row r="38" spans="1:28" s="302" customFormat="1" ht="84.5" hidden="1" customHeight="1">
      <c r="A38" s="254">
        <f t="shared" si="0"/>
        <v>37</v>
      </c>
      <c r="B38" s="272" t="s">
        <v>10</v>
      </c>
      <c r="C38" s="272" t="s">
        <v>16</v>
      </c>
      <c r="D38" s="272" t="s">
        <v>583</v>
      </c>
      <c r="E38" s="461">
        <v>4300368192</v>
      </c>
      <c r="F38" s="272" t="s">
        <v>584</v>
      </c>
      <c r="G38" s="272" t="s">
        <v>591</v>
      </c>
      <c r="H38" s="461">
        <v>1</v>
      </c>
      <c r="I38" s="272" t="s">
        <v>585</v>
      </c>
      <c r="J38" s="274" t="s">
        <v>586</v>
      </c>
      <c r="K38" s="462" t="s">
        <v>633</v>
      </c>
      <c r="L38" s="322" t="s">
        <v>205</v>
      </c>
      <c r="M38" s="463">
        <v>0.99900462962962999</v>
      </c>
      <c r="N38" s="463">
        <v>0.01</v>
      </c>
      <c r="O38" s="249" t="s">
        <v>540</v>
      </c>
      <c r="P38" s="322" t="s">
        <v>102</v>
      </c>
      <c r="Q38" s="279">
        <v>44066</v>
      </c>
      <c r="R38" s="279">
        <v>44099</v>
      </c>
      <c r="S38" s="279">
        <v>44099</v>
      </c>
      <c r="T38" s="279">
        <v>44560</v>
      </c>
      <c r="U38" s="279">
        <v>44591</v>
      </c>
      <c r="V38" s="279">
        <v>44602</v>
      </c>
      <c r="W38" s="322" t="s">
        <v>587</v>
      </c>
      <c r="X38" s="322" t="s">
        <v>1386</v>
      </c>
      <c r="Y38" s="585"/>
      <c r="Z38" s="585" t="s">
        <v>5344</v>
      </c>
      <c r="AA38" s="585" t="s">
        <v>5343</v>
      </c>
      <c r="AB38" s="585"/>
    </row>
    <row r="39" spans="1:28" s="302" customFormat="1" ht="84.5" hidden="1" customHeight="1">
      <c r="A39" s="254">
        <f t="shared" si="0"/>
        <v>38</v>
      </c>
      <c r="B39" s="272" t="s">
        <v>10</v>
      </c>
      <c r="C39" s="272" t="s">
        <v>16</v>
      </c>
      <c r="D39" s="272" t="s">
        <v>589</v>
      </c>
      <c r="E39" s="461">
        <v>4300368192</v>
      </c>
      <c r="F39" s="272" t="s">
        <v>590</v>
      </c>
      <c r="G39" s="272" t="s">
        <v>591</v>
      </c>
      <c r="H39" s="461">
        <v>1</v>
      </c>
      <c r="I39" s="272" t="s">
        <v>585</v>
      </c>
      <c r="J39" s="274" t="s">
        <v>586</v>
      </c>
      <c r="K39" s="462"/>
      <c r="L39" s="322" t="s">
        <v>205</v>
      </c>
      <c r="M39" s="463"/>
      <c r="N39" s="463">
        <v>0.01</v>
      </c>
      <c r="O39" s="249" t="s">
        <v>540</v>
      </c>
      <c r="P39" s="322" t="s">
        <v>102</v>
      </c>
      <c r="Q39" s="279">
        <v>44066</v>
      </c>
      <c r="R39" s="279">
        <v>44099</v>
      </c>
      <c r="S39" s="279">
        <v>44104</v>
      </c>
      <c r="T39" s="279">
        <v>44560</v>
      </c>
      <c r="U39" s="279" t="s">
        <v>213</v>
      </c>
      <c r="V39" s="279">
        <v>44925</v>
      </c>
      <c r="W39" s="322" t="s">
        <v>587</v>
      </c>
      <c r="X39" s="322" t="s">
        <v>1386</v>
      </c>
      <c r="Y39" s="585"/>
      <c r="Z39" s="585" t="s">
        <v>5345</v>
      </c>
      <c r="AA39" s="585" t="s">
        <v>5343</v>
      </c>
      <c r="AB39" s="585"/>
    </row>
    <row r="40" spans="1:28" s="302" customFormat="1" ht="84.5" hidden="1" customHeight="1">
      <c r="A40" s="254">
        <f t="shared" si="0"/>
        <v>39</v>
      </c>
      <c r="B40" s="272" t="s">
        <v>10</v>
      </c>
      <c r="C40" s="272" t="s">
        <v>18</v>
      </c>
      <c r="D40" s="272" t="s">
        <v>583</v>
      </c>
      <c r="E40" s="461">
        <v>4300368191</v>
      </c>
      <c r="F40" s="272" t="s">
        <v>584</v>
      </c>
      <c r="G40" s="272" t="s">
        <v>592</v>
      </c>
      <c r="H40" s="461">
        <v>1</v>
      </c>
      <c r="I40" s="272" t="s">
        <v>585</v>
      </c>
      <c r="J40" s="274" t="s">
        <v>586</v>
      </c>
      <c r="K40" s="462" t="s">
        <v>633</v>
      </c>
      <c r="L40" s="322" t="s">
        <v>205</v>
      </c>
      <c r="M40" s="463">
        <v>0.99900462962962999</v>
      </c>
      <c r="N40" s="463">
        <v>0.01</v>
      </c>
      <c r="O40" s="249" t="s">
        <v>540</v>
      </c>
      <c r="P40" s="322" t="s">
        <v>102</v>
      </c>
      <c r="Q40" s="279">
        <v>44080</v>
      </c>
      <c r="R40" s="279">
        <v>44114</v>
      </c>
      <c r="S40" s="279">
        <v>44114</v>
      </c>
      <c r="T40" s="279">
        <v>44560</v>
      </c>
      <c r="U40" s="279" t="s">
        <v>213</v>
      </c>
      <c r="V40" s="279">
        <v>44566</v>
      </c>
      <c r="W40" s="322" t="s">
        <v>587</v>
      </c>
      <c r="X40" s="322" t="s">
        <v>1386</v>
      </c>
      <c r="Y40" s="585"/>
      <c r="Z40" s="585" t="s">
        <v>5346</v>
      </c>
      <c r="AA40" s="585" t="s">
        <v>5343</v>
      </c>
      <c r="AB40" s="585"/>
    </row>
    <row r="41" spans="1:28" s="302" customFormat="1" ht="84.5" hidden="1" customHeight="1">
      <c r="A41" s="254">
        <f t="shared" si="0"/>
        <v>40</v>
      </c>
      <c r="B41" s="272" t="s">
        <v>10</v>
      </c>
      <c r="C41" s="272" t="s">
        <v>18</v>
      </c>
      <c r="D41" s="272" t="s">
        <v>589</v>
      </c>
      <c r="E41" s="461">
        <v>4300368191</v>
      </c>
      <c r="F41" s="272" t="s">
        <v>590</v>
      </c>
      <c r="G41" s="272" t="s">
        <v>592</v>
      </c>
      <c r="H41" s="461">
        <v>1</v>
      </c>
      <c r="I41" s="272" t="s">
        <v>585</v>
      </c>
      <c r="J41" s="274" t="s">
        <v>586</v>
      </c>
      <c r="K41" s="462"/>
      <c r="L41" s="322" t="s">
        <v>205</v>
      </c>
      <c r="M41" s="463"/>
      <c r="N41" s="463">
        <v>0.01</v>
      </c>
      <c r="O41" s="249" t="s">
        <v>540</v>
      </c>
      <c r="P41" s="322" t="s">
        <v>102</v>
      </c>
      <c r="Q41" s="279">
        <v>44080</v>
      </c>
      <c r="R41" s="279">
        <v>44114</v>
      </c>
      <c r="S41" s="279">
        <v>44119</v>
      </c>
      <c r="T41" s="279">
        <v>44560</v>
      </c>
      <c r="U41" s="279">
        <v>44591</v>
      </c>
      <c r="V41" s="279">
        <v>44576</v>
      </c>
      <c r="W41" s="322" t="s">
        <v>587</v>
      </c>
      <c r="X41" s="322" t="s">
        <v>1386</v>
      </c>
      <c r="Y41" s="585"/>
      <c r="Z41" s="585" t="s">
        <v>5347</v>
      </c>
      <c r="AA41" s="585" t="s">
        <v>5343</v>
      </c>
      <c r="AB41" s="585"/>
    </row>
    <row r="42" spans="1:28" s="302" customFormat="1" ht="84.5" hidden="1" customHeight="1">
      <c r="A42" s="254">
        <f t="shared" si="0"/>
        <v>41</v>
      </c>
      <c r="B42" s="272" t="s">
        <v>10</v>
      </c>
      <c r="C42" s="272" t="s">
        <v>20</v>
      </c>
      <c r="D42" s="272" t="s">
        <v>583</v>
      </c>
      <c r="E42" s="461">
        <v>4300368191</v>
      </c>
      <c r="F42" s="272" t="s">
        <v>584</v>
      </c>
      <c r="G42" s="272" t="s">
        <v>593</v>
      </c>
      <c r="H42" s="461">
        <v>1</v>
      </c>
      <c r="I42" s="272" t="s">
        <v>585</v>
      </c>
      <c r="J42" s="274" t="s">
        <v>586</v>
      </c>
      <c r="K42" s="462" t="s">
        <v>633</v>
      </c>
      <c r="L42" s="322" t="s">
        <v>205</v>
      </c>
      <c r="M42" s="463">
        <v>0.99900462962962999</v>
      </c>
      <c r="N42" s="463">
        <v>0.01</v>
      </c>
      <c r="O42" s="249" t="s">
        <v>540</v>
      </c>
      <c r="P42" s="322" t="s">
        <v>102</v>
      </c>
      <c r="Q42" s="279">
        <v>44093</v>
      </c>
      <c r="R42" s="279">
        <v>44129</v>
      </c>
      <c r="S42" s="279">
        <v>44129</v>
      </c>
      <c r="T42" s="279">
        <v>44560</v>
      </c>
      <c r="U42" s="279" t="s">
        <v>213</v>
      </c>
      <c r="V42" s="279">
        <v>44566</v>
      </c>
      <c r="W42" s="322" t="s">
        <v>587</v>
      </c>
      <c r="X42" s="322" t="s">
        <v>1386</v>
      </c>
      <c r="Y42" s="585"/>
      <c r="Z42" s="585" t="s">
        <v>5348</v>
      </c>
      <c r="AA42" s="585" t="s">
        <v>5343</v>
      </c>
      <c r="AB42" s="585"/>
    </row>
    <row r="43" spans="1:28" s="302" customFormat="1" ht="84.5" hidden="1" customHeight="1">
      <c r="A43" s="254">
        <f t="shared" si="0"/>
        <v>42</v>
      </c>
      <c r="B43" s="272" t="s">
        <v>10</v>
      </c>
      <c r="C43" s="272" t="s">
        <v>20</v>
      </c>
      <c r="D43" s="272" t="s">
        <v>589</v>
      </c>
      <c r="E43" s="461">
        <v>4300368191</v>
      </c>
      <c r="F43" s="272" t="s">
        <v>590</v>
      </c>
      <c r="G43" s="272" t="s">
        <v>593</v>
      </c>
      <c r="H43" s="461">
        <v>1</v>
      </c>
      <c r="I43" s="272" t="s">
        <v>585</v>
      </c>
      <c r="J43" s="274" t="s">
        <v>586</v>
      </c>
      <c r="K43" s="462"/>
      <c r="L43" s="322" t="s">
        <v>205</v>
      </c>
      <c r="M43" s="463"/>
      <c r="N43" s="463">
        <v>0.01</v>
      </c>
      <c r="O43" s="249" t="s">
        <v>540</v>
      </c>
      <c r="P43" s="322" t="s">
        <v>102</v>
      </c>
      <c r="Q43" s="279">
        <v>44093</v>
      </c>
      <c r="R43" s="279">
        <v>44129</v>
      </c>
      <c r="S43" s="279">
        <v>44134</v>
      </c>
      <c r="T43" s="279">
        <v>44560</v>
      </c>
      <c r="U43" s="279">
        <v>44591</v>
      </c>
      <c r="V43" s="279">
        <v>44576</v>
      </c>
      <c r="W43" s="322" t="s">
        <v>587</v>
      </c>
      <c r="X43" s="322" t="s">
        <v>1386</v>
      </c>
      <c r="Y43" s="585"/>
      <c r="Z43" s="585" t="s">
        <v>5349</v>
      </c>
      <c r="AA43" s="585" t="s">
        <v>5343</v>
      </c>
      <c r="AB43" s="585"/>
    </row>
    <row r="44" spans="1:28" s="302" customFormat="1" ht="84.5" hidden="1" customHeight="1">
      <c r="A44" s="254">
        <f t="shared" si="0"/>
        <v>43</v>
      </c>
      <c r="B44" s="272" t="s">
        <v>10</v>
      </c>
      <c r="C44" s="272" t="s">
        <v>23</v>
      </c>
      <c r="D44" s="272" t="s">
        <v>622</v>
      </c>
      <c r="E44" s="461">
        <v>4300510487</v>
      </c>
      <c r="F44" s="272" t="s">
        <v>246</v>
      </c>
      <c r="G44" s="272" t="s">
        <v>623</v>
      </c>
      <c r="H44" s="461">
        <v>1</v>
      </c>
      <c r="I44" s="272" t="s">
        <v>624</v>
      </c>
      <c r="J44" s="274" t="s">
        <v>5350</v>
      </c>
      <c r="K44" s="462" t="s">
        <v>633</v>
      </c>
      <c r="L44" s="322" t="s">
        <v>5351</v>
      </c>
      <c r="M44" s="463">
        <v>0.998</v>
      </c>
      <c r="N44" s="463">
        <v>6.0000000000000001E-3</v>
      </c>
      <c r="O44" s="249" t="s">
        <v>540</v>
      </c>
      <c r="P44" s="322" t="s">
        <v>102</v>
      </c>
      <c r="Q44" s="279">
        <v>44418</v>
      </c>
      <c r="R44" s="279">
        <v>44464</v>
      </c>
      <c r="S44" s="279">
        <v>44464</v>
      </c>
      <c r="T44" s="279">
        <v>44772</v>
      </c>
      <c r="U44" s="279" t="s">
        <v>213</v>
      </c>
      <c r="V44" s="279">
        <v>44681</v>
      </c>
      <c r="W44" s="322" t="s">
        <v>587</v>
      </c>
      <c r="X44" s="322" t="s">
        <v>1386</v>
      </c>
      <c r="Y44" s="585"/>
      <c r="Z44" s="585" t="s">
        <v>5352</v>
      </c>
      <c r="AA44" s="585" t="s">
        <v>5330</v>
      </c>
      <c r="AB44" s="585"/>
    </row>
    <row r="45" spans="1:28" s="302" customFormat="1" ht="84.5" hidden="1" customHeight="1">
      <c r="A45" s="254">
        <f t="shared" si="0"/>
        <v>44</v>
      </c>
      <c r="B45" s="272" t="s">
        <v>10</v>
      </c>
      <c r="C45" s="272" t="s">
        <v>24</v>
      </c>
      <c r="D45" s="272" t="s">
        <v>598</v>
      </c>
      <c r="E45" s="461">
        <v>4300334048</v>
      </c>
      <c r="F45" s="272" t="s">
        <v>599</v>
      </c>
      <c r="G45" s="272" t="s">
        <v>600</v>
      </c>
      <c r="H45" s="461">
        <v>1</v>
      </c>
      <c r="I45" s="272" t="s">
        <v>597</v>
      </c>
      <c r="J45" s="274" t="s">
        <v>5353</v>
      </c>
      <c r="K45" s="462" t="s">
        <v>633</v>
      </c>
      <c r="L45" s="322" t="s">
        <v>213</v>
      </c>
      <c r="M45" s="463" t="s">
        <v>213</v>
      </c>
      <c r="N45" s="463" t="s">
        <v>213</v>
      </c>
      <c r="O45" s="249" t="s">
        <v>540</v>
      </c>
      <c r="P45" s="322" t="s">
        <v>102</v>
      </c>
      <c r="Q45" s="279">
        <v>43914</v>
      </c>
      <c r="R45" s="279">
        <v>43971</v>
      </c>
      <c r="S45" s="279">
        <v>43971</v>
      </c>
      <c r="T45" s="279">
        <v>44560</v>
      </c>
      <c r="U45" s="279" t="s">
        <v>2378</v>
      </c>
      <c r="V45" s="279">
        <v>44560</v>
      </c>
      <c r="W45" s="322" t="s">
        <v>587</v>
      </c>
      <c r="X45" s="322" t="s">
        <v>1386</v>
      </c>
      <c r="Y45" s="585" t="s">
        <v>5354</v>
      </c>
      <c r="Z45" s="585" t="s">
        <v>5355</v>
      </c>
      <c r="AA45" s="585" t="s">
        <v>632</v>
      </c>
      <c r="AB45" s="585"/>
    </row>
    <row r="46" spans="1:28" s="302" customFormat="1" ht="26.5" hidden="1" customHeight="1">
      <c r="A46" s="254">
        <f t="shared" si="0"/>
        <v>45</v>
      </c>
      <c r="B46" s="272" t="s">
        <v>10</v>
      </c>
      <c r="C46" s="272" t="s">
        <v>5356</v>
      </c>
      <c r="D46" s="272" t="s">
        <v>626</v>
      </c>
      <c r="E46" s="461">
        <v>4300340857</v>
      </c>
      <c r="F46" s="272" t="s">
        <v>627</v>
      </c>
      <c r="G46" s="272" t="s">
        <v>628</v>
      </c>
      <c r="H46" s="461">
        <v>5</v>
      </c>
      <c r="I46" s="272" t="s">
        <v>629</v>
      </c>
      <c r="J46" s="274" t="s">
        <v>630</v>
      </c>
      <c r="K46" s="462" t="s">
        <v>633</v>
      </c>
      <c r="L46" s="322" t="s">
        <v>213</v>
      </c>
      <c r="M46" s="463" t="s">
        <v>213</v>
      </c>
      <c r="N46" s="463" t="s">
        <v>213</v>
      </c>
      <c r="O46" s="249" t="s">
        <v>540</v>
      </c>
      <c r="P46" s="322" t="s">
        <v>102</v>
      </c>
      <c r="Q46" s="279">
        <v>44350</v>
      </c>
      <c r="R46" s="279" t="s">
        <v>213</v>
      </c>
      <c r="S46" s="279" t="s">
        <v>213</v>
      </c>
      <c r="T46" s="279">
        <v>44377</v>
      </c>
      <c r="U46" s="279" t="s">
        <v>2378</v>
      </c>
      <c r="V46" s="279">
        <v>44377</v>
      </c>
      <c r="W46" s="322" t="s">
        <v>587</v>
      </c>
      <c r="X46" s="322" t="s">
        <v>1386</v>
      </c>
      <c r="Y46" s="585"/>
      <c r="Z46" s="585" t="s">
        <v>5338</v>
      </c>
      <c r="AA46" s="585" t="s">
        <v>5339</v>
      </c>
      <c r="AB46" s="585"/>
    </row>
    <row r="47" spans="1:28" s="38" customFormat="1" ht="45.75" hidden="1" customHeight="1">
      <c r="A47" s="254">
        <f t="shared" si="0"/>
        <v>46</v>
      </c>
      <c r="B47" s="249" t="s">
        <v>10</v>
      </c>
      <c r="C47" s="255" t="s">
        <v>634</v>
      </c>
      <c r="D47" s="255" t="s">
        <v>635</v>
      </c>
      <c r="E47" s="299">
        <v>4300340857</v>
      </c>
      <c r="F47" s="258" t="s">
        <v>627</v>
      </c>
      <c r="G47" s="255" t="s">
        <v>628</v>
      </c>
      <c r="H47" s="299">
        <v>1</v>
      </c>
      <c r="I47" s="255" t="s">
        <v>629</v>
      </c>
      <c r="J47" s="298" t="s">
        <v>630</v>
      </c>
      <c r="K47" s="368" t="s">
        <v>633</v>
      </c>
      <c r="L47" s="370" t="s">
        <v>213</v>
      </c>
      <c r="M47" s="369" t="s">
        <v>213</v>
      </c>
      <c r="N47" s="371" t="s">
        <v>213</v>
      </c>
      <c r="O47" s="322" t="s">
        <v>540</v>
      </c>
      <c r="P47" s="249" t="s">
        <v>102</v>
      </c>
      <c r="Q47" s="279">
        <v>44150</v>
      </c>
      <c r="R47" s="279">
        <v>44195</v>
      </c>
      <c r="S47" s="279">
        <v>44195</v>
      </c>
      <c r="T47" s="252">
        <v>44560</v>
      </c>
      <c r="U47" s="252" t="s">
        <v>2378</v>
      </c>
      <c r="V47" s="252">
        <v>44326</v>
      </c>
      <c r="W47" s="255" t="s">
        <v>587</v>
      </c>
      <c r="X47" s="277" t="s">
        <v>1386</v>
      </c>
      <c r="Y47" s="585"/>
      <c r="Z47" s="585" t="s">
        <v>5338</v>
      </c>
      <c r="AA47" s="585" t="s">
        <v>5339</v>
      </c>
      <c r="AB47" s="247"/>
    </row>
    <row r="48" spans="1:28" s="38" customFormat="1" ht="45.75" hidden="1" customHeight="1">
      <c r="A48" s="254">
        <f t="shared" si="0"/>
        <v>47</v>
      </c>
      <c r="B48" s="249" t="s">
        <v>10</v>
      </c>
      <c r="C48" s="255" t="s">
        <v>5357</v>
      </c>
      <c r="D48" s="255" t="s">
        <v>5358</v>
      </c>
      <c r="E48" s="299">
        <v>4300249753</v>
      </c>
      <c r="F48" s="258" t="s">
        <v>5359</v>
      </c>
      <c r="G48" s="255" t="s">
        <v>5360</v>
      </c>
      <c r="H48" s="299">
        <v>1</v>
      </c>
      <c r="I48" s="255" t="s">
        <v>5361</v>
      </c>
      <c r="J48" s="298" t="s">
        <v>5362</v>
      </c>
      <c r="K48" s="368" t="s">
        <v>633</v>
      </c>
      <c r="L48" s="370" t="s">
        <v>213</v>
      </c>
      <c r="M48" s="369" t="s">
        <v>213</v>
      </c>
      <c r="N48" s="371" t="s">
        <v>213</v>
      </c>
      <c r="O48" s="322" t="s">
        <v>540</v>
      </c>
      <c r="P48" s="249" t="s">
        <v>102</v>
      </c>
      <c r="Q48" s="279">
        <v>43533</v>
      </c>
      <c r="R48" s="279" t="s">
        <v>213</v>
      </c>
      <c r="S48" s="279" t="s">
        <v>213</v>
      </c>
      <c r="T48" s="252" t="s">
        <v>213</v>
      </c>
      <c r="U48" s="252" t="s">
        <v>213</v>
      </c>
      <c r="V48" s="252">
        <v>44195</v>
      </c>
      <c r="W48" s="255" t="s">
        <v>587</v>
      </c>
      <c r="X48" s="277" t="s">
        <v>1386</v>
      </c>
      <c r="Y48" s="585"/>
      <c r="Z48" s="585" t="s">
        <v>5363</v>
      </c>
      <c r="AA48" s="585"/>
      <c r="AB48" s="247"/>
    </row>
    <row r="49" spans="1:28" s="38" customFormat="1" ht="45.75" hidden="1" customHeight="1">
      <c r="A49" s="254">
        <f t="shared" si="0"/>
        <v>48</v>
      </c>
      <c r="B49" s="249" t="s">
        <v>10</v>
      </c>
      <c r="C49" s="255" t="s">
        <v>5357</v>
      </c>
      <c r="D49" s="255" t="s">
        <v>5358</v>
      </c>
      <c r="E49" s="299">
        <v>4300249753</v>
      </c>
      <c r="F49" s="258" t="s">
        <v>5359</v>
      </c>
      <c r="G49" s="255" t="s">
        <v>5364</v>
      </c>
      <c r="H49" s="299">
        <v>1</v>
      </c>
      <c r="I49" s="255" t="s">
        <v>5361</v>
      </c>
      <c r="J49" s="298" t="s">
        <v>5362</v>
      </c>
      <c r="K49" s="368" t="s">
        <v>633</v>
      </c>
      <c r="L49" s="370" t="s">
        <v>213</v>
      </c>
      <c r="M49" s="369" t="s">
        <v>213</v>
      </c>
      <c r="N49" s="371" t="s">
        <v>213</v>
      </c>
      <c r="O49" s="322" t="s">
        <v>540</v>
      </c>
      <c r="P49" s="249" t="s">
        <v>102</v>
      </c>
      <c r="Q49" s="279">
        <v>43595</v>
      </c>
      <c r="R49" s="279" t="s">
        <v>213</v>
      </c>
      <c r="S49" s="279" t="s">
        <v>213</v>
      </c>
      <c r="T49" s="252" t="s">
        <v>213</v>
      </c>
      <c r="U49" s="252" t="s">
        <v>213</v>
      </c>
      <c r="V49" s="252">
        <v>44195</v>
      </c>
      <c r="W49" s="255" t="s">
        <v>587</v>
      </c>
      <c r="X49" s="277" t="s">
        <v>1386</v>
      </c>
      <c r="Y49" s="585"/>
      <c r="Z49" s="585" t="s">
        <v>5363</v>
      </c>
      <c r="AA49" s="585"/>
      <c r="AB49" s="247"/>
    </row>
    <row r="50" spans="1:28" s="38" customFormat="1" ht="45.75" hidden="1" customHeight="1">
      <c r="A50" s="254">
        <f t="shared" si="0"/>
        <v>49</v>
      </c>
      <c r="B50" s="249" t="s">
        <v>10</v>
      </c>
      <c r="C50" s="255" t="s">
        <v>5357</v>
      </c>
      <c r="D50" s="255" t="s">
        <v>5365</v>
      </c>
      <c r="E50" s="299">
        <v>4300249753</v>
      </c>
      <c r="F50" s="258" t="s">
        <v>5366</v>
      </c>
      <c r="G50" s="255" t="s">
        <v>5367</v>
      </c>
      <c r="H50" s="299">
        <v>1</v>
      </c>
      <c r="I50" s="255" t="s">
        <v>5361</v>
      </c>
      <c r="J50" s="298" t="s">
        <v>5362</v>
      </c>
      <c r="K50" s="368" t="s">
        <v>633</v>
      </c>
      <c r="L50" s="370" t="s">
        <v>213</v>
      </c>
      <c r="M50" s="369" t="s">
        <v>213</v>
      </c>
      <c r="N50" s="371" t="s">
        <v>213</v>
      </c>
      <c r="O50" s="322" t="s">
        <v>540</v>
      </c>
      <c r="P50" s="249" t="s">
        <v>102</v>
      </c>
      <c r="Q50" s="279">
        <v>43633</v>
      </c>
      <c r="R50" s="279" t="s">
        <v>213</v>
      </c>
      <c r="S50" s="279" t="s">
        <v>213</v>
      </c>
      <c r="T50" s="252" t="s">
        <v>213</v>
      </c>
      <c r="U50" s="252" t="s">
        <v>213</v>
      </c>
      <c r="V50" s="252" t="s">
        <v>5368</v>
      </c>
      <c r="W50" s="255" t="s">
        <v>587</v>
      </c>
      <c r="X50" s="277" t="s">
        <v>1386</v>
      </c>
      <c r="Y50" s="585"/>
      <c r="Z50" s="585" t="s">
        <v>5363</v>
      </c>
      <c r="AA50" s="585"/>
      <c r="AB50" s="247"/>
    </row>
    <row r="51" spans="1:28" s="38" customFormat="1" ht="45.75" hidden="1" customHeight="1">
      <c r="A51" s="254">
        <f t="shared" si="0"/>
        <v>50</v>
      </c>
      <c r="B51" s="249" t="s">
        <v>10</v>
      </c>
      <c r="C51" s="255" t="s">
        <v>5357</v>
      </c>
      <c r="D51" s="255" t="s">
        <v>5365</v>
      </c>
      <c r="E51" s="299">
        <v>4300249753</v>
      </c>
      <c r="F51" s="258" t="s">
        <v>5366</v>
      </c>
      <c r="G51" s="255" t="s">
        <v>5369</v>
      </c>
      <c r="H51" s="299">
        <v>1</v>
      </c>
      <c r="I51" s="255" t="s">
        <v>5361</v>
      </c>
      <c r="J51" s="298" t="s">
        <v>5362</v>
      </c>
      <c r="K51" s="368" t="s">
        <v>633</v>
      </c>
      <c r="L51" s="370" t="s">
        <v>213</v>
      </c>
      <c r="M51" s="369" t="s">
        <v>213</v>
      </c>
      <c r="N51" s="371" t="s">
        <v>213</v>
      </c>
      <c r="O51" s="322" t="s">
        <v>540</v>
      </c>
      <c r="P51" s="249" t="s">
        <v>102</v>
      </c>
      <c r="Q51" s="279">
        <v>43846</v>
      </c>
      <c r="R51" s="279" t="s">
        <v>213</v>
      </c>
      <c r="S51" s="279" t="s">
        <v>213</v>
      </c>
      <c r="T51" s="252" t="s">
        <v>213</v>
      </c>
      <c r="U51" s="252" t="s">
        <v>213</v>
      </c>
      <c r="V51" s="252">
        <v>44206</v>
      </c>
      <c r="W51" s="255" t="s">
        <v>587</v>
      </c>
      <c r="X51" s="277" t="s">
        <v>1386</v>
      </c>
      <c r="Y51" s="585"/>
      <c r="Z51" s="585" t="s">
        <v>5363</v>
      </c>
      <c r="AA51" s="585"/>
      <c r="AB51" s="247"/>
    </row>
    <row r="52" spans="1:28" s="38" customFormat="1" ht="45.75" hidden="1" customHeight="1">
      <c r="A52" s="254">
        <f t="shared" si="0"/>
        <v>51</v>
      </c>
      <c r="B52" s="249" t="s">
        <v>10</v>
      </c>
      <c r="C52" s="255" t="s">
        <v>5357</v>
      </c>
      <c r="D52" s="255" t="s">
        <v>5358</v>
      </c>
      <c r="E52" s="299">
        <v>4300249753</v>
      </c>
      <c r="F52" s="258" t="s">
        <v>5359</v>
      </c>
      <c r="G52" s="255" t="s">
        <v>5370</v>
      </c>
      <c r="H52" s="299">
        <v>1</v>
      </c>
      <c r="I52" s="255" t="s">
        <v>5361</v>
      </c>
      <c r="J52" s="298" t="s">
        <v>5362</v>
      </c>
      <c r="K52" s="368" t="s">
        <v>633</v>
      </c>
      <c r="L52" s="370" t="s">
        <v>213</v>
      </c>
      <c r="M52" s="369" t="s">
        <v>213</v>
      </c>
      <c r="N52" s="371" t="s">
        <v>213</v>
      </c>
      <c r="O52" s="322" t="s">
        <v>540</v>
      </c>
      <c r="P52" s="249" t="s">
        <v>102</v>
      </c>
      <c r="Q52" s="279" t="s">
        <v>213</v>
      </c>
      <c r="R52" s="279" t="s">
        <v>213</v>
      </c>
      <c r="S52" s="279" t="s">
        <v>213</v>
      </c>
      <c r="T52" s="252" t="s">
        <v>213</v>
      </c>
      <c r="U52" s="252" t="s">
        <v>213</v>
      </c>
      <c r="V52" s="252">
        <v>44196</v>
      </c>
      <c r="W52" s="255" t="s">
        <v>587</v>
      </c>
      <c r="X52" s="277" t="s">
        <v>1386</v>
      </c>
      <c r="Y52" s="585"/>
      <c r="Z52" s="585" t="s">
        <v>5363</v>
      </c>
      <c r="AA52" s="585"/>
      <c r="AB52" s="247"/>
    </row>
    <row r="53" spans="1:28" s="38" customFormat="1" ht="45.75" hidden="1" customHeight="1">
      <c r="A53" s="254">
        <f t="shared" si="0"/>
        <v>52</v>
      </c>
      <c r="B53" s="249" t="s">
        <v>10</v>
      </c>
      <c r="C53" s="255" t="s">
        <v>5357</v>
      </c>
      <c r="D53" s="255" t="s">
        <v>5371</v>
      </c>
      <c r="E53" s="299">
        <v>4300249753</v>
      </c>
      <c r="F53" s="258" t="s">
        <v>5372</v>
      </c>
      <c r="G53" s="255" t="s">
        <v>5373</v>
      </c>
      <c r="H53" s="299">
        <v>1</v>
      </c>
      <c r="I53" s="255" t="s">
        <v>5361</v>
      </c>
      <c r="J53" s="298" t="s">
        <v>5362</v>
      </c>
      <c r="K53" s="368" t="s">
        <v>633</v>
      </c>
      <c r="L53" s="370" t="s">
        <v>213</v>
      </c>
      <c r="M53" s="369" t="s">
        <v>213</v>
      </c>
      <c r="N53" s="371" t="s">
        <v>213</v>
      </c>
      <c r="O53" s="322" t="s">
        <v>540</v>
      </c>
      <c r="P53" s="249" t="s">
        <v>102</v>
      </c>
      <c r="Q53" s="279" t="s">
        <v>213</v>
      </c>
      <c r="R53" s="279" t="s">
        <v>213</v>
      </c>
      <c r="S53" s="279" t="s">
        <v>213</v>
      </c>
      <c r="T53" s="252" t="s">
        <v>213</v>
      </c>
      <c r="U53" s="252" t="s">
        <v>213</v>
      </c>
      <c r="V53" s="252">
        <v>44196</v>
      </c>
      <c r="W53" s="255" t="s">
        <v>587</v>
      </c>
      <c r="X53" s="277" t="s">
        <v>1386</v>
      </c>
      <c r="Y53" s="585"/>
      <c r="Z53" s="585" t="s">
        <v>5363</v>
      </c>
      <c r="AA53" s="585"/>
      <c r="AB53" s="247"/>
    </row>
    <row r="54" spans="1:28" s="38" customFormat="1" ht="45.75" hidden="1" customHeight="1">
      <c r="A54" s="254">
        <f t="shared" si="0"/>
        <v>53</v>
      </c>
      <c r="B54" s="249" t="s">
        <v>10</v>
      </c>
      <c r="C54" s="255" t="s">
        <v>5357</v>
      </c>
      <c r="D54" s="255" t="s">
        <v>5358</v>
      </c>
      <c r="E54" s="299">
        <v>4300249753</v>
      </c>
      <c r="F54" s="258" t="s">
        <v>5359</v>
      </c>
      <c r="G54" s="255" t="s">
        <v>5374</v>
      </c>
      <c r="H54" s="299">
        <v>1</v>
      </c>
      <c r="I54" s="255" t="s">
        <v>5361</v>
      </c>
      <c r="J54" s="298" t="s">
        <v>5362</v>
      </c>
      <c r="K54" s="368" t="s">
        <v>633</v>
      </c>
      <c r="L54" s="370" t="s">
        <v>213</v>
      </c>
      <c r="M54" s="369" t="s">
        <v>213</v>
      </c>
      <c r="N54" s="371" t="s">
        <v>213</v>
      </c>
      <c r="O54" s="322" t="s">
        <v>540</v>
      </c>
      <c r="P54" s="249" t="s">
        <v>102</v>
      </c>
      <c r="Q54" s="279" t="s">
        <v>213</v>
      </c>
      <c r="R54" s="279" t="s">
        <v>213</v>
      </c>
      <c r="S54" s="279" t="s">
        <v>213</v>
      </c>
      <c r="T54" s="252" t="s">
        <v>213</v>
      </c>
      <c r="U54" s="252" t="s">
        <v>213</v>
      </c>
      <c r="V54" s="252">
        <v>44196</v>
      </c>
      <c r="W54" s="255" t="s">
        <v>587</v>
      </c>
      <c r="X54" s="277" t="s">
        <v>1386</v>
      </c>
      <c r="Y54" s="585"/>
      <c r="Z54" s="585" t="s">
        <v>5363</v>
      </c>
      <c r="AA54" s="585"/>
      <c r="AB54" s="247"/>
    </row>
    <row r="55" spans="1:28" s="38" customFormat="1" ht="45.75" hidden="1" customHeight="1">
      <c r="A55" s="254">
        <f t="shared" si="0"/>
        <v>54</v>
      </c>
      <c r="B55" s="249" t="s">
        <v>10</v>
      </c>
      <c r="C55" s="255" t="s">
        <v>5357</v>
      </c>
      <c r="D55" s="255" t="s">
        <v>5371</v>
      </c>
      <c r="E55" s="299">
        <v>4300255894</v>
      </c>
      <c r="F55" s="258" t="s">
        <v>5372</v>
      </c>
      <c r="G55" s="255" t="s">
        <v>5375</v>
      </c>
      <c r="H55" s="299">
        <v>1</v>
      </c>
      <c r="I55" s="255" t="s">
        <v>5361</v>
      </c>
      <c r="J55" s="298" t="s">
        <v>5362</v>
      </c>
      <c r="K55" s="368" t="s">
        <v>633</v>
      </c>
      <c r="L55" s="370" t="s">
        <v>213</v>
      </c>
      <c r="M55" s="369" t="s">
        <v>213</v>
      </c>
      <c r="N55" s="371" t="s">
        <v>213</v>
      </c>
      <c r="O55" s="322" t="s">
        <v>540</v>
      </c>
      <c r="P55" s="249" t="s">
        <v>102</v>
      </c>
      <c r="Q55" s="279">
        <v>44326</v>
      </c>
      <c r="R55" s="279" t="s">
        <v>213</v>
      </c>
      <c r="S55" s="279" t="s">
        <v>213</v>
      </c>
      <c r="T55" s="252" t="s">
        <v>213</v>
      </c>
      <c r="U55" s="252" t="s">
        <v>213</v>
      </c>
      <c r="V55" s="252">
        <v>44350</v>
      </c>
      <c r="W55" s="255" t="s">
        <v>587</v>
      </c>
      <c r="X55" s="277" t="s">
        <v>1386</v>
      </c>
      <c r="Y55" s="585"/>
      <c r="Z55" s="585" t="s">
        <v>5363</v>
      </c>
      <c r="AA55" s="585"/>
      <c r="AB55" s="247"/>
    </row>
    <row r="56" spans="1:28" s="38" customFormat="1" ht="45.75" hidden="1" customHeight="1">
      <c r="A56" s="254">
        <f t="shared" si="0"/>
        <v>55</v>
      </c>
      <c r="B56" s="249" t="s">
        <v>10</v>
      </c>
      <c r="C56" s="255" t="s">
        <v>5357</v>
      </c>
      <c r="D56" s="255" t="s">
        <v>5371</v>
      </c>
      <c r="E56" s="299">
        <v>4300255894</v>
      </c>
      <c r="F56" s="258" t="s">
        <v>5372</v>
      </c>
      <c r="G56" s="255" t="s">
        <v>5376</v>
      </c>
      <c r="H56" s="299">
        <v>1</v>
      </c>
      <c r="I56" s="255" t="s">
        <v>5361</v>
      </c>
      <c r="J56" s="298" t="s">
        <v>5362</v>
      </c>
      <c r="K56" s="368" t="s">
        <v>633</v>
      </c>
      <c r="L56" s="370" t="s">
        <v>213</v>
      </c>
      <c r="M56" s="369" t="s">
        <v>213</v>
      </c>
      <c r="N56" s="371" t="s">
        <v>213</v>
      </c>
      <c r="O56" s="322" t="s">
        <v>540</v>
      </c>
      <c r="P56" s="249" t="s">
        <v>102</v>
      </c>
      <c r="Q56" s="279">
        <v>44203</v>
      </c>
      <c r="R56" s="279" t="s">
        <v>213</v>
      </c>
      <c r="S56" s="279" t="s">
        <v>213</v>
      </c>
      <c r="T56" s="252" t="s">
        <v>213</v>
      </c>
      <c r="U56" s="252" t="s">
        <v>213</v>
      </c>
      <c r="V56" s="252">
        <v>44350</v>
      </c>
      <c r="W56" s="255" t="s">
        <v>587</v>
      </c>
      <c r="X56" s="277" t="s">
        <v>1386</v>
      </c>
      <c r="Y56" s="585"/>
      <c r="Z56" s="585" t="s">
        <v>5363</v>
      </c>
      <c r="AA56" s="585"/>
      <c r="AB56" s="247"/>
    </row>
    <row r="57" spans="1:28" s="38" customFormat="1" ht="45.75" hidden="1" customHeight="1">
      <c r="A57" s="254">
        <f t="shared" si="0"/>
        <v>56</v>
      </c>
      <c r="B57" s="249" t="s">
        <v>10</v>
      </c>
      <c r="C57" s="255" t="s">
        <v>5357</v>
      </c>
      <c r="D57" s="255" t="s">
        <v>5377</v>
      </c>
      <c r="E57" s="299">
        <v>4300255894</v>
      </c>
      <c r="F57" s="258" t="s">
        <v>5378</v>
      </c>
      <c r="G57" s="255" t="s">
        <v>5379</v>
      </c>
      <c r="H57" s="299">
        <v>1</v>
      </c>
      <c r="I57" s="255" t="s">
        <v>5361</v>
      </c>
      <c r="J57" s="298" t="s">
        <v>5362</v>
      </c>
      <c r="K57" s="368" t="s">
        <v>633</v>
      </c>
      <c r="L57" s="370" t="s">
        <v>213</v>
      </c>
      <c r="M57" s="369" t="s">
        <v>213</v>
      </c>
      <c r="N57" s="371" t="s">
        <v>213</v>
      </c>
      <c r="O57" s="322" t="s">
        <v>540</v>
      </c>
      <c r="P57" s="249" t="s">
        <v>102</v>
      </c>
      <c r="Q57" s="279">
        <v>43468</v>
      </c>
      <c r="R57" s="279" t="s">
        <v>213</v>
      </c>
      <c r="S57" s="279" t="s">
        <v>213</v>
      </c>
      <c r="T57" s="252" t="s">
        <v>213</v>
      </c>
      <c r="U57" s="252" t="s">
        <v>213</v>
      </c>
      <c r="V57" s="252">
        <v>44196</v>
      </c>
      <c r="W57" s="255" t="s">
        <v>587</v>
      </c>
      <c r="X57" s="277" t="s">
        <v>1386</v>
      </c>
      <c r="Y57" s="585"/>
      <c r="Z57" s="585" t="s">
        <v>5363</v>
      </c>
      <c r="AA57" s="585"/>
      <c r="AB57" s="247"/>
    </row>
    <row r="58" spans="1:28" s="38" customFormat="1" ht="45.75" hidden="1" customHeight="1">
      <c r="A58" s="254">
        <f t="shared" si="0"/>
        <v>57</v>
      </c>
      <c r="B58" s="249" t="s">
        <v>10</v>
      </c>
      <c r="C58" s="255" t="s">
        <v>5357</v>
      </c>
      <c r="D58" s="255" t="s">
        <v>5377</v>
      </c>
      <c r="E58" s="299">
        <v>4300255894</v>
      </c>
      <c r="F58" s="258" t="s">
        <v>5378</v>
      </c>
      <c r="G58" s="255" t="s">
        <v>5380</v>
      </c>
      <c r="H58" s="299">
        <v>1</v>
      </c>
      <c r="I58" s="255" t="s">
        <v>5361</v>
      </c>
      <c r="J58" s="298" t="s">
        <v>5362</v>
      </c>
      <c r="K58" s="368" t="s">
        <v>633</v>
      </c>
      <c r="L58" s="370" t="s">
        <v>213</v>
      </c>
      <c r="M58" s="369" t="s">
        <v>213</v>
      </c>
      <c r="N58" s="371" t="s">
        <v>213</v>
      </c>
      <c r="O58" s="322" t="s">
        <v>540</v>
      </c>
      <c r="P58" s="249" t="s">
        <v>102</v>
      </c>
      <c r="Q58" s="279">
        <v>44150</v>
      </c>
      <c r="R58" s="279" t="s">
        <v>213</v>
      </c>
      <c r="S58" s="279" t="s">
        <v>213</v>
      </c>
      <c r="T58" s="252" t="s">
        <v>213</v>
      </c>
      <c r="U58" s="252" t="s">
        <v>213</v>
      </c>
      <c r="V58" s="252">
        <v>44350</v>
      </c>
      <c r="W58" s="255" t="s">
        <v>587</v>
      </c>
      <c r="X58" s="277" t="s">
        <v>1386</v>
      </c>
      <c r="Y58" s="585"/>
      <c r="Z58" s="585" t="s">
        <v>5363</v>
      </c>
      <c r="AA58" s="585"/>
      <c r="AB58" s="247"/>
    </row>
    <row r="59" spans="1:28" s="38" customFormat="1" ht="45.75" hidden="1" customHeight="1">
      <c r="A59" s="254">
        <f t="shared" si="0"/>
        <v>58</v>
      </c>
      <c r="B59" s="249" t="s">
        <v>10</v>
      </c>
      <c r="C59" s="255" t="s">
        <v>5357</v>
      </c>
      <c r="D59" s="255" t="s">
        <v>5381</v>
      </c>
      <c r="E59" s="299">
        <v>4300255894</v>
      </c>
      <c r="F59" s="258" t="s">
        <v>5382</v>
      </c>
      <c r="G59" s="255" t="s">
        <v>5383</v>
      </c>
      <c r="H59" s="299">
        <v>1</v>
      </c>
      <c r="I59" s="255" t="s">
        <v>5361</v>
      </c>
      <c r="J59" s="298" t="s">
        <v>5362</v>
      </c>
      <c r="K59" s="368" t="s">
        <v>633</v>
      </c>
      <c r="L59" s="370" t="s">
        <v>213</v>
      </c>
      <c r="M59" s="369" t="s">
        <v>213</v>
      </c>
      <c r="N59" s="371" t="s">
        <v>213</v>
      </c>
      <c r="O59" s="322" t="s">
        <v>540</v>
      </c>
      <c r="P59" s="249" t="s">
        <v>102</v>
      </c>
      <c r="Q59" s="279">
        <v>43933</v>
      </c>
      <c r="R59" s="279" t="s">
        <v>213</v>
      </c>
      <c r="S59" s="279" t="s">
        <v>213</v>
      </c>
      <c r="T59" s="252" t="s">
        <v>213</v>
      </c>
      <c r="U59" s="252" t="s">
        <v>213</v>
      </c>
      <c r="V59" s="252">
        <v>44196</v>
      </c>
      <c r="W59" s="255" t="s">
        <v>587</v>
      </c>
      <c r="X59" s="277" t="s">
        <v>1386</v>
      </c>
      <c r="Y59" s="585"/>
      <c r="Z59" s="585" t="s">
        <v>5363</v>
      </c>
      <c r="AA59" s="585"/>
      <c r="AB59" s="247"/>
    </row>
    <row r="60" spans="1:28" s="38" customFormat="1" ht="45.75" hidden="1" customHeight="1">
      <c r="A60" s="254">
        <f t="shared" si="0"/>
        <v>59</v>
      </c>
      <c r="B60" s="249" t="s">
        <v>10</v>
      </c>
      <c r="C60" s="255" t="s">
        <v>328</v>
      </c>
      <c r="D60" s="255" t="s">
        <v>5384</v>
      </c>
      <c r="E60" s="299">
        <v>4300340858</v>
      </c>
      <c r="F60" s="258" t="s">
        <v>5385</v>
      </c>
      <c r="G60" s="255" t="s">
        <v>5386</v>
      </c>
      <c r="H60" s="299">
        <v>2</v>
      </c>
      <c r="I60" s="255" t="s">
        <v>629</v>
      </c>
      <c r="J60" s="298" t="s">
        <v>5387</v>
      </c>
      <c r="K60" s="368" t="s">
        <v>633</v>
      </c>
      <c r="L60" s="370" t="s">
        <v>213</v>
      </c>
      <c r="M60" s="369" t="s">
        <v>213</v>
      </c>
      <c r="N60" s="371" t="s">
        <v>213</v>
      </c>
      <c r="O60" s="322" t="s">
        <v>540</v>
      </c>
      <c r="P60" s="249" t="s">
        <v>102</v>
      </c>
      <c r="Q60" s="279">
        <v>43933</v>
      </c>
      <c r="R60" s="279" t="s">
        <v>213</v>
      </c>
      <c r="S60" s="279" t="s">
        <v>213</v>
      </c>
      <c r="T60" s="252" t="s">
        <v>213</v>
      </c>
      <c r="U60" s="252" t="s">
        <v>213</v>
      </c>
      <c r="V60" s="252">
        <v>44326</v>
      </c>
      <c r="W60" s="255" t="s">
        <v>587</v>
      </c>
      <c r="X60" s="277" t="s">
        <v>1386</v>
      </c>
      <c r="Y60" s="585"/>
      <c r="Z60" s="585" t="s">
        <v>5338</v>
      </c>
      <c r="AA60" s="585" t="s">
        <v>5339</v>
      </c>
      <c r="AB60" s="247"/>
    </row>
    <row r="61" spans="1:28" s="38" customFormat="1" ht="45.75" hidden="1" customHeight="1">
      <c r="A61" s="254">
        <f t="shared" si="0"/>
        <v>60</v>
      </c>
      <c r="B61" s="249" t="s">
        <v>10</v>
      </c>
      <c r="C61" s="255" t="s">
        <v>5388</v>
      </c>
      <c r="D61" s="255" t="s">
        <v>5389</v>
      </c>
      <c r="E61" s="299">
        <v>4300335557</v>
      </c>
      <c r="F61" s="258" t="s">
        <v>5390</v>
      </c>
      <c r="G61" s="255" t="s">
        <v>5391</v>
      </c>
      <c r="H61" s="299">
        <v>1</v>
      </c>
      <c r="I61" s="255" t="s">
        <v>597</v>
      </c>
      <c r="J61" s="298" t="s">
        <v>5392</v>
      </c>
      <c r="K61" s="368" t="s">
        <v>633</v>
      </c>
      <c r="L61" s="370" t="s">
        <v>205</v>
      </c>
      <c r="M61" s="369">
        <v>0.995</v>
      </c>
      <c r="N61" s="371">
        <v>1.4999999999999999E-2</v>
      </c>
      <c r="O61" s="322" t="s">
        <v>540</v>
      </c>
      <c r="P61" s="249" t="s">
        <v>102</v>
      </c>
      <c r="Q61" s="279">
        <v>43928</v>
      </c>
      <c r="R61" s="279" t="s">
        <v>213</v>
      </c>
      <c r="S61" s="279" t="s">
        <v>213</v>
      </c>
      <c r="T61" s="252">
        <v>44285</v>
      </c>
      <c r="U61" s="252" t="s">
        <v>213</v>
      </c>
      <c r="V61" s="252">
        <v>44285</v>
      </c>
      <c r="W61" s="255" t="s">
        <v>587</v>
      </c>
      <c r="X61" s="277" t="s">
        <v>1386</v>
      </c>
      <c r="Y61" s="585"/>
      <c r="Z61" s="585" t="s">
        <v>5338</v>
      </c>
      <c r="AA61" s="585" t="s">
        <v>5339</v>
      </c>
      <c r="AB61" s="247"/>
    </row>
    <row r="62" spans="1:28" s="38" customFormat="1" ht="45.75" hidden="1" customHeight="1">
      <c r="A62" s="254">
        <f t="shared" si="0"/>
        <v>61</v>
      </c>
      <c r="B62" s="249" t="s">
        <v>10</v>
      </c>
      <c r="C62" s="255" t="s">
        <v>5388</v>
      </c>
      <c r="D62" s="255" t="s">
        <v>5393</v>
      </c>
      <c r="E62" s="299">
        <v>4300335557</v>
      </c>
      <c r="F62" s="258" t="s">
        <v>5394</v>
      </c>
      <c r="G62" s="255" t="s">
        <v>5395</v>
      </c>
      <c r="H62" s="299">
        <v>1</v>
      </c>
      <c r="I62" s="255" t="s">
        <v>597</v>
      </c>
      <c r="J62" s="298" t="s">
        <v>5392</v>
      </c>
      <c r="K62" s="368" t="s">
        <v>633</v>
      </c>
      <c r="L62" s="370" t="s">
        <v>205</v>
      </c>
      <c r="M62" s="369">
        <v>0.995</v>
      </c>
      <c r="N62" s="371">
        <v>1.4E-2</v>
      </c>
      <c r="O62" s="322" t="s">
        <v>540</v>
      </c>
      <c r="P62" s="249" t="s">
        <v>102</v>
      </c>
      <c r="Q62" s="279">
        <v>43923</v>
      </c>
      <c r="R62" s="279" t="s">
        <v>213</v>
      </c>
      <c r="S62" s="279" t="s">
        <v>213</v>
      </c>
      <c r="T62" s="252">
        <v>44285</v>
      </c>
      <c r="U62" s="252" t="s">
        <v>213</v>
      </c>
      <c r="V62" s="252">
        <v>44285</v>
      </c>
      <c r="W62" s="255" t="s">
        <v>587</v>
      </c>
      <c r="X62" s="277" t="s">
        <v>1386</v>
      </c>
      <c r="Y62" s="585"/>
      <c r="Z62" s="585" t="s">
        <v>5338</v>
      </c>
      <c r="AA62" s="585" t="s">
        <v>5339</v>
      </c>
      <c r="AB62" s="247"/>
    </row>
    <row r="63" spans="1:28" s="38" customFormat="1" ht="45.75" hidden="1" customHeight="1">
      <c r="A63" s="254">
        <f t="shared" si="0"/>
        <v>62</v>
      </c>
      <c r="B63" s="249" t="s">
        <v>10</v>
      </c>
      <c r="C63" s="255" t="s">
        <v>5388</v>
      </c>
      <c r="D63" s="255" t="s">
        <v>5396</v>
      </c>
      <c r="E63" s="299">
        <v>4300335558</v>
      </c>
      <c r="F63" s="258" t="s">
        <v>5397</v>
      </c>
      <c r="G63" s="255" t="s">
        <v>5398</v>
      </c>
      <c r="H63" s="299">
        <v>1</v>
      </c>
      <c r="I63" s="255" t="s">
        <v>597</v>
      </c>
      <c r="J63" s="298" t="s">
        <v>5392</v>
      </c>
      <c r="K63" s="368" t="s">
        <v>633</v>
      </c>
      <c r="L63" s="370" t="s">
        <v>205</v>
      </c>
      <c r="M63" s="369">
        <v>0.995</v>
      </c>
      <c r="N63" s="371">
        <v>0.01</v>
      </c>
      <c r="O63" s="322" t="s">
        <v>540</v>
      </c>
      <c r="P63" s="249" t="s">
        <v>102</v>
      </c>
      <c r="Q63" s="279">
        <v>43939</v>
      </c>
      <c r="R63" s="279" t="s">
        <v>213</v>
      </c>
      <c r="S63" s="279" t="s">
        <v>213</v>
      </c>
      <c r="T63" s="252">
        <v>44407</v>
      </c>
      <c r="U63" s="252" t="s">
        <v>213</v>
      </c>
      <c r="V63" s="252">
        <v>44392</v>
      </c>
      <c r="W63" s="255" t="s">
        <v>587</v>
      </c>
      <c r="X63" s="277" t="s">
        <v>1386</v>
      </c>
      <c r="Y63" s="585"/>
      <c r="Z63" s="585" t="s">
        <v>5338</v>
      </c>
      <c r="AA63" s="585" t="s">
        <v>5339</v>
      </c>
      <c r="AB63" s="247"/>
    </row>
    <row r="64" spans="1:28" s="38" customFormat="1" ht="45.75" hidden="1" customHeight="1">
      <c r="A64" s="254">
        <f t="shared" si="0"/>
        <v>63</v>
      </c>
      <c r="B64" s="249" t="s">
        <v>10</v>
      </c>
      <c r="C64" s="255" t="s">
        <v>5388</v>
      </c>
      <c r="D64" s="255" t="s">
        <v>5399</v>
      </c>
      <c r="E64" s="299">
        <v>4300335558</v>
      </c>
      <c r="F64" s="258" t="s">
        <v>5400</v>
      </c>
      <c r="G64" s="255" t="s">
        <v>5401</v>
      </c>
      <c r="H64" s="299">
        <v>1</v>
      </c>
      <c r="I64" s="255" t="s">
        <v>597</v>
      </c>
      <c r="J64" s="298" t="s">
        <v>5392</v>
      </c>
      <c r="K64" s="368" t="s">
        <v>633</v>
      </c>
      <c r="L64" s="370" t="s">
        <v>205</v>
      </c>
      <c r="M64" s="369">
        <v>0.995</v>
      </c>
      <c r="N64" s="371">
        <v>1.2999999999999999E-2</v>
      </c>
      <c r="O64" s="322" t="s">
        <v>540</v>
      </c>
      <c r="P64" s="249" t="s">
        <v>102</v>
      </c>
      <c r="Q64" s="279">
        <v>43939</v>
      </c>
      <c r="R64" s="279" t="s">
        <v>213</v>
      </c>
      <c r="S64" s="279" t="s">
        <v>213</v>
      </c>
      <c r="T64" s="252">
        <v>44407</v>
      </c>
      <c r="U64" s="252" t="s">
        <v>213</v>
      </c>
      <c r="V64" s="252">
        <v>44392</v>
      </c>
      <c r="W64" s="255" t="s">
        <v>587</v>
      </c>
      <c r="X64" s="277" t="s">
        <v>1386</v>
      </c>
      <c r="Y64" s="585"/>
      <c r="Z64" s="585" t="s">
        <v>5338</v>
      </c>
      <c r="AA64" s="585" t="s">
        <v>5339</v>
      </c>
      <c r="AB64" s="247"/>
    </row>
    <row r="65" spans="1:28" s="38" customFormat="1" ht="45.75" hidden="1" customHeight="1">
      <c r="A65" s="254">
        <f t="shared" si="0"/>
        <v>64</v>
      </c>
      <c r="B65" s="249" t="s">
        <v>10</v>
      </c>
      <c r="C65" s="255" t="s">
        <v>5388</v>
      </c>
      <c r="D65" s="255" t="s">
        <v>5402</v>
      </c>
      <c r="E65" s="299">
        <v>4300335558</v>
      </c>
      <c r="F65" s="258" t="s">
        <v>5397</v>
      </c>
      <c r="G65" s="255" t="s">
        <v>5403</v>
      </c>
      <c r="H65" s="299">
        <v>1</v>
      </c>
      <c r="I65" s="255" t="s">
        <v>597</v>
      </c>
      <c r="J65" s="298" t="s">
        <v>5392</v>
      </c>
      <c r="K65" s="368" t="s">
        <v>633</v>
      </c>
      <c r="L65" s="370" t="s">
        <v>205</v>
      </c>
      <c r="M65" s="369">
        <v>0.995</v>
      </c>
      <c r="N65" s="371">
        <v>1.2E-2</v>
      </c>
      <c r="O65" s="322" t="s">
        <v>540</v>
      </c>
      <c r="P65" s="249" t="s">
        <v>102</v>
      </c>
      <c r="Q65" s="279">
        <v>44010</v>
      </c>
      <c r="R65" s="279" t="s">
        <v>213</v>
      </c>
      <c r="S65" s="279" t="s">
        <v>213</v>
      </c>
      <c r="T65" s="252">
        <v>44407</v>
      </c>
      <c r="U65" s="252" t="s">
        <v>213</v>
      </c>
      <c r="V65" s="252">
        <v>44392</v>
      </c>
      <c r="W65" s="255" t="s">
        <v>587</v>
      </c>
      <c r="X65" s="277" t="s">
        <v>1386</v>
      </c>
      <c r="Y65" s="585"/>
      <c r="Z65" s="585" t="s">
        <v>5338</v>
      </c>
      <c r="AA65" s="585" t="s">
        <v>5339</v>
      </c>
      <c r="AB65" s="247"/>
    </row>
    <row r="66" spans="1:28" s="38" customFormat="1" ht="45.75" hidden="1" customHeight="1">
      <c r="A66" s="254">
        <f t="shared" si="0"/>
        <v>65</v>
      </c>
      <c r="B66" s="249" t="s">
        <v>10</v>
      </c>
      <c r="C66" s="255" t="s">
        <v>5388</v>
      </c>
      <c r="D66" s="255" t="s">
        <v>5399</v>
      </c>
      <c r="E66" s="299">
        <v>4300338509</v>
      </c>
      <c r="F66" s="258" t="s">
        <v>5400</v>
      </c>
      <c r="G66" s="255" t="s">
        <v>5404</v>
      </c>
      <c r="H66" s="299">
        <v>1</v>
      </c>
      <c r="I66" s="255" t="s">
        <v>597</v>
      </c>
      <c r="J66" s="298" t="s">
        <v>5392</v>
      </c>
      <c r="K66" s="368" t="s">
        <v>633</v>
      </c>
      <c r="L66" s="370" t="s">
        <v>205</v>
      </c>
      <c r="M66" s="369">
        <v>0.995</v>
      </c>
      <c r="N66" s="371">
        <v>1.2999999999999999E-2</v>
      </c>
      <c r="O66" s="322" t="s">
        <v>540</v>
      </c>
      <c r="P66" s="249" t="s">
        <v>102</v>
      </c>
      <c r="Q66" s="279">
        <v>44010</v>
      </c>
      <c r="R66" s="279" t="s">
        <v>213</v>
      </c>
      <c r="S66" s="279" t="s">
        <v>213</v>
      </c>
      <c r="T66" s="252">
        <v>44407</v>
      </c>
      <c r="U66" s="252" t="s">
        <v>213</v>
      </c>
      <c r="V66" s="252">
        <v>44392</v>
      </c>
      <c r="W66" s="255" t="s">
        <v>587</v>
      </c>
      <c r="X66" s="277" t="s">
        <v>1386</v>
      </c>
      <c r="Y66" s="585"/>
      <c r="Z66" s="585" t="s">
        <v>5338</v>
      </c>
      <c r="AA66" s="585" t="s">
        <v>5339</v>
      </c>
      <c r="AB66" s="247"/>
    </row>
    <row r="67" spans="1:28" s="38" customFormat="1" ht="38.5" hidden="1" customHeight="1">
      <c r="A67" s="254">
        <f t="shared" si="0"/>
        <v>66</v>
      </c>
      <c r="B67" s="255" t="s">
        <v>48</v>
      </c>
      <c r="C67" s="249" t="s">
        <v>59</v>
      </c>
      <c r="D67" s="295" t="s">
        <v>666</v>
      </c>
      <c r="E67" s="305" t="s">
        <v>2373</v>
      </c>
      <c r="F67" s="249" t="s">
        <v>667</v>
      </c>
      <c r="G67" s="295" t="s">
        <v>668</v>
      </c>
      <c r="H67" s="258">
        <v>1</v>
      </c>
      <c r="I67" s="249" t="s">
        <v>654</v>
      </c>
      <c r="J67" s="298" t="s">
        <v>3658</v>
      </c>
      <c r="K67" s="298" t="s">
        <v>2374</v>
      </c>
      <c r="L67" s="498" t="s">
        <v>669</v>
      </c>
      <c r="M67" s="498" t="s">
        <v>213</v>
      </c>
      <c r="N67" s="498" t="s">
        <v>213</v>
      </c>
      <c r="O67" s="322" t="s">
        <v>1472</v>
      </c>
      <c r="P67" s="255" t="s">
        <v>243</v>
      </c>
      <c r="Q67" s="269">
        <v>43770</v>
      </c>
      <c r="R67" s="269" t="s">
        <v>213</v>
      </c>
      <c r="S67" s="269" t="s">
        <v>213</v>
      </c>
      <c r="T67" s="269">
        <v>44316</v>
      </c>
      <c r="U67" s="269">
        <v>44681</v>
      </c>
      <c r="V67" s="252"/>
      <c r="W67" s="259" t="s">
        <v>214</v>
      </c>
      <c r="X67" s="249" t="s">
        <v>215</v>
      </c>
      <c r="Y67" s="346" t="s">
        <v>658</v>
      </c>
      <c r="Z67" s="329" t="s">
        <v>2645</v>
      </c>
      <c r="AA67" s="660" t="s">
        <v>2646</v>
      </c>
      <c r="AB67" s="548" t="s">
        <v>4505</v>
      </c>
    </row>
    <row r="68" spans="1:28" s="38" customFormat="1" ht="38.5" hidden="1" customHeight="1">
      <c r="A68" s="254">
        <f t="shared" si="0"/>
        <v>67</v>
      </c>
      <c r="B68" s="255" t="s">
        <v>48</v>
      </c>
      <c r="C68" s="249" t="s">
        <v>61</v>
      </c>
      <c r="D68" s="295" t="s">
        <v>671</v>
      </c>
      <c r="E68" s="305" t="s">
        <v>2376</v>
      </c>
      <c r="F68" s="249" t="s">
        <v>672</v>
      </c>
      <c r="G68" s="295" t="s">
        <v>673</v>
      </c>
      <c r="H68" s="258">
        <v>1</v>
      </c>
      <c r="I68" s="249" t="s">
        <v>654</v>
      </c>
      <c r="J68" s="298" t="s">
        <v>3659</v>
      </c>
      <c r="K68" s="298" t="s">
        <v>2377</v>
      </c>
      <c r="L68" s="498" t="s">
        <v>674</v>
      </c>
      <c r="M68" s="305" t="s">
        <v>213</v>
      </c>
      <c r="N68" s="498" t="s">
        <v>213</v>
      </c>
      <c r="O68" s="322" t="s">
        <v>1472</v>
      </c>
      <c r="P68" s="255" t="s">
        <v>243</v>
      </c>
      <c r="Q68" s="269">
        <v>43831</v>
      </c>
      <c r="R68" s="269" t="s">
        <v>213</v>
      </c>
      <c r="S68" s="269" t="s">
        <v>213</v>
      </c>
      <c r="T68" s="269">
        <v>44316</v>
      </c>
      <c r="U68" s="269">
        <v>44681</v>
      </c>
      <c r="V68" s="252"/>
      <c r="W68" s="259" t="s">
        <v>214</v>
      </c>
      <c r="X68" s="249" t="s">
        <v>215</v>
      </c>
      <c r="Y68" s="347" t="s">
        <v>670</v>
      </c>
      <c r="Z68" s="348" t="s">
        <v>2647</v>
      </c>
      <c r="AA68" s="660" t="s">
        <v>2646</v>
      </c>
      <c r="AB68" s="548" t="s">
        <v>4505</v>
      </c>
    </row>
    <row r="69" spans="1:28" ht="35" hidden="1" customHeight="1">
      <c r="A69" s="254">
        <f t="shared" si="0"/>
        <v>68</v>
      </c>
      <c r="B69" s="44" t="s">
        <v>2153</v>
      </c>
      <c r="C69" s="31" t="s">
        <v>723</v>
      </c>
      <c r="D69" s="13" t="s">
        <v>724</v>
      </c>
      <c r="E69" s="52" t="s">
        <v>1591</v>
      </c>
      <c r="F69" s="25" t="s">
        <v>725</v>
      </c>
      <c r="G69" s="30" t="s">
        <v>38</v>
      </c>
      <c r="H69" s="5">
        <v>1</v>
      </c>
      <c r="I69" s="110" t="s">
        <v>2161</v>
      </c>
      <c r="J69" s="74" t="s">
        <v>726</v>
      </c>
      <c r="K69" s="110"/>
      <c r="L69" s="110"/>
      <c r="M69" s="70"/>
      <c r="N69" s="70"/>
      <c r="O69" s="322" t="s">
        <v>1472</v>
      </c>
      <c r="P69" s="110" t="s">
        <v>102</v>
      </c>
      <c r="Q69" s="70">
        <v>44441</v>
      </c>
      <c r="R69" s="70"/>
      <c r="S69" s="32" t="s">
        <v>2302</v>
      </c>
      <c r="T69" s="548"/>
      <c r="U69" s="55"/>
      <c r="V69" s="269">
        <v>44742</v>
      </c>
      <c r="W69" s="119" t="s">
        <v>689</v>
      </c>
      <c r="X69" s="110" t="s">
        <v>200</v>
      </c>
      <c r="Y69" s="376" t="s">
        <v>1396</v>
      </c>
      <c r="Z69" s="87" t="s">
        <v>1625</v>
      </c>
      <c r="AA69" s="377"/>
      <c r="AB69" s="677" t="s">
        <v>4284</v>
      </c>
    </row>
    <row r="70" spans="1:28" s="453" customFormat="1" ht="23.5" hidden="1" customHeight="1">
      <c r="A70" s="254">
        <f t="shared" si="0"/>
        <v>69</v>
      </c>
      <c r="B70" s="305" t="s">
        <v>32</v>
      </c>
      <c r="C70" s="317" t="s">
        <v>563</v>
      </c>
      <c r="D70" s="317" t="s">
        <v>564</v>
      </c>
      <c r="E70" s="305" t="s">
        <v>565</v>
      </c>
      <c r="F70" s="295" t="s">
        <v>566</v>
      </c>
      <c r="G70" s="317" t="s">
        <v>319</v>
      </c>
      <c r="H70" s="316">
        <v>1</v>
      </c>
      <c r="I70" s="317" t="s">
        <v>537</v>
      </c>
      <c r="J70" s="317" t="s">
        <v>567</v>
      </c>
      <c r="K70" s="513">
        <v>44671</v>
      </c>
      <c r="L70" s="550" t="s">
        <v>539</v>
      </c>
      <c r="M70" s="550" t="s">
        <v>539</v>
      </c>
      <c r="N70" s="550" t="s">
        <v>539</v>
      </c>
      <c r="O70" s="322" t="s">
        <v>1472</v>
      </c>
      <c r="P70" s="514" t="s">
        <v>102</v>
      </c>
      <c r="Q70" s="514"/>
      <c r="R70" s="513">
        <v>44454</v>
      </c>
      <c r="S70" s="513"/>
      <c r="T70" s="513"/>
      <c r="U70" s="513"/>
      <c r="V70" s="513"/>
      <c r="W70" s="305" t="s">
        <v>244</v>
      </c>
      <c r="X70" s="305" t="s">
        <v>258</v>
      </c>
      <c r="Y70" s="660" t="s">
        <v>4028</v>
      </c>
      <c r="Z70" s="660" t="s">
        <v>4029</v>
      </c>
      <c r="AA70" s="681" t="s">
        <v>1434</v>
      </c>
      <c r="AB70" s="660" t="s">
        <v>4029</v>
      </c>
    </row>
    <row r="71" spans="1:28" s="95" customFormat="1" ht="22" hidden="1" customHeight="1">
      <c r="A71" s="254">
        <f t="shared" si="0"/>
        <v>70</v>
      </c>
      <c r="B71" s="255" t="s">
        <v>2463</v>
      </c>
      <c r="C71" s="498" t="s">
        <v>2694</v>
      </c>
      <c r="D71" s="498" t="s">
        <v>2695</v>
      </c>
      <c r="E71" s="249" t="s">
        <v>1434</v>
      </c>
      <c r="F71" s="498" t="s">
        <v>2696</v>
      </c>
      <c r="G71" s="257" t="s">
        <v>1618</v>
      </c>
      <c r="H71" s="258">
        <v>1</v>
      </c>
      <c r="I71" s="249" t="s">
        <v>2492</v>
      </c>
      <c r="J71" s="259" t="s">
        <v>2697</v>
      </c>
      <c r="K71" s="259"/>
      <c r="L71" s="550" t="s">
        <v>539</v>
      </c>
      <c r="M71" s="550" t="s">
        <v>539</v>
      </c>
      <c r="N71" s="550" t="s">
        <v>539</v>
      </c>
      <c r="O71" s="322" t="s">
        <v>1472</v>
      </c>
      <c r="P71" s="33" t="s">
        <v>2449</v>
      </c>
      <c r="Q71" s="257">
        <v>44646</v>
      </c>
      <c r="R71" s="257"/>
      <c r="S71" s="261"/>
      <c r="T71" s="262"/>
      <c r="U71" s="262"/>
      <c r="V71" s="269"/>
      <c r="W71" s="249" t="s">
        <v>2462</v>
      </c>
      <c r="X71" s="249" t="s">
        <v>2698</v>
      </c>
      <c r="Y71" s="261" t="s">
        <v>1434</v>
      </c>
      <c r="Z71" s="262" t="s">
        <v>3482</v>
      </c>
      <c r="AA71" s="262" t="s">
        <v>3294</v>
      </c>
      <c r="AB71" s="262" t="s">
        <v>4304</v>
      </c>
    </row>
    <row r="72" spans="1:28" s="75" customFormat="1" ht="40.5" hidden="1" customHeight="1">
      <c r="A72" s="254">
        <f t="shared" si="0"/>
        <v>71</v>
      </c>
      <c r="B72" s="405" t="s">
        <v>64</v>
      </c>
      <c r="C72" s="405" t="s">
        <v>65</v>
      </c>
      <c r="D72" s="405" t="s">
        <v>846</v>
      </c>
      <c r="E72" s="259" t="s">
        <v>2304</v>
      </c>
      <c r="F72" s="406" t="s">
        <v>847</v>
      </c>
      <c r="G72" s="405" t="s">
        <v>329</v>
      </c>
      <c r="H72" s="407">
        <v>1</v>
      </c>
      <c r="I72" s="405" t="s">
        <v>848</v>
      </c>
      <c r="J72" s="428" t="s">
        <v>849</v>
      </c>
      <c r="K72" s="408">
        <v>44469</v>
      </c>
      <c r="L72" s="409" t="s">
        <v>2673</v>
      </c>
      <c r="M72" s="410">
        <v>1</v>
      </c>
      <c r="N72" s="411">
        <v>8.0000000000000002E-3</v>
      </c>
      <c r="O72" s="322" t="s">
        <v>1472</v>
      </c>
      <c r="P72" s="405" t="s">
        <v>243</v>
      </c>
      <c r="Q72" s="412">
        <v>43971</v>
      </c>
      <c r="R72" s="412" t="s">
        <v>2302</v>
      </c>
      <c r="S72" s="412" t="s">
        <v>2302</v>
      </c>
      <c r="T72" s="413">
        <v>44256</v>
      </c>
      <c r="U72" s="413">
        <v>44621</v>
      </c>
      <c r="V72" s="279">
        <v>44256</v>
      </c>
      <c r="W72" s="405" t="s">
        <v>2674</v>
      </c>
      <c r="X72" s="405" t="s">
        <v>258</v>
      </c>
      <c r="Y72" s="487" t="s">
        <v>98</v>
      </c>
      <c r="Z72" s="1871" t="s">
        <v>5258</v>
      </c>
      <c r="AA72" s="1858" t="s">
        <v>5259</v>
      </c>
      <c r="AB72" s="346" t="s">
        <v>1958</v>
      </c>
    </row>
    <row r="73" spans="1:28" s="75" customFormat="1" ht="43.5" hidden="1" customHeight="1">
      <c r="A73" s="254">
        <f t="shared" si="0"/>
        <v>72</v>
      </c>
      <c r="B73" s="305" t="s">
        <v>64</v>
      </c>
      <c r="C73" s="305" t="s">
        <v>65</v>
      </c>
      <c r="D73" s="305" t="s">
        <v>851</v>
      </c>
      <c r="E73" s="259" t="s">
        <v>2304</v>
      </c>
      <c r="F73" s="295" t="s">
        <v>852</v>
      </c>
      <c r="G73" s="305" t="s">
        <v>853</v>
      </c>
      <c r="H73" s="316">
        <v>2</v>
      </c>
      <c r="I73" s="305" t="s">
        <v>848</v>
      </c>
      <c r="J73" s="317" t="s">
        <v>849</v>
      </c>
      <c r="K73" s="414">
        <v>44469</v>
      </c>
      <c r="L73" s="409" t="s">
        <v>2673</v>
      </c>
      <c r="M73" s="410">
        <v>0.996</v>
      </c>
      <c r="N73" s="415">
        <v>3.9E-2</v>
      </c>
      <c r="O73" s="322" t="s">
        <v>1472</v>
      </c>
      <c r="P73" s="305" t="s">
        <v>243</v>
      </c>
      <c r="Q73" s="257">
        <v>43971</v>
      </c>
      <c r="R73" s="412" t="s">
        <v>2302</v>
      </c>
      <c r="S73" s="412" t="s">
        <v>2302</v>
      </c>
      <c r="T73" s="416">
        <v>44256</v>
      </c>
      <c r="U73" s="413">
        <v>44621</v>
      </c>
      <c r="V73" s="279">
        <v>44256</v>
      </c>
      <c r="W73" s="305" t="s">
        <v>2674</v>
      </c>
      <c r="X73" s="305" t="s">
        <v>258</v>
      </c>
      <c r="Y73" s="487" t="s">
        <v>98</v>
      </c>
      <c r="Z73" s="1859"/>
      <c r="AA73" s="1859"/>
      <c r="AB73" s="346" t="s">
        <v>1958</v>
      </c>
    </row>
    <row r="74" spans="1:28" s="75" customFormat="1" ht="68.5" hidden="1" customHeight="1">
      <c r="A74" s="254">
        <f t="shared" si="0"/>
        <v>73</v>
      </c>
      <c r="B74" s="305" t="s">
        <v>64</v>
      </c>
      <c r="C74" s="305" t="s">
        <v>65</v>
      </c>
      <c r="D74" s="305" t="s">
        <v>854</v>
      </c>
      <c r="E74" s="259" t="s">
        <v>2304</v>
      </c>
      <c r="F74" s="295" t="s">
        <v>855</v>
      </c>
      <c r="G74" s="305" t="s">
        <v>856</v>
      </c>
      <c r="H74" s="316">
        <v>1</v>
      </c>
      <c r="I74" s="305" t="s">
        <v>848</v>
      </c>
      <c r="J74" s="317" t="s">
        <v>849</v>
      </c>
      <c r="K74" s="414">
        <v>44469</v>
      </c>
      <c r="L74" s="409" t="s">
        <v>2673</v>
      </c>
      <c r="M74" s="410">
        <v>0.996</v>
      </c>
      <c r="N74" s="415">
        <v>1.2999999999999999E-2</v>
      </c>
      <c r="O74" s="322" t="s">
        <v>1472</v>
      </c>
      <c r="P74" s="305" t="s">
        <v>243</v>
      </c>
      <c r="Q74" s="257">
        <v>43971</v>
      </c>
      <c r="R74" s="412" t="s">
        <v>2302</v>
      </c>
      <c r="S74" s="412" t="s">
        <v>2302</v>
      </c>
      <c r="T74" s="416">
        <v>44256</v>
      </c>
      <c r="U74" s="413">
        <v>44621</v>
      </c>
      <c r="V74" s="279">
        <v>44256</v>
      </c>
      <c r="W74" s="305" t="s">
        <v>2674</v>
      </c>
      <c r="X74" s="305" t="s">
        <v>258</v>
      </c>
      <c r="Y74" s="487" t="s">
        <v>5260</v>
      </c>
      <c r="Z74" s="1859"/>
      <c r="AA74" s="1859"/>
      <c r="AB74" s="346" t="s">
        <v>1958</v>
      </c>
    </row>
    <row r="75" spans="1:28" s="75" customFormat="1" ht="26.5" hidden="1" customHeight="1">
      <c r="A75" s="254">
        <f t="shared" ref="A75:A92" si="1">ROW()-1</f>
        <v>74</v>
      </c>
      <c r="B75" s="305" t="s">
        <v>64</v>
      </c>
      <c r="C75" s="305" t="s">
        <v>65</v>
      </c>
      <c r="D75" s="305" t="s">
        <v>857</v>
      </c>
      <c r="E75" s="259" t="s">
        <v>2304</v>
      </c>
      <c r="F75" s="295" t="s">
        <v>858</v>
      </c>
      <c r="G75" s="305" t="s">
        <v>679</v>
      </c>
      <c r="H75" s="316">
        <v>2</v>
      </c>
      <c r="I75" s="305" t="s">
        <v>848</v>
      </c>
      <c r="J75" s="317" t="s">
        <v>849</v>
      </c>
      <c r="K75" s="414">
        <v>44469</v>
      </c>
      <c r="L75" s="409" t="s">
        <v>2673</v>
      </c>
      <c r="M75" s="410">
        <v>0.99399999999999999</v>
      </c>
      <c r="N75" s="415">
        <v>8.8999999999999996E-2</v>
      </c>
      <c r="O75" s="322" t="s">
        <v>1472</v>
      </c>
      <c r="P75" s="305" t="s">
        <v>243</v>
      </c>
      <c r="Q75" s="257">
        <v>43971</v>
      </c>
      <c r="R75" s="412" t="s">
        <v>2302</v>
      </c>
      <c r="S75" s="412" t="s">
        <v>2302</v>
      </c>
      <c r="T75" s="416">
        <v>44256</v>
      </c>
      <c r="U75" s="413">
        <v>44621</v>
      </c>
      <c r="V75" s="279">
        <v>44256</v>
      </c>
      <c r="W75" s="305" t="s">
        <v>2674</v>
      </c>
      <c r="X75" s="305" t="s">
        <v>258</v>
      </c>
      <c r="Y75" s="487" t="s">
        <v>98</v>
      </c>
      <c r="Z75" s="1859"/>
      <c r="AA75" s="1859"/>
      <c r="AB75" s="346" t="s">
        <v>1958</v>
      </c>
    </row>
    <row r="76" spans="1:28" s="75" customFormat="1" ht="29.5" hidden="1" customHeight="1">
      <c r="A76" s="254">
        <f t="shared" si="1"/>
        <v>75</v>
      </c>
      <c r="B76" s="305" t="s">
        <v>64</v>
      </c>
      <c r="C76" s="305" t="s">
        <v>65</v>
      </c>
      <c r="D76" s="305" t="s">
        <v>859</v>
      </c>
      <c r="E76" s="259" t="s">
        <v>2304</v>
      </c>
      <c r="F76" s="295" t="s">
        <v>860</v>
      </c>
      <c r="G76" s="305" t="s">
        <v>311</v>
      </c>
      <c r="H76" s="316">
        <v>1</v>
      </c>
      <c r="I76" s="305" t="s">
        <v>848</v>
      </c>
      <c r="J76" s="317" t="s">
        <v>849</v>
      </c>
      <c r="K76" s="414">
        <v>44469</v>
      </c>
      <c r="L76" s="409" t="s">
        <v>2673</v>
      </c>
      <c r="M76" s="410">
        <v>0.99650000000000005</v>
      </c>
      <c r="N76" s="415">
        <v>1.2E-2</v>
      </c>
      <c r="O76" s="322" t="s">
        <v>1472</v>
      </c>
      <c r="P76" s="305" t="s">
        <v>243</v>
      </c>
      <c r="Q76" s="257">
        <v>43971</v>
      </c>
      <c r="R76" s="412" t="s">
        <v>2302</v>
      </c>
      <c r="S76" s="412" t="s">
        <v>2302</v>
      </c>
      <c r="T76" s="416">
        <v>44256</v>
      </c>
      <c r="U76" s="413">
        <v>44621</v>
      </c>
      <c r="V76" s="279">
        <v>44256</v>
      </c>
      <c r="W76" s="305" t="s">
        <v>2674</v>
      </c>
      <c r="X76" s="305" t="s">
        <v>258</v>
      </c>
      <c r="Y76" s="487" t="s">
        <v>98</v>
      </c>
      <c r="Z76" s="1859"/>
      <c r="AA76" s="1859"/>
      <c r="AB76" s="346" t="s">
        <v>1958</v>
      </c>
    </row>
    <row r="77" spans="1:28" s="75" customFormat="1" ht="47" hidden="1" customHeight="1">
      <c r="A77" s="254">
        <f t="shared" si="1"/>
        <v>76</v>
      </c>
      <c r="B77" s="305" t="s">
        <v>64</v>
      </c>
      <c r="C77" s="305" t="s">
        <v>65</v>
      </c>
      <c r="D77" s="305" t="s">
        <v>861</v>
      </c>
      <c r="E77" s="259" t="s">
        <v>2304</v>
      </c>
      <c r="F77" s="295" t="s">
        <v>862</v>
      </c>
      <c r="G77" s="305" t="s">
        <v>863</v>
      </c>
      <c r="H77" s="316">
        <v>1</v>
      </c>
      <c r="I77" s="305" t="s">
        <v>848</v>
      </c>
      <c r="J77" s="317" t="s">
        <v>849</v>
      </c>
      <c r="K77" s="414">
        <v>44469</v>
      </c>
      <c r="L77" s="409" t="s">
        <v>2673</v>
      </c>
      <c r="M77" s="410">
        <v>0.96870000000000001</v>
      </c>
      <c r="N77" s="415">
        <v>8.0000000000000002E-3</v>
      </c>
      <c r="O77" s="322" t="s">
        <v>1472</v>
      </c>
      <c r="P77" s="305" t="s">
        <v>243</v>
      </c>
      <c r="Q77" s="257">
        <v>43971</v>
      </c>
      <c r="R77" s="412" t="s">
        <v>2302</v>
      </c>
      <c r="S77" s="412" t="s">
        <v>2302</v>
      </c>
      <c r="T77" s="416">
        <v>44256</v>
      </c>
      <c r="U77" s="413">
        <v>44621</v>
      </c>
      <c r="V77" s="279">
        <v>44256</v>
      </c>
      <c r="W77" s="305" t="s">
        <v>2674</v>
      </c>
      <c r="X77" s="305" t="s">
        <v>258</v>
      </c>
      <c r="Y77" s="487" t="s">
        <v>5261</v>
      </c>
      <c r="Z77" s="1859"/>
      <c r="AA77" s="1859"/>
      <c r="AB77" s="346" t="s">
        <v>1958</v>
      </c>
    </row>
    <row r="78" spans="1:28" s="75" customFormat="1" ht="36" hidden="1" customHeight="1">
      <c r="A78" s="254">
        <f t="shared" si="1"/>
        <v>77</v>
      </c>
      <c r="B78" s="305" t="s">
        <v>64</v>
      </c>
      <c r="C78" s="305" t="s">
        <v>65</v>
      </c>
      <c r="D78" s="305" t="s">
        <v>880</v>
      </c>
      <c r="E78" s="259" t="s">
        <v>2304</v>
      </c>
      <c r="F78" s="295" t="s">
        <v>881</v>
      </c>
      <c r="G78" s="305" t="s">
        <v>882</v>
      </c>
      <c r="H78" s="316">
        <v>1</v>
      </c>
      <c r="I78" s="305" t="s">
        <v>848</v>
      </c>
      <c r="J78" s="317" t="s">
        <v>883</v>
      </c>
      <c r="K78" s="414">
        <v>44469</v>
      </c>
      <c r="L78" s="409" t="s">
        <v>2673</v>
      </c>
      <c r="M78" s="417">
        <v>0.99990000000000001</v>
      </c>
      <c r="N78" s="417">
        <v>5.0000000000000001E-3</v>
      </c>
      <c r="O78" s="322" t="s">
        <v>1472</v>
      </c>
      <c r="P78" s="305" t="s">
        <v>243</v>
      </c>
      <c r="Q78" s="257">
        <v>43971</v>
      </c>
      <c r="R78" s="412" t="s">
        <v>2302</v>
      </c>
      <c r="S78" s="412" t="s">
        <v>2302</v>
      </c>
      <c r="T78" s="416">
        <v>44285</v>
      </c>
      <c r="U78" s="413">
        <v>44621</v>
      </c>
      <c r="V78" s="279">
        <v>44285</v>
      </c>
      <c r="W78" s="305" t="s">
        <v>2674</v>
      </c>
      <c r="X78" s="305" t="s">
        <v>258</v>
      </c>
      <c r="Y78" s="534" t="s">
        <v>98</v>
      </c>
      <c r="Z78" s="1859"/>
      <c r="AA78" s="1859"/>
      <c r="AB78" s="346" t="s">
        <v>1958</v>
      </c>
    </row>
    <row r="79" spans="1:28" s="75" customFormat="1" ht="30" hidden="1" customHeight="1">
      <c r="A79" s="254">
        <f t="shared" si="1"/>
        <v>78</v>
      </c>
      <c r="B79" s="305" t="s">
        <v>64</v>
      </c>
      <c r="C79" s="305" t="s">
        <v>65</v>
      </c>
      <c r="D79" s="305" t="s">
        <v>884</v>
      </c>
      <c r="E79" s="259" t="s">
        <v>2304</v>
      </c>
      <c r="F79" s="295" t="s">
        <v>885</v>
      </c>
      <c r="G79" s="305" t="s">
        <v>886</v>
      </c>
      <c r="H79" s="316">
        <v>1</v>
      </c>
      <c r="I79" s="305" t="s">
        <v>848</v>
      </c>
      <c r="J79" s="317" t="s">
        <v>849</v>
      </c>
      <c r="K79" s="414">
        <v>44469</v>
      </c>
      <c r="L79" s="409" t="s">
        <v>2673</v>
      </c>
      <c r="M79" s="410">
        <v>0.995</v>
      </c>
      <c r="N79" s="410">
        <v>8.0000000000000002E-3</v>
      </c>
      <c r="O79" s="322" t="s">
        <v>1472</v>
      </c>
      <c r="P79" s="305" t="s">
        <v>243</v>
      </c>
      <c r="Q79" s="257">
        <v>43971</v>
      </c>
      <c r="R79" s="412" t="s">
        <v>2302</v>
      </c>
      <c r="S79" s="412" t="s">
        <v>2302</v>
      </c>
      <c r="T79" s="416">
        <v>44285</v>
      </c>
      <c r="U79" s="413">
        <v>44621</v>
      </c>
      <c r="V79" s="279">
        <v>44285</v>
      </c>
      <c r="W79" s="305" t="s">
        <v>2674</v>
      </c>
      <c r="X79" s="305" t="s">
        <v>258</v>
      </c>
      <c r="Y79" s="534" t="s">
        <v>98</v>
      </c>
      <c r="Z79" s="1859"/>
      <c r="AA79" s="1859"/>
      <c r="AB79" s="346" t="s">
        <v>1958</v>
      </c>
    </row>
    <row r="80" spans="1:28" s="75" customFormat="1" ht="19" hidden="1" customHeight="1">
      <c r="A80" s="254">
        <f t="shared" si="1"/>
        <v>79</v>
      </c>
      <c r="B80" s="305" t="s">
        <v>64</v>
      </c>
      <c r="C80" s="305" t="s">
        <v>65</v>
      </c>
      <c r="D80" s="305" t="s">
        <v>864</v>
      </c>
      <c r="E80" s="259" t="s">
        <v>2304</v>
      </c>
      <c r="F80" s="295" t="s">
        <v>865</v>
      </c>
      <c r="G80" s="305" t="s">
        <v>321</v>
      </c>
      <c r="H80" s="316">
        <v>1</v>
      </c>
      <c r="I80" s="305" t="s">
        <v>848</v>
      </c>
      <c r="J80" s="317" t="s">
        <v>213</v>
      </c>
      <c r="K80" s="414">
        <v>44469</v>
      </c>
      <c r="L80" s="409" t="s">
        <v>2673</v>
      </c>
      <c r="M80" s="410">
        <v>0.998</v>
      </c>
      <c r="N80" s="410">
        <v>1.2999999999999999E-2</v>
      </c>
      <c r="O80" s="322" t="s">
        <v>1472</v>
      </c>
      <c r="P80" s="305" t="s">
        <v>102</v>
      </c>
      <c r="Q80" s="257">
        <v>43971</v>
      </c>
      <c r="R80" s="412" t="s">
        <v>2302</v>
      </c>
      <c r="S80" s="412" t="s">
        <v>2302</v>
      </c>
      <c r="T80" s="416">
        <v>44438</v>
      </c>
      <c r="U80" s="413">
        <v>44621</v>
      </c>
      <c r="V80" s="279">
        <v>44438</v>
      </c>
      <c r="W80" s="305" t="s">
        <v>2674</v>
      </c>
      <c r="X80" s="305" t="s">
        <v>258</v>
      </c>
      <c r="Y80" s="534" t="s">
        <v>98</v>
      </c>
      <c r="Z80" s="1859"/>
      <c r="AA80" s="1859"/>
      <c r="AB80" s="346" t="s">
        <v>1958</v>
      </c>
    </row>
    <row r="81" spans="1:28" s="75" customFormat="1" ht="33" hidden="1" customHeight="1">
      <c r="A81" s="254">
        <f t="shared" si="1"/>
        <v>80</v>
      </c>
      <c r="B81" s="305" t="s">
        <v>64</v>
      </c>
      <c r="C81" s="305" t="s">
        <v>65</v>
      </c>
      <c r="D81" s="305" t="s">
        <v>2675</v>
      </c>
      <c r="E81" s="259" t="s">
        <v>2304</v>
      </c>
      <c r="F81" s="295" t="s">
        <v>2676</v>
      </c>
      <c r="G81" s="305" t="s">
        <v>2677</v>
      </c>
      <c r="H81" s="316">
        <v>1</v>
      </c>
      <c r="I81" s="305" t="s">
        <v>848</v>
      </c>
      <c r="J81" s="317" t="s">
        <v>849</v>
      </c>
      <c r="K81" s="414">
        <v>44469</v>
      </c>
      <c r="L81" s="409" t="s">
        <v>2673</v>
      </c>
      <c r="M81" s="418">
        <v>0.99299999999999999</v>
      </c>
      <c r="N81" s="418">
        <v>1.4999999999999999E-2</v>
      </c>
      <c r="O81" s="322" t="s">
        <v>1472</v>
      </c>
      <c r="P81" s="305" t="s">
        <v>243</v>
      </c>
      <c r="Q81" s="257">
        <v>43971</v>
      </c>
      <c r="R81" s="412" t="s">
        <v>2302</v>
      </c>
      <c r="S81" s="412" t="s">
        <v>2302</v>
      </c>
      <c r="T81" s="416">
        <v>44285</v>
      </c>
      <c r="U81" s="413">
        <v>44621</v>
      </c>
      <c r="V81" s="279">
        <v>44285</v>
      </c>
      <c r="W81" s="305" t="s">
        <v>2674</v>
      </c>
      <c r="X81" s="305" t="s">
        <v>258</v>
      </c>
      <c r="Y81" s="534" t="s">
        <v>98</v>
      </c>
      <c r="Z81" s="1860"/>
      <c r="AA81" s="1860"/>
      <c r="AB81" s="346" t="s">
        <v>1958</v>
      </c>
    </row>
    <row r="82" spans="1:28" s="75" customFormat="1" ht="75.5" hidden="1" customHeight="1">
      <c r="A82" s="254">
        <f t="shared" si="1"/>
        <v>81</v>
      </c>
      <c r="B82" s="305" t="s">
        <v>64</v>
      </c>
      <c r="C82" s="305" t="s">
        <v>2678</v>
      </c>
      <c r="D82" s="305" t="s">
        <v>866</v>
      </c>
      <c r="E82" s="259" t="s">
        <v>2304</v>
      </c>
      <c r="F82" s="295" t="s">
        <v>867</v>
      </c>
      <c r="G82" s="305" t="s">
        <v>868</v>
      </c>
      <c r="H82" s="316">
        <v>1</v>
      </c>
      <c r="I82" s="305" t="s">
        <v>848</v>
      </c>
      <c r="J82" s="317" t="s">
        <v>869</v>
      </c>
      <c r="K82" s="414">
        <v>44469</v>
      </c>
      <c r="L82" s="419">
        <v>1</v>
      </c>
      <c r="M82" s="420">
        <v>0.95499999999999996</v>
      </c>
      <c r="N82" s="420">
        <v>8.0000000000000002E-3</v>
      </c>
      <c r="O82" s="322" t="s">
        <v>1472</v>
      </c>
      <c r="P82" s="305" t="s">
        <v>243</v>
      </c>
      <c r="Q82" s="257">
        <v>43971</v>
      </c>
      <c r="R82" s="412" t="s">
        <v>2302</v>
      </c>
      <c r="S82" s="412" t="s">
        <v>2302</v>
      </c>
      <c r="T82" s="416">
        <v>44256</v>
      </c>
      <c r="U82" s="413">
        <v>44621</v>
      </c>
      <c r="V82" s="279">
        <v>44256</v>
      </c>
      <c r="W82" s="305" t="s">
        <v>2674</v>
      </c>
      <c r="X82" s="305" t="s">
        <v>258</v>
      </c>
      <c r="Y82" s="534" t="s">
        <v>98</v>
      </c>
      <c r="Z82" s="535" t="s">
        <v>5258</v>
      </c>
      <c r="AA82" s="535" t="s">
        <v>5262</v>
      </c>
      <c r="AB82" s="346" t="s">
        <v>1958</v>
      </c>
    </row>
    <row r="83" spans="1:28" s="75" customFormat="1" ht="54.5" hidden="1" customHeight="1">
      <c r="A83" s="254">
        <f t="shared" si="1"/>
        <v>82</v>
      </c>
      <c r="B83" s="305" t="s">
        <v>64</v>
      </c>
      <c r="C83" s="305" t="s">
        <v>2678</v>
      </c>
      <c r="D83" s="305" t="s">
        <v>870</v>
      </c>
      <c r="E83" s="259" t="s">
        <v>2304</v>
      </c>
      <c r="F83" s="295" t="s">
        <v>871</v>
      </c>
      <c r="G83" s="305" t="s">
        <v>872</v>
      </c>
      <c r="H83" s="316">
        <v>1</v>
      </c>
      <c r="I83" s="305" t="s">
        <v>848</v>
      </c>
      <c r="J83" s="317" t="s">
        <v>873</v>
      </c>
      <c r="K83" s="414">
        <v>44469</v>
      </c>
      <c r="L83" s="419">
        <v>1</v>
      </c>
      <c r="M83" s="417">
        <v>0.98699999999999999</v>
      </c>
      <c r="N83" s="417">
        <v>1.4999999999999999E-2</v>
      </c>
      <c r="O83" s="322" t="s">
        <v>1472</v>
      </c>
      <c r="P83" s="305" t="s">
        <v>243</v>
      </c>
      <c r="Q83" s="257">
        <v>43971</v>
      </c>
      <c r="R83" s="412" t="s">
        <v>2302</v>
      </c>
      <c r="S83" s="412" t="s">
        <v>2302</v>
      </c>
      <c r="T83" s="416">
        <v>44256</v>
      </c>
      <c r="U83" s="413">
        <v>44621</v>
      </c>
      <c r="V83" s="279">
        <v>44256</v>
      </c>
      <c r="W83" s="305" t="s">
        <v>2674</v>
      </c>
      <c r="X83" s="305" t="s">
        <v>258</v>
      </c>
      <c r="Y83" s="534" t="s">
        <v>98</v>
      </c>
      <c r="Z83" s="536" t="s">
        <v>5258</v>
      </c>
      <c r="AA83" s="536" t="s">
        <v>5262</v>
      </c>
      <c r="AB83" s="346" t="s">
        <v>1958</v>
      </c>
    </row>
    <row r="84" spans="1:28" s="75" customFormat="1" ht="43" hidden="1" customHeight="1">
      <c r="A84" s="254">
        <f t="shared" si="1"/>
        <v>83</v>
      </c>
      <c r="B84" s="305" t="s">
        <v>64</v>
      </c>
      <c r="C84" s="305" t="s">
        <v>2678</v>
      </c>
      <c r="D84" s="305" t="s">
        <v>878</v>
      </c>
      <c r="E84" s="259" t="s">
        <v>2679</v>
      </c>
      <c r="F84" s="295" t="s">
        <v>879</v>
      </c>
      <c r="G84" s="305" t="s">
        <v>559</v>
      </c>
      <c r="H84" s="316">
        <v>1</v>
      </c>
      <c r="I84" s="305" t="s">
        <v>848</v>
      </c>
      <c r="J84" s="317" t="s">
        <v>873</v>
      </c>
      <c r="K84" s="414">
        <v>44469</v>
      </c>
      <c r="L84" s="421">
        <v>1</v>
      </c>
      <c r="M84" s="417">
        <v>0.998</v>
      </c>
      <c r="N84" s="417">
        <v>7.0000000000000001E-3</v>
      </c>
      <c r="O84" s="322" t="s">
        <v>1472</v>
      </c>
      <c r="P84" s="305" t="s">
        <v>243</v>
      </c>
      <c r="Q84" s="257">
        <v>43951</v>
      </c>
      <c r="R84" s="412" t="s">
        <v>2302</v>
      </c>
      <c r="S84" s="412" t="s">
        <v>2302</v>
      </c>
      <c r="T84" s="416">
        <v>44256</v>
      </c>
      <c r="U84" s="413">
        <v>44621</v>
      </c>
      <c r="V84" s="279">
        <v>44256</v>
      </c>
      <c r="W84" s="305" t="s">
        <v>2674</v>
      </c>
      <c r="X84" s="305" t="s">
        <v>258</v>
      </c>
      <c r="Y84" s="534" t="s">
        <v>98</v>
      </c>
      <c r="Z84" s="536" t="s">
        <v>5258</v>
      </c>
      <c r="AA84" s="536" t="s">
        <v>5262</v>
      </c>
      <c r="AB84" s="346" t="s">
        <v>1958</v>
      </c>
    </row>
    <row r="85" spans="1:28" s="75" customFormat="1" ht="33.5" hidden="1" customHeight="1">
      <c r="A85" s="254">
        <f t="shared" si="1"/>
        <v>84</v>
      </c>
      <c r="B85" s="305" t="s">
        <v>64</v>
      </c>
      <c r="C85" s="305" t="s">
        <v>66</v>
      </c>
      <c r="D85" s="305" t="s">
        <v>2680</v>
      </c>
      <c r="E85" s="305" t="s">
        <v>2681</v>
      </c>
      <c r="F85" s="295" t="s">
        <v>874</v>
      </c>
      <c r="G85" s="305" t="s">
        <v>875</v>
      </c>
      <c r="H85" s="316">
        <v>1</v>
      </c>
      <c r="I85" s="305" t="s">
        <v>848</v>
      </c>
      <c r="J85" s="317" t="s">
        <v>876</v>
      </c>
      <c r="K85" s="414">
        <v>44469</v>
      </c>
      <c r="L85" s="422" t="s">
        <v>877</v>
      </c>
      <c r="M85" s="417">
        <v>0.98799999999999999</v>
      </c>
      <c r="N85" s="410">
        <v>5.4999999999999997E-3</v>
      </c>
      <c r="O85" s="322" t="s">
        <v>1472</v>
      </c>
      <c r="P85" s="305" t="s">
        <v>243</v>
      </c>
      <c r="Q85" s="257">
        <v>44037</v>
      </c>
      <c r="R85" s="412" t="s">
        <v>2302</v>
      </c>
      <c r="S85" s="412" t="s">
        <v>2302</v>
      </c>
      <c r="T85" s="416">
        <v>44256</v>
      </c>
      <c r="U85" s="413">
        <v>44621</v>
      </c>
      <c r="V85" s="279">
        <v>44256</v>
      </c>
      <c r="W85" s="305" t="s">
        <v>2674</v>
      </c>
      <c r="X85" s="305" t="s">
        <v>258</v>
      </c>
      <c r="Y85" s="534" t="s">
        <v>98</v>
      </c>
      <c r="Z85" s="537" t="s">
        <v>5263</v>
      </c>
      <c r="AA85" s="537" t="s">
        <v>5262</v>
      </c>
      <c r="AB85" s="346" t="s">
        <v>1958</v>
      </c>
    </row>
    <row r="86" spans="1:28" s="517" customFormat="1" ht="25" hidden="1" customHeight="1">
      <c r="A86" s="254">
        <f t="shared" si="1"/>
        <v>85</v>
      </c>
      <c r="B86" s="266" t="s">
        <v>52</v>
      </c>
      <c r="C86" s="267" t="s">
        <v>53</v>
      </c>
      <c r="D86" s="267" t="s">
        <v>2490</v>
      </c>
      <c r="E86" s="268" t="s">
        <v>98</v>
      </c>
      <c r="F86" s="267" t="s">
        <v>2491</v>
      </c>
      <c r="G86" s="257" t="s">
        <v>256</v>
      </c>
      <c r="H86" s="258">
        <v>1</v>
      </c>
      <c r="I86" s="266" t="s">
        <v>257</v>
      </c>
      <c r="J86" s="498" t="s">
        <v>4030</v>
      </c>
      <c r="K86" s="513">
        <v>44743</v>
      </c>
      <c r="L86" s="550" t="s">
        <v>539</v>
      </c>
      <c r="M86" s="550" t="s">
        <v>539</v>
      </c>
      <c r="N86" s="550" t="s">
        <v>539</v>
      </c>
      <c r="O86" s="322" t="s">
        <v>1472</v>
      </c>
      <c r="P86" s="266" t="s">
        <v>243</v>
      </c>
      <c r="Q86" s="513">
        <v>44545</v>
      </c>
      <c r="R86" s="260"/>
      <c r="S86" s="260"/>
      <c r="T86" s="260"/>
      <c r="U86" s="260"/>
      <c r="V86" s="279">
        <v>44818</v>
      </c>
      <c r="W86" s="269" t="s">
        <v>4503</v>
      </c>
      <c r="X86" s="266" t="s">
        <v>258</v>
      </c>
      <c r="Y86" s="660" t="s">
        <v>2302</v>
      </c>
      <c r="Z86" s="516" t="s">
        <v>5266</v>
      </c>
      <c r="AA86" s="516" t="s">
        <v>5267</v>
      </c>
      <c r="AB86" s="516"/>
    </row>
    <row r="87" spans="1:28" s="517" customFormat="1" ht="48.5" hidden="1" customHeight="1">
      <c r="A87" s="254">
        <f t="shared" si="1"/>
        <v>86</v>
      </c>
      <c r="B87" s="266" t="s">
        <v>52</v>
      </c>
      <c r="C87" s="267" t="s">
        <v>53</v>
      </c>
      <c r="D87" s="267" t="s">
        <v>259</v>
      </c>
      <c r="E87" s="268" t="s">
        <v>98</v>
      </c>
      <c r="F87" s="267" t="s">
        <v>260</v>
      </c>
      <c r="G87" s="257" t="s">
        <v>261</v>
      </c>
      <c r="H87" s="258">
        <v>1</v>
      </c>
      <c r="I87" s="266" t="s">
        <v>257</v>
      </c>
      <c r="J87" s="498" t="s">
        <v>4031</v>
      </c>
      <c r="K87" s="513">
        <v>44743</v>
      </c>
      <c r="L87" s="550" t="s">
        <v>539</v>
      </c>
      <c r="M87" s="550" t="s">
        <v>539</v>
      </c>
      <c r="N87" s="550" t="s">
        <v>539</v>
      </c>
      <c r="O87" s="322" t="s">
        <v>1472</v>
      </c>
      <c r="P87" s="266" t="s">
        <v>243</v>
      </c>
      <c r="Q87" s="513">
        <v>44454</v>
      </c>
      <c r="R87" s="260"/>
      <c r="S87" s="260"/>
      <c r="T87" s="260"/>
      <c r="U87" s="260"/>
      <c r="V87" s="279">
        <v>44818</v>
      </c>
      <c r="W87" s="269" t="s">
        <v>4503</v>
      </c>
      <c r="X87" s="266" t="s">
        <v>258</v>
      </c>
      <c r="Y87" s="660" t="s">
        <v>2302</v>
      </c>
      <c r="Z87" s="516" t="s">
        <v>5268</v>
      </c>
      <c r="AA87" s="516" t="s">
        <v>5269</v>
      </c>
      <c r="AB87" s="516"/>
    </row>
    <row r="88" spans="1:28" ht="23" hidden="1">
      <c r="A88" s="254">
        <f t="shared" si="1"/>
        <v>87</v>
      </c>
      <c r="B88" s="255" t="s">
        <v>64</v>
      </c>
      <c r="C88" s="321" t="s">
        <v>67</v>
      </c>
      <c r="D88" s="298" t="s">
        <v>905</v>
      </c>
      <c r="E88" s="255" t="s">
        <v>896</v>
      </c>
      <c r="F88" s="268" t="s">
        <v>906</v>
      </c>
      <c r="G88" s="322" t="s">
        <v>907</v>
      </c>
      <c r="H88" s="299">
        <v>1</v>
      </c>
      <c r="I88" s="255" t="s">
        <v>848</v>
      </c>
      <c r="J88" s="298" t="s">
        <v>1704</v>
      </c>
      <c r="K88" s="252">
        <v>44612</v>
      </c>
      <c r="L88" s="258">
        <v>6.5</v>
      </c>
      <c r="M88" s="323">
        <v>0.999</v>
      </c>
      <c r="N88" s="323">
        <v>1E-3</v>
      </c>
      <c r="O88" s="322" t="s">
        <v>540</v>
      </c>
      <c r="P88" s="255" t="s">
        <v>102</v>
      </c>
      <c r="Q88" s="269">
        <v>44377</v>
      </c>
      <c r="R88" s="269">
        <v>44407</v>
      </c>
      <c r="S88" s="320">
        <v>44499</v>
      </c>
      <c r="T88" s="315">
        <v>44560</v>
      </c>
      <c r="U88" s="324">
        <v>44701</v>
      </c>
      <c r="V88" s="279">
        <v>44824</v>
      </c>
      <c r="W88" s="249" t="s">
        <v>2988</v>
      </c>
      <c r="X88" s="255" t="s">
        <v>258</v>
      </c>
      <c r="Y88" s="1861" t="s">
        <v>5920</v>
      </c>
      <c r="Z88" s="712" t="s">
        <v>5921</v>
      </c>
      <c r="AA88" s="1862" t="s">
        <v>5262</v>
      </c>
      <c r="AB88" s="448"/>
    </row>
    <row r="89" spans="1:28" ht="23" hidden="1">
      <c r="A89" s="254">
        <f t="shared" si="1"/>
        <v>88</v>
      </c>
      <c r="B89" s="255" t="s">
        <v>64</v>
      </c>
      <c r="C89" s="321" t="s">
        <v>68</v>
      </c>
      <c r="D89" s="298" t="s">
        <v>908</v>
      </c>
      <c r="E89" s="255" t="s">
        <v>896</v>
      </c>
      <c r="F89" s="268" t="s">
        <v>909</v>
      </c>
      <c r="G89" s="322" t="s">
        <v>910</v>
      </c>
      <c r="H89" s="299">
        <v>1</v>
      </c>
      <c r="I89" s="255" t="s">
        <v>848</v>
      </c>
      <c r="J89" s="298" t="s">
        <v>1705</v>
      </c>
      <c r="K89" s="252">
        <v>44612</v>
      </c>
      <c r="L89" s="258">
        <v>12.2</v>
      </c>
      <c r="M89" s="323">
        <v>0.999</v>
      </c>
      <c r="N89" s="323">
        <v>7.0000000000000001E-3</v>
      </c>
      <c r="O89" s="322" t="s">
        <v>540</v>
      </c>
      <c r="P89" s="255" t="s">
        <v>102</v>
      </c>
      <c r="Q89" s="269">
        <v>44375</v>
      </c>
      <c r="R89" s="269">
        <v>44405</v>
      </c>
      <c r="S89" s="269">
        <v>44484</v>
      </c>
      <c r="T89" s="315">
        <v>44560</v>
      </c>
      <c r="U89" s="324">
        <v>44701</v>
      </c>
      <c r="V89" s="279">
        <v>44824</v>
      </c>
      <c r="W89" s="249" t="s">
        <v>2988</v>
      </c>
      <c r="X89" s="255" t="s">
        <v>258</v>
      </c>
      <c r="Y89" s="1861"/>
      <c r="Z89" s="712" t="s">
        <v>5921</v>
      </c>
      <c r="AA89" s="1863"/>
      <c r="AB89" s="448"/>
    </row>
    <row r="90" spans="1:28" ht="23" hidden="1">
      <c r="A90" s="254">
        <f t="shared" si="1"/>
        <v>89</v>
      </c>
      <c r="B90" s="255" t="s">
        <v>64</v>
      </c>
      <c r="C90" s="321" t="s">
        <v>69</v>
      </c>
      <c r="D90" s="298" t="s">
        <v>911</v>
      </c>
      <c r="E90" s="255" t="s">
        <v>896</v>
      </c>
      <c r="F90" s="268" t="s">
        <v>912</v>
      </c>
      <c r="G90" s="322" t="s">
        <v>913</v>
      </c>
      <c r="H90" s="299">
        <v>1</v>
      </c>
      <c r="I90" s="255" t="s">
        <v>848</v>
      </c>
      <c r="J90" s="298" t="s">
        <v>1706</v>
      </c>
      <c r="K90" s="252">
        <v>44612</v>
      </c>
      <c r="L90" s="258">
        <v>12.2</v>
      </c>
      <c r="M90" s="323">
        <v>0.999</v>
      </c>
      <c r="N90" s="323">
        <v>1E-4</v>
      </c>
      <c r="O90" s="322" t="s">
        <v>540</v>
      </c>
      <c r="P90" s="255" t="s">
        <v>102</v>
      </c>
      <c r="Q90" s="269">
        <v>44374</v>
      </c>
      <c r="R90" s="269">
        <v>44404</v>
      </c>
      <c r="S90" s="269">
        <v>44454</v>
      </c>
      <c r="T90" s="315">
        <v>44560</v>
      </c>
      <c r="U90" s="324">
        <v>44701</v>
      </c>
      <c r="V90" s="279">
        <v>44824</v>
      </c>
      <c r="W90" s="249" t="s">
        <v>2988</v>
      </c>
      <c r="X90" s="255" t="s">
        <v>258</v>
      </c>
      <c r="Y90" s="1861"/>
      <c r="Z90" s="712" t="s">
        <v>5921</v>
      </c>
      <c r="AA90" s="1863"/>
      <c r="AB90" s="448"/>
    </row>
    <row r="91" spans="1:28" ht="23" hidden="1">
      <c r="A91" s="254">
        <f t="shared" si="1"/>
        <v>90</v>
      </c>
      <c r="B91" s="255" t="s">
        <v>64</v>
      </c>
      <c r="C91" s="321" t="s">
        <v>70</v>
      </c>
      <c r="D91" s="298" t="s">
        <v>914</v>
      </c>
      <c r="E91" s="255" t="s">
        <v>896</v>
      </c>
      <c r="F91" s="268" t="s">
        <v>915</v>
      </c>
      <c r="G91" s="322" t="s">
        <v>916</v>
      </c>
      <c r="H91" s="299">
        <v>1</v>
      </c>
      <c r="I91" s="255" t="s">
        <v>848</v>
      </c>
      <c r="J91" s="298" t="s">
        <v>1707</v>
      </c>
      <c r="K91" s="252">
        <v>44612</v>
      </c>
      <c r="L91" s="258">
        <v>12</v>
      </c>
      <c r="M91" s="323">
        <v>0.999</v>
      </c>
      <c r="N91" s="323">
        <v>1E-4</v>
      </c>
      <c r="O91" s="322" t="s">
        <v>540</v>
      </c>
      <c r="P91" s="255" t="s">
        <v>102</v>
      </c>
      <c r="Q91" s="269">
        <v>44374</v>
      </c>
      <c r="R91" s="269">
        <v>44404</v>
      </c>
      <c r="S91" s="269">
        <v>44454</v>
      </c>
      <c r="T91" s="315">
        <v>44560</v>
      </c>
      <c r="U91" s="324">
        <v>44701</v>
      </c>
      <c r="V91" s="279">
        <v>44824</v>
      </c>
      <c r="W91" s="249" t="s">
        <v>2988</v>
      </c>
      <c r="X91" s="255" t="s">
        <v>258</v>
      </c>
      <c r="Y91" s="1861"/>
      <c r="Z91" s="712" t="s">
        <v>5921</v>
      </c>
      <c r="AA91" s="1863"/>
      <c r="AB91" s="448"/>
    </row>
    <row r="92" spans="1:28" ht="23" hidden="1">
      <c r="A92" s="254">
        <f t="shared" si="1"/>
        <v>91</v>
      </c>
      <c r="B92" s="255" t="s">
        <v>64</v>
      </c>
      <c r="C92" s="321" t="s">
        <v>71</v>
      </c>
      <c r="D92" s="298" t="s">
        <v>917</v>
      </c>
      <c r="E92" s="255" t="s">
        <v>896</v>
      </c>
      <c r="F92" s="268" t="s">
        <v>918</v>
      </c>
      <c r="G92" s="322" t="s">
        <v>919</v>
      </c>
      <c r="H92" s="299">
        <v>1</v>
      </c>
      <c r="I92" s="255" t="s">
        <v>848</v>
      </c>
      <c r="J92" s="298" t="s">
        <v>1707</v>
      </c>
      <c r="K92" s="252">
        <v>44612</v>
      </c>
      <c r="L92" s="258">
        <v>12.1</v>
      </c>
      <c r="M92" s="323">
        <v>0.999</v>
      </c>
      <c r="N92" s="323">
        <v>8.9999999999999998E-4</v>
      </c>
      <c r="O92" s="322" t="s">
        <v>540</v>
      </c>
      <c r="P92" s="255" t="s">
        <v>102</v>
      </c>
      <c r="Q92" s="269">
        <v>44372</v>
      </c>
      <c r="R92" s="269">
        <v>44402</v>
      </c>
      <c r="S92" s="269">
        <v>44454</v>
      </c>
      <c r="T92" s="315">
        <v>44560</v>
      </c>
      <c r="U92" s="324">
        <v>44701</v>
      </c>
      <c r="V92" s="279">
        <v>44824</v>
      </c>
      <c r="W92" s="249" t="s">
        <v>2988</v>
      </c>
      <c r="X92" s="255" t="s">
        <v>258</v>
      </c>
      <c r="Y92" s="1861"/>
      <c r="Z92" s="712" t="s">
        <v>5921</v>
      </c>
      <c r="AA92" s="1864"/>
      <c r="AB92" s="448"/>
    </row>
    <row r="93" spans="1:28" ht="34.5" hidden="1">
      <c r="A93" s="254">
        <v>14</v>
      </c>
      <c r="B93" s="272" t="s">
        <v>10</v>
      </c>
      <c r="C93" s="272" t="s">
        <v>15</v>
      </c>
      <c r="D93" s="272" t="s">
        <v>262</v>
      </c>
      <c r="E93" s="461">
        <v>4300516527</v>
      </c>
      <c r="F93" s="272" t="s">
        <v>263</v>
      </c>
      <c r="G93" s="272" t="s">
        <v>2353</v>
      </c>
      <c r="H93" s="461">
        <v>1</v>
      </c>
      <c r="I93" s="272" t="s">
        <v>264</v>
      </c>
      <c r="J93" s="274" t="s">
        <v>2738</v>
      </c>
      <c r="K93" s="462">
        <v>44852</v>
      </c>
      <c r="L93" s="322" t="s">
        <v>205</v>
      </c>
      <c r="M93" s="463">
        <v>0.995</v>
      </c>
      <c r="N93" s="463">
        <v>1.2E-2</v>
      </c>
      <c r="O93" s="322" t="s">
        <v>540</v>
      </c>
      <c r="P93" s="322" t="s">
        <v>102</v>
      </c>
      <c r="Q93" s="279" t="s">
        <v>1647</v>
      </c>
      <c r="R93" s="279">
        <v>44921</v>
      </c>
      <c r="S93" s="279">
        <v>44925</v>
      </c>
      <c r="T93" s="279">
        <v>44788</v>
      </c>
      <c r="U93" s="279" t="s">
        <v>213</v>
      </c>
      <c r="V93" s="279">
        <v>44891</v>
      </c>
      <c r="W93" s="322" t="s">
        <v>265</v>
      </c>
      <c r="X93" s="322" t="s">
        <v>1300</v>
      </c>
      <c r="Y93" s="758" t="s">
        <v>6079</v>
      </c>
      <c r="Z93" s="758" t="s">
        <v>2732</v>
      </c>
      <c r="AA93" s="758" t="s">
        <v>5964</v>
      </c>
    </row>
    <row r="94" spans="1:28" ht="34.5" hidden="1">
      <c r="A94" s="254">
        <v>15</v>
      </c>
      <c r="B94" s="272" t="s">
        <v>10</v>
      </c>
      <c r="C94" s="272" t="s">
        <v>15</v>
      </c>
      <c r="D94" s="272" t="s">
        <v>270</v>
      </c>
      <c r="E94" s="461">
        <v>4300516527</v>
      </c>
      <c r="F94" s="272" t="s">
        <v>271</v>
      </c>
      <c r="G94" s="272" t="s">
        <v>2354</v>
      </c>
      <c r="H94" s="461">
        <v>1</v>
      </c>
      <c r="I94" s="272" t="s">
        <v>264</v>
      </c>
      <c r="J94" s="274" t="s">
        <v>2738</v>
      </c>
      <c r="K94" s="462">
        <v>44852</v>
      </c>
      <c r="L94" s="322" t="s">
        <v>205</v>
      </c>
      <c r="M94" s="463">
        <v>0.995</v>
      </c>
      <c r="N94" s="463">
        <v>1.2E-2</v>
      </c>
      <c r="O94" s="322" t="s">
        <v>540</v>
      </c>
      <c r="P94" s="322" t="s">
        <v>102</v>
      </c>
      <c r="Q94" s="279" t="s">
        <v>1647</v>
      </c>
      <c r="R94" s="279">
        <v>44921</v>
      </c>
      <c r="S94" s="279">
        <v>44925</v>
      </c>
      <c r="T94" s="279">
        <v>44788</v>
      </c>
      <c r="U94" s="279" t="s">
        <v>213</v>
      </c>
      <c r="V94" s="279">
        <v>44891</v>
      </c>
      <c r="W94" s="322" t="s">
        <v>265</v>
      </c>
      <c r="X94" s="322" t="s">
        <v>1300</v>
      </c>
      <c r="Y94" s="758" t="s">
        <v>6080</v>
      </c>
      <c r="Z94" s="758" t="s">
        <v>2732</v>
      </c>
      <c r="AA94" s="758" t="s">
        <v>5964</v>
      </c>
    </row>
    <row r="95" spans="1:28" ht="34.5" hidden="1">
      <c r="A95" s="254">
        <v>16</v>
      </c>
      <c r="B95" s="272" t="s">
        <v>10</v>
      </c>
      <c r="C95" s="272" t="s">
        <v>17</v>
      </c>
      <c r="D95" s="272" t="s">
        <v>276</v>
      </c>
      <c r="E95" s="461">
        <v>4300516540</v>
      </c>
      <c r="F95" s="272" t="s">
        <v>277</v>
      </c>
      <c r="G95" s="272" t="s">
        <v>2355</v>
      </c>
      <c r="H95" s="461">
        <v>1</v>
      </c>
      <c r="I95" s="272" t="s">
        <v>264</v>
      </c>
      <c r="J95" s="274" t="s">
        <v>2738</v>
      </c>
      <c r="K95" s="462">
        <v>44852</v>
      </c>
      <c r="L95" s="322" t="s">
        <v>205</v>
      </c>
      <c r="M95" s="463">
        <v>0.995</v>
      </c>
      <c r="N95" s="463">
        <v>1.2E-2</v>
      </c>
      <c r="O95" s="322" t="s">
        <v>540</v>
      </c>
      <c r="P95" s="322" t="s">
        <v>102</v>
      </c>
      <c r="Q95" s="279" t="s">
        <v>1647</v>
      </c>
      <c r="R95" s="279">
        <v>44923</v>
      </c>
      <c r="S95" s="279">
        <v>44925</v>
      </c>
      <c r="T95" s="279">
        <v>44788</v>
      </c>
      <c r="U95" s="279" t="s">
        <v>213</v>
      </c>
      <c r="V95" s="279">
        <v>44891</v>
      </c>
      <c r="W95" s="322" t="s">
        <v>265</v>
      </c>
      <c r="X95" s="322" t="s">
        <v>1300</v>
      </c>
      <c r="Y95" s="758" t="s">
        <v>98</v>
      </c>
      <c r="Z95" s="758" t="s">
        <v>2732</v>
      </c>
      <c r="AA95" s="650" t="s">
        <v>5081</v>
      </c>
    </row>
    <row r="96" spans="1:28" ht="34.5" hidden="1">
      <c r="A96" s="254">
        <v>17</v>
      </c>
      <c r="B96" s="272" t="s">
        <v>10</v>
      </c>
      <c r="C96" s="272" t="s">
        <v>17</v>
      </c>
      <c r="D96" s="272" t="s">
        <v>283</v>
      </c>
      <c r="E96" s="461">
        <v>4300516540</v>
      </c>
      <c r="F96" s="272" t="s">
        <v>284</v>
      </c>
      <c r="G96" s="272" t="s">
        <v>2356</v>
      </c>
      <c r="H96" s="461">
        <v>1</v>
      </c>
      <c r="I96" s="272" t="s">
        <v>264</v>
      </c>
      <c r="J96" s="274" t="s">
        <v>2738</v>
      </c>
      <c r="K96" s="462">
        <v>44852</v>
      </c>
      <c r="L96" s="322" t="s">
        <v>205</v>
      </c>
      <c r="M96" s="463">
        <v>0.995</v>
      </c>
      <c r="N96" s="463">
        <v>1.2E-2</v>
      </c>
      <c r="O96" s="322" t="s">
        <v>540</v>
      </c>
      <c r="P96" s="322" t="s">
        <v>102</v>
      </c>
      <c r="Q96" s="279" t="s">
        <v>1647</v>
      </c>
      <c r="R96" s="279">
        <v>44923</v>
      </c>
      <c r="S96" s="279">
        <v>44925</v>
      </c>
      <c r="T96" s="279">
        <v>44788</v>
      </c>
      <c r="U96" s="279" t="s">
        <v>213</v>
      </c>
      <c r="V96" s="279">
        <v>44891</v>
      </c>
      <c r="W96" s="322" t="s">
        <v>265</v>
      </c>
      <c r="X96" s="322" t="s">
        <v>1300</v>
      </c>
      <c r="Y96" s="758" t="s">
        <v>98</v>
      </c>
      <c r="Z96" s="758" t="s">
        <v>2732</v>
      </c>
      <c r="AA96" s="758" t="s">
        <v>5964</v>
      </c>
    </row>
    <row r="97" spans="1:28" ht="34.5" hidden="1">
      <c r="A97" s="254">
        <v>22</v>
      </c>
      <c r="B97" s="272" t="s">
        <v>10</v>
      </c>
      <c r="C97" s="272" t="s">
        <v>15</v>
      </c>
      <c r="D97" s="272" t="s">
        <v>266</v>
      </c>
      <c r="E97" s="461">
        <v>4300516527</v>
      </c>
      <c r="F97" s="272" t="s">
        <v>267</v>
      </c>
      <c r="G97" s="272" t="s">
        <v>2361</v>
      </c>
      <c r="H97" s="461">
        <v>1</v>
      </c>
      <c r="I97" s="272" t="s">
        <v>264</v>
      </c>
      <c r="J97" s="274" t="s">
        <v>2738</v>
      </c>
      <c r="K97" s="462">
        <v>44852</v>
      </c>
      <c r="L97" s="322" t="s">
        <v>354</v>
      </c>
      <c r="M97" s="463">
        <v>0.995</v>
      </c>
      <c r="N97" s="463">
        <v>1.2E-2</v>
      </c>
      <c r="O97" s="322" t="s">
        <v>540</v>
      </c>
      <c r="P97" s="322" t="s">
        <v>102</v>
      </c>
      <c r="Q97" s="279" t="s">
        <v>2350</v>
      </c>
      <c r="R97" s="279">
        <v>44610</v>
      </c>
      <c r="S97" s="279">
        <v>44612</v>
      </c>
      <c r="T97" s="279" t="s">
        <v>1794</v>
      </c>
      <c r="U97" s="279" t="s">
        <v>213</v>
      </c>
      <c r="V97" s="279">
        <v>44891</v>
      </c>
      <c r="W97" s="322" t="s">
        <v>265</v>
      </c>
      <c r="X97" s="322" t="s">
        <v>1300</v>
      </c>
      <c r="Y97" s="758" t="s">
        <v>98</v>
      </c>
      <c r="Z97" s="758" t="s">
        <v>2732</v>
      </c>
      <c r="AA97" s="758" t="s">
        <v>5964</v>
      </c>
    </row>
    <row r="98" spans="1:28" ht="34.5" hidden="1">
      <c r="A98" s="254">
        <v>23</v>
      </c>
      <c r="B98" s="272" t="s">
        <v>10</v>
      </c>
      <c r="C98" s="272" t="s">
        <v>15</v>
      </c>
      <c r="D98" s="272" t="s">
        <v>272</v>
      </c>
      <c r="E98" s="461">
        <v>4300516527</v>
      </c>
      <c r="F98" s="272" t="s">
        <v>273</v>
      </c>
      <c r="G98" s="272" t="s">
        <v>2362</v>
      </c>
      <c r="H98" s="461">
        <v>1</v>
      </c>
      <c r="I98" s="272" t="s">
        <v>264</v>
      </c>
      <c r="J98" s="274" t="s">
        <v>2738</v>
      </c>
      <c r="K98" s="462">
        <v>44852</v>
      </c>
      <c r="L98" s="322" t="s">
        <v>205</v>
      </c>
      <c r="M98" s="463">
        <v>0.995</v>
      </c>
      <c r="N98" s="463">
        <v>1.2E-2</v>
      </c>
      <c r="O98" s="322" t="s">
        <v>540</v>
      </c>
      <c r="P98" s="322" t="s">
        <v>243</v>
      </c>
      <c r="Q98" s="279" t="s">
        <v>2350</v>
      </c>
      <c r="R98" s="279">
        <v>44610</v>
      </c>
      <c r="S98" s="279">
        <v>44612</v>
      </c>
      <c r="T98" s="279" t="s">
        <v>1794</v>
      </c>
      <c r="U98" s="279" t="s">
        <v>213</v>
      </c>
      <c r="V98" s="279">
        <v>44891</v>
      </c>
      <c r="W98" s="322" t="s">
        <v>265</v>
      </c>
      <c r="X98" s="322" t="s">
        <v>1300</v>
      </c>
      <c r="Y98" s="585" t="s">
        <v>98</v>
      </c>
      <c r="Z98" s="758" t="s">
        <v>2732</v>
      </c>
      <c r="AA98" s="758" t="s">
        <v>5964</v>
      </c>
    </row>
    <row r="99" spans="1:28" ht="23" hidden="1">
      <c r="A99" s="254">
        <v>28</v>
      </c>
      <c r="B99" s="272" t="s">
        <v>2739</v>
      </c>
      <c r="C99" s="272" t="s">
        <v>2742</v>
      </c>
      <c r="D99" s="272" t="s">
        <v>266</v>
      </c>
      <c r="E99" s="461">
        <v>4300516527</v>
      </c>
      <c r="F99" s="272" t="s">
        <v>267</v>
      </c>
      <c r="G99" s="272" t="s">
        <v>1796</v>
      </c>
      <c r="H99" s="461">
        <v>1</v>
      </c>
      <c r="I99" s="272" t="s">
        <v>264</v>
      </c>
      <c r="J99" s="274" t="s">
        <v>2368</v>
      </c>
      <c r="K99" s="462" t="s">
        <v>1794</v>
      </c>
      <c r="L99" s="322" t="s">
        <v>205</v>
      </c>
      <c r="M99" s="463">
        <v>0.995</v>
      </c>
      <c r="N99" s="463">
        <v>1.2E-2</v>
      </c>
      <c r="O99" s="322" t="s">
        <v>540</v>
      </c>
      <c r="P99" s="322" t="s">
        <v>243</v>
      </c>
      <c r="Q99" s="279" t="s">
        <v>2370</v>
      </c>
      <c r="R99" s="279">
        <v>44625</v>
      </c>
      <c r="S99" s="279">
        <v>44648</v>
      </c>
      <c r="T99" s="279">
        <v>44852</v>
      </c>
      <c r="U99" s="314"/>
      <c r="V99" s="279">
        <v>44891</v>
      </c>
      <c r="W99" s="322" t="s">
        <v>265</v>
      </c>
      <c r="X99" s="322" t="s">
        <v>1300</v>
      </c>
      <c r="Y99" s="585" t="s">
        <v>98</v>
      </c>
      <c r="Z99" s="758" t="s">
        <v>2732</v>
      </c>
      <c r="AA99" s="758" t="s">
        <v>5964</v>
      </c>
    </row>
    <row r="100" spans="1:28" ht="23" hidden="1">
      <c r="A100" s="254">
        <v>29</v>
      </c>
      <c r="B100" s="272" t="s">
        <v>2739</v>
      </c>
      <c r="C100" s="272" t="s">
        <v>2742</v>
      </c>
      <c r="D100" s="272" t="s">
        <v>272</v>
      </c>
      <c r="E100" s="461">
        <v>4300516527</v>
      </c>
      <c r="F100" s="272" t="s">
        <v>273</v>
      </c>
      <c r="G100" s="272" t="s">
        <v>1797</v>
      </c>
      <c r="H100" s="461">
        <v>1</v>
      </c>
      <c r="I100" s="272" t="s">
        <v>264</v>
      </c>
      <c r="J100" s="274" t="s">
        <v>2368</v>
      </c>
      <c r="K100" s="462" t="s">
        <v>1794</v>
      </c>
      <c r="L100" s="322" t="s">
        <v>205</v>
      </c>
      <c r="M100" s="463">
        <v>0.995</v>
      </c>
      <c r="N100" s="463">
        <v>1.2E-2</v>
      </c>
      <c r="O100" s="322" t="s">
        <v>540</v>
      </c>
      <c r="P100" s="322" t="s">
        <v>243</v>
      </c>
      <c r="Q100" s="279" t="s">
        <v>2370</v>
      </c>
      <c r="R100" s="279">
        <v>44625</v>
      </c>
      <c r="S100" s="279">
        <v>44648</v>
      </c>
      <c r="T100" s="279">
        <v>44835</v>
      </c>
      <c r="U100" s="314"/>
      <c r="V100" s="279">
        <v>44891</v>
      </c>
      <c r="W100" s="322" t="s">
        <v>265</v>
      </c>
      <c r="X100" s="322" t="s">
        <v>1300</v>
      </c>
      <c r="Y100" s="585" t="s">
        <v>98</v>
      </c>
      <c r="Z100" s="758" t="s">
        <v>2732</v>
      </c>
      <c r="AA100" s="758" t="s">
        <v>5964</v>
      </c>
    </row>
    <row r="101" spans="1:28" ht="23" hidden="1">
      <c r="A101" s="254">
        <v>30</v>
      </c>
      <c r="B101" s="272" t="s">
        <v>2739</v>
      </c>
      <c r="C101" s="272" t="s">
        <v>2740</v>
      </c>
      <c r="D101" s="272" t="s">
        <v>281</v>
      </c>
      <c r="E101" s="461">
        <v>4300516540</v>
      </c>
      <c r="F101" s="272" t="s">
        <v>282</v>
      </c>
      <c r="G101" s="272" t="s">
        <v>2743</v>
      </c>
      <c r="H101" s="461">
        <v>1</v>
      </c>
      <c r="I101" s="272" t="s">
        <v>264</v>
      </c>
      <c r="J101" s="274" t="s">
        <v>2368</v>
      </c>
      <c r="K101" s="462">
        <v>44852</v>
      </c>
      <c r="L101" s="322" t="s">
        <v>205</v>
      </c>
      <c r="M101" s="463">
        <v>0.995</v>
      </c>
      <c r="N101" s="463">
        <v>1.2E-2</v>
      </c>
      <c r="O101" s="322" t="s">
        <v>540</v>
      </c>
      <c r="P101" s="322" t="s">
        <v>243</v>
      </c>
      <c r="Q101" s="279" t="s">
        <v>2744</v>
      </c>
      <c r="R101" s="279">
        <v>44632</v>
      </c>
      <c r="S101" s="279">
        <v>44648</v>
      </c>
      <c r="T101" s="279">
        <v>44852</v>
      </c>
      <c r="U101" s="314"/>
      <c r="V101" s="279">
        <v>44891</v>
      </c>
      <c r="W101" s="322" t="s">
        <v>265</v>
      </c>
      <c r="X101" s="322" t="s">
        <v>1300</v>
      </c>
      <c r="Y101" s="585" t="s">
        <v>5328</v>
      </c>
      <c r="Z101" s="758" t="s">
        <v>2732</v>
      </c>
      <c r="AA101" s="758" t="s">
        <v>5964</v>
      </c>
    </row>
    <row r="102" spans="1:28" ht="23" hidden="1">
      <c r="A102" s="254">
        <v>31</v>
      </c>
      <c r="B102" s="272" t="s">
        <v>2739</v>
      </c>
      <c r="C102" s="272" t="s">
        <v>2740</v>
      </c>
      <c r="D102" s="272" t="s">
        <v>287</v>
      </c>
      <c r="E102" s="461">
        <v>4300516540</v>
      </c>
      <c r="F102" s="272" t="s">
        <v>288</v>
      </c>
      <c r="G102" s="272" t="s">
        <v>2745</v>
      </c>
      <c r="H102" s="461">
        <v>1</v>
      </c>
      <c r="I102" s="272" t="s">
        <v>264</v>
      </c>
      <c r="J102" s="274" t="s">
        <v>2368</v>
      </c>
      <c r="K102" s="462">
        <v>44852</v>
      </c>
      <c r="L102" s="322" t="s">
        <v>205</v>
      </c>
      <c r="M102" s="463">
        <v>0.995</v>
      </c>
      <c r="N102" s="463">
        <v>1.2E-2</v>
      </c>
      <c r="O102" s="322" t="s">
        <v>540</v>
      </c>
      <c r="P102" s="322" t="s">
        <v>243</v>
      </c>
      <c r="Q102" s="279" t="s">
        <v>2744</v>
      </c>
      <c r="R102" s="279">
        <v>44632</v>
      </c>
      <c r="S102" s="279">
        <v>44648</v>
      </c>
      <c r="T102" s="279">
        <v>44852</v>
      </c>
      <c r="U102" s="314"/>
      <c r="V102" s="279">
        <v>44891</v>
      </c>
      <c r="W102" s="322" t="s">
        <v>265</v>
      </c>
      <c r="X102" s="322" t="s">
        <v>1300</v>
      </c>
      <c r="Y102" s="585" t="s">
        <v>5329</v>
      </c>
      <c r="Z102" s="758" t="s">
        <v>2732</v>
      </c>
      <c r="AA102" s="758" t="s">
        <v>5964</v>
      </c>
    </row>
    <row r="103" spans="1:28" ht="23" hidden="1">
      <c r="A103" s="254">
        <v>32</v>
      </c>
      <c r="B103" s="272" t="s">
        <v>2739</v>
      </c>
      <c r="C103" s="272" t="s">
        <v>2742</v>
      </c>
      <c r="D103" s="272" t="s">
        <v>268</v>
      </c>
      <c r="E103" s="461">
        <v>4300516527</v>
      </c>
      <c r="F103" s="272" t="s">
        <v>269</v>
      </c>
      <c r="G103" s="272" t="s">
        <v>2746</v>
      </c>
      <c r="H103" s="461">
        <v>1</v>
      </c>
      <c r="I103" s="272" t="s">
        <v>264</v>
      </c>
      <c r="J103" s="274" t="s">
        <v>2368</v>
      </c>
      <c r="K103" s="462">
        <v>44852</v>
      </c>
      <c r="L103" s="322" t="s">
        <v>205</v>
      </c>
      <c r="M103" s="463">
        <v>0.995</v>
      </c>
      <c r="N103" s="463">
        <v>1.2E-2</v>
      </c>
      <c r="O103" s="322" t="s">
        <v>540</v>
      </c>
      <c r="P103" s="322" t="s">
        <v>243</v>
      </c>
      <c r="Q103" s="279" t="s">
        <v>2744</v>
      </c>
      <c r="R103" s="279">
        <v>44632</v>
      </c>
      <c r="S103" s="279">
        <v>44648</v>
      </c>
      <c r="T103" s="279">
        <v>44852</v>
      </c>
      <c r="U103" s="314"/>
      <c r="V103" s="279">
        <v>44891</v>
      </c>
      <c r="W103" s="322" t="s">
        <v>265</v>
      </c>
      <c r="X103" s="322" t="s">
        <v>1300</v>
      </c>
      <c r="Y103" s="585" t="s">
        <v>98</v>
      </c>
      <c r="Z103" s="758" t="s">
        <v>2732</v>
      </c>
      <c r="AA103" s="758" t="s">
        <v>5964</v>
      </c>
    </row>
    <row r="104" spans="1:28" ht="23" hidden="1">
      <c r="A104" s="254">
        <v>33</v>
      </c>
      <c r="B104" s="863" t="s">
        <v>2739</v>
      </c>
      <c r="C104" s="863" t="s">
        <v>2742</v>
      </c>
      <c r="D104" s="863" t="s">
        <v>274</v>
      </c>
      <c r="E104" s="864">
        <v>4300516527</v>
      </c>
      <c r="F104" s="863" t="s">
        <v>275</v>
      </c>
      <c r="G104" s="863" t="s">
        <v>2747</v>
      </c>
      <c r="H104" s="864">
        <v>1</v>
      </c>
      <c r="I104" s="863" t="s">
        <v>264</v>
      </c>
      <c r="J104" s="865" t="s">
        <v>2368</v>
      </c>
      <c r="K104" s="866">
        <v>44852</v>
      </c>
      <c r="L104" s="867" t="s">
        <v>205</v>
      </c>
      <c r="M104" s="868">
        <v>0.995</v>
      </c>
      <c r="N104" s="868">
        <v>1.2E-2</v>
      </c>
      <c r="O104" s="867" t="s">
        <v>540</v>
      </c>
      <c r="P104" s="867" t="s">
        <v>243</v>
      </c>
      <c r="Q104" s="869" t="s">
        <v>2744</v>
      </c>
      <c r="R104" s="869">
        <v>44632</v>
      </c>
      <c r="S104" s="869">
        <v>44648</v>
      </c>
      <c r="T104" s="869">
        <v>44852</v>
      </c>
      <c r="U104" s="870"/>
      <c r="V104" s="279">
        <v>44891</v>
      </c>
      <c r="W104" s="867" t="s">
        <v>265</v>
      </c>
      <c r="X104" s="867" t="s">
        <v>1300</v>
      </c>
      <c r="Y104" s="871" t="s">
        <v>98</v>
      </c>
      <c r="Z104" s="872" t="s">
        <v>2732</v>
      </c>
      <c r="AA104" s="872" t="s">
        <v>5964</v>
      </c>
    </row>
    <row r="105" spans="1:28" ht="29" hidden="1" customHeight="1">
      <c r="A105" s="254">
        <v>34</v>
      </c>
      <c r="B105" s="314" t="s">
        <v>10</v>
      </c>
      <c r="C105" s="314" t="s">
        <v>6490</v>
      </c>
      <c r="D105" s="314" t="s">
        <v>245</v>
      </c>
      <c r="E105" s="461">
        <v>4300482119</v>
      </c>
      <c r="F105" s="314" t="s">
        <v>246</v>
      </c>
      <c r="G105" s="314" t="s">
        <v>247</v>
      </c>
      <c r="H105" s="461">
        <v>1</v>
      </c>
      <c r="I105" s="314" t="s">
        <v>624</v>
      </c>
      <c r="J105" s="314" t="s">
        <v>6491</v>
      </c>
      <c r="K105" s="314" t="s">
        <v>633</v>
      </c>
      <c r="L105" s="314" t="s">
        <v>617</v>
      </c>
      <c r="M105" s="314" t="s">
        <v>617</v>
      </c>
      <c r="N105" s="314" t="s">
        <v>617</v>
      </c>
      <c r="O105" s="322" t="s">
        <v>540</v>
      </c>
      <c r="P105" s="314" t="s">
        <v>102</v>
      </c>
      <c r="Q105" s="279">
        <v>44513</v>
      </c>
      <c r="R105" s="279">
        <v>44576</v>
      </c>
      <c r="S105" s="279">
        <v>44607</v>
      </c>
      <c r="T105" s="279">
        <v>44864</v>
      </c>
      <c r="U105" s="279"/>
      <c r="V105" s="279">
        <v>44900</v>
      </c>
      <c r="W105" s="314" t="s">
        <v>587</v>
      </c>
      <c r="X105" s="314" t="s">
        <v>1386</v>
      </c>
      <c r="Y105" s="314" t="s">
        <v>588</v>
      </c>
      <c r="Z105" s="314" t="s">
        <v>6493</v>
      </c>
      <c r="AA105" s="314" t="s">
        <v>632</v>
      </c>
      <c r="AB105" s="314"/>
    </row>
    <row r="106" spans="1:28" ht="23" hidden="1">
      <c r="A106" s="254">
        <v>35</v>
      </c>
      <c r="B106" s="922" t="s">
        <v>2224</v>
      </c>
      <c r="C106" s="925" t="s">
        <v>2307</v>
      </c>
      <c r="D106" s="259" t="s">
        <v>337</v>
      </c>
      <c r="E106" s="249" t="s">
        <v>1593</v>
      </c>
      <c r="F106" s="423" t="s">
        <v>338</v>
      </c>
      <c r="G106" s="259" t="s">
        <v>305</v>
      </c>
      <c r="H106" s="295">
        <v>2</v>
      </c>
      <c r="I106" s="923" t="s">
        <v>335</v>
      </c>
      <c r="J106" s="922" t="s">
        <v>1596</v>
      </c>
      <c r="K106" s="249"/>
      <c r="L106" s="466"/>
      <c r="M106" s="374"/>
      <c r="N106" s="300"/>
      <c r="O106" s="867" t="s">
        <v>540</v>
      </c>
      <c r="P106" s="466" t="s">
        <v>243</v>
      </c>
      <c r="Q106" s="374"/>
      <c r="R106" s="303">
        <v>44612</v>
      </c>
      <c r="S106" s="861">
        <v>44626</v>
      </c>
      <c r="T106" s="300">
        <v>44851</v>
      </c>
      <c r="U106" s="300">
        <v>44860</v>
      </c>
      <c r="V106" s="279">
        <v>44890</v>
      </c>
      <c r="W106" s="300" t="s">
        <v>6501</v>
      </c>
      <c r="X106" s="300" t="s">
        <v>1376</v>
      </c>
      <c r="Y106" s="498" t="s">
        <v>98</v>
      </c>
      <c r="Z106" s="515" t="s">
        <v>6526</v>
      </c>
      <c r="AA106" s="515" t="s">
        <v>6502</v>
      </c>
    </row>
    <row r="107" spans="1:28" ht="23" hidden="1">
      <c r="A107" s="254">
        <v>36</v>
      </c>
      <c r="B107" s="922" t="s">
        <v>2224</v>
      </c>
      <c r="C107" s="925" t="s">
        <v>2307</v>
      </c>
      <c r="D107" s="259" t="s">
        <v>339</v>
      </c>
      <c r="E107" s="249" t="s">
        <v>1593</v>
      </c>
      <c r="F107" s="423" t="s">
        <v>340</v>
      </c>
      <c r="G107" s="259" t="s">
        <v>341</v>
      </c>
      <c r="H107" s="295">
        <v>2</v>
      </c>
      <c r="I107" s="923" t="s">
        <v>335</v>
      </c>
      <c r="J107" s="922" t="s">
        <v>1596</v>
      </c>
      <c r="K107" s="249"/>
      <c r="L107" s="466"/>
      <c r="M107" s="374"/>
      <c r="N107" s="300"/>
      <c r="O107" s="322" t="s">
        <v>540</v>
      </c>
      <c r="P107" s="466" t="s">
        <v>243</v>
      </c>
      <c r="Q107" s="374"/>
      <c r="R107" s="303">
        <v>44612</v>
      </c>
      <c r="S107" s="861">
        <v>44626</v>
      </c>
      <c r="T107" s="300">
        <v>44851</v>
      </c>
      <c r="U107" s="300">
        <v>44860</v>
      </c>
      <c r="V107" s="279">
        <v>44890</v>
      </c>
      <c r="W107" s="300" t="s">
        <v>6501</v>
      </c>
      <c r="X107" s="300" t="s">
        <v>1376</v>
      </c>
      <c r="Y107" s="498" t="s">
        <v>98</v>
      </c>
      <c r="Z107" s="515" t="s">
        <v>6526</v>
      </c>
      <c r="AA107" s="515" t="s">
        <v>6502</v>
      </c>
    </row>
    <row r="108" spans="1:28" ht="23" hidden="1">
      <c r="A108" s="254">
        <v>37</v>
      </c>
      <c r="B108" s="922" t="s">
        <v>2224</v>
      </c>
      <c r="C108" s="925" t="s">
        <v>2307</v>
      </c>
      <c r="D108" s="259" t="s">
        <v>342</v>
      </c>
      <c r="E108" s="249" t="s">
        <v>1593</v>
      </c>
      <c r="F108" s="423" t="s">
        <v>343</v>
      </c>
      <c r="G108" s="259" t="s">
        <v>309</v>
      </c>
      <c r="H108" s="295">
        <v>2</v>
      </c>
      <c r="I108" s="923" t="s">
        <v>335</v>
      </c>
      <c r="J108" s="922" t="s">
        <v>1596</v>
      </c>
      <c r="K108" s="249"/>
      <c r="L108" s="466"/>
      <c r="M108" s="374"/>
      <c r="N108" s="300"/>
      <c r="O108" s="867" t="s">
        <v>540</v>
      </c>
      <c r="P108" s="466" t="s">
        <v>243</v>
      </c>
      <c r="Q108" s="374"/>
      <c r="R108" s="303">
        <v>44612</v>
      </c>
      <c r="S108" s="861">
        <v>44626</v>
      </c>
      <c r="T108" s="300">
        <v>44851</v>
      </c>
      <c r="U108" s="300">
        <v>44860</v>
      </c>
      <c r="V108" s="279">
        <v>44890</v>
      </c>
      <c r="W108" s="300" t="s">
        <v>6501</v>
      </c>
      <c r="X108" s="300" t="s">
        <v>1376</v>
      </c>
      <c r="Y108" s="498" t="s">
        <v>98</v>
      </c>
      <c r="Z108" s="515" t="s">
        <v>6526</v>
      </c>
      <c r="AA108" s="515" t="s">
        <v>6502</v>
      </c>
    </row>
    <row r="109" spans="1:28" ht="23" hidden="1">
      <c r="A109" s="254">
        <v>38</v>
      </c>
      <c r="B109" s="922" t="s">
        <v>2224</v>
      </c>
      <c r="C109" s="925" t="s">
        <v>2307</v>
      </c>
      <c r="D109" s="259" t="s">
        <v>344</v>
      </c>
      <c r="E109" s="249" t="s">
        <v>1593</v>
      </c>
      <c r="F109" s="423" t="s">
        <v>345</v>
      </c>
      <c r="G109" s="259" t="s">
        <v>311</v>
      </c>
      <c r="H109" s="295">
        <v>1</v>
      </c>
      <c r="I109" s="923" t="s">
        <v>335</v>
      </c>
      <c r="J109" s="922" t="s">
        <v>354</v>
      </c>
      <c r="K109" s="249"/>
      <c r="L109" s="466"/>
      <c r="M109" s="374"/>
      <c r="N109" s="300"/>
      <c r="O109" s="322" t="s">
        <v>540</v>
      </c>
      <c r="P109" s="466" t="s">
        <v>243</v>
      </c>
      <c r="Q109" s="374"/>
      <c r="R109" s="303">
        <v>44612</v>
      </c>
      <c r="S109" s="861">
        <v>44626</v>
      </c>
      <c r="T109" s="300">
        <v>44851</v>
      </c>
      <c r="U109" s="300">
        <v>44860</v>
      </c>
      <c r="V109" s="279">
        <v>44890</v>
      </c>
      <c r="W109" s="300" t="s">
        <v>6501</v>
      </c>
      <c r="X109" s="300" t="s">
        <v>1376</v>
      </c>
      <c r="Y109" s="498" t="s">
        <v>98</v>
      </c>
      <c r="Z109" s="515" t="s">
        <v>6526</v>
      </c>
      <c r="AA109" s="515" t="s">
        <v>6502</v>
      </c>
    </row>
    <row r="110" spans="1:28" ht="23" hidden="1">
      <c r="A110" s="254">
        <v>39</v>
      </c>
      <c r="B110" s="922" t="s">
        <v>2224</v>
      </c>
      <c r="C110" s="925" t="s">
        <v>2307</v>
      </c>
      <c r="D110" s="259" t="s">
        <v>346</v>
      </c>
      <c r="E110" s="249" t="s">
        <v>1593</v>
      </c>
      <c r="F110" s="423" t="s">
        <v>347</v>
      </c>
      <c r="G110" s="259" t="s">
        <v>348</v>
      </c>
      <c r="H110" s="295">
        <v>1</v>
      </c>
      <c r="I110" s="923" t="s">
        <v>335</v>
      </c>
      <c r="J110" s="922" t="s">
        <v>354</v>
      </c>
      <c r="K110" s="249"/>
      <c r="L110" s="466"/>
      <c r="M110" s="374"/>
      <c r="N110" s="300"/>
      <c r="O110" s="867" t="s">
        <v>540</v>
      </c>
      <c r="P110" s="466" t="s">
        <v>243</v>
      </c>
      <c r="Q110" s="374"/>
      <c r="R110" s="303">
        <v>44612</v>
      </c>
      <c r="S110" s="861">
        <v>44626</v>
      </c>
      <c r="T110" s="300">
        <v>44851</v>
      </c>
      <c r="U110" s="300">
        <v>44860</v>
      </c>
      <c r="V110" s="279">
        <v>44890</v>
      </c>
      <c r="W110" s="300" t="s">
        <v>6501</v>
      </c>
      <c r="X110" s="300" t="s">
        <v>1376</v>
      </c>
      <c r="Y110" s="498" t="s">
        <v>98</v>
      </c>
      <c r="Z110" s="515" t="s">
        <v>6526</v>
      </c>
      <c r="AA110" s="515" t="s">
        <v>6502</v>
      </c>
    </row>
    <row r="111" spans="1:28" ht="23" hidden="1">
      <c r="A111" s="254">
        <v>40</v>
      </c>
      <c r="B111" s="922" t="s">
        <v>2224</v>
      </c>
      <c r="C111" s="925" t="s">
        <v>2307</v>
      </c>
      <c r="D111" s="259" t="s">
        <v>349</v>
      </c>
      <c r="E111" s="249" t="s">
        <v>1593</v>
      </c>
      <c r="F111" s="423" t="s">
        <v>350</v>
      </c>
      <c r="G111" s="259" t="s">
        <v>315</v>
      </c>
      <c r="H111" s="295">
        <v>1</v>
      </c>
      <c r="I111" s="923" t="s">
        <v>335</v>
      </c>
      <c r="J111" s="922" t="s">
        <v>354</v>
      </c>
      <c r="K111" s="249"/>
      <c r="L111" s="466"/>
      <c r="M111" s="374"/>
      <c r="N111" s="300"/>
      <c r="O111" s="322" t="s">
        <v>540</v>
      </c>
      <c r="P111" s="466" t="s">
        <v>243</v>
      </c>
      <c r="Q111" s="374"/>
      <c r="R111" s="303">
        <v>44612</v>
      </c>
      <c r="S111" s="861">
        <v>44626</v>
      </c>
      <c r="T111" s="300">
        <v>44851</v>
      </c>
      <c r="U111" s="300">
        <v>44860</v>
      </c>
      <c r="V111" s="279">
        <v>44890</v>
      </c>
      <c r="W111" s="300" t="s">
        <v>6501</v>
      </c>
      <c r="X111" s="300" t="s">
        <v>1376</v>
      </c>
      <c r="Y111" s="498" t="s">
        <v>98</v>
      </c>
      <c r="Z111" s="515" t="s">
        <v>6526</v>
      </c>
      <c r="AA111" s="515" t="s">
        <v>6502</v>
      </c>
    </row>
    <row r="112" spans="1:28" ht="23" hidden="1">
      <c r="A112" s="254">
        <v>41</v>
      </c>
      <c r="B112" s="922" t="s">
        <v>2224</v>
      </c>
      <c r="C112" s="925" t="s">
        <v>2309</v>
      </c>
      <c r="D112" s="259" t="s">
        <v>3566</v>
      </c>
      <c r="E112" s="249" t="s">
        <v>1593</v>
      </c>
      <c r="F112" s="423" t="s">
        <v>2334</v>
      </c>
      <c r="G112" s="259" t="s">
        <v>1670</v>
      </c>
      <c r="H112" s="295">
        <v>1</v>
      </c>
      <c r="I112" s="923" t="s">
        <v>335</v>
      </c>
      <c r="J112" s="922" t="s">
        <v>354</v>
      </c>
      <c r="K112" s="249"/>
      <c r="L112" s="466"/>
      <c r="M112" s="374"/>
      <c r="N112" s="300"/>
      <c r="O112" s="867" t="s">
        <v>540</v>
      </c>
      <c r="P112" s="466" t="s">
        <v>243</v>
      </c>
      <c r="Q112" s="374"/>
      <c r="R112" s="303">
        <v>44620</v>
      </c>
      <c r="S112" s="861">
        <v>44626</v>
      </c>
      <c r="T112" s="300">
        <v>44851</v>
      </c>
      <c r="U112" s="300">
        <v>44860</v>
      </c>
      <c r="V112" s="279">
        <v>44890</v>
      </c>
      <c r="W112" s="300" t="s">
        <v>6501</v>
      </c>
      <c r="X112" s="300" t="s">
        <v>1376</v>
      </c>
      <c r="Y112" s="498" t="s">
        <v>98</v>
      </c>
      <c r="Z112" s="515" t="s">
        <v>6526</v>
      </c>
      <c r="AA112" s="515" t="s">
        <v>6502</v>
      </c>
    </row>
    <row r="113" spans="1:27" ht="23" hidden="1">
      <c r="A113" s="254">
        <v>42</v>
      </c>
      <c r="B113" s="922" t="s">
        <v>2224</v>
      </c>
      <c r="C113" s="925" t="s">
        <v>2309</v>
      </c>
      <c r="D113" s="259" t="s">
        <v>5270</v>
      </c>
      <c r="E113" s="249" t="s">
        <v>353</v>
      </c>
      <c r="F113" s="423" t="s">
        <v>3130</v>
      </c>
      <c r="G113" s="259" t="s">
        <v>323</v>
      </c>
      <c r="H113" s="295">
        <v>1</v>
      </c>
      <c r="I113" s="923" t="s">
        <v>335</v>
      </c>
      <c r="J113" s="922" t="s">
        <v>354</v>
      </c>
      <c r="K113" s="249"/>
      <c r="L113" s="466"/>
      <c r="M113" s="374"/>
      <c r="N113" s="300"/>
      <c r="O113" s="322" t="s">
        <v>540</v>
      </c>
      <c r="P113" s="466" t="s">
        <v>243</v>
      </c>
      <c r="Q113" s="374"/>
      <c r="R113" s="303">
        <v>44701</v>
      </c>
      <c r="S113" s="861">
        <v>44626</v>
      </c>
      <c r="T113" s="300">
        <v>44851</v>
      </c>
      <c r="U113" s="300">
        <v>44860</v>
      </c>
      <c r="V113" s="279">
        <v>44890</v>
      </c>
      <c r="W113" s="300" t="s">
        <v>6501</v>
      </c>
      <c r="X113" s="300" t="s">
        <v>1376</v>
      </c>
      <c r="Y113" s="498" t="s">
        <v>98</v>
      </c>
      <c r="Z113" s="515" t="s">
        <v>6526</v>
      </c>
      <c r="AA113" s="515" t="s">
        <v>6502</v>
      </c>
    </row>
    <row r="114" spans="1:27" ht="23" hidden="1">
      <c r="A114" s="254">
        <v>43</v>
      </c>
      <c r="B114" s="922" t="s">
        <v>2224</v>
      </c>
      <c r="C114" s="925" t="s">
        <v>2309</v>
      </c>
      <c r="D114" s="259" t="s">
        <v>3567</v>
      </c>
      <c r="E114" s="249" t="s">
        <v>1593</v>
      </c>
      <c r="F114" s="423" t="s">
        <v>2702</v>
      </c>
      <c r="G114" s="259" t="s">
        <v>319</v>
      </c>
      <c r="H114" s="295">
        <v>1</v>
      </c>
      <c r="I114" s="923" t="s">
        <v>335</v>
      </c>
      <c r="J114" s="922" t="s">
        <v>354</v>
      </c>
      <c r="K114" s="249"/>
      <c r="L114" s="466"/>
      <c r="M114" s="374"/>
      <c r="N114" s="300"/>
      <c r="O114" s="867" t="s">
        <v>540</v>
      </c>
      <c r="P114" s="466" t="s">
        <v>243</v>
      </c>
      <c r="Q114" s="374"/>
      <c r="R114" s="303" t="s">
        <v>213</v>
      </c>
      <c r="S114" s="861">
        <v>44626</v>
      </c>
      <c r="T114" s="300">
        <v>44851</v>
      </c>
      <c r="U114" s="300">
        <v>44860</v>
      </c>
      <c r="V114" s="279">
        <v>44890</v>
      </c>
      <c r="W114" s="300" t="s">
        <v>6501</v>
      </c>
      <c r="X114" s="300" t="s">
        <v>1376</v>
      </c>
      <c r="Y114" s="498" t="s">
        <v>98</v>
      </c>
      <c r="Z114" s="515" t="s">
        <v>6526</v>
      </c>
      <c r="AA114" s="515" t="s">
        <v>6502</v>
      </c>
    </row>
    <row r="115" spans="1:27" ht="23" hidden="1">
      <c r="A115" s="254">
        <v>44</v>
      </c>
      <c r="B115" s="922" t="s">
        <v>2224</v>
      </c>
      <c r="C115" s="925" t="s">
        <v>2309</v>
      </c>
      <c r="D115" s="259" t="s">
        <v>3568</v>
      </c>
      <c r="E115" s="249" t="s">
        <v>1593</v>
      </c>
      <c r="F115" s="423" t="s">
        <v>2703</v>
      </c>
      <c r="G115" s="259" t="s">
        <v>355</v>
      </c>
      <c r="H115" s="295">
        <v>1</v>
      </c>
      <c r="I115" s="923" t="s">
        <v>335</v>
      </c>
      <c r="J115" s="922" t="s">
        <v>354</v>
      </c>
      <c r="K115" s="249"/>
      <c r="L115" s="466"/>
      <c r="M115" s="374"/>
      <c r="N115" s="300"/>
      <c r="O115" s="322" t="s">
        <v>540</v>
      </c>
      <c r="P115" s="466" t="s">
        <v>243</v>
      </c>
      <c r="Q115" s="374"/>
      <c r="R115" s="303" t="s">
        <v>213</v>
      </c>
      <c r="S115" s="861">
        <v>44626</v>
      </c>
      <c r="T115" s="300">
        <v>44851</v>
      </c>
      <c r="U115" s="300">
        <v>44860</v>
      </c>
      <c r="V115" s="279">
        <v>44890</v>
      </c>
      <c r="W115" s="300" t="s">
        <v>6501</v>
      </c>
      <c r="X115" s="300" t="s">
        <v>1376</v>
      </c>
      <c r="Y115" s="498" t="s">
        <v>98</v>
      </c>
      <c r="Z115" s="515" t="s">
        <v>6526</v>
      </c>
      <c r="AA115" s="515" t="s">
        <v>6502</v>
      </c>
    </row>
    <row r="116" spans="1:27" ht="23" hidden="1">
      <c r="A116" s="254">
        <v>45</v>
      </c>
      <c r="B116" s="922" t="s">
        <v>2224</v>
      </c>
      <c r="C116" s="922" t="s">
        <v>2309</v>
      </c>
      <c r="D116" s="259" t="s">
        <v>3675</v>
      </c>
      <c r="E116" s="259" t="s">
        <v>2827</v>
      </c>
      <c r="F116" s="424" t="s">
        <v>1879</v>
      </c>
      <c r="G116" s="259" t="s">
        <v>3266</v>
      </c>
      <c r="H116" s="355">
        <v>1</v>
      </c>
      <c r="I116" s="922" t="s">
        <v>2224</v>
      </c>
      <c r="J116" s="259" t="s">
        <v>3353</v>
      </c>
      <c r="K116" s="249"/>
      <c r="L116" s="923"/>
      <c r="M116" s="374"/>
      <c r="N116" s="374"/>
      <c r="O116" s="867" t="s">
        <v>540</v>
      </c>
      <c r="P116" s="923" t="s">
        <v>243</v>
      </c>
      <c r="Q116" s="374"/>
      <c r="R116" s="349" t="s">
        <v>213</v>
      </c>
      <c r="S116" s="356">
        <v>44626</v>
      </c>
      <c r="T116" s="300">
        <v>44851</v>
      </c>
      <c r="U116" s="300">
        <v>44860</v>
      </c>
      <c r="V116" s="279">
        <v>44890</v>
      </c>
      <c r="W116" s="923" t="s">
        <v>6501</v>
      </c>
      <c r="X116" s="923" t="s">
        <v>1376</v>
      </c>
      <c r="Y116" s="498" t="s">
        <v>98</v>
      </c>
      <c r="Z116" s="515" t="s">
        <v>6526</v>
      </c>
      <c r="AA116" s="515" t="s">
        <v>6502</v>
      </c>
    </row>
    <row r="117" spans="1:27" ht="23" hidden="1">
      <c r="A117" s="254">
        <v>46</v>
      </c>
      <c r="B117" s="922" t="s">
        <v>2224</v>
      </c>
      <c r="C117" s="925" t="s">
        <v>2309</v>
      </c>
      <c r="D117" s="259" t="s">
        <v>3663</v>
      </c>
      <c r="E117" s="249" t="s">
        <v>1593</v>
      </c>
      <c r="F117" s="423" t="s">
        <v>2467</v>
      </c>
      <c r="G117" s="259" t="s">
        <v>1902</v>
      </c>
      <c r="H117" s="295">
        <v>2</v>
      </c>
      <c r="I117" s="923" t="s">
        <v>335</v>
      </c>
      <c r="J117" s="922" t="s">
        <v>1596</v>
      </c>
      <c r="K117" s="249"/>
      <c r="L117" s="466"/>
      <c r="M117" s="374"/>
      <c r="N117" s="300"/>
      <c r="O117" s="322" t="s">
        <v>540</v>
      </c>
      <c r="P117" s="466" t="s">
        <v>243</v>
      </c>
      <c r="Q117" s="374"/>
      <c r="R117" s="303">
        <v>44621</v>
      </c>
      <c r="S117" s="861">
        <v>44635</v>
      </c>
      <c r="T117" s="300">
        <v>44851</v>
      </c>
      <c r="U117" s="300">
        <v>44860</v>
      </c>
      <c r="V117" s="279">
        <v>44890</v>
      </c>
      <c r="W117" s="300" t="s">
        <v>6501</v>
      </c>
      <c r="X117" s="300" t="s">
        <v>1376</v>
      </c>
      <c r="Y117" s="498" t="s">
        <v>98</v>
      </c>
      <c r="Z117" s="515" t="s">
        <v>6526</v>
      </c>
      <c r="AA117" s="515" t="s">
        <v>6502</v>
      </c>
    </row>
    <row r="118" spans="1:27" ht="23" hidden="1">
      <c r="A118" s="254">
        <v>47</v>
      </c>
      <c r="B118" s="922" t="s">
        <v>2224</v>
      </c>
      <c r="C118" s="925" t="s">
        <v>2309</v>
      </c>
      <c r="D118" s="259" t="s">
        <v>3569</v>
      </c>
      <c r="E118" s="249" t="s">
        <v>1593</v>
      </c>
      <c r="F118" s="423" t="s">
        <v>2468</v>
      </c>
      <c r="G118" s="259" t="s">
        <v>341</v>
      </c>
      <c r="H118" s="295">
        <v>2</v>
      </c>
      <c r="I118" s="923" t="s">
        <v>335</v>
      </c>
      <c r="J118" s="922" t="s">
        <v>1596</v>
      </c>
      <c r="K118" s="249"/>
      <c r="L118" s="466"/>
      <c r="M118" s="374"/>
      <c r="N118" s="300"/>
      <c r="O118" s="867" t="s">
        <v>540</v>
      </c>
      <c r="P118" s="466" t="s">
        <v>243</v>
      </c>
      <c r="Q118" s="374"/>
      <c r="R118" s="303">
        <v>44621</v>
      </c>
      <c r="S118" s="861">
        <v>44635</v>
      </c>
      <c r="T118" s="300">
        <v>44851</v>
      </c>
      <c r="U118" s="300">
        <v>44860</v>
      </c>
      <c r="V118" s="279">
        <v>44890</v>
      </c>
      <c r="W118" s="300" t="s">
        <v>6501</v>
      </c>
      <c r="X118" s="300" t="s">
        <v>1376</v>
      </c>
      <c r="Y118" s="498" t="s">
        <v>98</v>
      </c>
      <c r="Z118" s="515" t="s">
        <v>6526</v>
      </c>
      <c r="AA118" s="515" t="s">
        <v>6502</v>
      </c>
    </row>
    <row r="119" spans="1:27" ht="23" hidden="1">
      <c r="A119" s="254">
        <v>48</v>
      </c>
      <c r="B119" s="922" t="s">
        <v>2224</v>
      </c>
      <c r="C119" s="925" t="s">
        <v>2309</v>
      </c>
      <c r="D119" s="259" t="s">
        <v>3570</v>
      </c>
      <c r="E119" s="249" t="s">
        <v>1593</v>
      </c>
      <c r="F119" s="423" t="s">
        <v>2469</v>
      </c>
      <c r="G119" s="259" t="s">
        <v>309</v>
      </c>
      <c r="H119" s="295">
        <v>2</v>
      </c>
      <c r="I119" s="923" t="s">
        <v>335</v>
      </c>
      <c r="J119" s="922" t="s">
        <v>1596</v>
      </c>
      <c r="K119" s="249"/>
      <c r="L119" s="466"/>
      <c r="M119" s="374"/>
      <c r="N119" s="300"/>
      <c r="O119" s="322" t="s">
        <v>540</v>
      </c>
      <c r="P119" s="466" t="s">
        <v>243</v>
      </c>
      <c r="Q119" s="374"/>
      <c r="R119" s="303">
        <v>44621</v>
      </c>
      <c r="S119" s="861">
        <v>44635</v>
      </c>
      <c r="T119" s="300">
        <v>44851</v>
      </c>
      <c r="U119" s="300">
        <v>44860</v>
      </c>
      <c r="V119" s="279">
        <v>44890</v>
      </c>
      <c r="W119" s="300" t="s">
        <v>6501</v>
      </c>
      <c r="X119" s="300" t="s">
        <v>1376</v>
      </c>
      <c r="Y119" s="498" t="s">
        <v>98</v>
      </c>
      <c r="Z119" s="515" t="s">
        <v>6526</v>
      </c>
      <c r="AA119" s="515" t="s">
        <v>6502</v>
      </c>
    </row>
    <row r="120" spans="1:27" ht="23" hidden="1">
      <c r="A120" s="254">
        <v>49</v>
      </c>
      <c r="B120" s="922" t="s">
        <v>2224</v>
      </c>
      <c r="C120" s="925" t="s">
        <v>2309</v>
      </c>
      <c r="D120" s="259" t="s">
        <v>3571</v>
      </c>
      <c r="E120" s="249" t="s">
        <v>1593</v>
      </c>
      <c r="F120" s="423" t="s">
        <v>2470</v>
      </c>
      <c r="G120" s="259" t="s">
        <v>311</v>
      </c>
      <c r="H120" s="295">
        <v>1</v>
      </c>
      <c r="I120" s="923" t="s">
        <v>335</v>
      </c>
      <c r="J120" s="922" t="s">
        <v>354</v>
      </c>
      <c r="K120" s="249"/>
      <c r="L120" s="466"/>
      <c r="M120" s="374"/>
      <c r="N120" s="300"/>
      <c r="O120" s="867" t="s">
        <v>540</v>
      </c>
      <c r="P120" s="466" t="s">
        <v>243</v>
      </c>
      <c r="Q120" s="374"/>
      <c r="R120" s="303">
        <v>44621</v>
      </c>
      <c r="S120" s="861">
        <v>44635</v>
      </c>
      <c r="T120" s="300">
        <v>44851</v>
      </c>
      <c r="U120" s="300">
        <v>44860</v>
      </c>
      <c r="V120" s="279">
        <v>44890</v>
      </c>
      <c r="W120" s="300" t="s">
        <v>6501</v>
      </c>
      <c r="X120" s="300" t="s">
        <v>1376</v>
      </c>
      <c r="Y120" s="498" t="s">
        <v>98</v>
      </c>
      <c r="Z120" s="515" t="s">
        <v>6526</v>
      </c>
      <c r="AA120" s="515" t="s">
        <v>6502</v>
      </c>
    </row>
    <row r="121" spans="1:27" ht="23" hidden="1">
      <c r="A121" s="254">
        <v>50</v>
      </c>
      <c r="B121" s="922" t="s">
        <v>2224</v>
      </c>
      <c r="C121" s="925" t="s">
        <v>2309</v>
      </c>
      <c r="D121" s="259" t="s">
        <v>3572</v>
      </c>
      <c r="E121" s="249" t="s">
        <v>1593</v>
      </c>
      <c r="F121" s="423" t="s">
        <v>2471</v>
      </c>
      <c r="G121" s="259" t="s">
        <v>348</v>
      </c>
      <c r="H121" s="295">
        <v>1</v>
      </c>
      <c r="I121" s="923" t="s">
        <v>335</v>
      </c>
      <c r="J121" s="922" t="s">
        <v>354</v>
      </c>
      <c r="K121" s="249"/>
      <c r="L121" s="466"/>
      <c r="M121" s="374"/>
      <c r="N121" s="300"/>
      <c r="O121" s="322" t="s">
        <v>540</v>
      </c>
      <c r="P121" s="466" t="s">
        <v>243</v>
      </c>
      <c r="Q121" s="374"/>
      <c r="R121" s="303">
        <v>44621</v>
      </c>
      <c r="S121" s="861">
        <v>44635</v>
      </c>
      <c r="T121" s="300">
        <v>44851</v>
      </c>
      <c r="U121" s="300">
        <v>44860</v>
      </c>
      <c r="V121" s="279">
        <v>44890</v>
      </c>
      <c r="W121" s="300" t="s">
        <v>6501</v>
      </c>
      <c r="X121" s="300" t="s">
        <v>1376</v>
      </c>
      <c r="Y121" s="498" t="s">
        <v>98</v>
      </c>
      <c r="Z121" s="515" t="s">
        <v>6526</v>
      </c>
      <c r="AA121" s="515" t="s">
        <v>6502</v>
      </c>
    </row>
    <row r="122" spans="1:27" ht="23" hidden="1">
      <c r="A122" s="254">
        <v>51</v>
      </c>
      <c r="B122" s="922" t="s">
        <v>2224</v>
      </c>
      <c r="C122" s="925" t="s">
        <v>2309</v>
      </c>
      <c r="D122" s="259" t="s">
        <v>3573</v>
      </c>
      <c r="E122" s="249" t="s">
        <v>1593</v>
      </c>
      <c r="F122" s="423" t="s">
        <v>2472</v>
      </c>
      <c r="G122" s="259" t="s">
        <v>315</v>
      </c>
      <c r="H122" s="295">
        <v>1</v>
      </c>
      <c r="I122" s="923" t="s">
        <v>335</v>
      </c>
      <c r="J122" s="922" t="s">
        <v>354</v>
      </c>
      <c r="K122" s="249"/>
      <c r="L122" s="466"/>
      <c r="M122" s="374"/>
      <c r="N122" s="300"/>
      <c r="O122" s="867" t="s">
        <v>540</v>
      </c>
      <c r="P122" s="466" t="s">
        <v>243</v>
      </c>
      <c r="Q122" s="374"/>
      <c r="R122" s="303">
        <v>44621</v>
      </c>
      <c r="S122" s="861">
        <v>44635</v>
      </c>
      <c r="T122" s="300">
        <v>44851</v>
      </c>
      <c r="U122" s="300">
        <v>44860</v>
      </c>
      <c r="V122" s="279">
        <v>44890</v>
      </c>
      <c r="W122" s="300" t="s">
        <v>6501</v>
      </c>
      <c r="X122" s="300" t="s">
        <v>1376</v>
      </c>
      <c r="Y122" s="498" t="s">
        <v>98</v>
      </c>
      <c r="Z122" s="515" t="s">
        <v>6526</v>
      </c>
      <c r="AA122" s="515" t="s">
        <v>6502</v>
      </c>
    </row>
    <row r="123" spans="1:27" ht="23" hidden="1">
      <c r="A123" s="254">
        <v>52</v>
      </c>
      <c r="B123" s="922" t="s">
        <v>2224</v>
      </c>
      <c r="C123" s="925" t="s">
        <v>2335</v>
      </c>
      <c r="D123" s="259" t="s">
        <v>3574</v>
      </c>
      <c r="E123" s="249" t="s">
        <v>3131</v>
      </c>
      <c r="F123" s="423" t="s">
        <v>3132</v>
      </c>
      <c r="G123" s="259" t="s">
        <v>323</v>
      </c>
      <c r="H123" s="295">
        <v>1</v>
      </c>
      <c r="I123" s="923" t="s">
        <v>335</v>
      </c>
      <c r="J123" s="922" t="s">
        <v>354</v>
      </c>
      <c r="K123" s="249"/>
      <c r="L123" s="466"/>
      <c r="M123" s="374"/>
      <c r="N123" s="300"/>
      <c r="O123" s="322" t="s">
        <v>540</v>
      </c>
      <c r="P123" s="466" t="s">
        <v>243</v>
      </c>
      <c r="Q123" s="374"/>
      <c r="R123" s="303">
        <v>44620</v>
      </c>
      <c r="S123" s="861">
        <v>44635</v>
      </c>
      <c r="T123" s="300">
        <v>44851</v>
      </c>
      <c r="U123" s="300">
        <v>44860</v>
      </c>
      <c r="V123" s="279">
        <v>44890</v>
      </c>
      <c r="W123" s="300" t="s">
        <v>6501</v>
      </c>
      <c r="X123" s="300" t="s">
        <v>1376</v>
      </c>
      <c r="Y123" s="498" t="s">
        <v>98</v>
      </c>
      <c r="Z123" s="515" t="s">
        <v>6526</v>
      </c>
      <c r="AA123" s="515" t="s">
        <v>6502</v>
      </c>
    </row>
    <row r="124" spans="1:27" ht="23" hidden="1">
      <c r="A124" s="254">
        <v>53</v>
      </c>
      <c r="B124" s="922" t="s">
        <v>2224</v>
      </c>
      <c r="C124" s="925" t="s">
        <v>2335</v>
      </c>
      <c r="D124" s="259" t="s">
        <v>3575</v>
      </c>
      <c r="E124" s="249"/>
      <c r="F124" s="423" t="s">
        <v>2336</v>
      </c>
      <c r="G124" s="259" t="s">
        <v>1671</v>
      </c>
      <c r="H124" s="295">
        <v>1</v>
      </c>
      <c r="I124" s="923" t="s">
        <v>335</v>
      </c>
      <c r="J124" s="922" t="s">
        <v>354</v>
      </c>
      <c r="K124" s="249"/>
      <c r="L124" s="466"/>
      <c r="M124" s="374"/>
      <c r="N124" s="300"/>
      <c r="O124" s="867" t="s">
        <v>540</v>
      </c>
      <c r="P124" s="466" t="s">
        <v>243</v>
      </c>
      <c r="Q124" s="374"/>
      <c r="R124" s="303">
        <v>44621</v>
      </c>
      <c r="S124" s="861">
        <v>44635</v>
      </c>
      <c r="T124" s="300">
        <v>44851</v>
      </c>
      <c r="U124" s="300">
        <v>44860</v>
      </c>
      <c r="V124" s="279">
        <v>44890</v>
      </c>
      <c r="W124" s="300" t="s">
        <v>6501</v>
      </c>
      <c r="X124" s="300" t="s">
        <v>1376</v>
      </c>
      <c r="Y124" s="498" t="s">
        <v>98</v>
      </c>
      <c r="Z124" s="515" t="s">
        <v>6526</v>
      </c>
      <c r="AA124" s="515" t="s">
        <v>6502</v>
      </c>
    </row>
    <row r="125" spans="1:27" ht="23" hidden="1">
      <c r="A125" s="254">
        <v>54</v>
      </c>
      <c r="B125" s="922" t="s">
        <v>2224</v>
      </c>
      <c r="C125" s="925" t="s">
        <v>2337</v>
      </c>
      <c r="D125" s="259" t="s">
        <v>3576</v>
      </c>
      <c r="E125" s="249" t="s">
        <v>1593</v>
      </c>
      <c r="F125" s="423" t="s">
        <v>356</v>
      </c>
      <c r="G125" s="259" t="s">
        <v>305</v>
      </c>
      <c r="H125" s="295">
        <v>1</v>
      </c>
      <c r="I125" s="923" t="s">
        <v>335</v>
      </c>
      <c r="J125" s="922" t="s">
        <v>1596</v>
      </c>
      <c r="K125" s="249"/>
      <c r="L125" s="466"/>
      <c r="M125" s="374"/>
      <c r="N125" s="300"/>
      <c r="O125" s="322" t="s">
        <v>540</v>
      </c>
      <c r="P125" s="466" t="s">
        <v>102</v>
      </c>
      <c r="Q125" s="374"/>
      <c r="R125" s="303">
        <v>44638</v>
      </c>
      <c r="S125" s="861">
        <v>44661</v>
      </c>
      <c r="T125" s="300">
        <v>44851</v>
      </c>
      <c r="U125" s="300">
        <v>44860</v>
      </c>
      <c r="V125" s="279">
        <v>44890</v>
      </c>
      <c r="W125" s="300" t="s">
        <v>6501</v>
      </c>
      <c r="X125" s="300" t="s">
        <v>1376</v>
      </c>
      <c r="Y125" s="498" t="s">
        <v>98</v>
      </c>
      <c r="Z125" s="515" t="s">
        <v>6526</v>
      </c>
      <c r="AA125" s="515" t="s">
        <v>6502</v>
      </c>
    </row>
    <row r="126" spans="1:27" ht="23" hidden="1">
      <c r="A126" s="254">
        <v>55</v>
      </c>
      <c r="B126" s="922" t="s">
        <v>2224</v>
      </c>
      <c r="C126" s="925" t="s">
        <v>2337</v>
      </c>
      <c r="D126" s="259" t="s">
        <v>3577</v>
      </c>
      <c r="E126" s="249" t="s">
        <v>1593</v>
      </c>
      <c r="F126" s="423" t="s">
        <v>356</v>
      </c>
      <c r="G126" s="259" t="s">
        <v>305</v>
      </c>
      <c r="H126" s="295">
        <v>1</v>
      </c>
      <c r="I126" s="923" t="s">
        <v>335</v>
      </c>
      <c r="J126" s="922" t="s">
        <v>1596</v>
      </c>
      <c r="K126" s="249"/>
      <c r="L126" s="466"/>
      <c r="M126" s="374"/>
      <c r="N126" s="300"/>
      <c r="O126" s="867" t="s">
        <v>540</v>
      </c>
      <c r="P126" s="466" t="s">
        <v>102</v>
      </c>
      <c r="Q126" s="374"/>
      <c r="R126" s="303">
        <v>44638</v>
      </c>
      <c r="S126" s="861">
        <v>44661</v>
      </c>
      <c r="T126" s="300">
        <v>44851</v>
      </c>
      <c r="U126" s="300">
        <v>44860</v>
      </c>
      <c r="V126" s="279">
        <v>44890</v>
      </c>
      <c r="W126" s="300" t="s">
        <v>6501</v>
      </c>
      <c r="X126" s="300" t="s">
        <v>1376</v>
      </c>
      <c r="Y126" s="498" t="s">
        <v>98</v>
      </c>
      <c r="Z126" s="515" t="s">
        <v>6526</v>
      </c>
      <c r="AA126" s="515" t="s">
        <v>6502</v>
      </c>
    </row>
    <row r="127" spans="1:27" ht="23" hidden="1">
      <c r="A127" s="254">
        <v>56</v>
      </c>
      <c r="B127" s="922" t="s">
        <v>2224</v>
      </c>
      <c r="C127" s="925" t="s">
        <v>2337</v>
      </c>
      <c r="D127" s="259" t="s">
        <v>3578</v>
      </c>
      <c r="E127" s="249" t="s">
        <v>1593</v>
      </c>
      <c r="F127" s="423" t="s">
        <v>357</v>
      </c>
      <c r="G127" s="259" t="s">
        <v>341</v>
      </c>
      <c r="H127" s="295">
        <v>2</v>
      </c>
      <c r="I127" s="923" t="s">
        <v>335</v>
      </c>
      <c r="J127" s="922" t="s">
        <v>1596</v>
      </c>
      <c r="K127" s="249"/>
      <c r="L127" s="466"/>
      <c r="M127" s="374"/>
      <c r="N127" s="300"/>
      <c r="O127" s="322" t="s">
        <v>540</v>
      </c>
      <c r="P127" s="466" t="s">
        <v>102</v>
      </c>
      <c r="Q127" s="374"/>
      <c r="R127" s="303">
        <v>44638</v>
      </c>
      <c r="S127" s="861">
        <v>44661</v>
      </c>
      <c r="T127" s="300">
        <v>44851</v>
      </c>
      <c r="U127" s="300">
        <v>44860</v>
      </c>
      <c r="V127" s="279">
        <v>44890</v>
      </c>
      <c r="W127" s="300" t="s">
        <v>6501</v>
      </c>
      <c r="X127" s="300" t="s">
        <v>1376</v>
      </c>
      <c r="Y127" s="498" t="s">
        <v>98</v>
      </c>
      <c r="Z127" s="515" t="s">
        <v>6526</v>
      </c>
      <c r="AA127" s="515" t="s">
        <v>6502</v>
      </c>
    </row>
    <row r="128" spans="1:27" ht="23" hidden="1">
      <c r="A128" s="254">
        <v>57</v>
      </c>
      <c r="B128" s="922" t="s">
        <v>2224</v>
      </c>
      <c r="C128" s="925" t="s">
        <v>2337</v>
      </c>
      <c r="D128" s="259" t="s">
        <v>3579</v>
      </c>
      <c r="E128" s="249" t="s">
        <v>1593</v>
      </c>
      <c r="F128" s="423" t="s">
        <v>358</v>
      </c>
      <c r="G128" s="259" t="s">
        <v>309</v>
      </c>
      <c r="H128" s="295">
        <v>2</v>
      </c>
      <c r="I128" s="923" t="s">
        <v>335</v>
      </c>
      <c r="J128" s="922" t="s">
        <v>1596</v>
      </c>
      <c r="K128" s="249"/>
      <c r="L128" s="466"/>
      <c r="M128" s="374"/>
      <c r="N128" s="300"/>
      <c r="O128" s="867" t="s">
        <v>540</v>
      </c>
      <c r="P128" s="466" t="s">
        <v>102</v>
      </c>
      <c r="Q128" s="374"/>
      <c r="R128" s="303">
        <v>44638</v>
      </c>
      <c r="S128" s="861">
        <v>44661</v>
      </c>
      <c r="T128" s="300">
        <v>44851</v>
      </c>
      <c r="U128" s="300">
        <v>44860</v>
      </c>
      <c r="V128" s="279">
        <v>44890</v>
      </c>
      <c r="W128" s="300" t="s">
        <v>6501</v>
      </c>
      <c r="X128" s="300" t="s">
        <v>1376</v>
      </c>
      <c r="Y128" s="498" t="s">
        <v>98</v>
      </c>
      <c r="Z128" s="515" t="s">
        <v>6526</v>
      </c>
      <c r="AA128" s="515" t="s">
        <v>6502</v>
      </c>
    </row>
    <row r="129" spans="1:27" ht="23" hidden="1">
      <c r="A129" s="254">
        <v>58</v>
      </c>
      <c r="B129" s="922" t="s">
        <v>2224</v>
      </c>
      <c r="C129" s="925" t="s">
        <v>2337</v>
      </c>
      <c r="D129" s="259" t="s">
        <v>3580</v>
      </c>
      <c r="E129" s="249" t="s">
        <v>1593</v>
      </c>
      <c r="F129" s="423" t="s">
        <v>359</v>
      </c>
      <c r="G129" s="259" t="s">
        <v>311</v>
      </c>
      <c r="H129" s="295">
        <v>1</v>
      </c>
      <c r="I129" s="923" t="s">
        <v>335</v>
      </c>
      <c r="J129" s="922" t="s">
        <v>354</v>
      </c>
      <c r="K129" s="249"/>
      <c r="L129" s="466"/>
      <c r="M129" s="374"/>
      <c r="N129" s="300"/>
      <c r="O129" s="322" t="s">
        <v>540</v>
      </c>
      <c r="P129" s="466" t="s">
        <v>102</v>
      </c>
      <c r="Q129" s="374"/>
      <c r="R129" s="303">
        <v>44638</v>
      </c>
      <c r="S129" s="861">
        <v>44661</v>
      </c>
      <c r="T129" s="300">
        <v>44851</v>
      </c>
      <c r="U129" s="300">
        <v>44860</v>
      </c>
      <c r="V129" s="279">
        <v>44890</v>
      </c>
      <c r="W129" s="300" t="s">
        <v>6501</v>
      </c>
      <c r="X129" s="300" t="s">
        <v>1376</v>
      </c>
      <c r="Y129" s="498" t="s">
        <v>98</v>
      </c>
      <c r="Z129" s="515" t="s">
        <v>6526</v>
      </c>
      <c r="AA129" s="515" t="s">
        <v>6502</v>
      </c>
    </row>
    <row r="130" spans="1:27" ht="23" hidden="1">
      <c r="A130" s="254">
        <v>59</v>
      </c>
      <c r="B130" s="922" t="s">
        <v>2224</v>
      </c>
      <c r="C130" s="925" t="s">
        <v>2337</v>
      </c>
      <c r="D130" s="259" t="s">
        <v>3581</v>
      </c>
      <c r="E130" s="249" t="s">
        <v>1593</v>
      </c>
      <c r="F130" s="423" t="s">
        <v>360</v>
      </c>
      <c r="G130" s="259" t="s">
        <v>348</v>
      </c>
      <c r="H130" s="295">
        <v>1</v>
      </c>
      <c r="I130" s="923" t="s">
        <v>335</v>
      </c>
      <c r="J130" s="922" t="s">
        <v>354</v>
      </c>
      <c r="K130" s="249"/>
      <c r="L130" s="466"/>
      <c r="M130" s="374"/>
      <c r="N130" s="300"/>
      <c r="O130" s="867" t="s">
        <v>540</v>
      </c>
      <c r="P130" s="466" t="s">
        <v>102</v>
      </c>
      <c r="Q130" s="374"/>
      <c r="R130" s="303">
        <v>44638</v>
      </c>
      <c r="S130" s="861">
        <v>44661</v>
      </c>
      <c r="T130" s="300">
        <v>44851</v>
      </c>
      <c r="U130" s="300">
        <v>44860</v>
      </c>
      <c r="V130" s="279">
        <v>44890</v>
      </c>
      <c r="W130" s="300" t="s">
        <v>6501</v>
      </c>
      <c r="X130" s="300" t="s">
        <v>1376</v>
      </c>
      <c r="Y130" s="498" t="s">
        <v>98</v>
      </c>
      <c r="Z130" s="515" t="s">
        <v>6526</v>
      </c>
      <c r="AA130" s="515" t="s">
        <v>6502</v>
      </c>
    </row>
    <row r="131" spans="1:27" ht="23" hidden="1">
      <c r="A131" s="254">
        <v>60</v>
      </c>
      <c r="B131" s="922" t="s">
        <v>2224</v>
      </c>
      <c r="C131" s="925" t="s">
        <v>2337</v>
      </c>
      <c r="D131" s="259" t="s">
        <v>361</v>
      </c>
      <c r="E131" s="249" t="s">
        <v>1593</v>
      </c>
      <c r="F131" s="423" t="s">
        <v>362</v>
      </c>
      <c r="G131" s="259" t="s">
        <v>315</v>
      </c>
      <c r="H131" s="295">
        <v>1</v>
      </c>
      <c r="I131" s="923" t="s">
        <v>335</v>
      </c>
      <c r="J131" s="922" t="s">
        <v>354</v>
      </c>
      <c r="K131" s="249"/>
      <c r="L131" s="466"/>
      <c r="M131" s="374"/>
      <c r="N131" s="300"/>
      <c r="O131" s="322" t="s">
        <v>540</v>
      </c>
      <c r="P131" s="466" t="s">
        <v>102</v>
      </c>
      <c r="Q131" s="374"/>
      <c r="R131" s="303">
        <v>44701</v>
      </c>
      <c r="S131" s="861">
        <v>44661</v>
      </c>
      <c r="T131" s="300">
        <v>44851</v>
      </c>
      <c r="U131" s="300">
        <v>44860</v>
      </c>
      <c r="V131" s="279">
        <v>44890</v>
      </c>
      <c r="W131" s="300" t="s">
        <v>6501</v>
      </c>
      <c r="X131" s="300" t="s">
        <v>1376</v>
      </c>
      <c r="Y131" s="498" t="s">
        <v>98</v>
      </c>
      <c r="Z131" s="515" t="s">
        <v>6526</v>
      </c>
      <c r="AA131" s="515" t="s">
        <v>6502</v>
      </c>
    </row>
    <row r="132" spans="1:27" ht="23" hidden="1">
      <c r="A132" s="254">
        <v>61</v>
      </c>
      <c r="B132" s="922" t="s">
        <v>2224</v>
      </c>
      <c r="C132" s="925" t="s">
        <v>2337</v>
      </c>
      <c r="D132" s="259" t="s">
        <v>3676</v>
      </c>
      <c r="E132" s="249" t="s">
        <v>2841</v>
      </c>
      <c r="F132" s="423" t="s">
        <v>365</v>
      </c>
      <c r="G132" s="259" t="s">
        <v>323</v>
      </c>
      <c r="H132" s="295">
        <v>1</v>
      </c>
      <c r="I132" s="923" t="s">
        <v>335</v>
      </c>
      <c r="J132" s="922" t="s">
        <v>354</v>
      </c>
      <c r="K132" s="249"/>
      <c r="L132" s="923"/>
      <c r="M132" s="300"/>
      <c r="N132" s="300"/>
      <c r="O132" s="867" t="s">
        <v>540</v>
      </c>
      <c r="P132" s="923" t="s">
        <v>102</v>
      </c>
      <c r="Q132" s="300"/>
      <c r="R132" s="303">
        <v>44638</v>
      </c>
      <c r="S132" s="303">
        <v>44661</v>
      </c>
      <c r="T132" s="300">
        <v>44851</v>
      </c>
      <c r="U132" s="300">
        <v>44860</v>
      </c>
      <c r="V132" s="279">
        <v>44890</v>
      </c>
      <c r="W132" s="300" t="s">
        <v>6501</v>
      </c>
      <c r="X132" s="300" t="s">
        <v>1376</v>
      </c>
      <c r="Y132" s="498" t="s">
        <v>98</v>
      </c>
      <c r="Z132" s="515" t="s">
        <v>6526</v>
      </c>
      <c r="AA132" s="515" t="s">
        <v>6502</v>
      </c>
    </row>
    <row r="133" spans="1:27" ht="23" hidden="1">
      <c r="A133" s="254">
        <v>62</v>
      </c>
      <c r="B133" s="922" t="s">
        <v>2224</v>
      </c>
      <c r="C133" s="925" t="s">
        <v>2337</v>
      </c>
      <c r="D133" s="259" t="s">
        <v>3582</v>
      </c>
      <c r="E133" s="249"/>
      <c r="F133" s="423" t="s">
        <v>2338</v>
      </c>
      <c r="G133" s="259" t="s">
        <v>1672</v>
      </c>
      <c r="H133" s="295">
        <v>1</v>
      </c>
      <c r="I133" s="923" t="s">
        <v>335</v>
      </c>
      <c r="J133" s="922" t="s">
        <v>354</v>
      </c>
      <c r="K133" s="249"/>
      <c r="L133" s="466"/>
      <c r="M133" s="374"/>
      <c r="N133" s="300"/>
      <c r="O133" s="322" t="s">
        <v>540</v>
      </c>
      <c r="P133" s="466" t="s">
        <v>102</v>
      </c>
      <c r="Q133" s="374"/>
      <c r="R133" s="303">
        <v>44671</v>
      </c>
      <c r="S133" s="861">
        <v>44691</v>
      </c>
      <c r="T133" s="300">
        <v>44851</v>
      </c>
      <c r="U133" s="300">
        <v>44860</v>
      </c>
      <c r="V133" s="279">
        <v>44890</v>
      </c>
      <c r="W133" s="300" t="s">
        <v>6501</v>
      </c>
      <c r="X133" s="300" t="s">
        <v>1376</v>
      </c>
      <c r="Y133" s="498" t="s">
        <v>98</v>
      </c>
      <c r="Z133" s="515" t="s">
        <v>6526</v>
      </c>
      <c r="AA133" s="515" t="s">
        <v>6502</v>
      </c>
    </row>
    <row r="134" spans="1:27" ht="23" hidden="1">
      <c r="A134" s="254">
        <v>63</v>
      </c>
      <c r="B134" s="922" t="s">
        <v>2224</v>
      </c>
      <c r="C134" s="925" t="s">
        <v>2339</v>
      </c>
      <c r="D134" s="259" t="s">
        <v>3583</v>
      </c>
      <c r="E134" s="249" t="s">
        <v>1593</v>
      </c>
      <c r="F134" s="423" t="s">
        <v>1398</v>
      </c>
      <c r="G134" s="259" t="s">
        <v>305</v>
      </c>
      <c r="H134" s="295">
        <v>2</v>
      </c>
      <c r="I134" s="923" t="s">
        <v>335</v>
      </c>
      <c r="J134" s="922" t="s">
        <v>354</v>
      </c>
      <c r="K134" s="249"/>
      <c r="L134" s="466"/>
      <c r="M134" s="374"/>
      <c r="N134" s="300"/>
      <c r="O134" s="867" t="s">
        <v>540</v>
      </c>
      <c r="P134" s="466" t="s">
        <v>102</v>
      </c>
      <c r="Q134" s="374"/>
      <c r="R134" s="303">
        <v>44671</v>
      </c>
      <c r="S134" s="861">
        <v>44691</v>
      </c>
      <c r="T134" s="300">
        <v>44851</v>
      </c>
      <c r="U134" s="300">
        <v>44860</v>
      </c>
      <c r="V134" s="279">
        <v>44890</v>
      </c>
      <c r="W134" s="300" t="s">
        <v>6501</v>
      </c>
      <c r="X134" s="300" t="s">
        <v>1376</v>
      </c>
      <c r="Y134" s="498" t="s">
        <v>98</v>
      </c>
      <c r="Z134" s="515" t="s">
        <v>6526</v>
      </c>
      <c r="AA134" s="515" t="s">
        <v>6502</v>
      </c>
    </row>
    <row r="135" spans="1:27" ht="23" hidden="1">
      <c r="A135" s="254">
        <v>64</v>
      </c>
      <c r="B135" s="922" t="s">
        <v>2224</v>
      </c>
      <c r="C135" s="925" t="s">
        <v>2339</v>
      </c>
      <c r="D135" s="259" t="s">
        <v>3584</v>
      </c>
      <c r="E135" s="249" t="s">
        <v>1593</v>
      </c>
      <c r="F135" s="423" t="s">
        <v>1399</v>
      </c>
      <c r="G135" s="259" t="s">
        <v>307</v>
      </c>
      <c r="H135" s="295">
        <v>2</v>
      </c>
      <c r="I135" s="923" t="s">
        <v>335</v>
      </c>
      <c r="J135" s="922" t="s">
        <v>354</v>
      </c>
      <c r="K135" s="249"/>
      <c r="L135" s="466"/>
      <c r="M135" s="374"/>
      <c r="N135" s="300"/>
      <c r="O135" s="322" t="s">
        <v>540</v>
      </c>
      <c r="P135" s="466" t="s">
        <v>102</v>
      </c>
      <c r="Q135" s="374"/>
      <c r="R135" s="303">
        <v>44671</v>
      </c>
      <c r="S135" s="861">
        <v>44691</v>
      </c>
      <c r="T135" s="300">
        <v>44851</v>
      </c>
      <c r="U135" s="300">
        <v>44860</v>
      </c>
      <c r="V135" s="279">
        <v>44890</v>
      </c>
      <c r="W135" s="300" t="s">
        <v>6501</v>
      </c>
      <c r="X135" s="300" t="s">
        <v>1376</v>
      </c>
      <c r="Y135" s="498" t="s">
        <v>98</v>
      </c>
      <c r="Z135" s="515" t="s">
        <v>6526</v>
      </c>
      <c r="AA135" s="515" t="s">
        <v>6502</v>
      </c>
    </row>
    <row r="136" spans="1:27" ht="23" hidden="1">
      <c r="A136" s="254">
        <v>65</v>
      </c>
      <c r="B136" s="922" t="s">
        <v>2224</v>
      </c>
      <c r="C136" s="925" t="s">
        <v>2339</v>
      </c>
      <c r="D136" s="259" t="s">
        <v>1400</v>
      </c>
      <c r="E136" s="249" t="s">
        <v>1593</v>
      </c>
      <c r="F136" s="423" t="s">
        <v>1401</v>
      </c>
      <c r="G136" s="259" t="s">
        <v>309</v>
      </c>
      <c r="H136" s="295">
        <v>2</v>
      </c>
      <c r="I136" s="923" t="s">
        <v>335</v>
      </c>
      <c r="J136" s="922" t="s">
        <v>354</v>
      </c>
      <c r="K136" s="249"/>
      <c r="L136" s="466"/>
      <c r="M136" s="374"/>
      <c r="N136" s="300"/>
      <c r="O136" s="867" t="s">
        <v>540</v>
      </c>
      <c r="P136" s="466" t="s">
        <v>102</v>
      </c>
      <c r="Q136" s="374"/>
      <c r="R136" s="303">
        <v>44671</v>
      </c>
      <c r="S136" s="861">
        <v>44691</v>
      </c>
      <c r="T136" s="300">
        <v>44851</v>
      </c>
      <c r="U136" s="300">
        <v>44860</v>
      </c>
      <c r="V136" s="279">
        <v>44890</v>
      </c>
      <c r="W136" s="300" t="s">
        <v>6501</v>
      </c>
      <c r="X136" s="300" t="s">
        <v>1376</v>
      </c>
      <c r="Y136" s="498" t="s">
        <v>98</v>
      </c>
      <c r="Z136" s="515" t="s">
        <v>6526</v>
      </c>
      <c r="AA136" s="515" t="s">
        <v>6502</v>
      </c>
    </row>
    <row r="137" spans="1:27" ht="23" hidden="1">
      <c r="A137" s="254">
        <v>66</v>
      </c>
      <c r="B137" s="922" t="s">
        <v>2224</v>
      </c>
      <c r="C137" s="925" t="s">
        <v>2339</v>
      </c>
      <c r="D137" s="259" t="s">
        <v>1402</v>
      </c>
      <c r="E137" s="249" t="s">
        <v>1593</v>
      </c>
      <c r="F137" s="423" t="s">
        <v>1403</v>
      </c>
      <c r="G137" s="259" t="s">
        <v>311</v>
      </c>
      <c r="H137" s="295">
        <v>1</v>
      </c>
      <c r="I137" s="923" t="s">
        <v>335</v>
      </c>
      <c r="J137" s="922" t="s">
        <v>354</v>
      </c>
      <c r="K137" s="249"/>
      <c r="L137" s="466"/>
      <c r="M137" s="374"/>
      <c r="N137" s="300"/>
      <c r="O137" s="322" t="s">
        <v>540</v>
      </c>
      <c r="P137" s="466" t="s">
        <v>102</v>
      </c>
      <c r="Q137" s="374"/>
      <c r="R137" s="303">
        <v>44671</v>
      </c>
      <c r="S137" s="861">
        <v>44691</v>
      </c>
      <c r="T137" s="300">
        <v>44851</v>
      </c>
      <c r="U137" s="300">
        <v>44860</v>
      </c>
      <c r="V137" s="279">
        <v>44890</v>
      </c>
      <c r="W137" s="300" t="s">
        <v>6501</v>
      </c>
      <c r="X137" s="300" t="s">
        <v>1376</v>
      </c>
      <c r="Y137" s="498" t="s">
        <v>98</v>
      </c>
      <c r="Z137" s="515" t="s">
        <v>6526</v>
      </c>
      <c r="AA137" s="515" t="s">
        <v>6502</v>
      </c>
    </row>
    <row r="138" spans="1:27" ht="23" hidden="1">
      <c r="A138" s="254">
        <v>67</v>
      </c>
      <c r="B138" s="922" t="s">
        <v>2224</v>
      </c>
      <c r="C138" s="925" t="s">
        <v>2339</v>
      </c>
      <c r="D138" s="259" t="s">
        <v>1404</v>
      </c>
      <c r="E138" s="249" t="s">
        <v>1593</v>
      </c>
      <c r="F138" s="423" t="s">
        <v>1405</v>
      </c>
      <c r="G138" s="259" t="s">
        <v>348</v>
      </c>
      <c r="H138" s="295">
        <v>1</v>
      </c>
      <c r="I138" s="923" t="s">
        <v>335</v>
      </c>
      <c r="J138" s="922" t="s">
        <v>354</v>
      </c>
      <c r="K138" s="249"/>
      <c r="L138" s="466"/>
      <c r="M138" s="374"/>
      <c r="N138" s="300"/>
      <c r="O138" s="867" t="s">
        <v>540</v>
      </c>
      <c r="P138" s="466" t="s">
        <v>102</v>
      </c>
      <c r="Q138" s="374"/>
      <c r="R138" s="303">
        <v>44671</v>
      </c>
      <c r="S138" s="861">
        <v>44691</v>
      </c>
      <c r="T138" s="300">
        <v>44851</v>
      </c>
      <c r="U138" s="300">
        <v>44860</v>
      </c>
      <c r="V138" s="279">
        <v>44890</v>
      </c>
      <c r="W138" s="300" t="s">
        <v>6501</v>
      </c>
      <c r="X138" s="300" t="s">
        <v>1376</v>
      </c>
      <c r="Y138" s="498" t="s">
        <v>98</v>
      </c>
      <c r="Z138" s="515" t="s">
        <v>6526</v>
      </c>
      <c r="AA138" s="515" t="s">
        <v>6502</v>
      </c>
    </row>
    <row r="139" spans="1:27" ht="23" hidden="1">
      <c r="A139" s="254">
        <v>68</v>
      </c>
      <c r="B139" s="922" t="s">
        <v>2224</v>
      </c>
      <c r="C139" s="925" t="s">
        <v>2339</v>
      </c>
      <c r="D139" s="259" t="s">
        <v>1406</v>
      </c>
      <c r="E139" s="249" t="s">
        <v>1407</v>
      </c>
      <c r="F139" s="423" t="s">
        <v>3121</v>
      </c>
      <c r="G139" s="259" t="s">
        <v>315</v>
      </c>
      <c r="H139" s="295">
        <v>1</v>
      </c>
      <c r="I139" s="923" t="s">
        <v>335</v>
      </c>
      <c r="J139" s="922" t="s">
        <v>354</v>
      </c>
      <c r="K139" s="249"/>
      <c r="L139" s="466"/>
      <c r="M139" s="374"/>
      <c r="N139" s="300"/>
      <c r="O139" s="322" t="s">
        <v>540</v>
      </c>
      <c r="P139" s="466" t="s">
        <v>102</v>
      </c>
      <c r="Q139" s="374"/>
      <c r="R139" s="303">
        <v>44701</v>
      </c>
      <c r="S139" s="861">
        <v>44691</v>
      </c>
      <c r="T139" s="300">
        <v>44851</v>
      </c>
      <c r="U139" s="300">
        <v>44860</v>
      </c>
      <c r="V139" s="279">
        <v>44890</v>
      </c>
      <c r="W139" s="300" t="s">
        <v>6501</v>
      </c>
      <c r="X139" s="300" t="s">
        <v>1376</v>
      </c>
      <c r="Y139" s="498" t="s">
        <v>98</v>
      </c>
      <c r="Z139" s="515" t="s">
        <v>6526</v>
      </c>
      <c r="AA139" s="515" t="s">
        <v>6502</v>
      </c>
    </row>
    <row r="140" spans="1:27" ht="23" hidden="1">
      <c r="A140" s="254">
        <v>69</v>
      </c>
      <c r="B140" s="922" t="s">
        <v>2224</v>
      </c>
      <c r="C140" s="925" t="s">
        <v>2339</v>
      </c>
      <c r="D140" s="923" t="s">
        <v>3677</v>
      </c>
      <c r="E140" s="259" t="s">
        <v>2841</v>
      </c>
      <c r="F140" s="424" t="s">
        <v>2824</v>
      </c>
      <c r="G140" s="259" t="s">
        <v>323</v>
      </c>
      <c r="H140" s="295">
        <v>1</v>
      </c>
      <c r="I140" s="923" t="s">
        <v>335</v>
      </c>
      <c r="J140" s="922" t="s">
        <v>354</v>
      </c>
      <c r="K140" s="249"/>
      <c r="L140" s="466"/>
      <c r="M140" s="300"/>
      <c r="N140" s="300"/>
      <c r="O140" s="867" t="s">
        <v>540</v>
      </c>
      <c r="P140" s="466" t="s">
        <v>102</v>
      </c>
      <c r="Q140" s="300"/>
      <c r="R140" s="303">
        <v>44671</v>
      </c>
      <c r="S140" s="303">
        <v>44691</v>
      </c>
      <c r="T140" s="300">
        <v>44851</v>
      </c>
      <c r="U140" s="300">
        <v>44860</v>
      </c>
      <c r="V140" s="279">
        <v>44890</v>
      </c>
      <c r="W140" s="923" t="s">
        <v>6501</v>
      </c>
      <c r="X140" s="923" t="s">
        <v>1376</v>
      </c>
      <c r="Y140" s="498" t="s">
        <v>98</v>
      </c>
      <c r="Z140" s="515" t="s">
        <v>6526</v>
      </c>
      <c r="AA140" s="515" t="s">
        <v>6502</v>
      </c>
    </row>
    <row r="141" spans="1:27" ht="23" hidden="1">
      <c r="A141" s="254">
        <v>70</v>
      </c>
      <c r="B141" s="922" t="s">
        <v>2224</v>
      </c>
      <c r="C141" s="925" t="s">
        <v>2339</v>
      </c>
      <c r="D141" s="259" t="s">
        <v>3585</v>
      </c>
      <c r="E141" s="249"/>
      <c r="F141" s="423" t="s">
        <v>2838</v>
      </c>
      <c r="G141" s="259" t="s">
        <v>2839</v>
      </c>
      <c r="H141" s="295">
        <v>1</v>
      </c>
      <c r="I141" s="923" t="s">
        <v>335</v>
      </c>
      <c r="J141" s="922" t="s">
        <v>354</v>
      </c>
      <c r="K141" s="249"/>
      <c r="L141" s="466"/>
      <c r="M141" s="374"/>
      <c r="N141" s="300"/>
      <c r="O141" s="322" t="s">
        <v>540</v>
      </c>
      <c r="P141" s="466" t="s">
        <v>102</v>
      </c>
      <c r="Q141" s="374"/>
      <c r="R141" s="303" t="s">
        <v>213</v>
      </c>
      <c r="S141" s="861">
        <v>44691</v>
      </c>
      <c r="T141" s="300">
        <v>44851</v>
      </c>
      <c r="U141" s="300">
        <v>44860</v>
      </c>
      <c r="V141" s="279">
        <v>44890</v>
      </c>
      <c r="W141" s="300" t="s">
        <v>6501</v>
      </c>
      <c r="X141" s="300" t="s">
        <v>1376</v>
      </c>
      <c r="Y141" s="498" t="s">
        <v>98</v>
      </c>
      <c r="Z141" s="515" t="s">
        <v>6526</v>
      </c>
      <c r="AA141" s="515" t="s">
        <v>6502</v>
      </c>
    </row>
    <row r="142" spans="1:27" ht="23" hidden="1">
      <c r="A142" s="254">
        <v>71</v>
      </c>
      <c r="B142" s="922" t="s">
        <v>2224</v>
      </c>
      <c r="C142" s="925" t="s">
        <v>2339</v>
      </c>
      <c r="D142" s="259" t="s">
        <v>3678</v>
      </c>
      <c r="E142" s="259" t="s">
        <v>1593</v>
      </c>
      <c r="F142" s="424" t="s">
        <v>1410</v>
      </c>
      <c r="G142" s="259" t="s">
        <v>319</v>
      </c>
      <c r="H142" s="295">
        <v>1</v>
      </c>
      <c r="I142" s="923" t="s">
        <v>335</v>
      </c>
      <c r="J142" s="922" t="s">
        <v>354</v>
      </c>
      <c r="K142" s="249"/>
      <c r="L142" s="923"/>
      <c r="M142" s="300"/>
      <c r="N142" s="300"/>
      <c r="O142" s="867" t="s">
        <v>540</v>
      </c>
      <c r="P142" s="923" t="s">
        <v>243</v>
      </c>
      <c r="Q142" s="300"/>
      <c r="R142" s="303" t="s">
        <v>213</v>
      </c>
      <c r="S142" s="303">
        <v>44691</v>
      </c>
      <c r="T142" s="300">
        <v>44851</v>
      </c>
      <c r="U142" s="300">
        <v>44860</v>
      </c>
      <c r="V142" s="279">
        <v>44890</v>
      </c>
      <c r="W142" s="923" t="s">
        <v>6501</v>
      </c>
      <c r="X142" s="923" t="s">
        <v>1376</v>
      </c>
      <c r="Y142" s="498" t="s">
        <v>98</v>
      </c>
      <c r="Z142" s="515" t="s">
        <v>6526</v>
      </c>
      <c r="AA142" s="515" t="s">
        <v>6502</v>
      </c>
    </row>
    <row r="143" spans="1:27" ht="23" hidden="1">
      <c r="A143" s="254">
        <v>72</v>
      </c>
      <c r="B143" s="922" t="s">
        <v>2224</v>
      </c>
      <c r="C143" s="925" t="s">
        <v>2339</v>
      </c>
      <c r="D143" s="259" t="s">
        <v>3679</v>
      </c>
      <c r="E143" s="259" t="s">
        <v>1593</v>
      </c>
      <c r="F143" s="424" t="s">
        <v>1411</v>
      </c>
      <c r="G143" s="259" t="s">
        <v>355</v>
      </c>
      <c r="H143" s="295">
        <v>1</v>
      </c>
      <c r="I143" s="923" t="s">
        <v>335</v>
      </c>
      <c r="J143" s="922" t="s">
        <v>354</v>
      </c>
      <c r="K143" s="249"/>
      <c r="L143" s="923"/>
      <c r="M143" s="300"/>
      <c r="N143" s="300"/>
      <c r="O143" s="322" t="s">
        <v>540</v>
      </c>
      <c r="P143" s="923" t="s">
        <v>243</v>
      </c>
      <c r="Q143" s="300"/>
      <c r="R143" s="303">
        <v>44681</v>
      </c>
      <c r="S143" s="303">
        <v>44737</v>
      </c>
      <c r="T143" s="300">
        <v>44851</v>
      </c>
      <c r="U143" s="300">
        <v>44860</v>
      </c>
      <c r="V143" s="279">
        <v>44890</v>
      </c>
      <c r="W143" s="923" t="s">
        <v>6501</v>
      </c>
      <c r="X143" s="923" t="s">
        <v>1376</v>
      </c>
      <c r="Y143" s="498" t="s">
        <v>98</v>
      </c>
      <c r="Z143" s="515" t="s">
        <v>6526</v>
      </c>
      <c r="AA143" s="515" t="s">
        <v>6502</v>
      </c>
    </row>
    <row r="144" spans="1:27" ht="23" hidden="1">
      <c r="A144" s="254">
        <v>73</v>
      </c>
      <c r="B144" s="922" t="s">
        <v>2224</v>
      </c>
      <c r="C144" s="925" t="s">
        <v>2340</v>
      </c>
      <c r="D144" s="259" t="s">
        <v>3122</v>
      </c>
      <c r="E144" s="249" t="s">
        <v>1594</v>
      </c>
      <c r="F144" s="423" t="s">
        <v>3123</v>
      </c>
      <c r="G144" s="259" t="s">
        <v>1595</v>
      </c>
      <c r="H144" s="295">
        <v>1</v>
      </c>
      <c r="I144" s="923" t="s">
        <v>335</v>
      </c>
      <c r="J144" s="922" t="s">
        <v>1596</v>
      </c>
      <c r="K144" s="249"/>
      <c r="L144" s="466"/>
      <c r="M144" s="374"/>
      <c r="N144" s="300"/>
      <c r="O144" s="867" t="s">
        <v>540</v>
      </c>
      <c r="P144" s="466" t="s">
        <v>102</v>
      </c>
      <c r="Q144" s="374"/>
      <c r="R144" s="303">
        <v>44681</v>
      </c>
      <c r="S144" s="861">
        <v>44737</v>
      </c>
      <c r="T144" s="300">
        <v>44851</v>
      </c>
      <c r="U144" s="300">
        <v>44860</v>
      </c>
      <c r="V144" s="279">
        <v>44890</v>
      </c>
      <c r="W144" s="300" t="s">
        <v>6501</v>
      </c>
      <c r="X144" s="300" t="s">
        <v>1376</v>
      </c>
      <c r="Y144" s="498" t="s">
        <v>98</v>
      </c>
      <c r="Z144" s="515" t="s">
        <v>6526</v>
      </c>
      <c r="AA144" s="515" t="s">
        <v>6502</v>
      </c>
    </row>
    <row r="145" spans="1:27" ht="23" hidden="1">
      <c r="A145" s="254">
        <v>74</v>
      </c>
      <c r="B145" s="922" t="s">
        <v>2224</v>
      </c>
      <c r="C145" s="925" t="s">
        <v>2340</v>
      </c>
      <c r="D145" s="259" t="s">
        <v>1597</v>
      </c>
      <c r="E145" s="249" t="s">
        <v>1598</v>
      </c>
      <c r="F145" s="423" t="s">
        <v>3124</v>
      </c>
      <c r="G145" s="259" t="s">
        <v>341</v>
      </c>
      <c r="H145" s="295">
        <v>1</v>
      </c>
      <c r="I145" s="923" t="s">
        <v>335</v>
      </c>
      <c r="J145" s="922" t="s">
        <v>1596</v>
      </c>
      <c r="K145" s="249"/>
      <c r="L145" s="466"/>
      <c r="M145" s="374"/>
      <c r="N145" s="300"/>
      <c r="O145" s="322" t="s">
        <v>540</v>
      </c>
      <c r="P145" s="466" t="s">
        <v>102</v>
      </c>
      <c r="Q145" s="374"/>
      <c r="R145" s="303">
        <v>44681</v>
      </c>
      <c r="S145" s="861">
        <v>44737</v>
      </c>
      <c r="T145" s="300">
        <v>44851</v>
      </c>
      <c r="U145" s="300">
        <v>44860</v>
      </c>
      <c r="V145" s="279">
        <v>44890</v>
      </c>
      <c r="W145" s="300" t="s">
        <v>6501</v>
      </c>
      <c r="X145" s="300" t="s">
        <v>1376</v>
      </c>
      <c r="Y145" s="498" t="s">
        <v>98</v>
      </c>
      <c r="Z145" s="515" t="s">
        <v>6526</v>
      </c>
      <c r="AA145" s="515" t="s">
        <v>6502</v>
      </c>
    </row>
    <row r="146" spans="1:27" ht="23" hidden="1">
      <c r="A146" s="254">
        <v>75</v>
      </c>
      <c r="B146" s="922" t="s">
        <v>2224</v>
      </c>
      <c r="C146" s="925" t="s">
        <v>2340</v>
      </c>
      <c r="D146" s="259" t="s">
        <v>1599</v>
      </c>
      <c r="E146" s="249" t="s">
        <v>1600</v>
      </c>
      <c r="F146" s="423" t="s">
        <v>3125</v>
      </c>
      <c r="G146" s="259" t="s">
        <v>309</v>
      </c>
      <c r="H146" s="295">
        <v>1</v>
      </c>
      <c r="I146" s="923" t="s">
        <v>335</v>
      </c>
      <c r="J146" s="922" t="s">
        <v>1596</v>
      </c>
      <c r="K146" s="249"/>
      <c r="L146" s="466"/>
      <c r="M146" s="374"/>
      <c r="N146" s="300"/>
      <c r="O146" s="867" t="s">
        <v>540</v>
      </c>
      <c r="P146" s="466" t="s">
        <v>102</v>
      </c>
      <c r="Q146" s="374"/>
      <c r="R146" s="303">
        <v>44681</v>
      </c>
      <c r="S146" s="861">
        <v>44737</v>
      </c>
      <c r="T146" s="300">
        <v>44851</v>
      </c>
      <c r="U146" s="300">
        <v>44860</v>
      </c>
      <c r="V146" s="279">
        <v>44890</v>
      </c>
      <c r="W146" s="300" t="s">
        <v>6501</v>
      </c>
      <c r="X146" s="300" t="s">
        <v>1376</v>
      </c>
      <c r="Y146" s="498" t="s">
        <v>98</v>
      </c>
      <c r="Z146" s="515" t="s">
        <v>6526</v>
      </c>
      <c r="AA146" s="515" t="s">
        <v>6502</v>
      </c>
    </row>
    <row r="147" spans="1:27" ht="23" hidden="1">
      <c r="A147" s="254">
        <v>76</v>
      </c>
      <c r="B147" s="922" t="s">
        <v>2224</v>
      </c>
      <c r="C147" s="925" t="s">
        <v>2340</v>
      </c>
      <c r="D147" s="259" t="s">
        <v>1601</v>
      </c>
      <c r="E147" s="249" t="s">
        <v>1602</v>
      </c>
      <c r="F147" s="423" t="s">
        <v>3126</v>
      </c>
      <c r="G147" s="259" t="s">
        <v>1603</v>
      </c>
      <c r="H147" s="295">
        <v>1</v>
      </c>
      <c r="I147" s="923" t="s">
        <v>335</v>
      </c>
      <c r="J147" s="922" t="s">
        <v>1596</v>
      </c>
      <c r="K147" s="249"/>
      <c r="L147" s="466"/>
      <c r="M147" s="374"/>
      <c r="N147" s="300"/>
      <c r="O147" s="322" t="s">
        <v>540</v>
      </c>
      <c r="P147" s="466" t="s">
        <v>102</v>
      </c>
      <c r="Q147" s="374"/>
      <c r="R147" s="303">
        <v>44681</v>
      </c>
      <c r="S147" s="861">
        <v>44737</v>
      </c>
      <c r="T147" s="300">
        <v>44851</v>
      </c>
      <c r="U147" s="300">
        <v>44860</v>
      </c>
      <c r="V147" s="279">
        <v>44890</v>
      </c>
      <c r="W147" s="300" t="s">
        <v>6501</v>
      </c>
      <c r="X147" s="300" t="s">
        <v>1376</v>
      </c>
      <c r="Y147" s="498" t="s">
        <v>98</v>
      </c>
      <c r="Z147" s="515" t="s">
        <v>6526</v>
      </c>
      <c r="AA147" s="515" t="s">
        <v>6502</v>
      </c>
    </row>
    <row r="148" spans="1:27" ht="23" hidden="1">
      <c r="A148" s="254">
        <v>77</v>
      </c>
      <c r="B148" s="922" t="s">
        <v>2224</v>
      </c>
      <c r="C148" s="925" t="s">
        <v>2340</v>
      </c>
      <c r="D148" s="259" t="s">
        <v>8556</v>
      </c>
      <c r="E148" s="249" t="s">
        <v>1604</v>
      </c>
      <c r="F148" s="423" t="s">
        <v>3127</v>
      </c>
      <c r="G148" s="259" t="s">
        <v>348</v>
      </c>
      <c r="H148" s="295">
        <v>1</v>
      </c>
      <c r="I148" s="923" t="s">
        <v>335</v>
      </c>
      <c r="J148" s="922" t="s">
        <v>1596</v>
      </c>
      <c r="K148" s="249"/>
      <c r="L148" s="466"/>
      <c r="M148" s="374"/>
      <c r="N148" s="300"/>
      <c r="O148" s="867" t="s">
        <v>540</v>
      </c>
      <c r="P148" s="466" t="s">
        <v>102</v>
      </c>
      <c r="Q148" s="374"/>
      <c r="R148" s="303">
        <v>44681</v>
      </c>
      <c r="S148" s="861">
        <v>44737</v>
      </c>
      <c r="T148" s="300">
        <v>44851</v>
      </c>
      <c r="U148" s="300">
        <v>44860</v>
      </c>
      <c r="V148" s="279">
        <v>44890</v>
      </c>
      <c r="W148" s="300" t="s">
        <v>6501</v>
      </c>
      <c r="X148" s="300" t="s">
        <v>1376</v>
      </c>
      <c r="Y148" s="498" t="s">
        <v>98</v>
      </c>
      <c r="Z148" s="515" t="s">
        <v>6526</v>
      </c>
      <c r="AA148" s="515" t="s">
        <v>6502</v>
      </c>
    </row>
    <row r="149" spans="1:27" ht="23" hidden="1">
      <c r="A149" s="254">
        <v>78</v>
      </c>
      <c r="B149" s="922" t="s">
        <v>2224</v>
      </c>
      <c r="C149" s="925" t="s">
        <v>2340</v>
      </c>
      <c r="D149" s="259" t="s">
        <v>1605</v>
      </c>
      <c r="E149" s="249" t="s">
        <v>1606</v>
      </c>
      <c r="F149" s="423" t="s">
        <v>3128</v>
      </c>
      <c r="G149" s="259" t="s">
        <v>315</v>
      </c>
      <c r="H149" s="295">
        <v>1</v>
      </c>
      <c r="I149" s="923" t="s">
        <v>335</v>
      </c>
      <c r="J149" s="922" t="s">
        <v>1596</v>
      </c>
      <c r="K149" s="249"/>
      <c r="L149" s="466"/>
      <c r="M149" s="374"/>
      <c r="N149" s="300"/>
      <c r="O149" s="322" t="s">
        <v>540</v>
      </c>
      <c r="P149" s="466" t="s">
        <v>102</v>
      </c>
      <c r="Q149" s="374"/>
      <c r="R149" s="303">
        <v>44681</v>
      </c>
      <c r="S149" s="861">
        <v>44737</v>
      </c>
      <c r="T149" s="300">
        <v>44851</v>
      </c>
      <c r="U149" s="300">
        <v>44860</v>
      </c>
      <c r="V149" s="279">
        <v>44890</v>
      </c>
      <c r="W149" s="300" t="s">
        <v>6501</v>
      </c>
      <c r="X149" s="300" t="s">
        <v>1376</v>
      </c>
      <c r="Y149" s="498" t="s">
        <v>98</v>
      </c>
      <c r="Z149" s="515" t="s">
        <v>6526</v>
      </c>
      <c r="AA149" s="515" t="s">
        <v>6502</v>
      </c>
    </row>
    <row r="150" spans="1:27" ht="23" hidden="1">
      <c r="A150" s="254">
        <v>79</v>
      </c>
      <c r="B150" s="922" t="s">
        <v>2224</v>
      </c>
      <c r="C150" s="925" t="s">
        <v>2340</v>
      </c>
      <c r="D150" s="923" t="s">
        <v>1673</v>
      </c>
      <c r="E150" s="259" t="s">
        <v>2841</v>
      </c>
      <c r="F150" s="424" t="s">
        <v>2825</v>
      </c>
      <c r="G150" s="259" t="s">
        <v>323</v>
      </c>
      <c r="H150" s="295">
        <v>1</v>
      </c>
      <c r="I150" s="923" t="s">
        <v>335</v>
      </c>
      <c r="J150" s="922" t="s">
        <v>1596</v>
      </c>
      <c r="K150" s="249"/>
      <c r="L150" s="466"/>
      <c r="M150" s="300"/>
      <c r="N150" s="300"/>
      <c r="O150" s="867" t="s">
        <v>540</v>
      </c>
      <c r="P150" s="466" t="s">
        <v>102</v>
      </c>
      <c r="Q150" s="300"/>
      <c r="R150" s="303">
        <v>44681</v>
      </c>
      <c r="S150" s="303">
        <v>44737</v>
      </c>
      <c r="T150" s="300">
        <v>44851</v>
      </c>
      <c r="U150" s="300">
        <v>44860</v>
      </c>
      <c r="V150" s="279">
        <v>44890</v>
      </c>
      <c r="W150" s="923" t="s">
        <v>6501</v>
      </c>
      <c r="X150" s="923" t="s">
        <v>1376</v>
      </c>
      <c r="Y150" s="498" t="s">
        <v>98</v>
      </c>
      <c r="Z150" s="515" t="s">
        <v>6526</v>
      </c>
      <c r="AA150" s="515" t="s">
        <v>6502</v>
      </c>
    </row>
    <row r="151" spans="1:27" ht="23" hidden="1">
      <c r="A151" s="254">
        <v>80</v>
      </c>
      <c r="B151" s="922" t="s">
        <v>2224</v>
      </c>
      <c r="C151" s="925" t="s">
        <v>2340</v>
      </c>
      <c r="D151" s="259" t="s">
        <v>3586</v>
      </c>
      <c r="E151" s="249" t="s">
        <v>2827</v>
      </c>
      <c r="F151" s="423" t="s">
        <v>2840</v>
      </c>
      <c r="G151" s="259" t="s">
        <v>3587</v>
      </c>
      <c r="H151" s="295">
        <v>1</v>
      </c>
      <c r="I151" s="923" t="s">
        <v>335</v>
      </c>
      <c r="J151" s="922" t="s">
        <v>1596</v>
      </c>
      <c r="K151" s="249"/>
      <c r="L151" s="466"/>
      <c r="M151" s="374"/>
      <c r="N151" s="300"/>
      <c r="O151" s="322" t="s">
        <v>540</v>
      </c>
      <c r="P151" s="466" t="s">
        <v>102</v>
      </c>
      <c r="Q151" s="374"/>
      <c r="R151" s="303">
        <v>44681</v>
      </c>
      <c r="S151" s="861">
        <v>44737</v>
      </c>
      <c r="T151" s="300">
        <v>44851</v>
      </c>
      <c r="U151" s="300">
        <v>44860</v>
      </c>
      <c r="V151" s="279">
        <v>44890</v>
      </c>
      <c r="W151" s="300" t="s">
        <v>6501</v>
      </c>
      <c r="X151" s="300" t="s">
        <v>1376</v>
      </c>
      <c r="Y151" s="498" t="s">
        <v>98</v>
      </c>
      <c r="Z151" s="515" t="s">
        <v>6526</v>
      </c>
      <c r="AA151" s="515" t="s">
        <v>6502</v>
      </c>
    </row>
    <row r="152" spans="1:27" ht="23" hidden="1">
      <c r="A152" s="254">
        <v>81</v>
      </c>
      <c r="B152" s="922" t="s">
        <v>2224</v>
      </c>
      <c r="C152" s="925" t="s">
        <v>2339</v>
      </c>
      <c r="D152" s="259" t="s">
        <v>4991</v>
      </c>
      <c r="E152" s="259" t="s">
        <v>3657</v>
      </c>
      <c r="F152" s="424" t="s">
        <v>1410</v>
      </c>
      <c r="G152" s="259" t="s">
        <v>319</v>
      </c>
      <c r="H152" s="295">
        <v>1</v>
      </c>
      <c r="I152" s="923" t="s">
        <v>335</v>
      </c>
      <c r="J152" s="922" t="s">
        <v>354</v>
      </c>
      <c r="K152" s="249"/>
      <c r="L152" s="923"/>
      <c r="M152" s="300"/>
      <c r="N152" s="300"/>
      <c r="O152" s="322" t="s">
        <v>540</v>
      </c>
      <c r="P152" s="923" t="s">
        <v>243</v>
      </c>
      <c r="Q152" s="300"/>
      <c r="R152" s="303">
        <v>44681</v>
      </c>
      <c r="S152" s="303">
        <v>44737</v>
      </c>
      <c r="T152" s="300">
        <v>44851</v>
      </c>
      <c r="U152" s="300">
        <v>44860</v>
      </c>
      <c r="V152" s="279">
        <v>44890</v>
      </c>
      <c r="W152" s="300" t="s">
        <v>6501</v>
      </c>
      <c r="X152" s="300" t="s">
        <v>1376</v>
      </c>
      <c r="Y152" s="498" t="s">
        <v>98</v>
      </c>
      <c r="Z152" s="515" t="s">
        <v>6526</v>
      </c>
      <c r="AA152" s="515" t="s">
        <v>6502</v>
      </c>
    </row>
    <row r="153" spans="1:27" hidden="1">
      <c r="A153" s="254">
        <v>82</v>
      </c>
      <c r="B153" s="922" t="s">
        <v>2224</v>
      </c>
      <c r="C153" s="925" t="s">
        <v>2324</v>
      </c>
      <c r="D153" s="925" t="s">
        <v>6506</v>
      </c>
      <c r="E153" s="925" t="s">
        <v>98</v>
      </c>
      <c r="F153" s="925" t="s">
        <v>374</v>
      </c>
      <c r="G153" s="925" t="s">
        <v>210</v>
      </c>
      <c r="H153" s="268">
        <v>1</v>
      </c>
      <c r="I153" s="925" t="s">
        <v>335</v>
      </c>
      <c r="J153" s="925" t="s">
        <v>6507</v>
      </c>
      <c r="K153" s="259"/>
      <c r="L153" s="314"/>
      <c r="M153" s="314"/>
      <c r="N153" s="314"/>
      <c r="O153" s="322" t="s">
        <v>540</v>
      </c>
      <c r="P153" s="925" t="s">
        <v>243</v>
      </c>
      <c r="Q153" s="314"/>
      <c r="R153" s="314"/>
      <c r="S153" s="314"/>
      <c r="T153" s="314"/>
      <c r="U153" s="314"/>
      <c r="V153" s="279">
        <v>44890</v>
      </c>
      <c r="W153" s="925" t="s">
        <v>6195</v>
      </c>
      <c r="X153" s="359" t="s">
        <v>105</v>
      </c>
      <c r="Y153" s="923" t="s">
        <v>204</v>
      </c>
      <c r="Z153" s="329" t="s">
        <v>6515</v>
      </c>
      <c r="AA153" s="742" t="s">
        <v>6514</v>
      </c>
    </row>
    <row r="154" spans="1:27" hidden="1">
      <c r="A154" s="254">
        <v>83</v>
      </c>
      <c r="B154" s="922" t="s">
        <v>2224</v>
      </c>
      <c r="C154" s="925" t="s">
        <v>2325</v>
      </c>
      <c r="D154" s="923" t="s">
        <v>375</v>
      </c>
      <c r="E154" s="925" t="s">
        <v>98</v>
      </c>
      <c r="F154" s="925" t="s">
        <v>376</v>
      </c>
      <c r="G154" s="259" t="s">
        <v>377</v>
      </c>
      <c r="H154" s="258">
        <v>16</v>
      </c>
      <c r="I154" s="925" t="s">
        <v>335</v>
      </c>
      <c r="J154" s="925" t="s">
        <v>6507</v>
      </c>
      <c r="K154" s="259"/>
      <c r="L154" s="314"/>
      <c r="M154" s="314"/>
      <c r="N154" s="314"/>
      <c r="O154" s="322" t="s">
        <v>540</v>
      </c>
      <c r="P154" s="925" t="s">
        <v>243</v>
      </c>
      <c r="Q154" s="314"/>
      <c r="R154" s="314"/>
      <c r="S154" s="314"/>
      <c r="T154" s="314"/>
      <c r="U154" s="314"/>
      <c r="V154" s="279">
        <v>44890</v>
      </c>
      <c r="W154" s="925" t="s">
        <v>6195</v>
      </c>
      <c r="X154" s="359" t="s">
        <v>105</v>
      </c>
      <c r="Y154" s="923" t="s">
        <v>204</v>
      </c>
      <c r="Z154" s="329" t="s">
        <v>6515</v>
      </c>
      <c r="AA154" s="742" t="s">
        <v>6514</v>
      </c>
    </row>
    <row r="155" spans="1:27" hidden="1">
      <c r="A155" s="254">
        <v>84</v>
      </c>
      <c r="B155" s="922" t="s">
        <v>2224</v>
      </c>
      <c r="C155" s="925" t="s">
        <v>2326</v>
      </c>
      <c r="D155" s="925" t="s">
        <v>6508</v>
      </c>
      <c r="E155" s="925" t="s">
        <v>98</v>
      </c>
      <c r="F155" s="925" t="s">
        <v>378</v>
      </c>
      <c r="G155" s="925" t="s">
        <v>210</v>
      </c>
      <c r="H155" s="268">
        <v>1</v>
      </c>
      <c r="I155" s="925" t="s">
        <v>335</v>
      </c>
      <c r="J155" s="925" t="s">
        <v>6507</v>
      </c>
      <c r="K155" s="259"/>
      <c r="L155" s="314"/>
      <c r="M155" s="314"/>
      <c r="N155" s="314"/>
      <c r="O155" s="322" t="s">
        <v>540</v>
      </c>
      <c r="P155" s="925" t="s">
        <v>243</v>
      </c>
      <c r="Q155" s="314"/>
      <c r="R155" s="314"/>
      <c r="S155" s="314"/>
      <c r="T155" s="314"/>
      <c r="U155" s="314"/>
      <c r="V155" s="279">
        <v>44890</v>
      </c>
      <c r="W155" s="925" t="s">
        <v>6195</v>
      </c>
      <c r="X155" s="359" t="s">
        <v>105</v>
      </c>
      <c r="Y155" s="923" t="s">
        <v>204</v>
      </c>
      <c r="Z155" s="329" t="s">
        <v>6515</v>
      </c>
      <c r="AA155" s="742" t="s">
        <v>6514</v>
      </c>
    </row>
    <row r="156" spans="1:27" hidden="1">
      <c r="A156" s="254">
        <v>85</v>
      </c>
      <c r="B156" s="922" t="s">
        <v>2224</v>
      </c>
      <c r="C156" s="925" t="s">
        <v>2327</v>
      </c>
      <c r="D156" s="923" t="s">
        <v>379</v>
      </c>
      <c r="E156" s="925" t="s">
        <v>98</v>
      </c>
      <c r="F156" s="925" t="s">
        <v>380</v>
      </c>
      <c r="G156" s="259" t="s">
        <v>377</v>
      </c>
      <c r="H156" s="258">
        <v>16</v>
      </c>
      <c r="I156" s="925" t="s">
        <v>335</v>
      </c>
      <c r="J156" s="925" t="s">
        <v>6507</v>
      </c>
      <c r="K156" s="259"/>
      <c r="L156" s="314"/>
      <c r="M156" s="314"/>
      <c r="N156" s="314"/>
      <c r="O156" s="322" t="s">
        <v>540</v>
      </c>
      <c r="P156" s="925" t="s">
        <v>243</v>
      </c>
      <c r="Q156" s="314"/>
      <c r="R156" s="314"/>
      <c r="S156" s="314"/>
      <c r="T156" s="314"/>
      <c r="U156" s="314"/>
      <c r="V156" s="279">
        <v>44890</v>
      </c>
      <c r="W156" s="925" t="s">
        <v>6195</v>
      </c>
      <c r="X156" s="359" t="s">
        <v>105</v>
      </c>
      <c r="Y156" s="923" t="s">
        <v>204</v>
      </c>
      <c r="Z156" s="329" t="s">
        <v>6515</v>
      </c>
      <c r="AA156" s="742" t="s">
        <v>6514</v>
      </c>
    </row>
    <row r="157" spans="1:27" hidden="1">
      <c r="A157" s="254">
        <v>86</v>
      </c>
      <c r="B157" s="922" t="s">
        <v>2224</v>
      </c>
      <c r="C157" s="925" t="s">
        <v>2328</v>
      </c>
      <c r="D157" s="925" t="s">
        <v>6509</v>
      </c>
      <c r="E157" s="925" t="s">
        <v>98</v>
      </c>
      <c r="F157" s="925" t="s">
        <v>381</v>
      </c>
      <c r="G157" s="925" t="s">
        <v>210</v>
      </c>
      <c r="H157" s="268">
        <v>1</v>
      </c>
      <c r="I157" s="925" t="s">
        <v>335</v>
      </c>
      <c r="J157" s="925" t="s">
        <v>6507</v>
      </c>
      <c r="K157" s="259"/>
      <c r="L157" s="314"/>
      <c r="M157" s="314"/>
      <c r="N157" s="314"/>
      <c r="O157" s="322" t="s">
        <v>540</v>
      </c>
      <c r="P157" s="925" t="s">
        <v>243</v>
      </c>
      <c r="Q157" s="314"/>
      <c r="R157" s="314"/>
      <c r="S157" s="314"/>
      <c r="T157" s="314"/>
      <c r="U157" s="314"/>
      <c r="V157" s="279">
        <v>44890</v>
      </c>
      <c r="W157" s="925" t="s">
        <v>6195</v>
      </c>
      <c r="X157" s="359" t="s">
        <v>105</v>
      </c>
      <c r="Y157" s="923" t="s">
        <v>204</v>
      </c>
      <c r="Z157" s="329" t="s">
        <v>6515</v>
      </c>
      <c r="AA157" s="742" t="s">
        <v>6514</v>
      </c>
    </row>
    <row r="158" spans="1:27" hidden="1">
      <c r="A158" s="254">
        <v>87</v>
      </c>
      <c r="B158" s="922" t="s">
        <v>2224</v>
      </c>
      <c r="C158" s="925" t="s">
        <v>2329</v>
      </c>
      <c r="D158" s="923" t="s">
        <v>382</v>
      </c>
      <c r="E158" s="925" t="s">
        <v>98</v>
      </c>
      <c r="F158" s="925" t="s">
        <v>383</v>
      </c>
      <c r="G158" s="259" t="s">
        <v>377</v>
      </c>
      <c r="H158" s="258">
        <v>16</v>
      </c>
      <c r="I158" s="925" t="s">
        <v>335</v>
      </c>
      <c r="J158" s="925" t="s">
        <v>6507</v>
      </c>
      <c r="K158" s="259"/>
      <c r="L158" s="314"/>
      <c r="M158" s="314"/>
      <c r="N158" s="314"/>
      <c r="O158" s="322" t="s">
        <v>540</v>
      </c>
      <c r="P158" s="925" t="s">
        <v>243</v>
      </c>
      <c r="Q158" s="314"/>
      <c r="R158" s="314"/>
      <c r="S158" s="314"/>
      <c r="T158" s="314"/>
      <c r="U158" s="314"/>
      <c r="V158" s="279">
        <v>44890</v>
      </c>
      <c r="W158" s="925" t="s">
        <v>6195</v>
      </c>
      <c r="X158" s="359" t="s">
        <v>105</v>
      </c>
      <c r="Y158" s="923" t="s">
        <v>204</v>
      </c>
      <c r="Z158" s="329" t="s">
        <v>6516</v>
      </c>
      <c r="AA158" s="742" t="s">
        <v>6514</v>
      </c>
    </row>
    <row r="159" spans="1:27" hidden="1">
      <c r="A159" s="254">
        <v>88</v>
      </c>
      <c r="B159" s="922" t="s">
        <v>2224</v>
      </c>
      <c r="C159" s="925" t="s">
        <v>2330</v>
      </c>
      <c r="D159" s="925" t="s">
        <v>6510</v>
      </c>
      <c r="E159" s="259" t="s">
        <v>2648</v>
      </c>
      <c r="F159" s="925" t="s">
        <v>384</v>
      </c>
      <c r="G159" s="925" t="s">
        <v>210</v>
      </c>
      <c r="H159" s="268">
        <v>1</v>
      </c>
      <c r="I159" s="925" t="s">
        <v>335</v>
      </c>
      <c r="J159" s="925" t="s">
        <v>6507</v>
      </c>
      <c r="K159" s="259"/>
      <c r="L159" s="314"/>
      <c r="M159" s="314"/>
      <c r="N159" s="314"/>
      <c r="O159" s="322" t="s">
        <v>540</v>
      </c>
      <c r="P159" s="925" t="s">
        <v>243</v>
      </c>
      <c r="Q159" s="314"/>
      <c r="R159" s="314"/>
      <c r="S159" s="314"/>
      <c r="T159" s="314"/>
      <c r="U159" s="314"/>
      <c r="V159" s="279">
        <v>44890</v>
      </c>
      <c r="W159" s="925" t="s">
        <v>6195</v>
      </c>
      <c r="X159" s="925" t="s">
        <v>105</v>
      </c>
      <c r="Y159" s="923" t="s">
        <v>204</v>
      </c>
      <c r="Z159" s="329" t="s">
        <v>6515</v>
      </c>
      <c r="AA159" s="742" t="s">
        <v>6517</v>
      </c>
    </row>
    <row r="160" spans="1:27" hidden="1">
      <c r="A160" s="254">
        <v>89</v>
      </c>
      <c r="B160" s="922" t="s">
        <v>2224</v>
      </c>
      <c r="C160" s="925" t="s">
        <v>2331</v>
      </c>
      <c r="D160" s="923" t="s">
        <v>385</v>
      </c>
      <c r="E160" s="259" t="s">
        <v>2648</v>
      </c>
      <c r="F160" s="925" t="s">
        <v>386</v>
      </c>
      <c r="G160" s="259" t="s">
        <v>377</v>
      </c>
      <c r="H160" s="258">
        <v>16</v>
      </c>
      <c r="I160" s="925" t="s">
        <v>335</v>
      </c>
      <c r="J160" s="925" t="s">
        <v>6507</v>
      </c>
      <c r="K160" s="259"/>
      <c r="L160" s="314"/>
      <c r="M160" s="314"/>
      <c r="N160" s="314"/>
      <c r="O160" s="322" t="s">
        <v>540</v>
      </c>
      <c r="P160" s="925" t="s">
        <v>243</v>
      </c>
      <c r="Q160" s="314"/>
      <c r="R160" s="314"/>
      <c r="S160" s="314"/>
      <c r="T160" s="314"/>
      <c r="U160" s="314"/>
      <c r="V160" s="279">
        <v>44890</v>
      </c>
      <c r="W160" s="925" t="s">
        <v>6195</v>
      </c>
      <c r="X160" s="925" t="s">
        <v>105</v>
      </c>
      <c r="Y160" s="923" t="s">
        <v>204</v>
      </c>
      <c r="Z160" s="329" t="s">
        <v>6515</v>
      </c>
      <c r="AA160" s="742" t="s">
        <v>6514</v>
      </c>
    </row>
    <row r="161" spans="1:27" hidden="1">
      <c r="A161" s="254">
        <v>90</v>
      </c>
      <c r="B161" s="922" t="s">
        <v>2224</v>
      </c>
      <c r="C161" s="295" t="s">
        <v>2332</v>
      </c>
      <c r="D161" s="295" t="s">
        <v>424</v>
      </c>
      <c r="E161" s="597" t="s">
        <v>2649</v>
      </c>
      <c r="F161" s="595" t="s">
        <v>388</v>
      </c>
      <c r="G161" s="925" t="s">
        <v>210</v>
      </c>
      <c r="H161" s="258">
        <v>1</v>
      </c>
      <c r="I161" s="925" t="s">
        <v>335</v>
      </c>
      <c r="J161" s="923" t="s">
        <v>6511</v>
      </c>
      <c r="K161" s="259"/>
      <c r="L161" s="314"/>
      <c r="M161" s="314"/>
      <c r="N161" s="314"/>
      <c r="O161" s="322" t="s">
        <v>540</v>
      </c>
      <c r="P161" s="925" t="s">
        <v>102</v>
      </c>
      <c r="Q161" s="314"/>
      <c r="R161" s="314"/>
      <c r="S161" s="314"/>
      <c r="T161" s="314"/>
      <c r="U161" s="314"/>
      <c r="V161" s="279">
        <v>44890</v>
      </c>
      <c r="W161" s="925" t="s">
        <v>6195</v>
      </c>
      <c r="X161" s="925" t="s">
        <v>105</v>
      </c>
      <c r="Y161" s="923" t="s">
        <v>204</v>
      </c>
      <c r="Z161" s="329" t="s">
        <v>6515</v>
      </c>
      <c r="AA161" s="742" t="s">
        <v>6514</v>
      </c>
    </row>
    <row r="162" spans="1:27" ht="23" hidden="1">
      <c r="A162" s="254">
        <v>91</v>
      </c>
      <c r="B162" s="922" t="s">
        <v>2224</v>
      </c>
      <c r="C162" s="295" t="s">
        <v>6512</v>
      </c>
      <c r="D162" s="295" t="s">
        <v>427</v>
      </c>
      <c r="E162" s="925" t="s">
        <v>2649</v>
      </c>
      <c r="F162" s="595" t="s">
        <v>391</v>
      </c>
      <c r="G162" s="259" t="s">
        <v>377</v>
      </c>
      <c r="H162" s="258">
        <v>9</v>
      </c>
      <c r="I162" s="925" t="s">
        <v>335</v>
      </c>
      <c r="J162" s="923" t="s">
        <v>6511</v>
      </c>
      <c r="K162" s="259"/>
      <c r="L162" s="314"/>
      <c r="M162" s="314"/>
      <c r="N162" s="314"/>
      <c r="O162" s="322" t="s">
        <v>540</v>
      </c>
      <c r="P162" s="925" t="s">
        <v>243</v>
      </c>
      <c r="Q162" s="314"/>
      <c r="R162" s="314"/>
      <c r="S162" s="314"/>
      <c r="T162" s="314"/>
      <c r="U162" s="314"/>
      <c r="V162" s="279">
        <v>44890</v>
      </c>
      <c r="W162" s="925" t="s">
        <v>6195</v>
      </c>
      <c r="X162" s="925" t="s">
        <v>105</v>
      </c>
      <c r="Y162" s="923" t="s">
        <v>204</v>
      </c>
      <c r="Z162" s="329" t="s">
        <v>6515</v>
      </c>
      <c r="AA162" s="742" t="s">
        <v>6514</v>
      </c>
    </row>
    <row r="163" spans="1:27" hidden="1">
      <c r="A163" s="254">
        <v>92</v>
      </c>
      <c r="B163" s="922" t="s">
        <v>2224</v>
      </c>
      <c r="C163" s="925" t="s">
        <v>6513</v>
      </c>
      <c r="D163" s="259" t="s">
        <v>351</v>
      </c>
      <c r="E163" s="259" t="s">
        <v>1593</v>
      </c>
      <c r="F163" s="424" t="s">
        <v>352</v>
      </c>
      <c r="G163" s="259" t="s">
        <v>317</v>
      </c>
      <c r="H163" s="295">
        <v>1</v>
      </c>
      <c r="I163" s="923" t="s">
        <v>335</v>
      </c>
      <c r="J163" s="922" t="s">
        <v>354</v>
      </c>
      <c r="K163" s="259"/>
      <c r="L163" s="314"/>
      <c r="M163" s="314"/>
      <c r="N163" s="314"/>
      <c r="O163" s="322" t="s">
        <v>540</v>
      </c>
      <c r="P163" s="466" t="s">
        <v>243</v>
      </c>
      <c r="Q163" s="314"/>
      <c r="R163" s="314"/>
      <c r="S163" s="314"/>
      <c r="T163" s="314"/>
      <c r="U163" s="314"/>
      <c r="V163" s="279">
        <v>44890</v>
      </c>
      <c r="W163" s="925" t="s">
        <v>6195</v>
      </c>
      <c r="X163" s="359" t="s">
        <v>105</v>
      </c>
      <c r="Y163" s="923" t="s">
        <v>204</v>
      </c>
      <c r="Z163" s="329" t="s">
        <v>6515</v>
      </c>
      <c r="AA163" s="742" t="s">
        <v>6514</v>
      </c>
    </row>
    <row r="164" spans="1:27" hidden="1">
      <c r="A164" s="254">
        <v>93</v>
      </c>
      <c r="B164" s="922" t="s">
        <v>2224</v>
      </c>
      <c r="C164" s="925" t="s">
        <v>2335</v>
      </c>
      <c r="D164" s="259" t="s">
        <v>2473</v>
      </c>
      <c r="E164" s="259" t="s">
        <v>1593</v>
      </c>
      <c r="F164" s="424" t="s">
        <v>2474</v>
      </c>
      <c r="G164" s="259" t="s">
        <v>317</v>
      </c>
      <c r="H164" s="344">
        <v>1</v>
      </c>
      <c r="I164" s="923" t="s">
        <v>335</v>
      </c>
      <c r="J164" s="922" t="s">
        <v>354</v>
      </c>
      <c r="K164" s="259"/>
      <c r="L164" s="314"/>
      <c r="M164" s="314"/>
      <c r="N164" s="314"/>
      <c r="O164" s="322" t="s">
        <v>540</v>
      </c>
      <c r="P164" s="923" t="s">
        <v>243</v>
      </c>
      <c r="Q164" s="314"/>
      <c r="R164" s="314"/>
      <c r="S164" s="314"/>
      <c r="T164" s="314"/>
      <c r="U164" s="314"/>
      <c r="V164" s="279">
        <v>44890</v>
      </c>
      <c r="W164" s="925" t="s">
        <v>6195</v>
      </c>
      <c r="X164" s="923" t="s">
        <v>105</v>
      </c>
      <c r="Y164" s="923" t="s">
        <v>204</v>
      </c>
      <c r="Z164" s="329" t="s">
        <v>6515</v>
      </c>
      <c r="AA164" s="742" t="s">
        <v>6514</v>
      </c>
    </row>
    <row r="165" spans="1:27" hidden="1">
      <c r="A165" s="254">
        <v>94</v>
      </c>
      <c r="B165" s="922" t="s">
        <v>2224</v>
      </c>
      <c r="C165" s="925" t="s">
        <v>2337</v>
      </c>
      <c r="D165" s="259" t="s">
        <v>363</v>
      </c>
      <c r="E165" s="259" t="s">
        <v>1593</v>
      </c>
      <c r="F165" s="424" t="s">
        <v>364</v>
      </c>
      <c r="G165" s="259" t="s">
        <v>317</v>
      </c>
      <c r="H165" s="344">
        <v>1</v>
      </c>
      <c r="I165" s="923" t="s">
        <v>335</v>
      </c>
      <c r="J165" s="922" t="s">
        <v>354</v>
      </c>
      <c r="K165" s="259"/>
      <c r="L165" s="314"/>
      <c r="M165" s="314"/>
      <c r="N165" s="314"/>
      <c r="O165" s="322" t="s">
        <v>540</v>
      </c>
      <c r="P165" s="923" t="s">
        <v>102</v>
      </c>
      <c r="Q165" s="314"/>
      <c r="R165" s="314"/>
      <c r="S165" s="314"/>
      <c r="T165" s="314"/>
      <c r="U165" s="314"/>
      <c r="V165" s="279">
        <v>44890</v>
      </c>
      <c r="W165" s="925" t="s">
        <v>6195</v>
      </c>
      <c r="X165" s="923" t="s">
        <v>105</v>
      </c>
      <c r="Y165" s="923" t="s">
        <v>204</v>
      </c>
      <c r="Z165" s="329" t="s">
        <v>6515</v>
      </c>
      <c r="AA165" s="742" t="s">
        <v>6514</v>
      </c>
    </row>
    <row r="166" spans="1:27" hidden="1">
      <c r="A166" s="254">
        <v>95</v>
      </c>
      <c r="B166" s="922" t="s">
        <v>2224</v>
      </c>
      <c r="C166" s="925" t="s">
        <v>2339</v>
      </c>
      <c r="D166" s="259" t="s">
        <v>1408</v>
      </c>
      <c r="E166" s="259" t="s">
        <v>1593</v>
      </c>
      <c r="F166" s="424" t="s">
        <v>1409</v>
      </c>
      <c r="G166" s="259" t="s">
        <v>317</v>
      </c>
      <c r="H166" s="295">
        <v>1</v>
      </c>
      <c r="I166" s="923" t="s">
        <v>335</v>
      </c>
      <c r="J166" s="922" t="s">
        <v>354</v>
      </c>
      <c r="K166" s="259"/>
      <c r="L166" s="314"/>
      <c r="M166" s="314"/>
      <c r="N166" s="314"/>
      <c r="O166" s="322" t="s">
        <v>540</v>
      </c>
      <c r="P166" s="923" t="s">
        <v>243</v>
      </c>
      <c r="Q166" s="314"/>
      <c r="R166" s="314"/>
      <c r="S166" s="314"/>
      <c r="T166" s="314"/>
      <c r="U166" s="314"/>
      <c r="V166" s="279">
        <v>44890</v>
      </c>
      <c r="W166" s="925" t="s">
        <v>6195</v>
      </c>
      <c r="X166" s="923" t="s">
        <v>105</v>
      </c>
      <c r="Y166" s="923" t="s">
        <v>204</v>
      </c>
      <c r="Z166" s="329" t="s">
        <v>6515</v>
      </c>
      <c r="AA166" s="742" t="s">
        <v>6514</v>
      </c>
    </row>
    <row r="167" spans="1:27" hidden="1">
      <c r="A167" s="254">
        <v>96</v>
      </c>
      <c r="B167" s="922" t="s">
        <v>2224</v>
      </c>
      <c r="C167" s="925" t="s">
        <v>2340</v>
      </c>
      <c r="D167" s="259" t="s">
        <v>1607</v>
      </c>
      <c r="E167" s="259" t="s">
        <v>1608</v>
      </c>
      <c r="F167" s="424" t="s">
        <v>3129</v>
      </c>
      <c r="G167" s="259" t="s">
        <v>317</v>
      </c>
      <c r="H167" s="295">
        <v>1</v>
      </c>
      <c r="I167" s="923" t="s">
        <v>335</v>
      </c>
      <c r="J167" s="922" t="s">
        <v>1596</v>
      </c>
      <c r="K167" s="259"/>
      <c r="L167" s="314"/>
      <c r="M167" s="314"/>
      <c r="N167" s="314"/>
      <c r="O167" s="322" t="s">
        <v>540</v>
      </c>
      <c r="P167" s="923" t="s">
        <v>102</v>
      </c>
      <c r="Q167" s="314"/>
      <c r="R167" s="314"/>
      <c r="S167" s="314"/>
      <c r="T167" s="314"/>
      <c r="U167" s="314"/>
      <c r="V167" s="279">
        <v>44890</v>
      </c>
      <c r="W167" s="925" t="s">
        <v>6195</v>
      </c>
      <c r="X167" s="923" t="s">
        <v>105</v>
      </c>
      <c r="Y167" s="923" t="s">
        <v>204</v>
      </c>
      <c r="Z167" s="329" t="s">
        <v>6515</v>
      </c>
      <c r="AA167" s="742" t="s">
        <v>6514</v>
      </c>
    </row>
    <row r="168" spans="1:27" ht="34.5" hidden="1">
      <c r="A168" s="23">
        <f t="shared" ref="A168:A199" si="2">ROW()-1</f>
        <v>167</v>
      </c>
      <c r="B168" s="274" t="s">
        <v>2153</v>
      </c>
      <c r="C168" s="306" t="s">
        <v>6455</v>
      </c>
      <c r="D168" s="802" t="s">
        <v>815</v>
      </c>
      <c r="E168" s="309" t="s">
        <v>816</v>
      </c>
      <c r="F168" s="802" t="s">
        <v>817</v>
      </c>
      <c r="G168" s="306" t="s">
        <v>303</v>
      </c>
      <c r="H168" s="310">
        <v>1</v>
      </c>
      <c r="I168" s="274" t="s">
        <v>2153</v>
      </c>
      <c r="J168" s="311" t="s">
        <v>818</v>
      </c>
      <c r="K168" s="314"/>
      <c r="L168" s="314"/>
      <c r="M168" s="314"/>
      <c r="N168" s="314"/>
      <c r="O168" s="322" t="s">
        <v>540</v>
      </c>
      <c r="P168" s="314"/>
      <c r="Q168" s="314"/>
      <c r="R168" s="314"/>
      <c r="S168" s="314"/>
      <c r="T168" s="314"/>
      <c r="U168" s="314"/>
      <c r="V168" s="279">
        <v>44925</v>
      </c>
      <c r="W168" s="278" t="s">
        <v>4499</v>
      </c>
      <c r="X168" s="325" t="s">
        <v>5215</v>
      </c>
      <c r="Y168" s="617" t="s">
        <v>5961</v>
      </c>
      <c r="Z168" s="617" t="s">
        <v>7249</v>
      </c>
      <c r="AA168" s="617" t="s">
        <v>7035</v>
      </c>
    </row>
    <row r="169" spans="1:27" ht="34.5" hidden="1">
      <c r="A169" s="23">
        <f t="shared" si="2"/>
        <v>168</v>
      </c>
      <c r="B169" s="274" t="s">
        <v>2153</v>
      </c>
      <c r="C169" s="306" t="s">
        <v>6455</v>
      </c>
      <c r="D169" s="802" t="s">
        <v>819</v>
      </c>
      <c r="E169" s="309" t="s">
        <v>816</v>
      </c>
      <c r="F169" s="802" t="s">
        <v>820</v>
      </c>
      <c r="G169" s="306" t="s">
        <v>305</v>
      </c>
      <c r="H169" s="310">
        <v>1</v>
      </c>
      <c r="I169" s="274" t="s">
        <v>2153</v>
      </c>
      <c r="J169" s="311" t="s">
        <v>818</v>
      </c>
      <c r="K169" s="314"/>
      <c r="L169" s="314"/>
      <c r="M169" s="314"/>
      <c r="N169" s="314"/>
      <c r="O169" s="322" t="s">
        <v>540</v>
      </c>
      <c r="P169" s="314"/>
      <c r="Q169" s="314"/>
      <c r="R169" s="314"/>
      <c r="S169" s="314"/>
      <c r="T169" s="314"/>
      <c r="U169" s="314"/>
      <c r="V169" s="279">
        <v>44925</v>
      </c>
      <c r="W169" s="278" t="s">
        <v>4499</v>
      </c>
      <c r="X169" s="325" t="s">
        <v>5215</v>
      </c>
      <c r="Y169" s="617" t="s">
        <v>5961</v>
      </c>
      <c r="Z169" s="617" t="s">
        <v>7250</v>
      </c>
      <c r="AA169" s="617" t="s">
        <v>7035</v>
      </c>
    </row>
    <row r="170" spans="1:27" ht="34.5" hidden="1">
      <c r="A170" s="23">
        <f t="shared" si="2"/>
        <v>169</v>
      </c>
      <c r="B170" s="274" t="s">
        <v>2153</v>
      </c>
      <c r="C170" s="306" t="s">
        <v>6455</v>
      </c>
      <c r="D170" s="802" t="s">
        <v>821</v>
      </c>
      <c r="E170" s="309" t="s">
        <v>816</v>
      </c>
      <c r="F170" s="802" t="s">
        <v>822</v>
      </c>
      <c r="G170" s="306" t="s">
        <v>307</v>
      </c>
      <c r="H170" s="310">
        <v>1</v>
      </c>
      <c r="I170" s="274" t="s">
        <v>2153</v>
      </c>
      <c r="J170" s="311" t="s">
        <v>818</v>
      </c>
      <c r="K170" s="314"/>
      <c r="L170" s="314"/>
      <c r="M170" s="314"/>
      <c r="N170" s="314"/>
      <c r="O170" s="322" t="s">
        <v>540</v>
      </c>
      <c r="P170" s="314"/>
      <c r="Q170" s="314"/>
      <c r="R170" s="314"/>
      <c r="S170" s="314"/>
      <c r="T170" s="314"/>
      <c r="U170" s="314"/>
      <c r="V170" s="279">
        <v>44925</v>
      </c>
      <c r="W170" s="278" t="s">
        <v>4499</v>
      </c>
      <c r="X170" s="325" t="s">
        <v>5215</v>
      </c>
      <c r="Y170" s="617" t="s">
        <v>7036</v>
      </c>
      <c r="Z170" s="617" t="s">
        <v>7249</v>
      </c>
      <c r="AA170" s="617" t="s">
        <v>7035</v>
      </c>
    </row>
    <row r="171" spans="1:27" ht="34.5" hidden="1">
      <c r="A171" s="23">
        <f t="shared" si="2"/>
        <v>170</v>
      </c>
      <c r="B171" s="274" t="s">
        <v>2153</v>
      </c>
      <c r="C171" s="306" t="s">
        <v>6455</v>
      </c>
      <c r="D171" s="802" t="s">
        <v>824</v>
      </c>
      <c r="E171" s="309" t="s">
        <v>816</v>
      </c>
      <c r="F171" s="802" t="s">
        <v>825</v>
      </c>
      <c r="G171" s="306" t="s">
        <v>309</v>
      </c>
      <c r="H171" s="310">
        <v>1</v>
      </c>
      <c r="I171" s="274" t="s">
        <v>2153</v>
      </c>
      <c r="J171" s="311" t="s">
        <v>2475</v>
      </c>
      <c r="K171" s="314"/>
      <c r="L171" s="314"/>
      <c r="M171" s="314"/>
      <c r="N171" s="314"/>
      <c r="O171" s="322" t="s">
        <v>540</v>
      </c>
      <c r="P171" s="314"/>
      <c r="Q171" s="314"/>
      <c r="R171" s="314"/>
      <c r="S171" s="314"/>
      <c r="T171" s="314"/>
      <c r="U171" s="314"/>
      <c r="V171" s="279">
        <v>44925</v>
      </c>
      <c r="W171" s="278" t="s">
        <v>4499</v>
      </c>
      <c r="X171" s="325" t="s">
        <v>5215</v>
      </c>
      <c r="Y171" s="617" t="s">
        <v>5961</v>
      </c>
      <c r="Z171" s="617" t="s">
        <v>7249</v>
      </c>
      <c r="AA171" s="617" t="s">
        <v>7035</v>
      </c>
    </row>
    <row r="172" spans="1:27" ht="34.5" hidden="1">
      <c r="A172" s="23">
        <f t="shared" si="2"/>
        <v>171</v>
      </c>
      <c r="B172" s="274" t="s">
        <v>2153</v>
      </c>
      <c r="C172" s="306" t="s">
        <v>6455</v>
      </c>
      <c r="D172" s="802" t="s">
        <v>9189</v>
      </c>
      <c r="E172" s="309" t="s">
        <v>816</v>
      </c>
      <c r="F172" s="802" t="s">
        <v>827</v>
      </c>
      <c r="G172" s="306" t="s">
        <v>311</v>
      </c>
      <c r="H172" s="310">
        <v>1</v>
      </c>
      <c r="I172" s="274" t="s">
        <v>2153</v>
      </c>
      <c r="J172" s="311" t="s">
        <v>2475</v>
      </c>
      <c r="K172" s="314"/>
      <c r="L172" s="314"/>
      <c r="M172" s="314"/>
      <c r="N172" s="314"/>
      <c r="O172" s="322" t="s">
        <v>540</v>
      </c>
      <c r="P172" s="314"/>
      <c r="Q172" s="314"/>
      <c r="R172" s="314"/>
      <c r="S172" s="314"/>
      <c r="T172" s="314"/>
      <c r="U172" s="314"/>
      <c r="V172" s="279">
        <v>44925</v>
      </c>
      <c r="W172" s="278" t="s">
        <v>4499</v>
      </c>
      <c r="X172" s="325" t="s">
        <v>5215</v>
      </c>
      <c r="Y172" s="617" t="s">
        <v>5961</v>
      </c>
      <c r="Z172" s="617" t="s">
        <v>7249</v>
      </c>
      <c r="AA172" s="617" t="s">
        <v>7035</v>
      </c>
    </row>
    <row r="173" spans="1:27" ht="69" hidden="1">
      <c r="A173" s="23">
        <f t="shared" si="2"/>
        <v>172</v>
      </c>
      <c r="B173" s="274" t="s">
        <v>2153</v>
      </c>
      <c r="C173" s="306" t="s">
        <v>6455</v>
      </c>
      <c r="D173" s="802" t="s">
        <v>828</v>
      </c>
      <c r="E173" s="309" t="s">
        <v>816</v>
      </c>
      <c r="F173" s="802" t="s">
        <v>829</v>
      </c>
      <c r="G173" s="306" t="s">
        <v>348</v>
      </c>
      <c r="H173" s="310">
        <v>1</v>
      </c>
      <c r="I173" s="274" t="s">
        <v>2153</v>
      </c>
      <c r="J173" s="311" t="s">
        <v>2475</v>
      </c>
      <c r="K173" s="314"/>
      <c r="L173" s="314"/>
      <c r="M173" s="314"/>
      <c r="N173" s="314"/>
      <c r="O173" s="322" t="s">
        <v>540</v>
      </c>
      <c r="P173" s="314"/>
      <c r="Q173" s="314"/>
      <c r="R173" s="314"/>
      <c r="S173" s="314"/>
      <c r="T173" s="314"/>
      <c r="U173" s="314"/>
      <c r="V173" s="279">
        <v>44925</v>
      </c>
      <c r="W173" s="278" t="s">
        <v>4499</v>
      </c>
      <c r="X173" s="325" t="s">
        <v>5215</v>
      </c>
      <c r="Y173" s="617" t="s">
        <v>7037</v>
      </c>
      <c r="Z173" s="617" t="s">
        <v>7249</v>
      </c>
      <c r="AA173" s="617" t="s">
        <v>7035</v>
      </c>
    </row>
    <row r="174" spans="1:27" ht="34.5" hidden="1">
      <c r="A174" s="23">
        <f t="shared" si="2"/>
        <v>173</v>
      </c>
      <c r="B174" s="274" t="s">
        <v>2153</v>
      </c>
      <c r="C174" s="306" t="s">
        <v>6455</v>
      </c>
      <c r="D174" s="802" t="s">
        <v>830</v>
      </c>
      <c r="E174" s="309" t="s">
        <v>816</v>
      </c>
      <c r="F174" s="802" t="s">
        <v>831</v>
      </c>
      <c r="G174" s="306" t="s">
        <v>315</v>
      </c>
      <c r="H174" s="310">
        <v>1</v>
      </c>
      <c r="I174" s="274" t="s">
        <v>2153</v>
      </c>
      <c r="J174" s="311" t="s">
        <v>2475</v>
      </c>
      <c r="K174" s="314"/>
      <c r="L174" s="314"/>
      <c r="M174" s="314"/>
      <c r="N174" s="314"/>
      <c r="O174" s="322" t="s">
        <v>540</v>
      </c>
      <c r="P174" s="314"/>
      <c r="Q174" s="314"/>
      <c r="R174" s="314"/>
      <c r="S174" s="314"/>
      <c r="T174" s="314"/>
      <c r="U174" s="314"/>
      <c r="V174" s="279">
        <v>44925</v>
      </c>
      <c r="W174" s="278" t="s">
        <v>4499</v>
      </c>
      <c r="X174" s="325" t="s">
        <v>5215</v>
      </c>
      <c r="Y174" s="617" t="s">
        <v>5961</v>
      </c>
      <c r="Z174" s="617" t="s">
        <v>7249</v>
      </c>
      <c r="AA174" s="617" t="s">
        <v>7035</v>
      </c>
    </row>
    <row r="175" spans="1:27" ht="34.5" hidden="1">
      <c r="A175" s="23">
        <f t="shared" si="2"/>
        <v>174</v>
      </c>
      <c r="B175" s="274" t="s">
        <v>2153</v>
      </c>
      <c r="C175" s="306" t="s">
        <v>6455</v>
      </c>
      <c r="D175" s="802" t="s">
        <v>832</v>
      </c>
      <c r="E175" s="309" t="s">
        <v>816</v>
      </c>
      <c r="F175" s="802" t="s">
        <v>833</v>
      </c>
      <c r="G175" s="306" t="s">
        <v>317</v>
      </c>
      <c r="H175" s="310">
        <v>1</v>
      </c>
      <c r="I175" s="274" t="s">
        <v>2153</v>
      </c>
      <c r="J175" s="311" t="s">
        <v>2475</v>
      </c>
      <c r="K175" s="314"/>
      <c r="L175" s="314"/>
      <c r="M175" s="314"/>
      <c r="N175" s="314"/>
      <c r="O175" s="322" t="s">
        <v>540</v>
      </c>
      <c r="P175" s="314"/>
      <c r="Q175" s="314"/>
      <c r="R175" s="314"/>
      <c r="S175" s="314"/>
      <c r="T175" s="314"/>
      <c r="U175" s="314"/>
      <c r="V175" s="279">
        <v>44925</v>
      </c>
      <c r="W175" s="278" t="s">
        <v>4499</v>
      </c>
      <c r="X175" s="325" t="s">
        <v>5215</v>
      </c>
      <c r="Y175" s="617" t="s">
        <v>5961</v>
      </c>
      <c r="Z175" s="617" t="s">
        <v>7249</v>
      </c>
      <c r="AA175" s="617" t="s">
        <v>7035</v>
      </c>
    </row>
    <row r="176" spans="1:27" ht="34.5" hidden="1">
      <c r="A176" s="23">
        <f t="shared" si="2"/>
        <v>175</v>
      </c>
      <c r="B176" s="274" t="s">
        <v>2153</v>
      </c>
      <c r="C176" s="306" t="s">
        <v>6455</v>
      </c>
      <c r="D176" s="802" t="s">
        <v>834</v>
      </c>
      <c r="E176" s="309" t="s">
        <v>816</v>
      </c>
      <c r="F176" s="802" t="s">
        <v>836</v>
      </c>
      <c r="G176" s="306" t="s">
        <v>321</v>
      </c>
      <c r="H176" s="310">
        <v>1</v>
      </c>
      <c r="I176" s="274" t="s">
        <v>2153</v>
      </c>
      <c r="J176" s="313" t="s">
        <v>2475</v>
      </c>
      <c r="K176" s="314"/>
      <c r="L176" s="314"/>
      <c r="M176" s="314"/>
      <c r="N176" s="314"/>
      <c r="O176" s="322" t="s">
        <v>540</v>
      </c>
      <c r="P176" s="314"/>
      <c r="Q176" s="314"/>
      <c r="R176" s="314"/>
      <c r="S176" s="314"/>
      <c r="T176" s="314"/>
      <c r="U176" s="314"/>
      <c r="V176" s="279">
        <v>44925</v>
      </c>
      <c r="W176" s="278" t="s">
        <v>4499</v>
      </c>
      <c r="X176" s="325" t="s">
        <v>5215</v>
      </c>
      <c r="Y176" s="617" t="s">
        <v>5961</v>
      </c>
      <c r="Z176" s="617" t="s">
        <v>7249</v>
      </c>
      <c r="AA176" s="617" t="s">
        <v>7035</v>
      </c>
    </row>
    <row r="177" spans="1:27" ht="34.5" hidden="1">
      <c r="A177" s="23">
        <f t="shared" si="2"/>
        <v>176</v>
      </c>
      <c r="B177" s="274" t="s">
        <v>2153</v>
      </c>
      <c r="C177" s="306" t="s">
        <v>6455</v>
      </c>
      <c r="D177" s="802" t="s">
        <v>837</v>
      </c>
      <c r="E177" s="309" t="s">
        <v>816</v>
      </c>
      <c r="F177" s="802" t="s">
        <v>838</v>
      </c>
      <c r="G177" s="306" t="s">
        <v>323</v>
      </c>
      <c r="H177" s="310">
        <v>1</v>
      </c>
      <c r="I177" s="274" t="s">
        <v>2153</v>
      </c>
      <c r="J177" s="313" t="s">
        <v>2475</v>
      </c>
      <c r="K177" s="314"/>
      <c r="L177" s="314"/>
      <c r="M177" s="314"/>
      <c r="N177" s="314"/>
      <c r="O177" s="322" t="s">
        <v>540</v>
      </c>
      <c r="P177" s="314"/>
      <c r="Q177" s="314"/>
      <c r="R177" s="314"/>
      <c r="S177" s="314"/>
      <c r="T177" s="314"/>
      <c r="U177" s="314"/>
      <c r="V177" s="279">
        <v>44925</v>
      </c>
      <c r="W177" s="278" t="s">
        <v>4499</v>
      </c>
      <c r="X177" s="325" t="s">
        <v>5215</v>
      </c>
      <c r="Y177" s="617" t="s">
        <v>5961</v>
      </c>
      <c r="Z177" s="617" t="s">
        <v>7249</v>
      </c>
      <c r="AA177" s="617" t="s">
        <v>7035</v>
      </c>
    </row>
    <row r="178" spans="1:27" ht="46" hidden="1">
      <c r="A178" s="23">
        <f t="shared" si="2"/>
        <v>177</v>
      </c>
      <c r="B178" s="274" t="s">
        <v>2153</v>
      </c>
      <c r="C178" s="306" t="s">
        <v>6456</v>
      </c>
      <c r="D178" s="802" t="s">
        <v>839</v>
      </c>
      <c r="E178" s="309" t="s">
        <v>835</v>
      </c>
      <c r="F178" s="802" t="s">
        <v>840</v>
      </c>
      <c r="G178" s="306" t="s">
        <v>6444</v>
      </c>
      <c r="H178" s="310">
        <v>1</v>
      </c>
      <c r="I178" s="274" t="s">
        <v>2153</v>
      </c>
      <c r="J178" s="313" t="s">
        <v>302</v>
      </c>
      <c r="K178" s="314"/>
      <c r="L178" s="314"/>
      <c r="M178" s="314"/>
      <c r="N178" s="314"/>
      <c r="O178" s="322" t="s">
        <v>540</v>
      </c>
      <c r="P178" s="314"/>
      <c r="Q178" s="314"/>
      <c r="R178" s="314"/>
      <c r="S178" s="314"/>
      <c r="T178" s="314"/>
      <c r="U178" s="314"/>
      <c r="V178" s="279">
        <v>44925</v>
      </c>
      <c r="W178" s="278" t="s">
        <v>4499</v>
      </c>
      <c r="X178" s="325" t="s">
        <v>5215</v>
      </c>
      <c r="Y178" s="617" t="s">
        <v>5961</v>
      </c>
      <c r="Z178" s="617" t="s">
        <v>7249</v>
      </c>
      <c r="AA178" s="617" t="s">
        <v>7035</v>
      </c>
    </row>
    <row r="179" spans="1:27" ht="34.5" hidden="1">
      <c r="A179" s="23">
        <f t="shared" si="2"/>
        <v>178</v>
      </c>
      <c r="B179" s="274" t="s">
        <v>2153</v>
      </c>
      <c r="C179" s="306" t="s">
        <v>6456</v>
      </c>
      <c r="D179" s="802" t="s">
        <v>841</v>
      </c>
      <c r="E179" s="309" t="s">
        <v>835</v>
      </c>
      <c r="F179" s="802" t="s">
        <v>844</v>
      </c>
      <c r="G179" s="306" t="s">
        <v>6445</v>
      </c>
      <c r="H179" s="310">
        <v>1</v>
      </c>
      <c r="I179" s="274" t="s">
        <v>2153</v>
      </c>
      <c r="J179" s="313" t="s">
        <v>324</v>
      </c>
      <c r="K179" s="314"/>
      <c r="L179" s="314"/>
      <c r="M179" s="314"/>
      <c r="N179" s="314"/>
      <c r="O179" s="322" t="s">
        <v>540</v>
      </c>
      <c r="P179" s="314"/>
      <c r="Q179" s="314"/>
      <c r="R179" s="314"/>
      <c r="S179" s="314"/>
      <c r="T179" s="314"/>
      <c r="U179" s="314"/>
      <c r="V179" s="279">
        <v>44925</v>
      </c>
      <c r="W179" s="278" t="s">
        <v>4499</v>
      </c>
      <c r="X179" s="325" t="s">
        <v>5215</v>
      </c>
      <c r="Y179" s="617" t="s">
        <v>5961</v>
      </c>
      <c r="Z179" s="617" t="s">
        <v>7249</v>
      </c>
      <c r="AA179" s="617" t="s">
        <v>7035</v>
      </c>
    </row>
    <row r="180" spans="1:27" ht="34.5" hidden="1">
      <c r="A180" s="23">
        <f t="shared" si="2"/>
        <v>179</v>
      </c>
      <c r="B180" s="274" t="s">
        <v>2153</v>
      </c>
      <c r="C180" s="306" t="s">
        <v>6456</v>
      </c>
      <c r="D180" s="802" t="s">
        <v>843</v>
      </c>
      <c r="E180" s="309" t="s">
        <v>835</v>
      </c>
      <c r="F180" s="802" t="s">
        <v>842</v>
      </c>
      <c r="G180" s="306" t="s">
        <v>845</v>
      </c>
      <c r="H180" s="310">
        <v>10</v>
      </c>
      <c r="I180" s="274" t="s">
        <v>2153</v>
      </c>
      <c r="J180" s="313" t="s">
        <v>300</v>
      </c>
      <c r="K180" s="314"/>
      <c r="L180" s="314"/>
      <c r="M180" s="314"/>
      <c r="N180" s="314"/>
      <c r="O180" s="322" t="s">
        <v>540</v>
      </c>
      <c r="P180" s="314"/>
      <c r="Q180" s="314"/>
      <c r="R180" s="314"/>
      <c r="S180" s="314"/>
      <c r="T180" s="314"/>
      <c r="U180" s="314"/>
      <c r="V180" s="279">
        <v>44925</v>
      </c>
      <c r="W180" s="278" t="s">
        <v>4499</v>
      </c>
      <c r="X180" s="325" t="s">
        <v>5215</v>
      </c>
      <c r="Y180" s="617" t="s">
        <v>5961</v>
      </c>
      <c r="Z180" s="617" t="s">
        <v>7249</v>
      </c>
      <c r="AA180" s="617" t="s">
        <v>7035</v>
      </c>
    </row>
    <row r="181" spans="1:27" ht="34.5" hidden="1">
      <c r="A181" s="23">
        <f t="shared" si="2"/>
        <v>180</v>
      </c>
      <c r="B181" s="274" t="s">
        <v>2153</v>
      </c>
      <c r="C181" s="306" t="s">
        <v>6457</v>
      </c>
      <c r="D181" s="802" t="s">
        <v>6459</v>
      </c>
      <c r="E181" s="309" t="s">
        <v>835</v>
      </c>
      <c r="F181" s="253" t="s">
        <v>2302</v>
      </c>
      <c r="G181" s="306" t="s">
        <v>303</v>
      </c>
      <c r="H181" s="310">
        <v>1</v>
      </c>
      <c r="I181" s="274" t="s">
        <v>2153</v>
      </c>
      <c r="J181" s="311" t="s">
        <v>2475</v>
      </c>
      <c r="K181" s="314"/>
      <c r="L181" s="314"/>
      <c r="M181" s="314"/>
      <c r="N181" s="314"/>
      <c r="O181" s="322" t="s">
        <v>540</v>
      </c>
      <c r="P181" s="314"/>
      <c r="Q181" s="314"/>
      <c r="R181" s="314"/>
      <c r="S181" s="314"/>
      <c r="T181" s="314"/>
      <c r="U181" s="314"/>
      <c r="V181" s="279">
        <v>44925</v>
      </c>
      <c r="W181" s="278" t="s">
        <v>4499</v>
      </c>
      <c r="X181" s="325" t="s">
        <v>5215</v>
      </c>
      <c r="Y181" s="617" t="s">
        <v>5961</v>
      </c>
      <c r="Z181" s="617" t="s">
        <v>7249</v>
      </c>
      <c r="AA181" s="617" t="s">
        <v>6908</v>
      </c>
    </row>
    <row r="182" spans="1:27" ht="34.5" hidden="1">
      <c r="A182" s="23">
        <f t="shared" si="2"/>
        <v>181</v>
      </c>
      <c r="B182" s="274" t="s">
        <v>2153</v>
      </c>
      <c r="C182" s="306" t="s">
        <v>6457</v>
      </c>
      <c r="D182" s="802" t="s">
        <v>304</v>
      </c>
      <c r="E182" s="309" t="s">
        <v>835</v>
      </c>
      <c r="F182" s="253" t="s">
        <v>2302</v>
      </c>
      <c r="G182" s="306" t="s">
        <v>305</v>
      </c>
      <c r="H182" s="310">
        <v>1</v>
      </c>
      <c r="I182" s="274" t="s">
        <v>2153</v>
      </c>
      <c r="J182" s="311" t="s">
        <v>2475</v>
      </c>
      <c r="K182" s="314"/>
      <c r="L182" s="314"/>
      <c r="M182" s="314"/>
      <c r="N182" s="314"/>
      <c r="O182" s="322" t="s">
        <v>540</v>
      </c>
      <c r="P182" s="314"/>
      <c r="Q182" s="314"/>
      <c r="R182" s="314"/>
      <c r="S182" s="314"/>
      <c r="T182" s="314"/>
      <c r="U182" s="314"/>
      <c r="V182" s="279">
        <v>44925</v>
      </c>
      <c r="W182" s="278" t="s">
        <v>4499</v>
      </c>
      <c r="X182" s="325" t="s">
        <v>5215</v>
      </c>
      <c r="Y182" s="617" t="s">
        <v>5961</v>
      </c>
      <c r="Z182" s="617" t="s">
        <v>7249</v>
      </c>
      <c r="AA182" s="617" t="s">
        <v>6908</v>
      </c>
    </row>
    <row r="183" spans="1:27" ht="34.5" hidden="1">
      <c r="A183" s="23">
        <f t="shared" si="2"/>
        <v>182</v>
      </c>
      <c r="B183" s="274" t="s">
        <v>2153</v>
      </c>
      <c r="C183" s="306" t="s">
        <v>6457</v>
      </c>
      <c r="D183" s="802" t="s">
        <v>306</v>
      </c>
      <c r="E183" s="309" t="s">
        <v>835</v>
      </c>
      <c r="F183" s="253" t="s">
        <v>2302</v>
      </c>
      <c r="G183" s="306" t="s">
        <v>307</v>
      </c>
      <c r="H183" s="310">
        <v>1</v>
      </c>
      <c r="I183" s="274" t="s">
        <v>2153</v>
      </c>
      <c r="J183" s="311" t="s">
        <v>2475</v>
      </c>
      <c r="K183" s="314"/>
      <c r="L183" s="314"/>
      <c r="M183" s="314"/>
      <c r="N183" s="314"/>
      <c r="O183" s="322" t="s">
        <v>540</v>
      </c>
      <c r="P183" s="314"/>
      <c r="Q183" s="314"/>
      <c r="R183" s="314"/>
      <c r="S183" s="314"/>
      <c r="T183" s="314"/>
      <c r="U183" s="314"/>
      <c r="V183" s="279">
        <v>44925</v>
      </c>
      <c r="W183" s="278" t="s">
        <v>4499</v>
      </c>
      <c r="X183" s="325" t="s">
        <v>5215</v>
      </c>
      <c r="Y183" s="617" t="s">
        <v>5961</v>
      </c>
      <c r="Z183" s="617" t="s">
        <v>7249</v>
      </c>
      <c r="AA183" s="617" t="s">
        <v>6908</v>
      </c>
    </row>
    <row r="184" spans="1:27" ht="34.5" hidden="1">
      <c r="A184" s="23">
        <f t="shared" si="2"/>
        <v>183</v>
      </c>
      <c r="B184" s="274" t="s">
        <v>2153</v>
      </c>
      <c r="C184" s="306" t="s">
        <v>6457</v>
      </c>
      <c r="D184" s="802" t="s">
        <v>308</v>
      </c>
      <c r="E184" s="309" t="s">
        <v>835</v>
      </c>
      <c r="F184" s="253" t="s">
        <v>2302</v>
      </c>
      <c r="G184" s="306" t="s">
        <v>309</v>
      </c>
      <c r="H184" s="310">
        <v>1</v>
      </c>
      <c r="I184" s="274" t="s">
        <v>2153</v>
      </c>
      <c r="J184" s="311" t="s">
        <v>2475</v>
      </c>
      <c r="K184" s="314"/>
      <c r="L184" s="314"/>
      <c r="M184" s="314"/>
      <c r="N184" s="314"/>
      <c r="O184" s="322" t="s">
        <v>540</v>
      </c>
      <c r="P184" s="314"/>
      <c r="Q184" s="314"/>
      <c r="R184" s="314"/>
      <c r="S184" s="314"/>
      <c r="T184" s="314"/>
      <c r="U184" s="314"/>
      <c r="V184" s="279">
        <v>44925</v>
      </c>
      <c r="W184" s="278" t="s">
        <v>4499</v>
      </c>
      <c r="X184" s="325" t="s">
        <v>5215</v>
      </c>
      <c r="Y184" s="617" t="s">
        <v>5961</v>
      </c>
      <c r="Z184" s="617" t="s">
        <v>7249</v>
      </c>
      <c r="AA184" s="617" t="s">
        <v>6908</v>
      </c>
    </row>
    <row r="185" spans="1:27" ht="34.5" hidden="1">
      <c r="A185" s="23">
        <f t="shared" si="2"/>
        <v>184</v>
      </c>
      <c r="B185" s="274" t="s">
        <v>2153</v>
      </c>
      <c r="C185" s="306" t="s">
        <v>6457</v>
      </c>
      <c r="D185" s="802" t="s">
        <v>310</v>
      </c>
      <c r="E185" s="309" t="s">
        <v>835</v>
      </c>
      <c r="F185" s="253" t="s">
        <v>2302</v>
      </c>
      <c r="G185" s="306" t="s">
        <v>311</v>
      </c>
      <c r="H185" s="310">
        <v>1</v>
      </c>
      <c r="I185" s="274" t="s">
        <v>2153</v>
      </c>
      <c r="J185" s="311" t="s">
        <v>2475</v>
      </c>
      <c r="K185" s="314"/>
      <c r="L185" s="314"/>
      <c r="M185" s="314"/>
      <c r="N185" s="314"/>
      <c r="O185" s="322" t="s">
        <v>540</v>
      </c>
      <c r="P185" s="314"/>
      <c r="Q185" s="314"/>
      <c r="R185" s="314"/>
      <c r="S185" s="314"/>
      <c r="T185" s="314"/>
      <c r="U185" s="314"/>
      <c r="V185" s="279">
        <v>44925</v>
      </c>
      <c r="W185" s="278" t="s">
        <v>4499</v>
      </c>
      <c r="X185" s="325" t="s">
        <v>5215</v>
      </c>
      <c r="Y185" s="617" t="s">
        <v>5961</v>
      </c>
      <c r="Z185" s="617" t="s">
        <v>7249</v>
      </c>
      <c r="AA185" s="617" t="s">
        <v>6908</v>
      </c>
    </row>
    <row r="186" spans="1:27" ht="34.5" hidden="1">
      <c r="A186" s="23">
        <f t="shared" si="2"/>
        <v>185</v>
      </c>
      <c r="B186" s="274" t="s">
        <v>2153</v>
      </c>
      <c r="C186" s="306" t="s">
        <v>6457</v>
      </c>
      <c r="D186" s="802" t="s">
        <v>312</v>
      </c>
      <c r="E186" s="309" t="s">
        <v>835</v>
      </c>
      <c r="F186" s="253" t="s">
        <v>2302</v>
      </c>
      <c r="G186" s="306" t="s">
        <v>313</v>
      </c>
      <c r="H186" s="310">
        <v>1</v>
      </c>
      <c r="I186" s="274" t="s">
        <v>2153</v>
      </c>
      <c r="J186" s="311" t="s">
        <v>2475</v>
      </c>
      <c r="K186" s="314"/>
      <c r="L186" s="314"/>
      <c r="M186" s="314"/>
      <c r="N186" s="314"/>
      <c r="O186" s="322" t="s">
        <v>540</v>
      </c>
      <c r="P186" s="314"/>
      <c r="Q186" s="314"/>
      <c r="R186" s="314"/>
      <c r="S186" s="314"/>
      <c r="T186" s="314"/>
      <c r="U186" s="314"/>
      <c r="V186" s="279">
        <v>44925</v>
      </c>
      <c r="W186" s="278" t="s">
        <v>4499</v>
      </c>
      <c r="X186" s="325" t="s">
        <v>5215</v>
      </c>
      <c r="Y186" s="617" t="s">
        <v>5961</v>
      </c>
      <c r="Z186" s="617" t="s">
        <v>7249</v>
      </c>
      <c r="AA186" s="617" t="s">
        <v>6908</v>
      </c>
    </row>
    <row r="187" spans="1:27" ht="34.5" hidden="1">
      <c r="A187" s="23">
        <f t="shared" si="2"/>
        <v>186</v>
      </c>
      <c r="B187" s="274" t="s">
        <v>2153</v>
      </c>
      <c r="C187" s="306" t="s">
        <v>6457</v>
      </c>
      <c r="D187" s="802" t="s">
        <v>314</v>
      </c>
      <c r="E187" s="309" t="s">
        <v>835</v>
      </c>
      <c r="F187" s="253" t="s">
        <v>2302</v>
      </c>
      <c r="G187" s="306" t="s">
        <v>315</v>
      </c>
      <c r="H187" s="310">
        <v>1</v>
      </c>
      <c r="I187" s="274" t="s">
        <v>2153</v>
      </c>
      <c r="J187" s="311" t="s">
        <v>2475</v>
      </c>
      <c r="K187" s="314"/>
      <c r="L187" s="314"/>
      <c r="M187" s="314"/>
      <c r="N187" s="314"/>
      <c r="O187" s="322" t="s">
        <v>540</v>
      </c>
      <c r="P187" s="314"/>
      <c r="Q187" s="314"/>
      <c r="R187" s="314"/>
      <c r="S187" s="314"/>
      <c r="T187" s="314"/>
      <c r="U187" s="314"/>
      <c r="V187" s="279">
        <v>44925</v>
      </c>
      <c r="W187" s="278" t="s">
        <v>4499</v>
      </c>
      <c r="X187" s="325" t="s">
        <v>5215</v>
      </c>
      <c r="Y187" s="617" t="s">
        <v>5961</v>
      </c>
      <c r="Z187" s="617" t="s">
        <v>7249</v>
      </c>
      <c r="AA187" s="617" t="s">
        <v>6908</v>
      </c>
    </row>
    <row r="188" spans="1:27" ht="34.5" hidden="1">
      <c r="A188" s="23">
        <f t="shared" si="2"/>
        <v>187</v>
      </c>
      <c r="B188" s="274" t="s">
        <v>2153</v>
      </c>
      <c r="C188" s="306" t="s">
        <v>6457</v>
      </c>
      <c r="D188" s="802" t="s">
        <v>316</v>
      </c>
      <c r="E188" s="309" t="s">
        <v>835</v>
      </c>
      <c r="F188" s="253" t="s">
        <v>2302</v>
      </c>
      <c r="G188" s="306" t="s">
        <v>317</v>
      </c>
      <c r="H188" s="310">
        <v>1</v>
      </c>
      <c r="I188" s="274" t="s">
        <v>2153</v>
      </c>
      <c r="J188" s="311" t="s">
        <v>2475</v>
      </c>
      <c r="K188" s="314"/>
      <c r="L188" s="314"/>
      <c r="M188" s="314"/>
      <c r="N188" s="314"/>
      <c r="O188" s="322" t="s">
        <v>540</v>
      </c>
      <c r="P188" s="314"/>
      <c r="Q188" s="314"/>
      <c r="R188" s="314"/>
      <c r="S188" s="314"/>
      <c r="T188" s="314"/>
      <c r="U188" s="314"/>
      <c r="V188" s="279">
        <v>44925</v>
      </c>
      <c r="W188" s="278" t="s">
        <v>4499</v>
      </c>
      <c r="X188" s="325" t="s">
        <v>5215</v>
      </c>
      <c r="Y188" s="617" t="s">
        <v>5961</v>
      </c>
      <c r="Z188" s="617" t="s">
        <v>7249</v>
      </c>
      <c r="AA188" s="617" t="s">
        <v>6908</v>
      </c>
    </row>
    <row r="189" spans="1:27" ht="46" hidden="1">
      <c r="A189" s="23">
        <f t="shared" si="2"/>
        <v>188</v>
      </c>
      <c r="B189" s="274" t="s">
        <v>2153</v>
      </c>
      <c r="C189" s="306" t="s">
        <v>6458</v>
      </c>
      <c r="D189" s="802" t="s">
        <v>301</v>
      </c>
      <c r="E189" s="309" t="s">
        <v>835</v>
      </c>
      <c r="F189" s="253" t="s">
        <v>2302</v>
      </c>
      <c r="G189" s="306" t="s">
        <v>6446</v>
      </c>
      <c r="H189" s="310">
        <v>1</v>
      </c>
      <c r="I189" s="274" t="s">
        <v>2153</v>
      </c>
      <c r="J189" s="313" t="s">
        <v>302</v>
      </c>
      <c r="K189" s="314"/>
      <c r="L189" s="314"/>
      <c r="M189" s="314"/>
      <c r="N189" s="314"/>
      <c r="O189" s="322" t="s">
        <v>540</v>
      </c>
      <c r="P189" s="314"/>
      <c r="Q189" s="314"/>
      <c r="R189" s="314"/>
      <c r="S189" s="314"/>
      <c r="T189" s="314"/>
      <c r="U189" s="314"/>
      <c r="V189" s="279">
        <v>44925</v>
      </c>
      <c r="W189" s="278" t="s">
        <v>4499</v>
      </c>
      <c r="X189" s="325" t="s">
        <v>5215</v>
      </c>
      <c r="Y189" s="617" t="s">
        <v>5961</v>
      </c>
      <c r="Z189" s="617" t="s">
        <v>7249</v>
      </c>
      <c r="AA189" s="617" t="s">
        <v>6908</v>
      </c>
    </row>
    <row r="190" spans="1:27" ht="34.5" hidden="1">
      <c r="A190" s="23">
        <f t="shared" si="2"/>
        <v>189</v>
      </c>
      <c r="B190" s="274" t="s">
        <v>2153</v>
      </c>
      <c r="C190" s="306" t="s">
        <v>6457</v>
      </c>
      <c r="D190" s="802" t="s">
        <v>325</v>
      </c>
      <c r="E190" s="309" t="s">
        <v>835</v>
      </c>
      <c r="F190" s="253" t="s">
        <v>2302</v>
      </c>
      <c r="G190" s="306" t="s">
        <v>326</v>
      </c>
      <c r="H190" s="310">
        <v>1</v>
      </c>
      <c r="I190" s="274" t="s">
        <v>2153</v>
      </c>
      <c r="J190" s="313" t="s">
        <v>2475</v>
      </c>
      <c r="K190" s="314"/>
      <c r="L190" s="314"/>
      <c r="M190" s="314"/>
      <c r="N190" s="314"/>
      <c r="O190" s="322" t="s">
        <v>540</v>
      </c>
      <c r="P190" s="314"/>
      <c r="Q190" s="314"/>
      <c r="R190" s="314"/>
      <c r="S190" s="314"/>
      <c r="T190" s="314"/>
      <c r="U190" s="314"/>
      <c r="V190" s="279">
        <v>44925</v>
      </c>
      <c r="W190" s="278" t="s">
        <v>4499</v>
      </c>
      <c r="X190" s="325" t="s">
        <v>5215</v>
      </c>
      <c r="Y190" s="617" t="s">
        <v>5961</v>
      </c>
      <c r="Z190" s="617" t="s">
        <v>7249</v>
      </c>
      <c r="AA190" s="617" t="s">
        <v>6908</v>
      </c>
    </row>
    <row r="191" spans="1:27" ht="34.5" hidden="1">
      <c r="A191" s="23">
        <f t="shared" si="2"/>
        <v>190</v>
      </c>
      <c r="B191" s="274" t="s">
        <v>2153</v>
      </c>
      <c r="C191" s="306" t="s">
        <v>6457</v>
      </c>
      <c r="D191" s="802" t="s">
        <v>318</v>
      </c>
      <c r="E191" s="309" t="s">
        <v>835</v>
      </c>
      <c r="F191" s="253" t="s">
        <v>2302</v>
      </c>
      <c r="G191" s="306" t="s">
        <v>319</v>
      </c>
      <c r="H191" s="310">
        <v>1</v>
      </c>
      <c r="I191" s="274" t="s">
        <v>2153</v>
      </c>
      <c r="J191" s="313" t="s">
        <v>2475</v>
      </c>
      <c r="K191" s="314"/>
      <c r="L191" s="314"/>
      <c r="M191" s="314"/>
      <c r="N191" s="314"/>
      <c r="O191" s="322" t="s">
        <v>540</v>
      </c>
      <c r="P191" s="314"/>
      <c r="Q191" s="314"/>
      <c r="R191" s="314"/>
      <c r="S191" s="314"/>
      <c r="T191" s="314"/>
      <c r="U191" s="314"/>
      <c r="V191" s="279">
        <v>44925</v>
      </c>
      <c r="W191" s="278" t="s">
        <v>4499</v>
      </c>
      <c r="X191" s="325" t="s">
        <v>5215</v>
      </c>
      <c r="Y191" s="617" t="s">
        <v>5961</v>
      </c>
      <c r="Z191" s="617" t="s">
        <v>7249</v>
      </c>
      <c r="AA191" s="617" t="s">
        <v>6908</v>
      </c>
    </row>
    <row r="192" spans="1:27" ht="34.5" hidden="1">
      <c r="A192" s="23">
        <f t="shared" si="2"/>
        <v>191</v>
      </c>
      <c r="B192" s="274" t="s">
        <v>2153</v>
      </c>
      <c r="C192" s="306" t="s">
        <v>6458</v>
      </c>
      <c r="D192" s="802" t="s">
        <v>299</v>
      </c>
      <c r="E192" s="309" t="s">
        <v>835</v>
      </c>
      <c r="F192" s="253" t="s">
        <v>2302</v>
      </c>
      <c r="G192" s="306" t="s">
        <v>6447</v>
      </c>
      <c r="H192" s="310">
        <v>14</v>
      </c>
      <c r="I192" s="274" t="s">
        <v>2153</v>
      </c>
      <c r="J192" s="313" t="s">
        <v>300</v>
      </c>
      <c r="K192" s="314"/>
      <c r="L192" s="314"/>
      <c r="M192" s="314"/>
      <c r="N192" s="314"/>
      <c r="O192" s="322" t="s">
        <v>540</v>
      </c>
      <c r="P192" s="314"/>
      <c r="Q192" s="314"/>
      <c r="R192" s="314"/>
      <c r="S192" s="314"/>
      <c r="T192" s="314"/>
      <c r="U192" s="314"/>
      <c r="V192" s="279">
        <v>44925</v>
      </c>
      <c r="W192" s="278" t="s">
        <v>4499</v>
      </c>
      <c r="X192" s="325" t="s">
        <v>5215</v>
      </c>
      <c r="Y192" s="617" t="s">
        <v>5961</v>
      </c>
      <c r="Z192" s="617" t="s">
        <v>7249</v>
      </c>
      <c r="AA192" s="617" t="s">
        <v>6908</v>
      </c>
    </row>
    <row r="193" spans="1:27" ht="34.5" hidden="1">
      <c r="A193" s="23">
        <f t="shared" si="2"/>
        <v>192</v>
      </c>
      <c r="B193" s="274" t="s">
        <v>2153</v>
      </c>
      <c r="C193" s="306" t="s">
        <v>6457</v>
      </c>
      <c r="D193" s="802" t="s">
        <v>322</v>
      </c>
      <c r="E193" s="309" t="s">
        <v>835</v>
      </c>
      <c r="F193" s="253" t="s">
        <v>2302</v>
      </c>
      <c r="G193" s="306" t="s">
        <v>323</v>
      </c>
      <c r="H193" s="310">
        <v>1</v>
      </c>
      <c r="I193" s="274" t="s">
        <v>2153</v>
      </c>
      <c r="J193" s="313" t="s">
        <v>2475</v>
      </c>
      <c r="K193" s="314"/>
      <c r="L193" s="314"/>
      <c r="M193" s="314"/>
      <c r="N193" s="314"/>
      <c r="O193" s="322" t="s">
        <v>540</v>
      </c>
      <c r="P193" s="314"/>
      <c r="Q193" s="314"/>
      <c r="R193" s="314"/>
      <c r="S193" s="314"/>
      <c r="T193" s="314"/>
      <c r="U193" s="314"/>
      <c r="V193" s="279">
        <v>44925</v>
      </c>
      <c r="W193" s="278" t="s">
        <v>4499</v>
      </c>
      <c r="X193" s="325" t="s">
        <v>5215</v>
      </c>
      <c r="Y193" s="617" t="s">
        <v>5961</v>
      </c>
      <c r="Z193" s="617" t="s">
        <v>7249</v>
      </c>
      <c r="AA193" s="617" t="s">
        <v>6908</v>
      </c>
    </row>
    <row r="194" spans="1:27" ht="34.5" hidden="1">
      <c r="A194" s="23">
        <f t="shared" si="2"/>
        <v>193</v>
      </c>
      <c r="B194" s="274" t="s">
        <v>2153</v>
      </c>
      <c r="C194" s="306" t="s">
        <v>6458</v>
      </c>
      <c r="D194" s="802" t="s">
        <v>327</v>
      </c>
      <c r="E194" s="309" t="s">
        <v>835</v>
      </c>
      <c r="F194" s="253" t="s">
        <v>2302</v>
      </c>
      <c r="G194" s="306" t="s">
        <v>6448</v>
      </c>
      <c r="H194" s="310">
        <v>1</v>
      </c>
      <c r="I194" s="274" t="s">
        <v>2153</v>
      </c>
      <c r="J194" s="313" t="s">
        <v>2475</v>
      </c>
      <c r="K194" s="314"/>
      <c r="L194" s="314"/>
      <c r="M194" s="314"/>
      <c r="N194" s="314"/>
      <c r="O194" s="322" t="s">
        <v>540</v>
      </c>
      <c r="P194" s="314"/>
      <c r="Q194" s="314"/>
      <c r="R194" s="314"/>
      <c r="S194" s="314"/>
      <c r="T194" s="314"/>
      <c r="U194" s="314"/>
      <c r="V194" s="279">
        <v>44925</v>
      </c>
      <c r="W194" s="278" t="s">
        <v>4499</v>
      </c>
      <c r="X194" s="325" t="s">
        <v>5215</v>
      </c>
      <c r="Y194" s="617" t="s">
        <v>5961</v>
      </c>
      <c r="Z194" s="617" t="s">
        <v>7249</v>
      </c>
      <c r="AA194" s="617" t="s">
        <v>6908</v>
      </c>
    </row>
    <row r="195" spans="1:27" ht="34.5" hidden="1">
      <c r="A195" s="23">
        <f t="shared" si="2"/>
        <v>194</v>
      </c>
      <c r="B195" s="274" t="s">
        <v>2153</v>
      </c>
      <c r="C195" s="306" t="s">
        <v>6457</v>
      </c>
      <c r="D195" s="802" t="s">
        <v>320</v>
      </c>
      <c r="E195" s="309" t="s">
        <v>835</v>
      </c>
      <c r="F195" s="253" t="s">
        <v>2302</v>
      </c>
      <c r="G195" s="306" t="s">
        <v>321</v>
      </c>
      <c r="H195" s="310">
        <v>1</v>
      </c>
      <c r="I195" s="274" t="s">
        <v>2153</v>
      </c>
      <c r="J195" s="313" t="s">
        <v>2475</v>
      </c>
      <c r="K195" s="314"/>
      <c r="L195" s="314"/>
      <c r="M195" s="314"/>
      <c r="N195" s="314"/>
      <c r="O195" s="322" t="s">
        <v>540</v>
      </c>
      <c r="P195" s="314"/>
      <c r="Q195" s="314"/>
      <c r="R195" s="314"/>
      <c r="S195" s="314"/>
      <c r="T195" s="314"/>
      <c r="U195" s="314"/>
      <c r="V195" s="279">
        <v>44925</v>
      </c>
      <c r="W195" s="278" t="s">
        <v>4499</v>
      </c>
      <c r="X195" s="325" t="s">
        <v>5215</v>
      </c>
      <c r="Y195" s="617" t="s">
        <v>5961</v>
      </c>
      <c r="Z195" s="617" t="s">
        <v>7251</v>
      </c>
      <c r="AA195" s="617" t="s">
        <v>6908</v>
      </c>
    </row>
    <row r="196" spans="1:27" ht="34.5" hidden="1">
      <c r="A196" s="23">
        <f t="shared" si="2"/>
        <v>195</v>
      </c>
      <c r="B196" s="259" t="s">
        <v>2305</v>
      </c>
      <c r="C196" s="305" t="s">
        <v>2306</v>
      </c>
      <c r="D196" s="259" t="s">
        <v>97</v>
      </c>
      <c r="E196" s="373" t="s">
        <v>98</v>
      </c>
      <c r="F196" s="259" t="s">
        <v>99</v>
      </c>
      <c r="G196" s="259" t="s">
        <v>6449</v>
      </c>
      <c r="H196" s="295">
        <v>1</v>
      </c>
      <c r="I196" s="317" t="s">
        <v>2305</v>
      </c>
      <c r="J196" s="923" t="s">
        <v>101</v>
      </c>
      <c r="K196" s="314"/>
      <c r="L196" s="314"/>
      <c r="M196" s="314"/>
      <c r="N196" s="314"/>
      <c r="O196" s="322" t="s">
        <v>540</v>
      </c>
      <c r="P196" s="314"/>
      <c r="Q196" s="314"/>
      <c r="R196" s="314"/>
      <c r="S196" s="314"/>
      <c r="T196" s="314"/>
      <c r="U196" s="314"/>
      <c r="V196" s="279">
        <v>44925</v>
      </c>
      <c r="W196" s="278" t="s">
        <v>4499</v>
      </c>
      <c r="X196" s="325" t="s">
        <v>5215</v>
      </c>
      <c r="Y196" s="617" t="s">
        <v>5961</v>
      </c>
      <c r="Z196" s="617" t="s">
        <v>7249</v>
      </c>
      <c r="AA196" s="617" t="s">
        <v>6908</v>
      </c>
    </row>
    <row r="197" spans="1:27" ht="34.5" hidden="1">
      <c r="A197" s="23">
        <f t="shared" si="2"/>
        <v>196</v>
      </c>
      <c r="B197" s="259" t="s">
        <v>2305</v>
      </c>
      <c r="C197" s="305" t="s">
        <v>2306</v>
      </c>
      <c r="D197" s="259" t="s">
        <v>106</v>
      </c>
      <c r="E197" s="373" t="s">
        <v>98</v>
      </c>
      <c r="F197" s="259" t="s">
        <v>107</v>
      </c>
      <c r="G197" s="259" t="s">
        <v>6450</v>
      </c>
      <c r="H197" s="295">
        <v>14</v>
      </c>
      <c r="I197" s="317" t="s">
        <v>2305</v>
      </c>
      <c r="J197" s="923" t="s">
        <v>101</v>
      </c>
      <c r="K197" s="314"/>
      <c r="L197" s="314"/>
      <c r="M197" s="314"/>
      <c r="N197" s="314"/>
      <c r="O197" s="322" t="s">
        <v>540</v>
      </c>
      <c r="P197" s="314"/>
      <c r="Q197" s="314"/>
      <c r="R197" s="314"/>
      <c r="S197" s="314"/>
      <c r="T197" s="314"/>
      <c r="U197" s="314"/>
      <c r="V197" s="279">
        <v>44925</v>
      </c>
      <c r="W197" s="278" t="s">
        <v>4499</v>
      </c>
      <c r="X197" s="325" t="s">
        <v>5215</v>
      </c>
      <c r="Y197" s="617" t="s">
        <v>5961</v>
      </c>
      <c r="Z197" s="617" t="s">
        <v>7249</v>
      </c>
      <c r="AA197" s="617" t="s">
        <v>6908</v>
      </c>
    </row>
    <row r="198" spans="1:27" ht="34.5" hidden="1">
      <c r="A198" s="23">
        <f t="shared" si="2"/>
        <v>197</v>
      </c>
      <c r="B198" s="259" t="s">
        <v>2305</v>
      </c>
      <c r="C198" s="923" t="s">
        <v>2306</v>
      </c>
      <c r="D198" s="259" t="s">
        <v>108</v>
      </c>
      <c r="E198" s="373" t="s">
        <v>98</v>
      </c>
      <c r="F198" s="923" t="s">
        <v>109</v>
      </c>
      <c r="G198" s="455" t="s">
        <v>6451</v>
      </c>
      <c r="H198" s="295">
        <v>1</v>
      </c>
      <c r="I198" s="317" t="s">
        <v>2305</v>
      </c>
      <c r="J198" s="923" t="s">
        <v>101</v>
      </c>
      <c r="K198" s="314"/>
      <c r="L198" s="314"/>
      <c r="M198" s="314"/>
      <c r="N198" s="314"/>
      <c r="O198" s="322" t="s">
        <v>540</v>
      </c>
      <c r="P198" s="314"/>
      <c r="Q198" s="314"/>
      <c r="R198" s="314"/>
      <c r="S198" s="314"/>
      <c r="T198" s="314"/>
      <c r="U198" s="314"/>
      <c r="V198" s="279">
        <v>44925</v>
      </c>
      <c r="W198" s="278" t="s">
        <v>4499</v>
      </c>
      <c r="X198" s="325" t="s">
        <v>5215</v>
      </c>
      <c r="Y198" s="617" t="s">
        <v>5961</v>
      </c>
      <c r="Z198" s="617" t="s">
        <v>7249</v>
      </c>
      <c r="AA198" s="617" t="s">
        <v>6908</v>
      </c>
    </row>
    <row r="199" spans="1:27" ht="23" hidden="1">
      <c r="A199" s="23">
        <f t="shared" si="2"/>
        <v>198</v>
      </c>
      <c r="B199" s="259" t="s">
        <v>2305</v>
      </c>
      <c r="C199" s="305" t="s">
        <v>2308</v>
      </c>
      <c r="D199" s="259" t="s">
        <v>110</v>
      </c>
      <c r="E199" s="373" t="s">
        <v>98</v>
      </c>
      <c r="F199" s="259" t="s">
        <v>111</v>
      </c>
      <c r="G199" s="259" t="s">
        <v>6452</v>
      </c>
      <c r="H199" s="295">
        <v>1</v>
      </c>
      <c r="I199" s="317" t="s">
        <v>2305</v>
      </c>
      <c r="J199" s="923" t="s">
        <v>101</v>
      </c>
      <c r="K199" s="314"/>
      <c r="L199" s="314"/>
      <c r="M199" s="314"/>
      <c r="N199" s="314"/>
      <c r="O199" s="322" t="s">
        <v>540</v>
      </c>
      <c r="P199" s="314"/>
      <c r="Q199" s="314"/>
      <c r="R199" s="314"/>
      <c r="S199" s="314"/>
      <c r="T199" s="314"/>
      <c r="U199" s="314"/>
      <c r="V199" s="279">
        <v>44925</v>
      </c>
      <c r="W199" s="278" t="s">
        <v>4499</v>
      </c>
      <c r="X199" s="325" t="s">
        <v>5215</v>
      </c>
      <c r="Y199" s="617" t="s">
        <v>7252</v>
      </c>
      <c r="Z199" s="617" t="s">
        <v>1473</v>
      </c>
      <c r="AA199" s="617" t="s">
        <v>5962</v>
      </c>
    </row>
    <row r="200" spans="1:27" ht="23" hidden="1">
      <c r="A200" s="23">
        <f t="shared" ref="A200:A269" si="3">ROW()-1</f>
        <v>199</v>
      </c>
      <c r="B200" s="259" t="s">
        <v>2305</v>
      </c>
      <c r="C200" s="305" t="s">
        <v>2308</v>
      </c>
      <c r="D200" s="259" t="s">
        <v>112</v>
      </c>
      <c r="E200" s="373" t="s">
        <v>98</v>
      </c>
      <c r="F200" s="259" t="s">
        <v>113</v>
      </c>
      <c r="G200" s="259" t="s">
        <v>6453</v>
      </c>
      <c r="H200" s="295">
        <v>14</v>
      </c>
      <c r="I200" s="317" t="s">
        <v>2305</v>
      </c>
      <c r="J200" s="923" t="s">
        <v>101</v>
      </c>
      <c r="K200" s="314"/>
      <c r="L200" s="314"/>
      <c r="M200" s="314"/>
      <c r="N200" s="314"/>
      <c r="O200" s="322" t="s">
        <v>540</v>
      </c>
      <c r="P200" s="314"/>
      <c r="Q200" s="314"/>
      <c r="R200" s="314"/>
      <c r="S200" s="314"/>
      <c r="T200" s="314"/>
      <c r="U200" s="314"/>
      <c r="V200" s="279">
        <v>44925</v>
      </c>
      <c r="W200" s="278" t="s">
        <v>4499</v>
      </c>
      <c r="X200" s="325" t="s">
        <v>5215</v>
      </c>
      <c r="Y200" s="617" t="s">
        <v>7252</v>
      </c>
      <c r="Z200" s="617" t="s">
        <v>1473</v>
      </c>
      <c r="AA200" s="617" t="s">
        <v>5962</v>
      </c>
    </row>
    <row r="201" spans="1:27" ht="23" hidden="1">
      <c r="A201" s="23">
        <f t="shared" si="3"/>
        <v>200</v>
      </c>
      <c r="B201" s="259" t="s">
        <v>2305</v>
      </c>
      <c r="C201" s="305" t="s">
        <v>2308</v>
      </c>
      <c r="D201" s="259" t="s">
        <v>114</v>
      </c>
      <c r="E201" s="373" t="s">
        <v>98</v>
      </c>
      <c r="F201" s="923" t="s">
        <v>115</v>
      </c>
      <c r="G201" s="259" t="s">
        <v>6454</v>
      </c>
      <c r="H201" s="295">
        <v>1</v>
      </c>
      <c r="I201" s="317" t="s">
        <v>2305</v>
      </c>
      <c r="J201" s="923" t="s">
        <v>101</v>
      </c>
      <c r="K201" s="314"/>
      <c r="L201" s="314"/>
      <c r="M201" s="314"/>
      <c r="N201" s="314"/>
      <c r="O201" s="322" t="s">
        <v>540</v>
      </c>
      <c r="P201" s="314"/>
      <c r="Q201" s="314"/>
      <c r="R201" s="314"/>
      <c r="S201" s="314"/>
      <c r="T201" s="314"/>
      <c r="U201" s="314"/>
      <c r="V201" s="279">
        <v>44925</v>
      </c>
      <c r="W201" s="278" t="s">
        <v>4499</v>
      </c>
      <c r="X201" s="325" t="s">
        <v>5215</v>
      </c>
      <c r="Y201" s="617" t="s">
        <v>7252</v>
      </c>
      <c r="Z201" s="617" t="s">
        <v>1473</v>
      </c>
      <c r="AA201" s="617" t="s">
        <v>98</v>
      </c>
    </row>
    <row r="202" spans="1:27" ht="34.5" hidden="1">
      <c r="A202" s="23">
        <f t="shared" si="3"/>
        <v>201</v>
      </c>
      <c r="B202" s="259" t="s">
        <v>2305</v>
      </c>
      <c r="C202" s="305" t="s">
        <v>2307</v>
      </c>
      <c r="D202" s="259" t="s">
        <v>116</v>
      </c>
      <c r="E202" s="373" t="s">
        <v>98</v>
      </c>
      <c r="F202" s="923" t="s">
        <v>117</v>
      </c>
      <c r="G202" s="456" t="s">
        <v>118</v>
      </c>
      <c r="H202" s="295">
        <v>2</v>
      </c>
      <c r="I202" s="317" t="s">
        <v>2305</v>
      </c>
      <c r="J202" s="923" t="s">
        <v>119</v>
      </c>
      <c r="K202" s="314"/>
      <c r="L202" s="314"/>
      <c r="M202" s="314"/>
      <c r="N202" s="314"/>
      <c r="O202" s="322" t="s">
        <v>540</v>
      </c>
      <c r="P202" s="314"/>
      <c r="Q202" s="314"/>
      <c r="R202" s="314"/>
      <c r="S202" s="314"/>
      <c r="T202" s="314"/>
      <c r="U202" s="314"/>
      <c r="V202" s="279">
        <v>44925</v>
      </c>
      <c r="W202" s="278" t="s">
        <v>4499</v>
      </c>
      <c r="X202" s="325" t="s">
        <v>5215</v>
      </c>
      <c r="Y202" s="617" t="s">
        <v>5961</v>
      </c>
      <c r="Z202" s="617" t="s">
        <v>7249</v>
      </c>
      <c r="AA202" s="617" t="s">
        <v>6908</v>
      </c>
    </row>
    <row r="203" spans="1:27" ht="34.5" hidden="1">
      <c r="A203" s="23">
        <f t="shared" si="3"/>
        <v>202</v>
      </c>
      <c r="B203" s="259" t="s">
        <v>2305</v>
      </c>
      <c r="C203" s="305" t="s">
        <v>2307</v>
      </c>
      <c r="D203" s="259" t="s">
        <v>120</v>
      </c>
      <c r="E203" s="373" t="s">
        <v>98</v>
      </c>
      <c r="F203" s="923" t="s">
        <v>121</v>
      </c>
      <c r="G203" s="923" t="s">
        <v>122</v>
      </c>
      <c r="H203" s="295">
        <v>2</v>
      </c>
      <c r="I203" s="317" t="s">
        <v>2305</v>
      </c>
      <c r="J203" s="923" t="s">
        <v>123</v>
      </c>
      <c r="K203" s="314"/>
      <c r="L203" s="314"/>
      <c r="M203" s="314"/>
      <c r="N203" s="314"/>
      <c r="O203" s="322" t="s">
        <v>540</v>
      </c>
      <c r="P203" s="314"/>
      <c r="Q203" s="314"/>
      <c r="R203" s="314"/>
      <c r="S203" s="314"/>
      <c r="T203" s="314"/>
      <c r="U203" s="314"/>
      <c r="V203" s="279">
        <v>44925</v>
      </c>
      <c r="W203" s="278" t="s">
        <v>4499</v>
      </c>
      <c r="X203" s="325" t="s">
        <v>5215</v>
      </c>
      <c r="Y203" s="617" t="s">
        <v>5961</v>
      </c>
      <c r="Z203" s="617" t="s">
        <v>7249</v>
      </c>
      <c r="AA203" s="617" t="s">
        <v>213</v>
      </c>
    </row>
    <row r="204" spans="1:27" ht="34.5" hidden="1">
      <c r="A204" s="23">
        <f t="shared" si="3"/>
        <v>203</v>
      </c>
      <c r="B204" s="259" t="s">
        <v>2305</v>
      </c>
      <c r="C204" s="305" t="s">
        <v>2307</v>
      </c>
      <c r="D204" s="259" t="s">
        <v>124</v>
      </c>
      <c r="E204" s="373" t="s">
        <v>98</v>
      </c>
      <c r="F204" s="923" t="s">
        <v>125</v>
      </c>
      <c r="G204" s="923" t="s">
        <v>126</v>
      </c>
      <c r="H204" s="295">
        <v>2</v>
      </c>
      <c r="I204" s="317" t="s">
        <v>2305</v>
      </c>
      <c r="J204" s="923" t="s">
        <v>127</v>
      </c>
      <c r="K204" s="314"/>
      <c r="L204" s="314"/>
      <c r="M204" s="314"/>
      <c r="N204" s="314"/>
      <c r="O204" s="322" t="s">
        <v>540</v>
      </c>
      <c r="P204" s="314"/>
      <c r="Q204" s="314"/>
      <c r="R204" s="314"/>
      <c r="S204" s="314"/>
      <c r="T204" s="314"/>
      <c r="U204" s="314"/>
      <c r="V204" s="279">
        <v>44925</v>
      </c>
      <c r="W204" s="278" t="s">
        <v>4499</v>
      </c>
      <c r="X204" s="325" t="s">
        <v>5215</v>
      </c>
      <c r="Y204" s="617" t="s">
        <v>5961</v>
      </c>
      <c r="Z204" s="617" t="s">
        <v>7249</v>
      </c>
      <c r="AA204" s="617" t="s">
        <v>6908</v>
      </c>
    </row>
    <row r="205" spans="1:27" ht="34.5" hidden="1">
      <c r="A205" s="23">
        <f t="shared" si="3"/>
        <v>204</v>
      </c>
      <c r="B205" s="259" t="s">
        <v>2305</v>
      </c>
      <c r="C205" s="305" t="s">
        <v>2307</v>
      </c>
      <c r="D205" s="259" t="s">
        <v>128</v>
      </c>
      <c r="E205" s="373" t="s">
        <v>98</v>
      </c>
      <c r="F205" s="923" t="s">
        <v>129</v>
      </c>
      <c r="G205" s="923" t="s">
        <v>130</v>
      </c>
      <c r="H205" s="295">
        <v>2</v>
      </c>
      <c r="I205" s="317" t="s">
        <v>2305</v>
      </c>
      <c r="J205" s="923" t="s">
        <v>119</v>
      </c>
      <c r="K205" s="314"/>
      <c r="L205" s="314"/>
      <c r="M205" s="314"/>
      <c r="N205" s="314"/>
      <c r="O205" s="322" t="s">
        <v>540</v>
      </c>
      <c r="P205" s="314"/>
      <c r="Q205" s="314"/>
      <c r="R205" s="314"/>
      <c r="S205" s="314"/>
      <c r="T205" s="314"/>
      <c r="U205" s="314"/>
      <c r="V205" s="279">
        <v>44925</v>
      </c>
      <c r="W205" s="278" t="s">
        <v>4499</v>
      </c>
      <c r="X205" s="325" t="s">
        <v>5215</v>
      </c>
      <c r="Y205" s="617" t="s">
        <v>5961</v>
      </c>
      <c r="Z205" s="617" t="s">
        <v>7249</v>
      </c>
      <c r="AA205" s="617" t="s">
        <v>6908</v>
      </c>
    </row>
    <row r="206" spans="1:27" ht="34.5" hidden="1">
      <c r="A206" s="23">
        <f t="shared" si="3"/>
        <v>205</v>
      </c>
      <c r="B206" s="259" t="s">
        <v>2305</v>
      </c>
      <c r="C206" s="305" t="s">
        <v>2307</v>
      </c>
      <c r="D206" s="259" t="s">
        <v>131</v>
      </c>
      <c r="E206" s="373" t="s">
        <v>98</v>
      </c>
      <c r="F206" s="923" t="s">
        <v>132</v>
      </c>
      <c r="G206" s="923" t="s">
        <v>133</v>
      </c>
      <c r="H206" s="295">
        <v>1</v>
      </c>
      <c r="I206" s="317" t="s">
        <v>2305</v>
      </c>
      <c r="J206" s="923" t="s">
        <v>134</v>
      </c>
      <c r="K206" s="314"/>
      <c r="L206" s="314"/>
      <c r="M206" s="314"/>
      <c r="N206" s="314"/>
      <c r="O206" s="322" t="s">
        <v>540</v>
      </c>
      <c r="P206" s="314"/>
      <c r="Q206" s="314"/>
      <c r="R206" s="314"/>
      <c r="S206" s="314"/>
      <c r="T206" s="314"/>
      <c r="U206" s="314"/>
      <c r="V206" s="279">
        <v>44925</v>
      </c>
      <c r="W206" s="278" t="s">
        <v>4499</v>
      </c>
      <c r="X206" s="325" t="s">
        <v>5215</v>
      </c>
      <c r="Y206" s="617" t="s">
        <v>5961</v>
      </c>
      <c r="Z206" s="617" t="s">
        <v>7249</v>
      </c>
      <c r="AA206" s="617" t="s">
        <v>6908</v>
      </c>
    </row>
    <row r="207" spans="1:27" ht="80.5" hidden="1">
      <c r="A207" s="23">
        <f t="shared" si="3"/>
        <v>206</v>
      </c>
      <c r="B207" s="259" t="s">
        <v>2305</v>
      </c>
      <c r="C207" s="305" t="s">
        <v>2307</v>
      </c>
      <c r="D207" s="259" t="s">
        <v>135</v>
      </c>
      <c r="E207" s="373" t="s">
        <v>98</v>
      </c>
      <c r="F207" s="923" t="s">
        <v>136</v>
      </c>
      <c r="G207" s="923" t="s">
        <v>137</v>
      </c>
      <c r="H207" s="295">
        <v>1</v>
      </c>
      <c r="I207" s="317" t="s">
        <v>2305</v>
      </c>
      <c r="J207" s="923" t="s">
        <v>138</v>
      </c>
      <c r="K207" s="314"/>
      <c r="L207" s="314"/>
      <c r="M207" s="314"/>
      <c r="N207" s="314"/>
      <c r="O207" s="322" t="s">
        <v>540</v>
      </c>
      <c r="P207" s="314"/>
      <c r="Q207" s="314"/>
      <c r="R207" s="314"/>
      <c r="S207" s="314"/>
      <c r="T207" s="314"/>
      <c r="U207" s="314"/>
      <c r="V207" s="279">
        <v>44925</v>
      </c>
      <c r="W207" s="278" t="s">
        <v>4499</v>
      </c>
      <c r="X207" s="325" t="s">
        <v>5215</v>
      </c>
      <c r="Y207" s="617" t="s">
        <v>7038</v>
      </c>
      <c r="Z207" s="617" t="s">
        <v>7253</v>
      </c>
      <c r="AA207" s="617" t="s">
        <v>6908</v>
      </c>
    </row>
    <row r="208" spans="1:27" ht="34.5" hidden="1">
      <c r="A208" s="23">
        <f t="shared" si="3"/>
        <v>207</v>
      </c>
      <c r="B208" s="259" t="s">
        <v>2305</v>
      </c>
      <c r="C208" s="305" t="s">
        <v>2307</v>
      </c>
      <c r="D208" s="259" t="s">
        <v>139</v>
      </c>
      <c r="E208" s="373" t="s">
        <v>98</v>
      </c>
      <c r="F208" s="923" t="s">
        <v>140</v>
      </c>
      <c r="G208" s="923" t="s">
        <v>141</v>
      </c>
      <c r="H208" s="295">
        <v>1</v>
      </c>
      <c r="I208" s="317" t="s">
        <v>2305</v>
      </c>
      <c r="J208" s="923" t="s">
        <v>142</v>
      </c>
      <c r="K208" s="314"/>
      <c r="L208" s="314"/>
      <c r="M208" s="314"/>
      <c r="N208" s="314"/>
      <c r="O208" s="322" t="s">
        <v>540</v>
      </c>
      <c r="P208" s="314"/>
      <c r="Q208" s="314"/>
      <c r="R208" s="314"/>
      <c r="S208" s="314"/>
      <c r="T208" s="314"/>
      <c r="U208" s="314"/>
      <c r="V208" s="279">
        <v>44925</v>
      </c>
      <c r="W208" s="278" t="s">
        <v>4499</v>
      </c>
      <c r="X208" s="325" t="s">
        <v>5215</v>
      </c>
      <c r="Y208" s="617" t="s">
        <v>5961</v>
      </c>
      <c r="Z208" s="617" t="s">
        <v>7249</v>
      </c>
      <c r="AA208" s="617" t="s">
        <v>6908</v>
      </c>
    </row>
    <row r="209" spans="1:27" ht="34.5" hidden="1">
      <c r="A209" s="23">
        <f t="shared" si="3"/>
        <v>208</v>
      </c>
      <c r="B209" s="259" t="s">
        <v>2305</v>
      </c>
      <c r="C209" s="305" t="s">
        <v>2307</v>
      </c>
      <c r="D209" s="259" t="s">
        <v>143</v>
      </c>
      <c r="E209" s="373" t="s">
        <v>98</v>
      </c>
      <c r="F209" s="923" t="s">
        <v>144</v>
      </c>
      <c r="G209" s="923" t="s">
        <v>145</v>
      </c>
      <c r="H209" s="295">
        <v>1</v>
      </c>
      <c r="I209" s="317" t="s">
        <v>2305</v>
      </c>
      <c r="J209" s="923" t="s">
        <v>146</v>
      </c>
      <c r="K209" s="314"/>
      <c r="L209" s="314"/>
      <c r="M209" s="314"/>
      <c r="N209" s="314"/>
      <c r="O209" s="322" t="s">
        <v>540</v>
      </c>
      <c r="P209" s="314"/>
      <c r="Q209" s="314"/>
      <c r="R209" s="314"/>
      <c r="S209" s="314"/>
      <c r="T209" s="314"/>
      <c r="U209" s="314"/>
      <c r="V209" s="279">
        <v>44925</v>
      </c>
      <c r="W209" s="278" t="s">
        <v>4499</v>
      </c>
      <c r="X209" s="325" t="s">
        <v>5215</v>
      </c>
      <c r="Y209" s="617" t="s">
        <v>5961</v>
      </c>
      <c r="Z209" s="617" t="s">
        <v>7249</v>
      </c>
      <c r="AA209" s="617" t="s">
        <v>6908</v>
      </c>
    </row>
    <row r="210" spans="1:27" ht="34.5" hidden="1">
      <c r="A210" s="23">
        <f t="shared" si="3"/>
        <v>209</v>
      </c>
      <c r="B210" s="259" t="s">
        <v>2305</v>
      </c>
      <c r="C210" s="305" t="s">
        <v>2307</v>
      </c>
      <c r="D210" s="259" t="s">
        <v>147</v>
      </c>
      <c r="E210" s="373" t="s">
        <v>98</v>
      </c>
      <c r="F210" s="923" t="s">
        <v>148</v>
      </c>
      <c r="G210" s="923" t="s">
        <v>149</v>
      </c>
      <c r="H210" s="295">
        <v>1</v>
      </c>
      <c r="I210" s="317" t="s">
        <v>2305</v>
      </c>
      <c r="J210" s="923" t="s">
        <v>150</v>
      </c>
      <c r="K210" s="314"/>
      <c r="L210" s="314"/>
      <c r="M210" s="314"/>
      <c r="N210" s="314"/>
      <c r="O210" s="322" t="s">
        <v>540</v>
      </c>
      <c r="P210" s="314"/>
      <c r="Q210" s="314"/>
      <c r="R210" s="314"/>
      <c r="S210" s="314"/>
      <c r="T210" s="314"/>
      <c r="U210" s="314"/>
      <c r="V210" s="279">
        <v>44925</v>
      </c>
      <c r="W210" s="278" t="s">
        <v>4499</v>
      </c>
      <c r="X210" s="325" t="s">
        <v>5215</v>
      </c>
      <c r="Y210" s="617" t="s">
        <v>5961</v>
      </c>
      <c r="Z210" s="617" t="s">
        <v>7249</v>
      </c>
      <c r="AA210" s="617" t="s">
        <v>6908</v>
      </c>
    </row>
    <row r="211" spans="1:27" ht="34.5" hidden="1">
      <c r="A211" s="23">
        <f t="shared" si="3"/>
        <v>210</v>
      </c>
      <c r="B211" s="259" t="s">
        <v>2305</v>
      </c>
      <c r="C211" s="305" t="s">
        <v>2307</v>
      </c>
      <c r="D211" s="259" t="s">
        <v>151</v>
      </c>
      <c r="E211" s="373" t="s">
        <v>98</v>
      </c>
      <c r="F211" s="923" t="s">
        <v>152</v>
      </c>
      <c r="G211" s="923" t="s">
        <v>153</v>
      </c>
      <c r="H211" s="295">
        <v>1</v>
      </c>
      <c r="I211" s="317" t="s">
        <v>2305</v>
      </c>
      <c r="J211" s="923" t="s">
        <v>154</v>
      </c>
      <c r="K211" s="314"/>
      <c r="L211" s="314"/>
      <c r="M211" s="314"/>
      <c r="N211" s="314"/>
      <c r="O211" s="322" t="s">
        <v>540</v>
      </c>
      <c r="P211" s="314"/>
      <c r="Q211" s="314"/>
      <c r="R211" s="314"/>
      <c r="S211" s="314"/>
      <c r="T211" s="314"/>
      <c r="U211" s="314"/>
      <c r="V211" s="279">
        <v>44925</v>
      </c>
      <c r="W211" s="278" t="s">
        <v>4499</v>
      </c>
      <c r="X211" s="325" t="s">
        <v>5215</v>
      </c>
      <c r="Y211" s="617" t="s">
        <v>5961</v>
      </c>
      <c r="Z211" s="617" t="s">
        <v>7249</v>
      </c>
      <c r="AA211" s="617" t="s">
        <v>6908</v>
      </c>
    </row>
    <row r="212" spans="1:27" ht="34.5" hidden="1">
      <c r="A212" s="23">
        <f t="shared" si="3"/>
        <v>211</v>
      </c>
      <c r="B212" s="259" t="s">
        <v>2305</v>
      </c>
      <c r="C212" s="305" t="s">
        <v>2307</v>
      </c>
      <c r="D212" s="259" t="s">
        <v>155</v>
      </c>
      <c r="E212" s="373" t="s">
        <v>98</v>
      </c>
      <c r="F212" s="923" t="s">
        <v>156</v>
      </c>
      <c r="G212" s="923" t="s">
        <v>157</v>
      </c>
      <c r="H212" s="295">
        <v>1</v>
      </c>
      <c r="I212" s="317" t="s">
        <v>2305</v>
      </c>
      <c r="J212" s="923" t="s">
        <v>134</v>
      </c>
      <c r="K212" s="314"/>
      <c r="L212" s="314"/>
      <c r="M212" s="314"/>
      <c r="N212" s="314"/>
      <c r="O212" s="322" t="s">
        <v>540</v>
      </c>
      <c r="P212" s="314"/>
      <c r="Q212" s="314"/>
      <c r="R212" s="314"/>
      <c r="S212" s="314"/>
      <c r="T212" s="314"/>
      <c r="U212" s="314"/>
      <c r="V212" s="279">
        <v>44925</v>
      </c>
      <c r="W212" s="278" t="s">
        <v>4499</v>
      </c>
      <c r="X212" s="325" t="s">
        <v>5215</v>
      </c>
      <c r="Y212" s="617" t="s">
        <v>5961</v>
      </c>
      <c r="Z212" s="617" t="s">
        <v>7249</v>
      </c>
      <c r="AA212" s="617" t="s">
        <v>6908</v>
      </c>
    </row>
    <row r="213" spans="1:27" ht="34.5" hidden="1">
      <c r="A213" s="23">
        <f t="shared" si="3"/>
        <v>212</v>
      </c>
      <c r="B213" s="259" t="s">
        <v>2305</v>
      </c>
      <c r="C213" s="305" t="s">
        <v>2307</v>
      </c>
      <c r="D213" s="259" t="s">
        <v>158</v>
      </c>
      <c r="E213" s="373" t="s">
        <v>98</v>
      </c>
      <c r="F213" s="923" t="s">
        <v>159</v>
      </c>
      <c r="G213" s="923" t="s">
        <v>160</v>
      </c>
      <c r="H213" s="295">
        <v>1</v>
      </c>
      <c r="I213" s="317" t="s">
        <v>2305</v>
      </c>
      <c r="J213" s="923" t="s">
        <v>134</v>
      </c>
      <c r="K213" s="314"/>
      <c r="L213" s="314"/>
      <c r="M213" s="314"/>
      <c r="N213" s="314"/>
      <c r="O213" s="322" t="s">
        <v>540</v>
      </c>
      <c r="P213" s="314"/>
      <c r="Q213" s="314"/>
      <c r="R213" s="314"/>
      <c r="S213" s="314"/>
      <c r="T213" s="314"/>
      <c r="U213" s="314"/>
      <c r="V213" s="279">
        <v>44925</v>
      </c>
      <c r="W213" s="278" t="s">
        <v>4499</v>
      </c>
      <c r="X213" s="325" t="s">
        <v>5215</v>
      </c>
      <c r="Y213" s="617" t="s">
        <v>5961</v>
      </c>
      <c r="Z213" s="617" t="s">
        <v>7249</v>
      </c>
      <c r="AA213" s="617" t="s">
        <v>6908</v>
      </c>
    </row>
    <row r="214" spans="1:27" hidden="1">
      <c r="A214" s="23">
        <f t="shared" si="3"/>
        <v>213</v>
      </c>
      <c r="B214" s="259" t="s">
        <v>2305</v>
      </c>
      <c r="C214" s="305" t="s">
        <v>2309</v>
      </c>
      <c r="D214" s="259" t="s">
        <v>161</v>
      </c>
      <c r="E214" s="373" t="s">
        <v>98</v>
      </c>
      <c r="F214" s="923" t="s">
        <v>162</v>
      </c>
      <c r="G214" s="375" t="s">
        <v>163</v>
      </c>
      <c r="H214" s="295">
        <v>1</v>
      </c>
      <c r="I214" s="317" t="s">
        <v>2305</v>
      </c>
      <c r="J214" s="923" t="s">
        <v>119</v>
      </c>
      <c r="K214" s="314"/>
      <c r="L214" s="314"/>
      <c r="M214" s="314"/>
      <c r="N214" s="314"/>
      <c r="O214" s="322" t="s">
        <v>540</v>
      </c>
      <c r="P214" s="314"/>
      <c r="Q214" s="314"/>
      <c r="R214" s="314"/>
      <c r="S214" s="314"/>
      <c r="T214" s="314"/>
      <c r="U214" s="314"/>
      <c r="V214" s="279">
        <v>44925</v>
      </c>
      <c r="W214" s="278" t="s">
        <v>4499</v>
      </c>
      <c r="X214" s="325" t="s">
        <v>5215</v>
      </c>
      <c r="Y214" s="617" t="s">
        <v>6624</v>
      </c>
      <c r="Z214" s="617" t="s">
        <v>6624</v>
      </c>
      <c r="AA214" s="617" t="s">
        <v>98</v>
      </c>
    </row>
    <row r="215" spans="1:27" ht="23" hidden="1">
      <c r="A215" s="23">
        <f t="shared" si="3"/>
        <v>214</v>
      </c>
      <c r="B215" s="259" t="s">
        <v>2305</v>
      </c>
      <c r="C215" s="305" t="s">
        <v>2309</v>
      </c>
      <c r="D215" s="259" t="s">
        <v>164</v>
      </c>
      <c r="E215" s="373" t="s">
        <v>98</v>
      </c>
      <c r="F215" s="923" t="s">
        <v>165</v>
      </c>
      <c r="G215" s="375" t="s">
        <v>166</v>
      </c>
      <c r="H215" s="295">
        <v>1</v>
      </c>
      <c r="I215" s="317" t="s">
        <v>2305</v>
      </c>
      <c r="J215" s="923" t="s">
        <v>123</v>
      </c>
      <c r="K215" s="314"/>
      <c r="L215" s="314"/>
      <c r="M215" s="314"/>
      <c r="N215" s="314"/>
      <c r="O215" s="322" t="s">
        <v>540</v>
      </c>
      <c r="P215" s="314"/>
      <c r="Q215" s="314"/>
      <c r="R215" s="314"/>
      <c r="S215" s="314"/>
      <c r="T215" s="314"/>
      <c r="U215" s="314"/>
      <c r="V215" s="279">
        <v>44925</v>
      </c>
      <c r="W215" s="278" t="s">
        <v>4499</v>
      </c>
      <c r="X215" s="325" t="s">
        <v>5215</v>
      </c>
      <c r="Y215" s="617" t="s">
        <v>7252</v>
      </c>
      <c r="Z215" s="617" t="s">
        <v>1473</v>
      </c>
      <c r="AA215" s="617" t="s">
        <v>5962</v>
      </c>
    </row>
    <row r="216" spans="1:27" ht="23" hidden="1">
      <c r="A216" s="23">
        <f t="shared" si="3"/>
        <v>215</v>
      </c>
      <c r="B216" s="259" t="s">
        <v>2305</v>
      </c>
      <c r="C216" s="305" t="s">
        <v>2309</v>
      </c>
      <c r="D216" s="259" t="s">
        <v>167</v>
      </c>
      <c r="E216" s="373" t="s">
        <v>98</v>
      </c>
      <c r="F216" s="923" t="s">
        <v>168</v>
      </c>
      <c r="G216" s="375" t="s">
        <v>169</v>
      </c>
      <c r="H216" s="295">
        <v>1</v>
      </c>
      <c r="I216" s="317" t="s">
        <v>2305</v>
      </c>
      <c r="J216" s="923" t="s">
        <v>127</v>
      </c>
      <c r="K216" s="314"/>
      <c r="L216" s="314"/>
      <c r="M216" s="314"/>
      <c r="N216" s="314"/>
      <c r="O216" s="322" t="s">
        <v>540</v>
      </c>
      <c r="P216" s="314"/>
      <c r="Q216" s="314"/>
      <c r="R216" s="314"/>
      <c r="S216" s="314"/>
      <c r="T216" s="314"/>
      <c r="U216" s="314"/>
      <c r="V216" s="279">
        <v>44925</v>
      </c>
      <c r="W216" s="278" t="s">
        <v>4499</v>
      </c>
      <c r="X216" s="325" t="s">
        <v>5215</v>
      </c>
      <c r="Y216" s="617" t="s">
        <v>7252</v>
      </c>
      <c r="Z216" s="617" t="s">
        <v>1473</v>
      </c>
      <c r="AA216" s="617" t="s">
        <v>5962</v>
      </c>
    </row>
    <row r="217" spans="1:27" ht="23" hidden="1">
      <c r="A217" s="23">
        <f t="shared" si="3"/>
        <v>216</v>
      </c>
      <c r="B217" s="259" t="s">
        <v>2305</v>
      </c>
      <c r="C217" s="305" t="s">
        <v>2309</v>
      </c>
      <c r="D217" s="259" t="s">
        <v>170</v>
      </c>
      <c r="E217" s="373" t="s">
        <v>98</v>
      </c>
      <c r="F217" s="923" t="s">
        <v>171</v>
      </c>
      <c r="G217" s="375" t="s">
        <v>172</v>
      </c>
      <c r="H217" s="295">
        <v>1</v>
      </c>
      <c r="I217" s="317" t="s">
        <v>2305</v>
      </c>
      <c r="J217" s="923" t="s">
        <v>119</v>
      </c>
      <c r="K217" s="314"/>
      <c r="L217" s="314"/>
      <c r="M217" s="314"/>
      <c r="N217" s="314"/>
      <c r="O217" s="322" t="s">
        <v>540</v>
      </c>
      <c r="P217" s="314"/>
      <c r="Q217" s="314"/>
      <c r="R217" s="314"/>
      <c r="S217" s="314"/>
      <c r="T217" s="314"/>
      <c r="U217" s="314"/>
      <c r="V217" s="279">
        <v>44925</v>
      </c>
      <c r="W217" s="278" t="s">
        <v>4499</v>
      </c>
      <c r="X217" s="325" t="s">
        <v>5215</v>
      </c>
      <c r="Y217" s="617" t="s">
        <v>7252</v>
      </c>
      <c r="Z217" s="617" t="s">
        <v>1473</v>
      </c>
      <c r="AA217" s="617" t="s">
        <v>5962</v>
      </c>
    </row>
    <row r="218" spans="1:27" ht="23" hidden="1">
      <c r="A218" s="23">
        <f t="shared" si="3"/>
        <v>217</v>
      </c>
      <c r="B218" s="259" t="s">
        <v>2305</v>
      </c>
      <c r="C218" s="305" t="s">
        <v>2309</v>
      </c>
      <c r="D218" s="259" t="s">
        <v>173</v>
      </c>
      <c r="E218" s="373" t="s">
        <v>98</v>
      </c>
      <c r="F218" s="923" t="s">
        <v>174</v>
      </c>
      <c r="G218" s="375" t="s">
        <v>175</v>
      </c>
      <c r="H218" s="295">
        <v>1</v>
      </c>
      <c r="I218" s="317" t="s">
        <v>2305</v>
      </c>
      <c r="J218" s="923" t="s">
        <v>119</v>
      </c>
      <c r="K218" s="314"/>
      <c r="L218" s="314"/>
      <c r="M218" s="314"/>
      <c r="N218" s="314"/>
      <c r="O218" s="322" t="s">
        <v>540</v>
      </c>
      <c r="P218" s="314"/>
      <c r="Q218" s="314"/>
      <c r="R218" s="314"/>
      <c r="S218" s="314"/>
      <c r="T218" s="314"/>
      <c r="U218" s="314"/>
      <c r="V218" s="279">
        <v>44925</v>
      </c>
      <c r="W218" s="278" t="s">
        <v>4499</v>
      </c>
      <c r="X218" s="325" t="s">
        <v>5215</v>
      </c>
      <c r="Y218" s="617" t="s">
        <v>7252</v>
      </c>
      <c r="Z218" s="617" t="s">
        <v>1473</v>
      </c>
      <c r="AA218" s="617" t="s">
        <v>5962</v>
      </c>
    </row>
    <row r="219" spans="1:27" ht="23" hidden="1">
      <c r="A219" s="23">
        <f t="shared" si="3"/>
        <v>218</v>
      </c>
      <c r="B219" s="259" t="s">
        <v>2305</v>
      </c>
      <c r="C219" s="305" t="s">
        <v>2309</v>
      </c>
      <c r="D219" s="259" t="s">
        <v>176</v>
      </c>
      <c r="E219" s="373" t="s">
        <v>98</v>
      </c>
      <c r="F219" s="923" t="s">
        <v>177</v>
      </c>
      <c r="G219" s="375" t="s">
        <v>178</v>
      </c>
      <c r="H219" s="295">
        <v>1</v>
      </c>
      <c r="I219" s="317" t="s">
        <v>2305</v>
      </c>
      <c r="J219" s="923" t="s">
        <v>123</v>
      </c>
      <c r="K219" s="314"/>
      <c r="L219" s="314"/>
      <c r="M219" s="314"/>
      <c r="N219" s="314"/>
      <c r="O219" s="322" t="s">
        <v>540</v>
      </c>
      <c r="P219" s="314"/>
      <c r="Q219" s="314"/>
      <c r="R219" s="314"/>
      <c r="S219" s="314"/>
      <c r="T219" s="314"/>
      <c r="U219" s="314"/>
      <c r="V219" s="279">
        <v>44925</v>
      </c>
      <c r="W219" s="278" t="s">
        <v>4499</v>
      </c>
      <c r="X219" s="325" t="s">
        <v>5215</v>
      </c>
      <c r="Y219" s="617" t="s">
        <v>7252</v>
      </c>
      <c r="Z219" s="617" t="s">
        <v>1473</v>
      </c>
      <c r="AA219" s="617" t="s">
        <v>5962</v>
      </c>
    </row>
    <row r="220" spans="1:27" ht="23" hidden="1">
      <c r="A220" s="23">
        <f t="shared" si="3"/>
        <v>219</v>
      </c>
      <c r="B220" s="259" t="s">
        <v>2305</v>
      </c>
      <c r="C220" s="305" t="s">
        <v>2309</v>
      </c>
      <c r="D220" s="259" t="s">
        <v>179</v>
      </c>
      <c r="E220" s="373" t="s">
        <v>98</v>
      </c>
      <c r="F220" s="923" t="s">
        <v>180</v>
      </c>
      <c r="G220" s="375" t="s">
        <v>181</v>
      </c>
      <c r="H220" s="295">
        <v>1</v>
      </c>
      <c r="I220" s="317" t="s">
        <v>2305</v>
      </c>
      <c r="J220" s="923" t="s">
        <v>182</v>
      </c>
      <c r="K220" s="314"/>
      <c r="L220" s="314"/>
      <c r="M220" s="314"/>
      <c r="N220" s="314"/>
      <c r="O220" s="322" t="s">
        <v>540</v>
      </c>
      <c r="P220" s="314"/>
      <c r="Q220" s="314"/>
      <c r="R220" s="314"/>
      <c r="S220" s="314"/>
      <c r="T220" s="314"/>
      <c r="U220" s="314"/>
      <c r="V220" s="279">
        <v>44925</v>
      </c>
      <c r="W220" s="278" t="s">
        <v>4499</v>
      </c>
      <c r="X220" s="325" t="s">
        <v>5215</v>
      </c>
      <c r="Y220" s="617" t="s">
        <v>7252</v>
      </c>
      <c r="Z220" s="617" t="s">
        <v>1473</v>
      </c>
      <c r="AA220" s="617" t="s">
        <v>5962</v>
      </c>
    </row>
    <row r="221" spans="1:27" ht="23" hidden="1">
      <c r="A221" s="23">
        <f t="shared" si="3"/>
        <v>220</v>
      </c>
      <c r="B221" s="259" t="s">
        <v>2305</v>
      </c>
      <c r="C221" s="305" t="s">
        <v>2309</v>
      </c>
      <c r="D221" s="259" t="s">
        <v>183</v>
      </c>
      <c r="E221" s="373" t="s">
        <v>98</v>
      </c>
      <c r="F221" s="923" t="s">
        <v>184</v>
      </c>
      <c r="G221" s="375" t="s">
        <v>185</v>
      </c>
      <c r="H221" s="295">
        <v>1</v>
      </c>
      <c r="I221" s="317" t="s">
        <v>2305</v>
      </c>
      <c r="J221" s="923" t="s">
        <v>146</v>
      </c>
      <c r="K221" s="314"/>
      <c r="L221" s="314"/>
      <c r="M221" s="314"/>
      <c r="N221" s="314"/>
      <c r="O221" s="322" t="s">
        <v>540</v>
      </c>
      <c r="P221" s="314"/>
      <c r="Q221" s="314"/>
      <c r="R221" s="314"/>
      <c r="S221" s="314"/>
      <c r="T221" s="314"/>
      <c r="U221" s="314"/>
      <c r="V221" s="279">
        <v>44925</v>
      </c>
      <c r="W221" s="278" t="s">
        <v>4499</v>
      </c>
      <c r="X221" s="325" t="s">
        <v>5215</v>
      </c>
      <c r="Y221" s="617" t="s">
        <v>7252</v>
      </c>
      <c r="Z221" s="617" t="s">
        <v>1473</v>
      </c>
      <c r="AA221" s="617" t="s">
        <v>5962</v>
      </c>
    </row>
    <row r="222" spans="1:27" ht="23" hidden="1">
      <c r="A222" s="23">
        <f t="shared" si="3"/>
        <v>221</v>
      </c>
      <c r="B222" s="259" t="s">
        <v>2305</v>
      </c>
      <c r="C222" s="305" t="s">
        <v>2309</v>
      </c>
      <c r="D222" s="259" t="s">
        <v>186</v>
      </c>
      <c r="E222" s="373" t="s">
        <v>98</v>
      </c>
      <c r="F222" s="923" t="s">
        <v>187</v>
      </c>
      <c r="G222" s="375" t="s">
        <v>188</v>
      </c>
      <c r="H222" s="295">
        <v>1</v>
      </c>
      <c r="I222" s="317" t="s">
        <v>2305</v>
      </c>
      <c r="J222" s="923" t="s">
        <v>98</v>
      </c>
      <c r="K222" s="314"/>
      <c r="L222" s="314"/>
      <c r="M222" s="314"/>
      <c r="N222" s="314"/>
      <c r="O222" s="322" t="s">
        <v>540</v>
      </c>
      <c r="P222" s="314"/>
      <c r="Q222" s="314"/>
      <c r="R222" s="314"/>
      <c r="S222" s="314"/>
      <c r="T222" s="314"/>
      <c r="U222" s="314"/>
      <c r="V222" s="279">
        <v>44925</v>
      </c>
      <c r="W222" s="278" t="s">
        <v>4499</v>
      </c>
      <c r="X222" s="325" t="s">
        <v>5215</v>
      </c>
      <c r="Y222" s="617" t="s">
        <v>7252</v>
      </c>
      <c r="Z222" s="617" t="s">
        <v>1473</v>
      </c>
      <c r="AA222" s="617" t="s">
        <v>5962</v>
      </c>
    </row>
    <row r="223" spans="1:27" ht="23" hidden="1">
      <c r="A223" s="23">
        <f t="shared" si="3"/>
        <v>222</v>
      </c>
      <c r="B223" s="259" t="s">
        <v>2305</v>
      </c>
      <c r="C223" s="305" t="s">
        <v>2309</v>
      </c>
      <c r="D223" s="259" t="s">
        <v>189</v>
      </c>
      <c r="E223" s="373" t="s">
        <v>98</v>
      </c>
      <c r="F223" s="923" t="s">
        <v>190</v>
      </c>
      <c r="G223" s="375" t="s">
        <v>191</v>
      </c>
      <c r="H223" s="295">
        <v>1</v>
      </c>
      <c r="I223" s="317" t="s">
        <v>2305</v>
      </c>
      <c r="J223" s="923" t="s">
        <v>119</v>
      </c>
      <c r="K223" s="314"/>
      <c r="L223" s="314"/>
      <c r="M223" s="314"/>
      <c r="N223" s="314"/>
      <c r="O223" s="322" t="s">
        <v>540</v>
      </c>
      <c r="P223" s="314"/>
      <c r="Q223" s="314"/>
      <c r="R223" s="314"/>
      <c r="S223" s="314"/>
      <c r="T223" s="314"/>
      <c r="U223" s="314"/>
      <c r="V223" s="279">
        <v>44925</v>
      </c>
      <c r="W223" s="278" t="s">
        <v>4499</v>
      </c>
      <c r="X223" s="325" t="s">
        <v>5215</v>
      </c>
      <c r="Y223" s="617" t="s">
        <v>7252</v>
      </c>
      <c r="Z223" s="617" t="s">
        <v>1473</v>
      </c>
      <c r="AA223" s="617" t="s">
        <v>5962</v>
      </c>
    </row>
    <row r="224" spans="1:27" ht="23" hidden="1">
      <c r="A224" s="23">
        <f t="shared" si="3"/>
        <v>223</v>
      </c>
      <c r="B224" s="259" t="s">
        <v>2305</v>
      </c>
      <c r="C224" s="305" t="s">
        <v>2309</v>
      </c>
      <c r="D224" s="259" t="s">
        <v>192</v>
      </c>
      <c r="E224" s="373" t="s">
        <v>98</v>
      </c>
      <c r="F224" s="923" t="s">
        <v>193</v>
      </c>
      <c r="G224" s="375" t="s">
        <v>194</v>
      </c>
      <c r="H224" s="295">
        <v>1</v>
      </c>
      <c r="I224" s="317" t="s">
        <v>2305</v>
      </c>
      <c r="J224" s="923" t="s">
        <v>119</v>
      </c>
      <c r="K224" s="314"/>
      <c r="L224" s="314"/>
      <c r="M224" s="314"/>
      <c r="N224" s="314"/>
      <c r="O224" s="322" t="s">
        <v>540</v>
      </c>
      <c r="P224" s="314"/>
      <c r="Q224" s="314"/>
      <c r="R224" s="314"/>
      <c r="S224" s="314"/>
      <c r="T224" s="314"/>
      <c r="U224" s="314"/>
      <c r="V224" s="279">
        <v>44925</v>
      </c>
      <c r="W224" s="278" t="s">
        <v>4499</v>
      </c>
      <c r="X224" s="325" t="s">
        <v>5215</v>
      </c>
      <c r="Y224" s="617" t="s">
        <v>7252</v>
      </c>
      <c r="Z224" s="617" t="s">
        <v>1473</v>
      </c>
      <c r="AA224" s="617" t="s">
        <v>5962</v>
      </c>
    </row>
    <row r="225" spans="1:27" ht="46" hidden="1">
      <c r="A225" s="23">
        <f t="shared" si="3"/>
        <v>224</v>
      </c>
      <c r="B225" s="297" t="s">
        <v>2629</v>
      </c>
      <c r="C225" s="994" t="s">
        <v>3588</v>
      </c>
      <c r="D225" s="993" t="s">
        <v>3589</v>
      </c>
      <c r="E225" s="996" t="s">
        <v>2295</v>
      </c>
      <c r="F225" s="993" t="s">
        <v>3590</v>
      </c>
      <c r="G225" s="993" t="s">
        <v>3591</v>
      </c>
      <c r="H225" s="459">
        <v>1</v>
      </c>
      <c r="I225" s="498" t="s">
        <v>3592</v>
      </c>
      <c r="J225" s="498" t="s">
        <v>1645</v>
      </c>
      <c r="K225" s="314"/>
      <c r="L225" s="314"/>
      <c r="M225" s="314"/>
      <c r="N225" s="314"/>
      <c r="O225" s="322" t="s">
        <v>540</v>
      </c>
      <c r="P225" s="314"/>
      <c r="Q225" s="279">
        <v>44650</v>
      </c>
      <c r="R225" s="279" t="s">
        <v>213</v>
      </c>
      <c r="S225" s="279">
        <v>44762</v>
      </c>
      <c r="T225" s="279">
        <v>44865</v>
      </c>
      <c r="U225" s="314"/>
      <c r="V225" s="279">
        <v>44929</v>
      </c>
      <c r="W225" s="498" t="s">
        <v>1395</v>
      </c>
      <c r="X225" s="498" t="s">
        <v>105</v>
      </c>
      <c r="Y225" s="540"/>
      <c r="Z225" s="540" t="s">
        <v>7327</v>
      </c>
      <c r="AA225" s="540" t="s">
        <v>4561</v>
      </c>
    </row>
    <row r="226" spans="1:27" ht="46" hidden="1">
      <c r="A226" s="23">
        <f t="shared" si="3"/>
        <v>225</v>
      </c>
      <c r="B226" s="297" t="s">
        <v>2629</v>
      </c>
      <c r="C226" s="994" t="s">
        <v>3588</v>
      </c>
      <c r="D226" s="993" t="s">
        <v>3882</v>
      </c>
      <c r="E226" s="996" t="s">
        <v>2295</v>
      </c>
      <c r="F226" s="996" t="s">
        <v>3858</v>
      </c>
      <c r="G226" s="993" t="s">
        <v>3686</v>
      </c>
      <c r="H226" s="459">
        <v>1</v>
      </c>
      <c r="I226" s="498" t="s">
        <v>3592</v>
      </c>
      <c r="J226" s="498" t="s">
        <v>1645</v>
      </c>
      <c r="K226" s="314"/>
      <c r="L226" s="314"/>
      <c r="M226" s="314"/>
      <c r="N226" s="314"/>
      <c r="O226" s="322" t="s">
        <v>540</v>
      </c>
      <c r="P226" s="314"/>
      <c r="Q226" s="279">
        <v>44675</v>
      </c>
      <c r="R226" s="279">
        <v>44701</v>
      </c>
      <c r="S226" s="279">
        <v>44742</v>
      </c>
      <c r="T226" s="279">
        <v>44865</v>
      </c>
      <c r="U226" s="314"/>
      <c r="V226" s="279">
        <v>44929</v>
      </c>
      <c r="W226" s="498" t="s">
        <v>1395</v>
      </c>
      <c r="X226" s="498" t="s">
        <v>105</v>
      </c>
      <c r="Y226" s="540"/>
      <c r="Z226" s="540" t="s">
        <v>7328</v>
      </c>
      <c r="AA226" s="540" t="s">
        <v>5557</v>
      </c>
    </row>
    <row r="227" spans="1:27" ht="46" hidden="1">
      <c r="A227" s="23">
        <f t="shared" si="3"/>
        <v>226</v>
      </c>
      <c r="B227" s="297" t="s">
        <v>2629</v>
      </c>
      <c r="C227" s="994" t="s">
        <v>3588</v>
      </c>
      <c r="D227" s="993" t="s">
        <v>1743</v>
      </c>
      <c r="E227" s="996" t="s">
        <v>2295</v>
      </c>
      <c r="F227" s="993" t="s">
        <v>1744</v>
      </c>
      <c r="G227" s="993" t="s">
        <v>1745</v>
      </c>
      <c r="H227" s="459">
        <v>1</v>
      </c>
      <c r="I227" s="498" t="s">
        <v>3592</v>
      </c>
      <c r="J227" s="498" t="s">
        <v>3859</v>
      </c>
      <c r="K227" s="314"/>
      <c r="L227" s="314"/>
      <c r="M227" s="314"/>
      <c r="N227" s="314"/>
      <c r="O227" s="322" t="s">
        <v>540</v>
      </c>
      <c r="P227" s="314"/>
      <c r="Q227" s="279">
        <v>44673</v>
      </c>
      <c r="R227" s="279">
        <v>44701</v>
      </c>
      <c r="S227" s="279">
        <v>44742</v>
      </c>
      <c r="T227" s="279">
        <v>44865</v>
      </c>
      <c r="U227" s="314"/>
      <c r="V227" s="279">
        <v>44929</v>
      </c>
      <c r="W227" s="498" t="s">
        <v>1395</v>
      </c>
      <c r="X227" s="498" t="s">
        <v>105</v>
      </c>
      <c r="Y227" s="540"/>
      <c r="Z227" s="540" t="s">
        <v>7329</v>
      </c>
      <c r="AA227" s="540" t="s">
        <v>5558</v>
      </c>
    </row>
    <row r="228" spans="1:27" ht="46" hidden="1">
      <c r="A228" s="23">
        <f t="shared" si="3"/>
        <v>227</v>
      </c>
      <c r="B228" s="297" t="s">
        <v>2629</v>
      </c>
      <c r="C228" s="994" t="s">
        <v>3588</v>
      </c>
      <c r="D228" s="460" t="s">
        <v>1746</v>
      </c>
      <c r="E228" s="996" t="s">
        <v>2295</v>
      </c>
      <c r="F228" s="460" t="s">
        <v>1747</v>
      </c>
      <c r="G228" s="460" t="s">
        <v>303</v>
      </c>
      <c r="H228" s="459">
        <v>1</v>
      </c>
      <c r="I228" s="498" t="s">
        <v>3592</v>
      </c>
      <c r="J228" s="498" t="s">
        <v>1645</v>
      </c>
      <c r="K228" s="314"/>
      <c r="L228" s="314"/>
      <c r="M228" s="314"/>
      <c r="N228" s="314"/>
      <c r="O228" s="322" t="s">
        <v>540</v>
      </c>
      <c r="P228" s="314"/>
      <c r="Q228" s="279">
        <v>44675</v>
      </c>
      <c r="R228" s="279">
        <v>44701</v>
      </c>
      <c r="S228" s="279">
        <v>44742</v>
      </c>
      <c r="T228" s="279">
        <v>44865</v>
      </c>
      <c r="U228" s="314"/>
      <c r="V228" s="279">
        <v>44929</v>
      </c>
      <c r="W228" s="498" t="s">
        <v>1395</v>
      </c>
      <c r="X228" s="498" t="s">
        <v>105</v>
      </c>
      <c r="Y228" s="540"/>
      <c r="Z228" s="540" t="s">
        <v>7330</v>
      </c>
      <c r="AA228" s="540" t="s">
        <v>5558</v>
      </c>
    </row>
    <row r="229" spans="1:27" ht="46" hidden="1">
      <c r="A229" s="23">
        <f t="shared" si="3"/>
        <v>228</v>
      </c>
      <c r="B229" s="297" t="s">
        <v>2629</v>
      </c>
      <c r="C229" s="994" t="s">
        <v>3588</v>
      </c>
      <c r="D229" s="460" t="s">
        <v>1748</v>
      </c>
      <c r="E229" s="996" t="s">
        <v>2295</v>
      </c>
      <c r="F229" s="460" t="s">
        <v>1749</v>
      </c>
      <c r="G229" s="460" t="s">
        <v>303</v>
      </c>
      <c r="H229" s="459">
        <v>1</v>
      </c>
      <c r="I229" s="498" t="s">
        <v>3592</v>
      </c>
      <c r="J229" s="498" t="s">
        <v>1645</v>
      </c>
      <c r="K229" s="314"/>
      <c r="L229" s="314"/>
      <c r="M229" s="314"/>
      <c r="N229" s="314"/>
      <c r="O229" s="322" t="s">
        <v>540</v>
      </c>
      <c r="P229" s="314"/>
      <c r="Q229" s="279">
        <v>44675</v>
      </c>
      <c r="R229" s="279">
        <v>44701</v>
      </c>
      <c r="S229" s="279">
        <v>44778</v>
      </c>
      <c r="T229" s="279">
        <v>44865</v>
      </c>
      <c r="U229" s="314"/>
      <c r="V229" s="279">
        <v>44929</v>
      </c>
      <c r="W229" s="498" t="s">
        <v>1395</v>
      </c>
      <c r="X229" s="498" t="s">
        <v>105</v>
      </c>
      <c r="Y229" s="540"/>
      <c r="Z229" s="540" t="s">
        <v>7330</v>
      </c>
      <c r="AA229" s="540" t="s">
        <v>4562</v>
      </c>
    </row>
    <row r="230" spans="1:27" ht="46" hidden="1">
      <c r="A230" s="23">
        <f t="shared" si="3"/>
        <v>229</v>
      </c>
      <c r="B230" s="297" t="s">
        <v>2629</v>
      </c>
      <c r="C230" s="994" t="s">
        <v>3588</v>
      </c>
      <c r="D230" s="460" t="s">
        <v>1750</v>
      </c>
      <c r="E230" s="996" t="s">
        <v>2295</v>
      </c>
      <c r="F230" s="460" t="s">
        <v>1751</v>
      </c>
      <c r="G230" s="460" t="s">
        <v>3860</v>
      </c>
      <c r="H230" s="459">
        <v>1</v>
      </c>
      <c r="I230" s="498" t="s">
        <v>3592</v>
      </c>
      <c r="J230" s="498" t="s">
        <v>3861</v>
      </c>
      <c r="K230" s="314"/>
      <c r="L230" s="314"/>
      <c r="M230" s="314"/>
      <c r="N230" s="314"/>
      <c r="O230" s="322" t="s">
        <v>540</v>
      </c>
      <c r="P230" s="314"/>
      <c r="Q230" s="279">
        <v>44673</v>
      </c>
      <c r="R230" s="279">
        <v>44701</v>
      </c>
      <c r="S230" s="279">
        <v>44742</v>
      </c>
      <c r="T230" s="279">
        <v>44865</v>
      </c>
      <c r="U230" s="314"/>
      <c r="V230" s="279">
        <v>44929</v>
      </c>
      <c r="W230" s="498" t="s">
        <v>1395</v>
      </c>
      <c r="X230" s="498" t="s">
        <v>105</v>
      </c>
      <c r="Y230" s="540"/>
      <c r="Z230" s="540" t="s">
        <v>7331</v>
      </c>
      <c r="AA230" s="540" t="s">
        <v>5558</v>
      </c>
    </row>
    <row r="231" spans="1:27" ht="46" hidden="1">
      <c r="A231" s="23">
        <f t="shared" si="3"/>
        <v>230</v>
      </c>
      <c r="B231" s="297" t="s">
        <v>2629</v>
      </c>
      <c r="C231" s="994" t="s">
        <v>3588</v>
      </c>
      <c r="D231" s="460" t="s">
        <v>1752</v>
      </c>
      <c r="E231" s="996" t="s">
        <v>2295</v>
      </c>
      <c r="F231" s="460" t="s">
        <v>1753</v>
      </c>
      <c r="G231" s="460" t="s">
        <v>3862</v>
      </c>
      <c r="H231" s="459">
        <v>1</v>
      </c>
      <c r="I231" s="498" t="s">
        <v>3592</v>
      </c>
      <c r="J231" s="498" t="s">
        <v>3863</v>
      </c>
      <c r="K231" s="314"/>
      <c r="L231" s="314"/>
      <c r="M231" s="314"/>
      <c r="N231" s="314"/>
      <c r="O231" s="322" t="s">
        <v>540</v>
      </c>
      <c r="P231" s="314"/>
      <c r="Q231" s="279">
        <v>44673</v>
      </c>
      <c r="R231" s="279">
        <v>44701</v>
      </c>
      <c r="S231" s="279">
        <v>44773</v>
      </c>
      <c r="T231" s="279">
        <v>44865</v>
      </c>
      <c r="U231" s="314"/>
      <c r="V231" s="279">
        <v>44929</v>
      </c>
      <c r="W231" s="498" t="s">
        <v>1395</v>
      </c>
      <c r="X231" s="498" t="s">
        <v>105</v>
      </c>
      <c r="Y231" s="540"/>
      <c r="Z231" s="540" t="s">
        <v>7330</v>
      </c>
      <c r="AA231" s="540" t="s">
        <v>4563</v>
      </c>
    </row>
    <row r="232" spans="1:27" ht="46" hidden="1">
      <c r="A232" s="23">
        <f t="shared" si="3"/>
        <v>231</v>
      </c>
      <c r="B232" s="297" t="s">
        <v>2629</v>
      </c>
      <c r="C232" s="994" t="s">
        <v>3588</v>
      </c>
      <c r="D232" s="460" t="s">
        <v>1754</v>
      </c>
      <c r="E232" s="996" t="s">
        <v>2295</v>
      </c>
      <c r="F232" s="460" t="s">
        <v>1755</v>
      </c>
      <c r="G232" s="460" t="s">
        <v>3602</v>
      </c>
      <c r="H232" s="459">
        <v>1</v>
      </c>
      <c r="I232" s="498" t="s">
        <v>3592</v>
      </c>
      <c r="J232" s="498" t="s">
        <v>1645</v>
      </c>
      <c r="K232" s="314"/>
      <c r="L232" s="314"/>
      <c r="M232" s="314"/>
      <c r="N232" s="314"/>
      <c r="O232" s="322" t="s">
        <v>540</v>
      </c>
      <c r="P232" s="314"/>
      <c r="Q232" s="279">
        <v>44675</v>
      </c>
      <c r="R232" s="279">
        <v>44701</v>
      </c>
      <c r="S232" s="279">
        <v>44742</v>
      </c>
      <c r="T232" s="279">
        <v>44865</v>
      </c>
      <c r="U232" s="314"/>
      <c r="V232" s="279">
        <v>44929</v>
      </c>
      <c r="W232" s="498" t="s">
        <v>1395</v>
      </c>
      <c r="X232" s="498" t="s">
        <v>105</v>
      </c>
      <c r="Y232" s="540"/>
      <c r="Z232" s="540" t="s">
        <v>7332</v>
      </c>
      <c r="AA232" s="540" t="s">
        <v>5558</v>
      </c>
    </row>
    <row r="233" spans="1:27" ht="46" hidden="1">
      <c r="A233" s="23">
        <f t="shared" si="3"/>
        <v>232</v>
      </c>
      <c r="B233" s="297" t="s">
        <v>2629</v>
      </c>
      <c r="C233" s="994" t="s">
        <v>3588</v>
      </c>
      <c r="D233" s="460" t="s">
        <v>1756</v>
      </c>
      <c r="E233" s="996" t="s">
        <v>2295</v>
      </c>
      <c r="F233" s="460" t="s">
        <v>1757</v>
      </c>
      <c r="G233" s="460" t="s">
        <v>368</v>
      </c>
      <c r="H233" s="459">
        <v>1</v>
      </c>
      <c r="I233" s="498" t="s">
        <v>3592</v>
      </c>
      <c r="J233" s="498" t="s">
        <v>1645</v>
      </c>
      <c r="K233" s="314"/>
      <c r="L233" s="314"/>
      <c r="M233" s="314"/>
      <c r="N233" s="314"/>
      <c r="O233" s="322" t="s">
        <v>540</v>
      </c>
      <c r="P233" s="314"/>
      <c r="Q233" s="279">
        <v>44675</v>
      </c>
      <c r="R233" s="279">
        <v>44701</v>
      </c>
      <c r="S233" s="279">
        <v>44742</v>
      </c>
      <c r="T233" s="279">
        <v>44865</v>
      </c>
      <c r="U233" s="314"/>
      <c r="V233" s="279">
        <v>44929</v>
      </c>
      <c r="W233" s="498" t="s">
        <v>1395</v>
      </c>
      <c r="X233" s="498" t="s">
        <v>105</v>
      </c>
      <c r="Y233" s="540"/>
      <c r="Z233" s="540" t="s">
        <v>7327</v>
      </c>
      <c r="AA233" s="540" t="s">
        <v>4564</v>
      </c>
    </row>
    <row r="234" spans="1:27" ht="46" hidden="1">
      <c r="A234" s="23">
        <f t="shared" si="3"/>
        <v>233</v>
      </c>
      <c r="B234" s="297" t="s">
        <v>2629</v>
      </c>
      <c r="C234" s="994" t="s">
        <v>3588</v>
      </c>
      <c r="D234" s="460" t="s">
        <v>1758</v>
      </c>
      <c r="E234" s="996" t="s">
        <v>2295</v>
      </c>
      <c r="F234" s="460" t="s">
        <v>1759</v>
      </c>
      <c r="G234" s="460" t="s">
        <v>368</v>
      </c>
      <c r="H234" s="459">
        <v>1</v>
      </c>
      <c r="I234" s="498" t="s">
        <v>3592</v>
      </c>
      <c r="J234" s="498" t="s">
        <v>1645</v>
      </c>
      <c r="K234" s="314"/>
      <c r="L234" s="314"/>
      <c r="M234" s="314"/>
      <c r="N234" s="314"/>
      <c r="O234" s="322" t="s">
        <v>540</v>
      </c>
      <c r="P234" s="314"/>
      <c r="Q234" s="279">
        <v>44675</v>
      </c>
      <c r="R234" s="279">
        <v>44701</v>
      </c>
      <c r="S234" s="279">
        <v>44742</v>
      </c>
      <c r="T234" s="279">
        <v>44865</v>
      </c>
      <c r="U234" s="314"/>
      <c r="V234" s="279">
        <v>44929</v>
      </c>
      <c r="W234" s="498" t="s">
        <v>1395</v>
      </c>
      <c r="X234" s="498" t="s">
        <v>105</v>
      </c>
      <c r="Y234" s="540"/>
      <c r="Z234" s="540" t="s">
        <v>7333</v>
      </c>
      <c r="AA234" s="540" t="s">
        <v>5558</v>
      </c>
    </row>
    <row r="235" spans="1:27" ht="46" hidden="1">
      <c r="A235" s="23">
        <f t="shared" si="3"/>
        <v>234</v>
      </c>
      <c r="B235" s="297" t="s">
        <v>2629</v>
      </c>
      <c r="C235" s="994" t="s">
        <v>3588</v>
      </c>
      <c r="D235" s="460" t="s">
        <v>1760</v>
      </c>
      <c r="E235" s="996" t="s">
        <v>2295</v>
      </c>
      <c r="F235" s="460" t="s">
        <v>1761</v>
      </c>
      <c r="G235" s="460" t="s">
        <v>256</v>
      </c>
      <c r="H235" s="459">
        <v>1</v>
      </c>
      <c r="I235" s="498" t="s">
        <v>3592</v>
      </c>
      <c r="J235" s="498" t="s">
        <v>1645</v>
      </c>
      <c r="K235" s="314"/>
      <c r="L235" s="314"/>
      <c r="M235" s="314"/>
      <c r="N235" s="314"/>
      <c r="O235" s="322" t="s">
        <v>540</v>
      </c>
      <c r="P235" s="314"/>
      <c r="Q235" s="279">
        <v>44673</v>
      </c>
      <c r="R235" s="279">
        <v>44701</v>
      </c>
      <c r="S235" s="279">
        <v>44742</v>
      </c>
      <c r="T235" s="279">
        <v>44865</v>
      </c>
      <c r="U235" s="314"/>
      <c r="V235" s="279">
        <v>44929</v>
      </c>
      <c r="W235" s="498" t="s">
        <v>1395</v>
      </c>
      <c r="X235" s="498" t="s">
        <v>105</v>
      </c>
      <c r="Y235" s="540"/>
      <c r="Z235" s="540" t="s">
        <v>7327</v>
      </c>
      <c r="AA235" s="540" t="s">
        <v>5558</v>
      </c>
    </row>
    <row r="236" spans="1:27" ht="46" hidden="1">
      <c r="A236" s="23">
        <f t="shared" si="3"/>
        <v>235</v>
      </c>
      <c r="B236" s="297" t="s">
        <v>2629</v>
      </c>
      <c r="C236" s="994" t="s">
        <v>3588</v>
      </c>
      <c r="D236" s="460" t="s">
        <v>1762</v>
      </c>
      <c r="E236" s="996" t="s">
        <v>2295</v>
      </c>
      <c r="F236" s="460" t="s">
        <v>1763</v>
      </c>
      <c r="G236" s="460" t="s">
        <v>348</v>
      </c>
      <c r="H236" s="459">
        <v>1</v>
      </c>
      <c r="I236" s="498" t="s">
        <v>3592</v>
      </c>
      <c r="J236" s="498" t="s">
        <v>1645</v>
      </c>
      <c r="K236" s="314"/>
      <c r="L236" s="314"/>
      <c r="M236" s="314"/>
      <c r="N236" s="314"/>
      <c r="O236" s="322" t="s">
        <v>540</v>
      </c>
      <c r="P236" s="314"/>
      <c r="Q236" s="279">
        <v>44673</v>
      </c>
      <c r="R236" s="279">
        <v>44701</v>
      </c>
      <c r="S236" s="279">
        <v>44742</v>
      </c>
      <c r="T236" s="279">
        <v>44865</v>
      </c>
      <c r="U236" s="314"/>
      <c r="V236" s="279">
        <v>44929</v>
      </c>
      <c r="W236" s="498" t="s">
        <v>1395</v>
      </c>
      <c r="X236" s="498" t="s">
        <v>105</v>
      </c>
      <c r="Y236" s="540"/>
      <c r="Z236" s="540" t="s">
        <v>7330</v>
      </c>
      <c r="AA236" s="540" t="s">
        <v>5558</v>
      </c>
    </row>
    <row r="237" spans="1:27" ht="46" hidden="1">
      <c r="A237" s="23">
        <f t="shared" si="3"/>
        <v>236</v>
      </c>
      <c r="B237" s="297" t="s">
        <v>2629</v>
      </c>
      <c r="C237" s="994" t="s">
        <v>3588</v>
      </c>
      <c r="D237" s="460" t="s">
        <v>1764</v>
      </c>
      <c r="E237" s="996" t="s">
        <v>2295</v>
      </c>
      <c r="F237" s="460" t="s">
        <v>1765</v>
      </c>
      <c r="G237" s="460" t="s">
        <v>315</v>
      </c>
      <c r="H237" s="459">
        <v>1</v>
      </c>
      <c r="I237" s="498" t="s">
        <v>3592</v>
      </c>
      <c r="J237" s="498" t="s">
        <v>1645</v>
      </c>
      <c r="K237" s="314"/>
      <c r="L237" s="314"/>
      <c r="M237" s="314"/>
      <c r="N237" s="314"/>
      <c r="O237" s="322" t="s">
        <v>540</v>
      </c>
      <c r="P237" s="314"/>
      <c r="Q237" s="279">
        <v>44675</v>
      </c>
      <c r="R237" s="279">
        <v>44701</v>
      </c>
      <c r="S237" s="279">
        <v>44742</v>
      </c>
      <c r="T237" s="279">
        <v>44865</v>
      </c>
      <c r="U237" s="314"/>
      <c r="V237" s="279">
        <v>44929</v>
      </c>
      <c r="W237" s="498" t="s">
        <v>1395</v>
      </c>
      <c r="X237" s="498" t="s">
        <v>105</v>
      </c>
      <c r="Y237" s="540"/>
      <c r="Z237" s="540" t="s">
        <v>7330</v>
      </c>
      <c r="AA237" s="540" t="s">
        <v>5558</v>
      </c>
    </row>
    <row r="238" spans="1:27" ht="46" hidden="1">
      <c r="A238" s="23">
        <f t="shared" si="3"/>
        <v>237</v>
      </c>
      <c r="B238" s="297" t="s">
        <v>2629</v>
      </c>
      <c r="C238" s="994" t="s">
        <v>3588</v>
      </c>
      <c r="D238" s="460" t="s">
        <v>1767</v>
      </c>
      <c r="E238" s="996" t="s">
        <v>2295</v>
      </c>
      <c r="F238" s="460" t="s">
        <v>1768</v>
      </c>
      <c r="G238" s="460" t="s">
        <v>317</v>
      </c>
      <c r="H238" s="459">
        <v>1</v>
      </c>
      <c r="I238" s="498" t="s">
        <v>3592</v>
      </c>
      <c r="J238" s="498" t="s">
        <v>1645</v>
      </c>
      <c r="K238" s="314"/>
      <c r="L238" s="314"/>
      <c r="M238" s="314"/>
      <c r="N238" s="314"/>
      <c r="O238" s="322" t="s">
        <v>540</v>
      </c>
      <c r="P238" s="314"/>
      <c r="Q238" s="279">
        <v>44675</v>
      </c>
      <c r="R238" s="279">
        <v>44701</v>
      </c>
      <c r="S238" s="279">
        <v>44742</v>
      </c>
      <c r="T238" s="279">
        <v>44865</v>
      </c>
      <c r="U238" s="314"/>
      <c r="V238" s="279">
        <v>44929</v>
      </c>
      <c r="W238" s="498" t="s">
        <v>1395</v>
      </c>
      <c r="X238" s="498" t="s">
        <v>105</v>
      </c>
      <c r="Y238" s="540"/>
      <c r="Z238" s="540" t="s">
        <v>7334</v>
      </c>
      <c r="AA238" s="540" t="s">
        <v>5558</v>
      </c>
    </row>
    <row r="239" spans="1:27" ht="46" hidden="1">
      <c r="A239" s="23">
        <f t="shared" si="3"/>
        <v>238</v>
      </c>
      <c r="B239" s="297" t="s">
        <v>2629</v>
      </c>
      <c r="C239" s="994" t="s">
        <v>3588</v>
      </c>
      <c r="D239" s="460" t="s">
        <v>1769</v>
      </c>
      <c r="E239" s="996" t="s">
        <v>2295</v>
      </c>
      <c r="F239" s="460" t="s">
        <v>1770</v>
      </c>
      <c r="G239" s="460" t="s">
        <v>3864</v>
      </c>
      <c r="H239" s="459">
        <v>1</v>
      </c>
      <c r="I239" s="498" t="s">
        <v>3592</v>
      </c>
      <c r="J239" s="498" t="s">
        <v>1645</v>
      </c>
      <c r="K239" s="314"/>
      <c r="L239" s="314"/>
      <c r="M239" s="314"/>
      <c r="N239" s="314"/>
      <c r="O239" s="322" t="s">
        <v>540</v>
      </c>
      <c r="P239" s="314"/>
      <c r="Q239" s="279">
        <v>44673</v>
      </c>
      <c r="R239" s="279">
        <v>44701</v>
      </c>
      <c r="S239" s="279">
        <v>44742</v>
      </c>
      <c r="T239" s="279">
        <v>44865</v>
      </c>
      <c r="U239" s="314"/>
      <c r="V239" s="279">
        <v>44929</v>
      </c>
      <c r="W239" s="498" t="s">
        <v>1395</v>
      </c>
      <c r="X239" s="498" t="s">
        <v>105</v>
      </c>
      <c r="Y239" s="540"/>
      <c r="Z239" s="540" t="s">
        <v>7328</v>
      </c>
      <c r="AA239" s="540" t="s">
        <v>5558</v>
      </c>
    </row>
    <row r="240" spans="1:27" ht="46" hidden="1">
      <c r="A240" s="23">
        <f t="shared" si="3"/>
        <v>239</v>
      </c>
      <c r="B240" s="297" t="s">
        <v>2629</v>
      </c>
      <c r="C240" s="994" t="s">
        <v>3588</v>
      </c>
      <c r="D240" s="460" t="s">
        <v>1771</v>
      </c>
      <c r="E240" s="996" t="s">
        <v>2295</v>
      </c>
      <c r="F240" s="460" t="s">
        <v>1772</v>
      </c>
      <c r="G240" s="460" t="s">
        <v>328</v>
      </c>
      <c r="H240" s="459">
        <v>1</v>
      </c>
      <c r="I240" s="498" t="s">
        <v>3592</v>
      </c>
      <c r="J240" s="498" t="s">
        <v>1645</v>
      </c>
      <c r="K240" s="314"/>
      <c r="L240" s="314"/>
      <c r="M240" s="314"/>
      <c r="N240" s="314"/>
      <c r="O240" s="322" t="s">
        <v>540</v>
      </c>
      <c r="P240" s="314"/>
      <c r="Q240" s="279">
        <v>44675</v>
      </c>
      <c r="R240" s="279">
        <v>44701</v>
      </c>
      <c r="S240" s="279">
        <v>44742</v>
      </c>
      <c r="T240" s="279">
        <v>44865</v>
      </c>
      <c r="U240" s="314"/>
      <c r="V240" s="279">
        <v>44929</v>
      </c>
      <c r="W240" s="498" t="s">
        <v>1395</v>
      </c>
      <c r="X240" s="498" t="s">
        <v>105</v>
      </c>
      <c r="Y240" s="540"/>
      <c r="Z240" s="540" t="s">
        <v>7329</v>
      </c>
      <c r="AA240" s="540" t="s">
        <v>5558</v>
      </c>
    </row>
    <row r="241" spans="1:27" ht="34.5" hidden="1">
      <c r="A241" s="23">
        <f t="shared" si="3"/>
        <v>240</v>
      </c>
      <c r="B241" s="249" t="s">
        <v>10</v>
      </c>
      <c r="C241" s="255" t="s">
        <v>2956</v>
      </c>
      <c r="D241" s="249" t="s">
        <v>2651</v>
      </c>
      <c r="E241" s="299">
        <v>4300368192</v>
      </c>
      <c r="F241" s="268" t="s">
        <v>584</v>
      </c>
      <c r="G241" s="255" t="s">
        <v>1610</v>
      </c>
      <c r="H241" s="299">
        <v>1</v>
      </c>
      <c r="I241" s="255" t="s">
        <v>585</v>
      </c>
      <c r="J241" s="298" t="s">
        <v>586</v>
      </c>
      <c r="K241" s="314"/>
      <c r="L241" s="314"/>
      <c r="M241" s="314"/>
      <c r="N241" s="314"/>
      <c r="O241" s="322" t="s">
        <v>540</v>
      </c>
      <c r="P241" s="314"/>
      <c r="Q241" s="314"/>
      <c r="R241" s="314"/>
      <c r="S241" s="314"/>
      <c r="T241" s="314"/>
      <c r="U241" s="314"/>
      <c r="V241" s="279">
        <v>44909</v>
      </c>
      <c r="W241" s="255" t="s">
        <v>587</v>
      </c>
      <c r="X241" s="277" t="s">
        <v>1622</v>
      </c>
      <c r="Y241" s="314" t="s">
        <v>588</v>
      </c>
      <c r="Z241" s="314" t="s">
        <v>6493</v>
      </c>
      <c r="AA241" s="314" t="s">
        <v>632</v>
      </c>
    </row>
    <row r="242" spans="1:27" ht="35" hidden="1" customHeight="1">
      <c r="A242" s="23">
        <f t="shared" si="3"/>
        <v>241</v>
      </c>
      <c r="B242" s="457" t="s">
        <v>2153</v>
      </c>
      <c r="C242" s="298" t="s">
        <v>2983</v>
      </c>
      <c r="D242" s="249" t="s">
        <v>3149</v>
      </c>
      <c r="E242" s="290" t="s">
        <v>2817</v>
      </c>
      <c r="F242" s="327" t="s">
        <v>2704</v>
      </c>
      <c r="G242" s="292" t="s">
        <v>2818</v>
      </c>
      <c r="H242" s="258">
        <v>1</v>
      </c>
      <c r="I242" s="291" t="s">
        <v>2819</v>
      </c>
      <c r="J242" s="498" t="s">
        <v>5069</v>
      </c>
      <c r="K242" s="314"/>
      <c r="L242" s="314"/>
      <c r="M242" s="314"/>
      <c r="N242" s="314"/>
      <c r="O242" s="322" t="s">
        <v>540</v>
      </c>
      <c r="P242" s="314"/>
      <c r="Q242" s="279">
        <v>44719</v>
      </c>
      <c r="R242" s="279">
        <v>44834</v>
      </c>
      <c r="S242" s="314"/>
      <c r="T242" s="314"/>
      <c r="U242" s="314"/>
      <c r="V242" s="279">
        <v>44925</v>
      </c>
      <c r="W242" s="278" t="s">
        <v>4499</v>
      </c>
      <c r="X242" s="325" t="s">
        <v>5215</v>
      </c>
      <c r="Y242" s="617" t="s">
        <v>5961</v>
      </c>
      <c r="Z242" s="617" t="s">
        <v>7249</v>
      </c>
      <c r="AA242" s="617" t="s">
        <v>6908</v>
      </c>
    </row>
    <row r="243" spans="1:27" ht="24.5" hidden="1" customHeight="1">
      <c r="A243" s="745"/>
      <c r="B243" s="268" t="s">
        <v>2310</v>
      </c>
      <c r="C243" s="1166" t="s">
        <v>3953</v>
      </c>
      <c r="D243" s="259" t="s">
        <v>3448</v>
      </c>
      <c r="E243" s="259" t="s">
        <v>3133</v>
      </c>
      <c r="F243" s="424"/>
      <c r="G243" s="259" t="s">
        <v>2965</v>
      </c>
      <c r="H243" s="295">
        <v>1</v>
      </c>
      <c r="I243" s="1060" t="s">
        <v>3086</v>
      </c>
      <c r="J243" s="1059" t="s">
        <v>2500</v>
      </c>
      <c r="K243" s="314"/>
      <c r="L243" s="314"/>
      <c r="M243" s="314"/>
      <c r="N243" s="314"/>
      <c r="O243" s="322" t="s">
        <v>540</v>
      </c>
      <c r="P243" s="744" t="s">
        <v>243</v>
      </c>
      <c r="Q243" s="279"/>
      <c r="R243" s="279"/>
      <c r="S243" s="314"/>
      <c r="T243" s="314"/>
      <c r="U243" s="314"/>
      <c r="V243" s="279">
        <v>44920</v>
      </c>
      <c r="W243" s="359" t="s">
        <v>2498</v>
      </c>
      <c r="X243" s="359" t="s">
        <v>105</v>
      </c>
      <c r="Y243" s="617"/>
      <c r="Z243" s="1167"/>
      <c r="AA243" s="1167"/>
    </row>
    <row r="244" spans="1:27" ht="29" hidden="1" customHeight="1">
      <c r="A244" s="745"/>
      <c r="B244" s="268" t="s">
        <v>2310</v>
      </c>
      <c r="C244" s="1166" t="s">
        <v>3954</v>
      </c>
      <c r="D244" s="259" t="s">
        <v>3087</v>
      </c>
      <c r="E244" s="259" t="s">
        <v>3133</v>
      </c>
      <c r="F244" s="424"/>
      <c r="G244" s="259" t="s">
        <v>2965</v>
      </c>
      <c r="H244" s="295">
        <v>1</v>
      </c>
      <c r="I244" s="1060" t="s">
        <v>3086</v>
      </c>
      <c r="J244" s="1059" t="s">
        <v>2500</v>
      </c>
      <c r="K244" s="314"/>
      <c r="L244" s="314"/>
      <c r="M244" s="314"/>
      <c r="N244" s="314"/>
      <c r="O244" s="322" t="s">
        <v>540</v>
      </c>
      <c r="P244" s="744" t="s">
        <v>243</v>
      </c>
      <c r="Q244" s="279"/>
      <c r="R244" s="279"/>
      <c r="S244" s="314"/>
      <c r="T244" s="314"/>
      <c r="U244" s="314"/>
      <c r="V244" s="279">
        <v>44920</v>
      </c>
      <c r="W244" s="359" t="s">
        <v>2498</v>
      </c>
      <c r="X244" s="359" t="s">
        <v>105</v>
      </c>
      <c r="Y244" s="617"/>
      <c r="Z244" s="1167"/>
      <c r="AA244" s="1167"/>
    </row>
    <row r="245" spans="1:27" ht="14" hidden="1" customHeight="1">
      <c r="A245" s="23">
        <f t="shared" si="3"/>
        <v>244</v>
      </c>
      <c r="B245" s="268" t="s">
        <v>2310</v>
      </c>
      <c r="C245" s="996" t="s">
        <v>4126</v>
      </c>
      <c r="D245" s="259" t="s">
        <v>3668</v>
      </c>
      <c r="E245" s="259" t="s">
        <v>2302</v>
      </c>
      <c r="F245" s="424" t="s">
        <v>3669</v>
      </c>
      <c r="G245" s="259" t="s">
        <v>2782</v>
      </c>
      <c r="H245" s="295">
        <v>2</v>
      </c>
      <c r="I245" s="993" t="s">
        <v>2772</v>
      </c>
      <c r="J245" s="995" t="s">
        <v>2769</v>
      </c>
      <c r="K245" s="314"/>
      <c r="L245" s="314"/>
      <c r="M245" s="314"/>
      <c r="N245" s="314"/>
      <c r="O245" s="322" t="s">
        <v>540</v>
      </c>
      <c r="P245" s="744" t="s">
        <v>243</v>
      </c>
      <c r="Q245" s="279">
        <v>44581</v>
      </c>
      <c r="R245" s="279">
        <v>44633</v>
      </c>
      <c r="S245" s="279">
        <v>44633</v>
      </c>
      <c r="T245" s="279">
        <v>44850</v>
      </c>
      <c r="U245" s="314"/>
      <c r="V245" s="279">
        <v>44920</v>
      </c>
      <c r="W245" s="359" t="s">
        <v>2498</v>
      </c>
      <c r="X245" s="359" t="s">
        <v>105</v>
      </c>
      <c r="Y245" s="650" t="s">
        <v>204</v>
      </c>
      <c r="Z245" s="1865" t="s">
        <v>7335</v>
      </c>
      <c r="AA245" s="1868" t="s">
        <v>7336</v>
      </c>
    </row>
    <row r="246" spans="1:27" hidden="1">
      <c r="A246" s="23">
        <f t="shared" si="3"/>
        <v>245</v>
      </c>
      <c r="B246" s="268" t="s">
        <v>2310</v>
      </c>
      <c r="C246" s="996" t="s">
        <v>4126</v>
      </c>
      <c r="D246" s="259" t="s">
        <v>3443</v>
      </c>
      <c r="E246" s="259" t="s">
        <v>2302</v>
      </c>
      <c r="F246" s="424" t="s">
        <v>2770</v>
      </c>
      <c r="G246" s="259" t="s">
        <v>2771</v>
      </c>
      <c r="H246" s="295">
        <v>2</v>
      </c>
      <c r="I246" s="993" t="s">
        <v>2772</v>
      </c>
      <c r="J246" s="995" t="s">
        <v>2769</v>
      </c>
      <c r="K246" s="314"/>
      <c r="L246" s="314"/>
      <c r="M246" s="314"/>
      <c r="N246" s="314"/>
      <c r="O246" s="322" t="s">
        <v>540</v>
      </c>
      <c r="P246" s="744" t="s">
        <v>243</v>
      </c>
      <c r="Q246" s="279">
        <v>44581</v>
      </c>
      <c r="R246" s="279">
        <v>44633</v>
      </c>
      <c r="S246" s="279">
        <v>44633</v>
      </c>
      <c r="T246" s="279">
        <v>44850</v>
      </c>
      <c r="U246" s="314"/>
      <c r="V246" s="279">
        <v>44920</v>
      </c>
      <c r="W246" s="359" t="s">
        <v>2498</v>
      </c>
      <c r="X246" s="359" t="s">
        <v>105</v>
      </c>
      <c r="Y246" s="650" t="s">
        <v>204</v>
      </c>
      <c r="Z246" s="1866"/>
      <c r="AA246" s="1869"/>
    </row>
    <row r="247" spans="1:27" hidden="1">
      <c r="A247" s="23">
        <f t="shared" si="3"/>
        <v>246</v>
      </c>
      <c r="B247" s="268" t="s">
        <v>2310</v>
      </c>
      <c r="C247" s="996" t="s">
        <v>4126</v>
      </c>
      <c r="D247" s="259" t="s">
        <v>3444</v>
      </c>
      <c r="E247" s="259" t="s">
        <v>2302</v>
      </c>
      <c r="F247" s="424" t="s">
        <v>2773</v>
      </c>
      <c r="G247" s="259" t="s">
        <v>2774</v>
      </c>
      <c r="H247" s="295">
        <v>2</v>
      </c>
      <c r="I247" s="993" t="s">
        <v>2772</v>
      </c>
      <c r="J247" s="995" t="s">
        <v>2769</v>
      </c>
      <c r="K247" s="314"/>
      <c r="L247" s="314"/>
      <c r="M247" s="314"/>
      <c r="N247" s="314"/>
      <c r="O247" s="322" t="s">
        <v>540</v>
      </c>
      <c r="P247" s="744" t="s">
        <v>243</v>
      </c>
      <c r="Q247" s="279">
        <v>44581</v>
      </c>
      <c r="R247" s="279">
        <v>44633</v>
      </c>
      <c r="S247" s="279">
        <v>44633</v>
      </c>
      <c r="T247" s="279">
        <v>44850</v>
      </c>
      <c r="U247" s="314"/>
      <c r="V247" s="279">
        <v>44920</v>
      </c>
      <c r="W247" s="359" t="s">
        <v>2498</v>
      </c>
      <c r="X247" s="359" t="s">
        <v>105</v>
      </c>
      <c r="Y247" s="650" t="s">
        <v>204</v>
      </c>
      <c r="Z247" s="1866"/>
      <c r="AA247" s="1869"/>
    </row>
    <row r="248" spans="1:27" hidden="1">
      <c r="A248" s="23">
        <f t="shared" si="3"/>
        <v>247</v>
      </c>
      <c r="B248" s="268" t="s">
        <v>2310</v>
      </c>
      <c r="C248" s="996" t="s">
        <v>4126</v>
      </c>
      <c r="D248" s="259" t="s">
        <v>3445</v>
      </c>
      <c r="E248" s="259" t="s">
        <v>2302</v>
      </c>
      <c r="F248" s="424" t="s">
        <v>2775</v>
      </c>
      <c r="G248" s="259" t="s">
        <v>2776</v>
      </c>
      <c r="H248" s="295">
        <v>1</v>
      </c>
      <c r="I248" s="993" t="s">
        <v>2772</v>
      </c>
      <c r="J248" s="995" t="s">
        <v>2769</v>
      </c>
      <c r="K248" s="314"/>
      <c r="L248" s="314"/>
      <c r="M248" s="314"/>
      <c r="N248" s="314"/>
      <c r="O248" s="322" t="s">
        <v>540</v>
      </c>
      <c r="P248" s="744" t="s">
        <v>243</v>
      </c>
      <c r="Q248" s="279">
        <v>44581</v>
      </c>
      <c r="R248" s="279">
        <v>44633</v>
      </c>
      <c r="S248" s="279">
        <v>44633</v>
      </c>
      <c r="T248" s="279">
        <v>44850</v>
      </c>
      <c r="U248" s="314"/>
      <c r="V248" s="279">
        <v>44920</v>
      </c>
      <c r="W248" s="359" t="s">
        <v>2498</v>
      </c>
      <c r="X248" s="359" t="s">
        <v>105</v>
      </c>
      <c r="Y248" s="650" t="s">
        <v>5504</v>
      </c>
      <c r="Z248" s="1866"/>
      <c r="AA248" s="1869"/>
    </row>
    <row r="249" spans="1:27" hidden="1">
      <c r="A249" s="23">
        <f t="shared" si="3"/>
        <v>248</v>
      </c>
      <c r="B249" s="268" t="s">
        <v>2310</v>
      </c>
      <c r="C249" s="996" t="s">
        <v>4126</v>
      </c>
      <c r="D249" s="259" t="s">
        <v>3447</v>
      </c>
      <c r="E249" s="259" t="s">
        <v>2302</v>
      </c>
      <c r="F249" s="424" t="s">
        <v>2778</v>
      </c>
      <c r="G249" s="259" t="s">
        <v>2779</v>
      </c>
      <c r="H249" s="295">
        <v>1</v>
      </c>
      <c r="I249" s="993" t="s">
        <v>2772</v>
      </c>
      <c r="J249" s="995" t="s">
        <v>2500</v>
      </c>
      <c r="K249" s="314"/>
      <c r="L249" s="314"/>
      <c r="M249" s="314"/>
      <c r="N249" s="314"/>
      <c r="O249" s="322" t="s">
        <v>540</v>
      </c>
      <c r="P249" s="744" t="s">
        <v>243</v>
      </c>
      <c r="Q249" s="279">
        <v>44581</v>
      </c>
      <c r="R249" s="279">
        <v>44633</v>
      </c>
      <c r="S249" s="279">
        <v>44633</v>
      </c>
      <c r="T249" s="279">
        <v>44850</v>
      </c>
      <c r="U249" s="314"/>
      <c r="V249" s="279">
        <v>44920</v>
      </c>
      <c r="W249" s="359" t="s">
        <v>2498</v>
      </c>
      <c r="X249" s="359" t="s">
        <v>105</v>
      </c>
      <c r="Y249" s="650" t="s">
        <v>204</v>
      </c>
      <c r="Z249" s="1866"/>
      <c r="AA249" s="1869"/>
    </row>
    <row r="250" spans="1:27" hidden="1">
      <c r="A250" s="23">
        <f t="shared" si="3"/>
        <v>249</v>
      </c>
      <c r="B250" s="268" t="s">
        <v>2310</v>
      </c>
      <c r="C250" s="996" t="s">
        <v>4126</v>
      </c>
      <c r="D250" s="259" t="s">
        <v>1880</v>
      </c>
      <c r="E250" s="259" t="s">
        <v>2302</v>
      </c>
      <c r="F250" s="424" t="s">
        <v>2780</v>
      </c>
      <c r="G250" s="259" t="s">
        <v>2781</v>
      </c>
      <c r="H250" s="295">
        <v>1</v>
      </c>
      <c r="I250" s="993" t="s">
        <v>2772</v>
      </c>
      <c r="J250" s="995" t="s">
        <v>2769</v>
      </c>
      <c r="K250" s="314"/>
      <c r="L250" s="314"/>
      <c r="M250" s="314"/>
      <c r="N250" s="314"/>
      <c r="O250" s="322" t="s">
        <v>540</v>
      </c>
      <c r="P250" s="744" t="s">
        <v>243</v>
      </c>
      <c r="Q250" s="279">
        <v>44581</v>
      </c>
      <c r="R250" s="279">
        <v>44633</v>
      </c>
      <c r="S250" s="279">
        <v>44633</v>
      </c>
      <c r="T250" s="279">
        <v>44850</v>
      </c>
      <c r="U250" s="314"/>
      <c r="V250" s="279">
        <v>44920</v>
      </c>
      <c r="W250" s="359" t="s">
        <v>2498</v>
      </c>
      <c r="X250" s="359" t="s">
        <v>105</v>
      </c>
      <c r="Y250" s="650" t="s">
        <v>204</v>
      </c>
      <c r="Z250" s="1867"/>
      <c r="AA250" s="1870"/>
    </row>
    <row r="251" spans="1:27" hidden="1">
      <c r="A251" s="745"/>
      <c r="B251" s="268" t="s">
        <v>2310</v>
      </c>
      <c r="C251" s="1059" t="s">
        <v>4014</v>
      </c>
      <c r="D251" s="1059" t="s">
        <v>3446</v>
      </c>
      <c r="E251" s="1062" t="s">
        <v>2823</v>
      </c>
      <c r="F251" s="1062" t="s">
        <v>2392</v>
      </c>
      <c r="G251" s="257" t="s">
        <v>323</v>
      </c>
      <c r="H251" s="355">
        <v>1</v>
      </c>
      <c r="I251" s="358" t="s">
        <v>369</v>
      </c>
      <c r="J251" s="1059" t="s">
        <v>354</v>
      </c>
      <c r="K251" s="314"/>
      <c r="L251" s="314"/>
      <c r="M251" s="314"/>
      <c r="N251" s="314"/>
      <c r="O251" s="322"/>
      <c r="P251" s="744"/>
      <c r="Q251" s="279"/>
      <c r="R251" s="279"/>
      <c r="S251" s="279"/>
      <c r="T251" s="279"/>
      <c r="U251" s="314"/>
      <c r="V251" s="279">
        <v>44920</v>
      </c>
      <c r="W251" s="359" t="s">
        <v>2498</v>
      </c>
      <c r="X251" s="359" t="s">
        <v>105</v>
      </c>
      <c r="Y251" s="650"/>
      <c r="Z251" s="1065"/>
      <c r="AA251" s="1066"/>
    </row>
    <row r="252" spans="1:27" ht="14" hidden="1" customHeight="1">
      <c r="A252" s="23">
        <f t="shared" si="3"/>
        <v>251</v>
      </c>
      <c r="B252" s="268" t="s">
        <v>2310</v>
      </c>
      <c r="C252" s="996" t="s">
        <v>4127</v>
      </c>
      <c r="D252" s="259" t="s">
        <v>3449</v>
      </c>
      <c r="E252" s="259" t="s">
        <v>2302</v>
      </c>
      <c r="F252" s="424" t="s">
        <v>4096</v>
      </c>
      <c r="G252" s="259" t="s">
        <v>2782</v>
      </c>
      <c r="H252" s="295">
        <v>2</v>
      </c>
      <c r="I252" s="993" t="s">
        <v>2772</v>
      </c>
      <c r="J252" s="995" t="s">
        <v>2769</v>
      </c>
      <c r="K252" s="314"/>
      <c r="L252" s="314"/>
      <c r="M252" s="314"/>
      <c r="N252" s="314"/>
      <c r="O252" s="322" t="s">
        <v>540</v>
      </c>
      <c r="P252" s="744" t="s">
        <v>243</v>
      </c>
      <c r="Q252" s="279">
        <v>44603</v>
      </c>
      <c r="R252" s="279">
        <v>44651</v>
      </c>
      <c r="S252" s="279">
        <v>44651</v>
      </c>
      <c r="T252" s="279">
        <v>44850</v>
      </c>
      <c r="U252" s="314"/>
      <c r="V252" s="279">
        <v>44920</v>
      </c>
      <c r="W252" s="359" t="s">
        <v>2498</v>
      </c>
      <c r="X252" s="359" t="s">
        <v>105</v>
      </c>
      <c r="Y252" s="650" t="s">
        <v>204</v>
      </c>
      <c r="Z252" s="1872" t="s">
        <v>7337</v>
      </c>
      <c r="AA252" s="1873" t="s">
        <v>7338</v>
      </c>
    </row>
    <row r="253" spans="1:27" hidden="1">
      <c r="A253" s="23">
        <f t="shared" si="3"/>
        <v>252</v>
      </c>
      <c r="B253" s="268" t="s">
        <v>2310</v>
      </c>
      <c r="C253" s="996" t="s">
        <v>4127</v>
      </c>
      <c r="D253" s="259" t="s">
        <v>1881</v>
      </c>
      <c r="E253" s="259" t="s">
        <v>2302</v>
      </c>
      <c r="F253" s="424" t="s">
        <v>2783</v>
      </c>
      <c r="G253" s="259" t="s">
        <v>2771</v>
      </c>
      <c r="H253" s="295">
        <v>2</v>
      </c>
      <c r="I253" s="993" t="s">
        <v>2772</v>
      </c>
      <c r="J253" s="995" t="s">
        <v>2769</v>
      </c>
      <c r="K253" s="314"/>
      <c r="L253" s="314"/>
      <c r="M253" s="314"/>
      <c r="N253" s="314"/>
      <c r="O253" s="322" t="s">
        <v>540</v>
      </c>
      <c r="P253" s="744" t="s">
        <v>243</v>
      </c>
      <c r="Q253" s="279">
        <v>44603</v>
      </c>
      <c r="R253" s="279">
        <v>44651</v>
      </c>
      <c r="S253" s="279">
        <v>44651</v>
      </c>
      <c r="T253" s="279">
        <v>44850</v>
      </c>
      <c r="U253" s="314"/>
      <c r="V253" s="279">
        <v>44920</v>
      </c>
      <c r="W253" s="359" t="s">
        <v>2498</v>
      </c>
      <c r="X253" s="359" t="s">
        <v>105</v>
      </c>
      <c r="Y253" s="650" t="s">
        <v>204</v>
      </c>
      <c r="Z253" s="1872"/>
      <c r="AA253" s="1873"/>
    </row>
    <row r="254" spans="1:27" hidden="1">
      <c r="A254" s="23">
        <f t="shared" si="3"/>
        <v>253</v>
      </c>
      <c r="B254" s="268" t="s">
        <v>2310</v>
      </c>
      <c r="C254" s="996" t="s">
        <v>4127</v>
      </c>
      <c r="D254" s="259" t="s">
        <v>1882</v>
      </c>
      <c r="E254" s="259" t="s">
        <v>2302</v>
      </c>
      <c r="F254" s="424" t="s">
        <v>2784</v>
      </c>
      <c r="G254" s="259" t="s">
        <v>2774</v>
      </c>
      <c r="H254" s="295">
        <v>2</v>
      </c>
      <c r="I254" s="993" t="s">
        <v>2772</v>
      </c>
      <c r="J254" s="995" t="s">
        <v>2769</v>
      </c>
      <c r="K254" s="314"/>
      <c r="L254" s="314"/>
      <c r="M254" s="314"/>
      <c r="N254" s="314"/>
      <c r="O254" s="322" t="s">
        <v>540</v>
      </c>
      <c r="P254" s="744" t="s">
        <v>243</v>
      </c>
      <c r="Q254" s="279">
        <v>44603</v>
      </c>
      <c r="R254" s="279">
        <v>44651</v>
      </c>
      <c r="S254" s="279">
        <v>44651</v>
      </c>
      <c r="T254" s="279">
        <v>44850</v>
      </c>
      <c r="U254" s="314"/>
      <c r="V254" s="279">
        <v>44920</v>
      </c>
      <c r="W254" s="359" t="s">
        <v>2498</v>
      </c>
      <c r="X254" s="359" t="s">
        <v>105</v>
      </c>
      <c r="Y254" s="650" t="s">
        <v>204</v>
      </c>
      <c r="Z254" s="1872"/>
      <c r="AA254" s="1873"/>
    </row>
    <row r="255" spans="1:27" hidden="1">
      <c r="A255" s="23">
        <f t="shared" si="3"/>
        <v>254</v>
      </c>
      <c r="B255" s="268" t="s">
        <v>2310</v>
      </c>
      <c r="C255" s="996" t="s">
        <v>4127</v>
      </c>
      <c r="D255" s="259" t="s">
        <v>1883</v>
      </c>
      <c r="E255" s="259" t="s">
        <v>2302</v>
      </c>
      <c r="F255" s="424" t="s">
        <v>2785</v>
      </c>
      <c r="G255" s="259" t="s">
        <v>2776</v>
      </c>
      <c r="H255" s="295">
        <v>1</v>
      </c>
      <c r="I255" s="993" t="s">
        <v>2772</v>
      </c>
      <c r="J255" s="995" t="s">
        <v>2769</v>
      </c>
      <c r="K255" s="314"/>
      <c r="L255" s="314"/>
      <c r="M255" s="314"/>
      <c r="N255" s="314"/>
      <c r="O255" s="322" t="s">
        <v>540</v>
      </c>
      <c r="P255" s="744" t="s">
        <v>243</v>
      </c>
      <c r="Q255" s="279">
        <v>44603</v>
      </c>
      <c r="R255" s="279">
        <v>44651</v>
      </c>
      <c r="S255" s="279">
        <v>44651</v>
      </c>
      <c r="T255" s="279">
        <v>44850</v>
      </c>
      <c r="U255" s="314"/>
      <c r="V255" s="279">
        <v>44920</v>
      </c>
      <c r="W255" s="359" t="s">
        <v>2498</v>
      </c>
      <c r="X255" s="359" t="s">
        <v>105</v>
      </c>
      <c r="Y255" s="650" t="s">
        <v>1434</v>
      </c>
      <c r="Z255" s="1872"/>
      <c r="AA255" s="1873"/>
    </row>
    <row r="256" spans="1:27" hidden="1">
      <c r="A256" s="23">
        <f t="shared" si="3"/>
        <v>255</v>
      </c>
      <c r="B256" s="268" t="s">
        <v>2310</v>
      </c>
      <c r="C256" s="996" t="s">
        <v>4127</v>
      </c>
      <c r="D256" s="259" t="s">
        <v>3451</v>
      </c>
      <c r="E256" s="259" t="s">
        <v>2302</v>
      </c>
      <c r="F256" s="424" t="s">
        <v>2786</v>
      </c>
      <c r="G256" s="259" t="s">
        <v>2779</v>
      </c>
      <c r="H256" s="295">
        <v>1</v>
      </c>
      <c r="I256" s="993" t="s">
        <v>2772</v>
      </c>
      <c r="J256" s="995" t="s">
        <v>2500</v>
      </c>
      <c r="K256" s="314"/>
      <c r="L256" s="314"/>
      <c r="M256" s="314"/>
      <c r="N256" s="314"/>
      <c r="O256" s="322" t="s">
        <v>540</v>
      </c>
      <c r="P256" s="744" t="s">
        <v>243</v>
      </c>
      <c r="Q256" s="279">
        <v>44603</v>
      </c>
      <c r="R256" s="279">
        <v>44651</v>
      </c>
      <c r="S256" s="279">
        <v>44651</v>
      </c>
      <c r="T256" s="279">
        <v>44850</v>
      </c>
      <c r="U256" s="314"/>
      <c r="V256" s="279">
        <v>44920</v>
      </c>
      <c r="W256" s="359" t="s">
        <v>2498</v>
      </c>
      <c r="X256" s="359" t="s">
        <v>105</v>
      </c>
      <c r="Y256" s="650" t="s">
        <v>204</v>
      </c>
      <c r="Z256" s="1872"/>
      <c r="AA256" s="1873"/>
    </row>
    <row r="257" spans="1:27" hidden="1">
      <c r="A257" s="23">
        <f t="shared" si="3"/>
        <v>256</v>
      </c>
      <c r="B257" s="268" t="s">
        <v>2310</v>
      </c>
      <c r="C257" s="996" t="s">
        <v>4127</v>
      </c>
      <c r="D257" s="259" t="s">
        <v>1884</v>
      </c>
      <c r="E257" s="259" t="s">
        <v>2302</v>
      </c>
      <c r="F257" s="424" t="s">
        <v>2787</v>
      </c>
      <c r="G257" s="259" t="s">
        <v>2781</v>
      </c>
      <c r="H257" s="295">
        <v>1</v>
      </c>
      <c r="I257" s="993" t="s">
        <v>2772</v>
      </c>
      <c r="J257" s="995" t="s">
        <v>2769</v>
      </c>
      <c r="K257" s="314"/>
      <c r="L257" s="314"/>
      <c r="M257" s="314"/>
      <c r="N257" s="314"/>
      <c r="O257" s="322" t="s">
        <v>540</v>
      </c>
      <c r="P257" s="744" t="s">
        <v>243</v>
      </c>
      <c r="Q257" s="279">
        <v>44603</v>
      </c>
      <c r="R257" s="279">
        <v>44651</v>
      </c>
      <c r="S257" s="279">
        <v>44651</v>
      </c>
      <c r="T257" s="279">
        <v>44850</v>
      </c>
      <c r="U257" s="314"/>
      <c r="V257" s="279">
        <v>44920</v>
      </c>
      <c r="W257" s="359" t="s">
        <v>2498</v>
      </c>
      <c r="X257" s="359" t="s">
        <v>105</v>
      </c>
      <c r="Y257" s="650" t="s">
        <v>204</v>
      </c>
      <c r="Z257" s="1872"/>
      <c r="AA257" s="1873"/>
    </row>
    <row r="258" spans="1:27" hidden="1">
      <c r="A258" s="23">
        <f t="shared" si="3"/>
        <v>257</v>
      </c>
      <c r="B258" s="268" t="s">
        <v>2310</v>
      </c>
      <c r="C258" s="1059" t="s">
        <v>4015</v>
      </c>
      <c r="D258" s="1059" t="s">
        <v>3450</v>
      </c>
      <c r="E258" s="1062" t="s">
        <v>2823</v>
      </c>
      <c r="F258" s="1062" t="s">
        <v>2394</v>
      </c>
      <c r="G258" s="257" t="s">
        <v>323</v>
      </c>
      <c r="H258" s="355">
        <v>1</v>
      </c>
      <c r="I258" s="358" t="s">
        <v>369</v>
      </c>
      <c r="J258" s="1059" t="s">
        <v>354</v>
      </c>
      <c r="K258" s="314"/>
      <c r="L258" s="314"/>
      <c r="M258" s="314"/>
      <c r="N258" s="314"/>
      <c r="O258" s="322"/>
      <c r="P258" s="744"/>
      <c r="Q258" s="279"/>
      <c r="R258" s="279"/>
      <c r="S258" s="279"/>
      <c r="T258" s="279"/>
      <c r="U258" s="314"/>
      <c r="V258" s="279">
        <v>44920</v>
      </c>
      <c r="W258" s="359" t="s">
        <v>2498</v>
      </c>
      <c r="X258" s="359"/>
      <c r="Y258" s="650"/>
      <c r="Z258" s="1063"/>
      <c r="AA258" s="1064"/>
    </row>
    <row r="259" spans="1:27" ht="46" hidden="1">
      <c r="A259" s="23">
        <f t="shared" si="3"/>
        <v>258</v>
      </c>
      <c r="B259" s="268" t="s">
        <v>2310</v>
      </c>
      <c r="C259" s="995" t="s">
        <v>2422</v>
      </c>
      <c r="D259" s="358" t="s">
        <v>2423</v>
      </c>
      <c r="E259" s="996" t="s">
        <v>98</v>
      </c>
      <c r="F259" s="996" t="s">
        <v>2424</v>
      </c>
      <c r="G259" s="257" t="s">
        <v>305</v>
      </c>
      <c r="H259" s="355">
        <v>2</v>
      </c>
      <c r="I259" s="358" t="s">
        <v>369</v>
      </c>
      <c r="J259" s="995" t="s">
        <v>2393</v>
      </c>
      <c r="K259" s="314"/>
      <c r="L259" s="314"/>
      <c r="M259" s="314"/>
      <c r="N259" s="314"/>
      <c r="O259" s="322" t="s">
        <v>540</v>
      </c>
      <c r="P259" s="744" t="s">
        <v>243</v>
      </c>
      <c r="Q259" s="356">
        <v>44715</v>
      </c>
      <c r="R259" s="300">
        <v>44778</v>
      </c>
      <c r="S259" s="300">
        <v>44783</v>
      </c>
      <c r="T259" s="300">
        <v>44881</v>
      </c>
      <c r="U259" s="314"/>
      <c r="V259" s="279">
        <v>44920</v>
      </c>
      <c r="W259" s="359" t="s">
        <v>2498</v>
      </c>
      <c r="X259" s="358" t="s">
        <v>105</v>
      </c>
      <c r="Y259" s="650" t="s">
        <v>204</v>
      </c>
      <c r="Z259" s="686" t="s">
        <v>7339</v>
      </c>
      <c r="AA259" s="686" t="s">
        <v>7340</v>
      </c>
    </row>
    <row r="260" spans="1:27" ht="46" hidden="1">
      <c r="A260" s="23">
        <f t="shared" si="3"/>
        <v>259</v>
      </c>
      <c r="B260" s="268" t="s">
        <v>2310</v>
      </c>
      <c r="C260" s="995" t="s">
        <v>2422</v>
      </c>
      <c r="D260" s="358" t="s">
        <v>2425</v>
      </c>
      <c r="E260" s="996" t="s">
        <v>98</v>
      </c>
      <c r="F260" s="996" t="s">
        <v>2426</v>
      </c>
      <c r="G260" s="257" t="s">
        <v>341</v>
      </c>
      <c r="H260" s="355">
        <v>2</v>
      </c>
      <c r="I260" s="358" t="s">
        <v>369</v>
      </c>
      <c r="J260" s="995" t="s">
        <v>2393</v>
      </c>
      <c r="K260" s="314"/>
      <c r="L260" s="314"/>
      <c r="M260" s="314"/>
      <c r="N260" s="314"/>
      <c r="O260" s="322" t="s">
        <v>540</v>
      </c>
      <c r="P260" s="744" t="s">
        <v>243</v>
      </c>
      <c r="Q260" s="356">
        <v>44715</v>
      </c>
      <c r="R260" s="300">
        <v>44778</v>
      </c>
      <c r="S260" s="300">
        <v>44783</v>
      </c>
      <c r="T260" s="300">
        <v>44881</v>
      </c>
      <c r="U260" s="314"/>
      <c r="V260" s="279">
        <v>44920</v>
      </c>
      <c r="W260" s="359" t="s">
        <v>2498</v>
      </c>
      <c r="X260" s="358" t="s">
        <v>105</v>
      </c>
      <c r="Y260" s="650" t="s">
        <v>204</v>
      </c>
      <c r="Z260" s="686" t="s">
        <v>7339</v>
      </c>
      <c r="AA260" s="686" t="s">
        <v>7340</v>
      </c>
    </row>
    <row r="261" spans="1:27" ht="46" hidden="1">
      <c r="A261" s="23">
        <f t="shared" si="3"/>
        <v>260</v>
      </c>
      <c r="B261" s="268" t="s">
        <v>2310</v>
      </c>
      <c r="C261" s="995" t="s">
        <v>2422</v>
      </c>
      <c r="D261" s="358" t="s">
        <v>1898</v>
      </c>
      <c r="E261" s="996" t="s">
        <v>98</v>
      </c>
      <c r="F261" s="996" t="s">
        <v>2427</v>
      </c>
      <c r="G261" s="257" t="s">
        <v>309</v>
      </c>
      <c r="H261" s="355">
        <v>2</v>
      </c>
      <c r="I261" s="358" t="s">
        <v>369</v>
      </c>
      <c r="J261" s="995" t="s">
        <v>2393</v>
      </c>
      <c r="K261" s="314"/>
      <c r="L261" s="314"/>
      <c r="M261" s="314"/>
      <c r="N261" s="314"/>
      <c r="O261" s="322" t="s">
        <v>540</v>
      </c>
      <c r="P261" s="744" t="s">
        <v>243</v>
      </c>
      <c r="Q261" s="356">
        <v>44715</v>
      </c>
      <c r="R261" s="300">
        <v>44778</v>
      </c>
      <c r="S261" s="300">
        <v>44783</v>
      </c>
      <c r="T261" s="300">
        <v>44881</v>
      </c>
      <c r="U261" s="314"/>
      <c r="V261" s="279">
        <v>44920</v>
      </c>
      <c r="W261" s="359" t="s">
        <v>2498</v>
      </c>
      <c r="X261" s="358" t="s">
        <v>105</v>
      </c>
      <c r="Y261" s="650" t="s">
        <v>204</v>
      </c>
      <c r="Z261" s="686" t="s">
        <v>7339</v>
      </c>
      <c r="AA261" s="686" t="s">
        <v>7340</v>
      </c>
    </row>
    <row r="262" spans="1:27" ht="46" hidden="1">
      <c r="A262" s="23">
        <f t="shared" si="3"/>
        <v>261</v>
      </c>
      <c r="B262" s="268" t="s">
        <v>2310</v>
      </c>
      <c r="C262" s="995" t="s">
        <v>2422</v>
      </c>
      <c r="D262" s="358" t="s">
        <v>2428</v>
      </c>
      <c r="E262" s="996" t="s">
        <v>98</v>
      </c>
      <c r="F262" s="996" t="s">
        <v>2429</v>
      </c>
      <c r="G262" s="257" t="s">
        <v>311</v>
      </c>
      <c r="H262" s="355">
        <v>1</v>
      </c>
      <c r="I262" s="358" t="s">
        <v>369</v>
      </c>
      <c r="J262" s="995" t="s">
        <v>2393</v>
      </c>
      <c r="K262" s="314"/>
      <c r="L262" s="314"/>
      <c r="M262" s="314"/>
      <c r="N262" s="314"/>
      <c r="O262" s="322" t="s">
        <v>540</v>
      </c>
      <c r="P262" s="744" t="s">
        <v>243</v>
      </c>
      <c r="Q262" s="356">
        <v>44715</v>
      </c>
      <c r="R262" s="300">
        <v>44778</v>
      </c>
      <c r="S262" s="300">
        <v>44783</v>
      </c>
      <c r="T262" s="300">
        <v>44881</v>
      </c>
      <c r="U262" s="314"/>
      <c r="V262" s="279">
        <v>44920</v>
      </c>
      <c r="W262" s="359" t="s">
        <v>2498</v>
      </c>
      <c r="X262" s="358" t="s">
        <v>105</v>
      </c>
      <c r="Y262" s="650" t="s">
        <v>204</v>
      </c>
      <c r="Z262" s="686" t="s">
        <v>7339</v>
      </c>
      <c r="AA262" s="686" t="s">
        <v>7340</v>
      </c>
    </row>
    <row r="263" spans="1:27" ht="46" hidden="1">
      <c r="A263" s="23">
        <f t="shared" si="3"/>
        <v>262</v>
      </c>
      <c r="B263" s="268" t="s">
        <v>2310</v>
      </c>
      <c r="C263" s="995" t="s">
        <v>2422</v>
      </c>
      <c r="D263" s="358" t="s">
        <v>1899</v>
      </c>
      <c r="E263" s="996" t="s">
        <v>98</v>
      </c>
      <c r="F263" s="996" t="s">
        <v>2430</v>
      </c>
      <c r="G263" s="257" t="s">
        <v>348</v>
      </c>
      <c r="H263" s="355">
        <v>1</v>
      </c>
      <c r="I263" s="358" t="s">
        <v>369</v>
      </c>
      <c r="J263" s="995" t="s">
        <v>2393</v>
      </c>
      <c r="K263" s="314"/>
      <c r="L263" s="314"/>
      <c r="M263" s="314"/>
      <c r="N263" s="314"/>
      <c r="O263" s="322" t="s">
        <v>540</v>
      </c>
      <c r="P263" s="744" t="s">
        <v>243</v>
      </c>
      <c r="Q263" s="356">
        <v>44715</v>
      </c>
      <c r="R263" s="300">
        <v>44778</v>
      </c>
      <c r="S263" s="300">
        <v>44783</v>
      </c>
      <c r="T263" s="300">
        <v>44881</v>
      </c>
      <c r="U263" s="314"/>
      <c r="V263" s="279">
        <v>44920</v>
      </c>
      <c r="W263" s="359" t="s">
        <v>2498</v>
      </c>
      <c r="X263" s="358" t="s">
        <v>105</v>
      </c>
      <c r="Y263" s="650" t="s">
        <v>204</v>
      </c>
      <c r="Z263" s="686" t="s">
        <v>7339</v>
      </c>
      <c r="AA263" s="686" t="s">
        <v>7340</v>
      </c>
    </row>
    <row r="264" spans="1:27" ht="46" hidden="1">
      <c r="A264" s="23">
        <f t="shared" si="3"/>
        <v>263</v>
      </c>
      <c r="B264" s="268" t="s">
        <v>2310</v>
      </c>
      <c r="C264" s="995" t="s">
        <v>2422</v>
      </c>
      <c r="D264" s="358" t="s">
        <v>1900</v>
      </c>
      <c r="E264" s="996" t="s">
        <v>98</v>
      </c>
      <c r="F264" s="996" t="s">
        <v>2431</v>
      </c>
      <c r="G264" s="257" t="s">
        <v>315</v>
      </c>
      <c r="H264" s="355">
        <v>1</v>
      </c>
      <c r="I264" s="358" t="s">
        <v>369</v>
      </c>
      <c r="J264" s="995" t="s">
        <v>2393</v>
      </c>
      <c r="K264" s="314"/>
      <c r="L264" s="314"/>
      <c r="M264" s="314"/>
      <c r="N264" s="314"/>
      <c r="O264" s="322" t="s">
        <v>540</v>
      </c>
      <c r="P264" s="744" t="s">
        <v>243</v>
      </c>
      <c r="Q264" s="356">
        <v>44715</v>
      </c>
      <c r="R264" s="300">
        <v>44778</v>
      </c>
      <c r="S264" s="300">
        <v>44783</v>
      </c>
      <c r="T264" s="300">
        <v>44881</v>
      </c>
      <c r="U264" s="314"/>
      <c r="V264" s="279">
        <v>44920</v>
      </c>
      <c r="W264" s="359" t="s">
        <v>2498</v>
      </c>
      <c r="X264" s="358" t="s">
        <v>105</v>
      </c>
      <c r="Y264" s="650" t="s">
        <v>204</v>
      </c>
      <c r="Z264" s="686" t="s">
        <v>7339</v>
      </c>
      <c r="AA264" s="686" t="s">
        <v>7340</v>
      </c>
    </row>
    <row r="265" spans="1:27" ht="46" hidden="1">
      <c r="A265" s="23">
        <f t="shared" si="3"/>
        <v>264</v>
      </c>
      <c r="B265" s="249" t="s">
        <v>2153</v>
      </c>
      <c r="C265" s="995" t="s">
        <v>2438</v>
      </c>
      <c r="D265" s="358" t="s">
        <v>2439</v>
      </c>
      <c r="E265" s="259" t="s">
        <v>4241</v>
      </c>
      <c r="F265" s="424" t="s">
        <v>2850</v>
      </c>
      <c r="G265" s="257" t="s">
        <v>1609</v>
      </c>
      <c r="H265" s="355">
        <v>1</v>
      </c>
      <c r="I265" s="358" t="s">
        <v>369</v>
      </c>
      <c r="J265" s="995" t="s">
        <v>4242</v>
      </c>
      <c r="K265" s="314"/>
      <c r="L265" s="314"/>
      <c r="M265" s="314"/>
      <c r="N265" s="314"/>
      <c r="O265" s="322" t="s">
        <v>540</v>
      </c>
      <c r="P265" s="744" t="s">
        <v>243</v>
      </c>
      <c r="Q265" s="300">
        <v>44732</v>
      </c>
      <c r="R265" s="300">
        <v>44778</v>
      </c>
      <c r="S265" s="300">
        <v>44783</v>
      </c>
      <c r="T265" s="300">
        <v>44881</v>
      </c>
      <c r="U265" s="314"/>
      <c r="V265" s="279">
        <v>44920</v>
      </c>
      <c r="W265" s="359" t="s">
        <v>2498</v>
      </c>
      <c r="X265" s="358" t="s">
        <v>105</v>
      </c>
      <c r="Y265" s="650" t="s">
        <v>204</v>
      </c>
      <c r="Z265" s="686" t="s">
        <v>7339</v>
      </c>
      <c r="AA265" s="686" t="s">
        <v>7340</v>
      </c>
    </row>
    <row r="266" spans="1:27" ht="46" hidden="1">
      <c r="A266" s="23">
        <f t="shared" si="3"/>
        <v>265</v>
      </c>
      <c r="B266" s="249" t="s">
        <v>2153</v>
      </c>
      <c r="C266" s="995" t="s">
        <v>4058</v>
      </c>
      <c r="D266" s="995" t="s">
        <v>2440</v>
      </c>
      <c r="E266" s="259" t="s">
        <v>2823</v>
      </c>
      <c r="F266" s="424" t="s">
        <v>2441</v>
      </c>
      <c r="G266" s="257" t="s">
        <v>323</v>
      </c>
      <c r="H266" s="355">
        <v>1</v>
      </c>
      <c r="I266" s="358" t="s">
        <v>369</v>
      </c>
      <c r="J266" s="995" t="s">
        <v>354</v>
      </c>
      <c r="K266" s="314"/>
      <c r="L266" s="314"/>
      <c r="M266" s="314"/>
      <c r="N266" s="314"/>
      <c r="O266" s="322" t="s">
        <v>540</v>
      </c>
      <c r="P266" s="744" t="s">
        <v>243</v>
      </c>
      <c r="Q266" s="300">
        <v>44660</v>
      </c>
      <c r="R266" s="300">
        <v>44778</v>
      </c>
      <c r="S266" s="300">
        <v>44783</v>
      </c>
      <c r="T266" s="300">
        <v>44881</v>
      </c>
      <c r="U266" s="314"/>
      <c r="V266" s="279">
        <v>44920</v>
      </c>
      <c r="W266" s="359" t="s">
        <v>2498</v>
      </c>
      <c r="X266" s="358" t="s">
        <v>105</v>
      </c>
      <c r="Y266" s="650" t="s">
        <v>98</v>
      </c>
      <c r="Z266" s="686" t="s">
        <v>7339</v>
      </c>
      <c r="AA266" s="686" t="s">
        <v>7340</v>
      </c>
    </row>
    <row r="267" spans="1:27" hidden="1">
      <c r="A267" s="23">
        <f t="shared" si="3"/>
        <v>266</v>
      </c>
      <c r="B267" s="268" t="s">
        <v>2310</v>
      </c>
      <c r="C267" s="995" t="s">
        <v>4058</v>
      </c>
      <c r="D267" s="358" t="s">
        <v>2434</v>
      </c>
      <c r="E267" s="996" t="s">
        <v>2302</v>
      </c>
      <c r="F267" s="996" t="s">
        <v>2435</v>
      </c>
      <c r="G267" s="257" t="s">
        <v>319</v>
      </c>
      <c r="H267" s="355">
        <v>1</v>
      </c>
      <c r="I267" s="249" t="s">
        <v>100</v>
      </c>
      <c r="J267" s="995" t="s">
        <v>2393</v>
      </c>
      <c r="K267" s="249"/>
      <c r="L267" s="314"/>
      <c r="M267" s="314"/>
      <c r="N267" s="314"/>
      <c r="O267" s="322" t="s">
        <v>540</v>
      </c>
      <c r="P267" s="744" t="s">
        <v>243</v>
      </c>
      <c r="Q267" s="300">
        <v>44696</v>
      </c>
      <c r="R267" s="300">
        <v>44788</v>
      </c>
      <c r="S267" s="314"/>
      <c r="T267" s="314"/>
      <c r="U267" s="314"/>
      <c r="V267" s="279">
        <v>44923</v>
      </c>
      <c r="W267" s="359" t="s">
        <v>2498</v>
      </c>
      <c r="X267" s="358" t="s">
        <v>105</v>
      </c>
      <c r="Y267" s="650" t="s">
        <v>98</v>
      </c>
      <c r="Z267" s="686" t="s">
        <v>98</v>
      </c>
      <c r="AA267" s="686" t="s">
        <v>98</v>
      </c>
    </row>
    <row r="268" spans="1:27" hidden="1">
      <c r="A268" s="23">
        <f t="shared" ref="A268" si="4">ROW()-1</f>
        <v>267</v>
      </c>
      <c r="B268" s="268" t="s">
        <v>2310</v>
      </c>
      <c r="C268" s="995" t="s">
        <v>2422</v>
      </c>
      <c r="D268" s="358" t="s">
        <v>2436</v>
      </c>
      <c r="E268" s="996" t="s">
        <v>98</v>
      </c>
      <c r="F268" s="996" t="s">
        <v>2437</v>
      </c>
      <c r="G268" s="257" t="s">
        <v>451</v>
      </c>
      <c r="H268" s="355">
        <v>1</v>
      </c>
      <c r="I268" s="249" t="s">
        <v>100</v>
      </c>
      <c r="J268" s="995" t="s">
        <v>2393</v>
      </c>
      <c r="K268" s="249"/>
      <c r="L268" s="314"/>
      <c r="M268" s="314"/>
      <c r="N268" s="314"/>
      <c r="O268" s="322" t="s">
        <v>540</v>
      </c>
      <c r="P268" s="744" t="s">
        <v>243</v>
      </c>
      <c r="Q268" s="300">
        <v>44696</v>
      </c>
      <c r="R268" s="300">
        <v>44788</v>
      </c>
      <c r="S268" s="314"/>
      <c r="T268" s="314"/>
      <c r="U268" s="314"/>
      <c r="V268" s="279">
        <v>44923</v>
      </c>
      <c r="W268" s="359" t="s">
        <v>2498</v>
      </c>
      <c r="X268" s="358" t="s">
        <v>105</v>
      </c>
      <c r="Y268" s="650" t="s">
        <v>98</v>
      </c>
      <c r="Z268" s="686" t="s">
        <v>98</v>
      </c>
      <c r="AA268" s="686" t="s">
        <v>98</v>
      </c>
    </row>
    <row r="269" spans="1:27">
      <c r="A269" s="23">
        <f t="shared" si="3"/>
        <v>268</v>
      </c>
      <c r="B269" s="268" t="s">
        <v>2310</v>
      </c>
      <c r="C269" s="295" t="s">
        <v>2314</v>
      </c>
      <c r="D269" s="295" t="s">
        <v>401</v>
      </c>
      <c r="E269" s="295" t="s">
        <v>2650</v>
      </c>
      <c r="F269" s="595" t="s">
        <v>406</v>
      </c>
      <c r="G269" s="259" t="s">
        <v>377</v>
      </c>
      <c r="H269" s="295">
        <v>11</v>
      </c>
      <c r="I269" s="259" t="s">
        <v>100</v>
      </c>
      <c r="J269" s="993" t="s">
        <v>389</v>
      </c>
      <c r="K269" s="314"/>
      <c r="L269" s="314"/>
      <c r="M269" s="314"/>
      <c r="N269" s="314"/>
      <c r="O269" s="322" t="s">
        <v>540</v>
      </c>
      <c r="P269" s="314" t="s">
        <v>243</v>
      </c>
      <c r="Q269" s="300">
        <v>44644</v>
      </c>
      <c r="R269" s="300">
        <v>44695</v>
      </c>
      <c r="S269" s="300">
        <v>44696</v>
      </c>
      <c r="T269" s="300">
        <v>44926</v>
      </c>
      <c r="U269" s="314"/>
      <c r="V269" s="279">
        <v>44923</v>
      </c>
      <c r="W269" s="314" t="s">
        <v>1488</v>
      </c>
      <c r="X269" s="314" t="s">
        <v>4100</v>
      </c>
      <c r="Y269" s="314"/>
      <c r="Z269" s="314"/>
      <c r="AA269" s="314"/>
    </row>
    <row r="270" spans="1:27">
      <c r="A270" s="23">
        <f t="shared" ref="A270:A334" si="5">ROW()-1</f>
        <v>269</v>
      </c>
      <c r="B270" s="268" t="s">
        <v>2310</v>
      </c>
      <c r="C270" s="295" t="s">
        <v>2316</v>
      </c>
      <c r="D270" s="295" t="s">
        <v>407</v>
      </c>
      <c r="E270" s="259" t="s">
        <v>2650</v>
      </c>
      <c r="F270" s="259" t="s">
        <v>411</v>
      </c>
      <c r="G270" s="259" t="s">
        <v>377</v>
      </c>
      <c r="H270" s="295">
        <v>11</v>
      </c>
      <c r="I270" s="259" t="s">
        <v>100</v>
      </c>
      <c r="J270" s="993" t="s">
        <v>389</v>
      </c>
      <c r="K270" s="314"/>
      <c r="L270" s="314"/>
      <c r="M270" s="314"/>
      <c r="N270" s="314"/>
      <c r="O270" s="322" t="s">
        <v>540</v>
      </c>
      <c r="P270" s="314" t="s">
        <v>243</v>
      </c>
      <c r="Q270" s="300">
        <v>44540</v>
      </c>
      <c r="R270" s="300">
        <v>44605</v>
      </c>
      <c r="S270" s="300">
        <v>44645</v>
      </c>
      <c r="T270" s="300">
        <v>44985</v>
      </c>
      <c r="U270" s="314"/>
      <c r="V270" s="279">
        <v>44923</v>
      </c>
      <c r="W270" s="314" t="s">
        <v>1488</v>
      </c>
      <c r="X270" s="314" t="s">
        <v>4100</v>
      </c>
      <c r="Y270" s="314"/>
      <c r="Z270" s="314"/>
      <c r="AA270" s="314"/>
    </row>
    <row r="271" spans="1:27">
      <c r="A271" s="23">
        <f t="shared" si="5"/>
        <v>270</v>
      </c>
      <c r="B271" s="268" t="s">
        <v>2310</v>
      </c>
      <c r="C271" s="295" t="s">
        <v>2317</v>
      </c>
      <c r="D271" s="295" t="s">
        <v>410</v>
      </c>
      <c r="E271" s="259" t="s">
        <v>2650</v>
      </c>
      <c r="F271" s="259" t="s">
        <v>415</v>
      </c>
      <c r="G271" s="259" t="s">
        <v>377</v>
      </c>
      <c r="H271" s="295">
        <v>1</v>
      </c>
      <c r="I271" s="259" t="s">
        <v>100</v>
      </c>
      <c r="J271" s="993" t="s">
        <v>389</v>
      </c>
      <c r="K271" s="314"/>
      <c r="L271" s="314"/>
      <c r="M271" s="314"/>
      <c r="N271" s="314"/>
      <c r="O271" s="322" t="s">
        <v>540</v>
      </c>
      <c r="P271" s="314" t="s">
        <v>243</v>
      </c>
      <c r="Q271" s="300">
        <v>44613</v>
      </c>
      <c r="R271" s="300">
        <v>44658</v>
      </c>
      <c r="S271" s="300">
        <v>44658</v>
      </c>
      <c r="T271" s="300">
        <v>44926</v>
      </c>
      <c r="U271" s="314"/>
      <c r="V271" s="279">
        <v>44923</v>
      </c>
      <c r="W271" s="314" t="s">
        <v>1488</v>
      </c>
      <c r="X271" s="314" t="s">
        <v>4100</v>
      </c>
      <c r="Y271" s="314"/>
      <c r="Z271" s="314"/>
      <c r="AA271" s="314"/>
    </row>
    <row r="272" spans="1:27">
      <c r="A272" s="23">
        <f t="shared" si="5"/>
        <v>271</v>
      </c>
      <c r="B272" s="268" t="s">
        <v>2310</v>
      </c>
      <c r="C272" s="295" t="s">
        <v>2323</v>
      </c>
      <c r="D272" s="258" t="s">
        <v>422</v>
      </c>
      <c r="E272" s="295" t="s">
        <v>2650</v>
      </c>
      <c r="F272" s="482" t="s">
        <v>428</v>
      </c>
      <c r="G272" s="249" t="s">
        <v>377</v>
      </c>
      <c r="H272" s="258">
        <v>9</v>
      </c>
      <c r="I272" s="249" t="s">
        <v>100</v>
      </c>
      <c r="J272" s="498" t="s">
        <v>426</v>
      </c>
      <c r="K272" s="314"/>
      <c r="L272" s="314"/>
      <c r="M272" s="314"/>
      <c r="N272" s="314"/>
      <c r="O272" s="322" t="s">
        <v>540</v>
      </c>
      <c r="P272" s="314" t="s">
        <v>102</v>
      </c>
      <c r="Q272" s="300">
        <v>44713</v>
      </c>
      <c r="R272" s="300">
        <v>44783</v>
      </c>
      <c r="S272" s="300">
        <v>44788</v>
      </c>
      <c r="T272" s="300">
        <v>44985</v>
      </c>
      <c r="U272" s="314"/>
      <c r="V272" s="279">
        <v>44923</v>
      </c>
      <c r="W272" s="314" t="s">
        <v>1488</v>
      </c>
      <c r="X272" s="314" t="s">
        <v>4100</v>
      </c>
      <c r="Y272" s="314"/>
      <c r="Z272" s="314"/>
      <c r="AA272" s="314"/>
    </row>
    <row r="273" spans="1:28">
      <c r="A273" s="23">
        <f t="shared" si="5"/>
        <v>272</v>
      </c>
      <c r="B273" s="268" t="s">
        <v>2310</v>
      </c>
      <c r="C273" s="295" t="s">
        <v>2313</v>
      </c>
      <c r="D273" s="295" t="s">
        <v>400</v>
      </c>
      <c r="E273" s="295" t="s">
        <v>2650</v>
      </c>
      <c r="F273" s="595" t="s">
        <v>404</v>
      </c>
      <c r="G273" s="996" t="s">
        <v>210</v>
      </c>
      <c r="H273" s="295">
        <v>1</v>
      </c>
      <c r="I273" s="259" t="s">
        <v>100</v>
      </c>
      <c r="J273" s="993" t="s">
        <v>389</v>
      </c>
      <c r="K273" s="314"/>
      <c r="L273" s="314"/>
      <c r="M273" s="314"/>
      <c r="N273" s="314"/>
      <c r="O273" s="322" t="s">
        <v>540</v>
      </c>
      <c r="P273" s="314" t="s">
        <v>102</v>
      </c>
      <c r="Q273" s="300">
        <v>44632</v>
      </c>
      <c r="R273" s="300">
        <v>44695</v>
      </c>
      <c r="S273" s="300">
        <v>44696</v>
      </c>
      <c r="T273" s="300">
        <v>44926</v>
      </c>
      <c r="U273" s="314"/>
      <c r="V273" s="279">
        <v>44923</v>
      </c>
      <c r="W273" s="314" t="s">
        <v>1488</v>
      </c>
      <c r="X273" s="314" t="s">
        <v>4100</v>
      </c>
      <c r="Y273" s="314"/>
      <c r="Z273" s="314"/>
      <c r="AA273" s="314"/>
    </row>
    <row r="274" spans="1:28">
      <c r="A274" s="23">
        <f t="shared" si="5"/>
        <v>273</v>
      </c>
      <c r="B274" s="268" t="s">
        <v>2310</v>
      </c>
      <c r="C274" s="996" t="s">
        <v>4110</v>
      </c>
      <c r="D274" s="259" t="s">
        <v>4111</v>
      </c>
      <c r="E274" s="295" t="s">
        <v>2650</v>
      </c>
      <c r="F274" s="595" t="s">
        <v>409</v>
      </c>
      <c r="G274" s="259" t="s">
        <v>210</v>
      </c>
      <c r="H274" s="295">
        <v>1</v>
      </c>
      <c r="I274" s="993" t="s">
        <v>100</v>
      </c>
      <c r="J274" s="993" t="s">
        <v>389</v>
      </c>
      <c r="K274" s="314"/>
      <c r="L274" s="314"/>
      <c r="M274" s="314"/>
      <c r="N274" s="314"/>
      <c r="O274" s="322" t="s">
        <v>540</v>
      </c>
      <c r="P274" s="314" t="s">
        <v>243</v>
      </c>
      <c r="Q274" s="300">
        <v>44586</v>
      </c>
      <c r="R274" s="300">
        <v>44633</v>
      </c>
      <c r="S274" s="300">
        <v>44645</v>
      </c>
      <c r="T274" s="300">
        <v>44985</v>
      </c>
      <c r="U274" s="314"/>
      <c r="V274" s="279">
        <v>44923</v>
      </c>
      <c r="W274" s="314" t="s">
        <v>1488</v>
      </c>
      <c r="X274" s="314" t="s">
        <v>4100</v>
      </c>
      <c r="Y274" s="314"/>
      <c r="Z274" s="314"/>
      <c r="AA274" s="314"/>
    </row>
    <row r="275" spans="1:28">
      <c r="A275" s="23">
        <f t="shared" si="5"/>
        <v>274</v>
      </c>
      <c r="B275" s="268" t="s">
        <v>2310</v>
      </c>
      <c r="C275" s="996" t="s">
        <v>4112</v>
      </c>
      <c r="D275" s="259" t="s">
        <v>4113</v>
      </c>
      <c r="E275" s="295" t="s">
        <v>2650</v>
      </c>
      <c r="F275" s="595" t="s">
        <v>413</v>
      </c>
      <c r="G275" s="259" t="s">
        <v>210</v>
      </c>
      <c r="H275" s="295">
        <v>1</v>
      </c>
      <c r="I275" s="993" t="s">
        <v>100</v>
      </c>
      <c r="J275" s="993" t="s">
        <v>389</v>
      </c>
      <c r="K275" s="314"/>
      <c r="L275" s="314"/>
      <c r="M275" s="314"/>
      <c r="N275" s="314"/>
      <c r="O275" s="322" t="s">
        <v>540</v>
      </c>
      <c r="P275" s="314" t="s">
        <v>243</v>
      </c>
      <c r="Q275" s="300">
        <v>44615</v>
      </c>
      <c r="R275" s="300">
        <v>44658</v>
      </c>
      <c r="S275" s="300">
        <v>44658</v>
      </c>
      <c r="T275" s="300">
        <v>44926</v>
      </c>
      <c r="U275" s="314"/>
      <c r="V275" s="279">
        <v>44923</v>
      </c>
      <c r="W275" s="314" t="s">
        <v>1488</v>
      </c>
      <c r="X275" s="314" t="s">
        <v>4100</v>
      </c>
      <c r="Y275" s="314"/>
      <c r="Z275" s="314"/>
      <c r="AA275" s="314"/>
    </row>
    <row r="276" spans="1:28">
      <c r="A276" s="23">
        <f t="shared" si="5"/>
        <v>275</v>
      </c>
      <c r="B276" s="268" t="s">
        <v>2310</v>
      </c>
      <c r="C276" s="295" t="s">
        <v>2322</v>
      </c>
      <c r="D276" s="480" t="s">
        <v>420</v>
      </c>
      <c r="E276" s="258" t="s">
        <v>2650</v>
      </c>
      <c r="F276" s="481" t="s">
        <v>425</v>
      </c>
      <c r="G276" s="249" t="s">
        <v>210</v>
      </c>
      <c r="H276" s="258">
        <v>1</v>
      </c>
      <c r="I276" s="259" t="s">
        <v>100</v>
      </c>
      <c r="J276" s="498" t="s">
        <v>426</v>
      </c>
      <c r="K276" s="314"/>
      <c r="L276" s="314"/>
      <c r="M276" s="314"/>
      <c r="N276" s="314"/>
      <c r="O276" s="322" t="s">
        <v>540</v>
      </c>
      <c r="P276" s="314" t="s">
        <v>102</v>
      </c>
      <c r="Q276" s="300">
        <v>44721</v>
      </c>
      <c r="R276" s="300">
        <v>44783</v>
      </c>
      <c r="S276" s="300">
        <v>44788</v>
      </c>
      <c r="T276" s="300">
        <v>44985</v>
      </c>
      <c r="U276" s="314"/>
      <c r="V276" s="279">
        <v>44923</v>
      </c>
      <c r="W276" s="314" t="s">
        <v>1488</v>
      </c>
      <c r="X276" s="314" t="s">
        <v>4100</v>
      </c>
      <c r="Y276" s="314"/>
      <c r="Z276" s="314"/>
      <c r="AA276" s="314"/>
    </row>
    <row r="277" spans="1:28">
      <c r="A277" s="23">
        <f t="shared" si="5"/>
        <v>276</v>
      </c>
      <c r="B277" s="268" t="s">
        <v>2310</v>
      </c>
      <c r="C277" s="993" t="s">
        <v>4105</v>
      </c>
      <c r="D277" s="259" t="s">
        <v>4106</v>
      </c>
      <c r="E277" s="249" t="s">
        <v>4098</v>
      </c>
      <c r="F277" s="259" t="s">
        <v>4107</v>
      </c>
      <c r="G277" s="257" t="s">
        <v>317</v>
      </c>
      <c r="H277" s="355">
        <v>1</v>
      </c>
      <c r="I277" s="993" t="s">
        <v>100</v>
      </c>
      <c r="J277" s="993" t="s">
        <v>354</v>
      </c>
      <c r="K277" s="314"/>
      <c r="L277" s="314"/>
      <c r="M277" s="314"/>
      <c r="N277" s="314"/>
      <c r="O277" s="322" t="s">
        <v>540</v>
      </c>
      <c r="P277" s="314" t="s">
        <v>102</v>
      </c>
      <c r="Q277" s="300">
        <v>44639</v>
      </c>
      <c r="R277" s="300">
        <v>44654</v>
      </c>
      <c r="S277" s="300">
        <v>44656</v>
      </c>
      <c r="T277" s="300">
        <v>44926</v>
      </c>
      <c r="U277" s="314"/>
      <c r="V277" s="279">
        <v>44923</v>
      </c>
      <c r="W277" s="314" t="s">
        <v>1488</v>
      </c>
      <c r="X277" s="314" t="s">
        <v>4100</v>
      </c>
      <c r="Y277" s="314"/>
      <c r="Z277" s="314"/>
      <c r="AA277" s="314"/>
    </row>
    <row r="278" spans="1:28">
      <c r="A278" s="23">
        <f t="shared" si="5"/>
        <v>277</v>
      </c>
      <c r="B278" s="268" t="s">
        <v>2310</v>
      </c>
      <c r="C278" s="996" t="s">
        <v>4097</v>
      </c>
      <c r="D278" s="259" t="s">
        <v>2391</v>
      </c>
      <c r="E278" s="249" t="s">
        <v>4098</v>
      </c>
      <c r="F278" s="259" t="s">
        <v>4099</v>
      </c>
      <c r="G278" s="259" t="s">
        <v>317</v>
      </c>
      <c r="H278" s="295">
        <v>1</v>
      </c>
      <c r="I278" s="993" t="s">
        <v>100</v>
      </c>
      <c r="J278" s="993" t="s">
        <v>354</v>
      </c>
      <c r="K278" s="314"/>
      <c r="L278" s="314"/>
      <c r="M278" s="314"/>
      <c r="N278" s="314"/>
      <c r="O278" s="322" t="s">
        <v>540</v>
      </c>
      <c r="P278" s="314" t="s">
        <v>243</v>
      </c>
      <c r="Q278" s="300">
        <v>44584</v>
      </c>
      <c r="R278" s="300">
        <v>44633</v>
      </c>
      <c r="S278" s="300">
        <v>44633</v>
      </c>
      <c r="T278" s="300">
        <v>44985</v>
      </c>
      <c r="U278" s="314"/>
      <c r="V278" s="279">
        <v>44923</v>
      </c>
      <c r="W278" s="314" t="s">
        <v>1488</v>
      </c>
      <c r="X278" s="314" t="s">
        <v>4100</v>
      </c>
      <c r="Y278" s="314"/>
      <c r="Z278" s="314"/>
      <c r="AA278" s="314"/>
    </row>
    <row r="279" spans="1:28">
      <c r="A279" s="23">
        <f t="shared" si="5"/>
        <v>278</v>
      </c>
      <c r="B279" s="268" t="s">
        <v>2310</v>
      </c>
      <c r="C279" s="996" t="s">
        <v>4101</v>
      </c>
      <c r="D279" s="259" t="s">
        <v>1885</v>
      </c>
      <c r="E279" s="249" t="s">
        <v>4098</v>
      </c>
      <c r="F279" s="259" t="s">
        <v>4102</v>
      </c>
      <c r="G279" s="259" t="s">
        <v>317</v>
      </c>
      <c r="H279" s="295">
        <v>1</v>
      </c>
      <c r="I279" s="993" t="s">
        <v>100</v>
      </c>
      <c r="J279" s="993" t="s">
        <v>354</v>
      </c>
      <c r="K279" s="314"/>
      <c r="L279" s="314"/>
      <c r="M279" s="314"/>
      <c r="N279" s="314"/>
      <c r="O279" s="322" t="s">
        <v>540</v>
      </c>
      <c r="P279" s="314" t="s">
        <v>243</v>
      </c>
      <c r="Q279" s="300">
        <v>44604</v>
      </c>
      <c r="R279" s="300">
        <v>44651</v>
      </c>
      <c r="S279" s="300">
        <v>44656</v>
      </c>
      <c r="T279" s="300">
        <v>44926</v>
      </c>
      <c r="U279" s="314"/>
      <c r="V279" s="279">
        <v>44923</v>
      </c>
      <c r="W279" s="314" t="s">
        <v>1488</v>
      </c>
      <c r="X279" s="314" t="s">
        <v>4100</v>
      </c>
      <c r="Y279" s="314"/>
      <c r="Z279" s="314"/>
      <c r="AA279" s="314"/>
    </row>
    <row r="280" spans="1:28">
      <c r="A280" s="23">
        <f t="shared" si="5"/>
        <v>279</v>
      </c>
      <c r="B280" s="268" t="s">
        <v>2310</v>
      </c>
      <c r="C280" s="993" t="s">
        <v>2422</v>
      </c>
      <c r="D280" s="259" t="s">
        <v>2432</v>
      </c>
      <c r="E280" s="249" t="s">
        <v>4098</v>
      </c>
      <c r="F280" s="259" t="s">
        <v>2433</v>
      </c>
      <c r="G280" s="257" t="s">
        <v>317</v>
      </c>
      <c r="H280" s="355">
        <v>1</v>
      </c>
      <c r="I280" s="993" t="s">
        <v>100</v>
      </c>
      <c r="J280" s="993" t="s">
        <v>354</v>
      </c>
      <c r="K280" s="314"/>
      <c r="L280" s="314"/>
      <c r="M280" s="314"/>
      <c r="N280" s="314"/>
      <c r="O280" s="322" t="s">
        <v>540</v>
      </c>
      <c r="P280" s="314" t="s">
        <v>102</v>
      </c>
      <c r="Q280" s="300">
        <v>44696</v>
      </c>
      <c r="R280" s="300">
        <v>44753</v>
      </c>
      <c r="S280" s="300">
        <v>44762</v>
      </c>
      <c r="T280" s="300">
        <v>44985</v>
      </c>
      <c r="U280" s="314"/>
      <c r="V280" s="279">
        <v>44923</v>
      </c>
      <c r="W280" s="314" t="s">
        <v>1488</v>
      </c>
      <c r="X280" s="314" t="s">
        <v>4100</v>
      </c>
      <c r="Y280" s="314"/>
      <c r="Z280" s="314"/>
      <c r="AA280" s="314"/>
    </row>
    <row r="281" spans="1:28" ht="23" hidden="1">
      <c r="A281" s="23">
        <f t="shared" si="5"/>
        <v>280</v>
      </c>
      <c r="B281" s="255" t="s">
        <v>64</v>
      </c>
      <c r="C281" s="249" t="s">
        <v>73</v>
      </c>
      <c r="D281" s="258" t="s">
        <v>920</v>
      </c>
      <c r="E281" s="268" t="s">
        <v>921</v>
      </c>
      <c r="F281" s="258" t="s">
        <v>922</v>
      </c>
      <c r="G281" s="295" t="s">
        <v>923</v>
      </c>
      <c r="H281" s="258">
        <v>1</v>
      </c>
      <c r="I281" s="258" t="s">
        <v>924</v>
      </c>
      <c r="J281" s="298" t="s">
        <v>2788</v>
      </c>
      <c r="K281" s="314"/>
      <c r="L281" s="314"/>
      <c r="M281" s="314"/>
      <c r="N281" s="314"/>
      <c r="O281" s="322" t="s">
        <v>540</v>
      </c>
      <c r="P281" s="314" t="s">
        <v>102</v>
      </c>
      <c r="Q281" s="300">
        <v>44405</v>
      </c>
      <c r="R281" s="300">
        <v>44436</v>
      </c>
      <c r="S281" s="300">
        <v>44494</v>
      </c>
      <c r="T281" s="300">
        <v>44701</v>
      </c>
      <c r="U281" s="314"/>
      <c r="V281" s="279">
        <v>44910</v>
      </c>
      <c r="W281" s="249" t="s">
        <v>2988</v>
      </c>
      <c r="X281" s="249" t="s">
        <v>258</v>
      </c>
      <c r="Y281" s="1877" t="s">
        <v>6917</v>
      </c>
      <c r="Z281" s="1000" t="s">
        <v>6918</v>
      </c>
      <c r="AA281" s="1875" t="s">
        <v>5212</v>
      </c>
      <c r="AB281" s="1000"/>
    </row>
    <row r="282" spans="1:28" ht="23" hidden="1">
      <c r="A282" s="23">
        <f t="shared" si="5"/>
        <v>281</v>
      </c>
      <c r="B282" s="255" t="s">
        <v>64</v>
      </c>
      <c r="C282" s="249" t="s">
        <v>73</v>
      </c>
      <c r="D282" s="258" t="s">
        <v>925</v>
      </c>
      <c r="E282" s="268" t="s">
        <v>921</v>
      </c>
      <c r="F282" s="258" t="s">
        <v>926</v>
      </c>
      <c r="G282" s="295" t="s">
        <v>927</v>
      </c>
      <c r="H282" s="258">
        <v>1</v>
      </c>
      <c r="I282" s="258" t="s">
        <v>924</v>
      </c>
      <c r="J282" s="298" t="s">
        <v>2788</v>
      </c>
      <c r="K282" s="314"/>
      <c r="L282" s="314"/>
      <c r="M282" s="314"/>
      <c r="N282" s="314"/>
      <c r="O282" s="322" t="s">
        <v>540</v>
      </c>
      <c r="P282" s="314" t="s">
        <v>102</v>
      </c>
      <c r="Q282" s="300">
        <v>44405</v>
      </c>
      <c r="R282" s="300">
        <v>44436</v>
      </c>
      <c r="S282" s="300">
        <v>44494</v>
      </c>
      <c r="T282" s="300">
        <v>44701</v>
      </c>
      <c r="U282" s="314"/>
      <c r="V282" s="279">
        <v>44910</v>
      </c>
      <c r="W282" s="249" t="s">
        <v>2988</v>
      </c>
      <c r="X282" s="249" t="s">
        <v>258</v>
      </c>
      <c r="Y282" s="1877"/>
      <c r="Z282" s="1000" t="s">
        <v>6918</v>
      </c>
      <c r="AA282" s="1875"/>
      <c r="AB282" s="1000"/>
    </row>
    <row r="283" spans="1:28" ht="23" hidden="1">
      <c r="A283" s="23">
        <f t="shared" si="5"/>
        <v>282</v>
      </c>
      <c r="B283" s="255" t="s">
        <v>64</v>
      </c>
      <c r="C283" s="249" t="s">
        <v>73</v>
      </c>
      <c r="D283" s="258" t="s">
        <v>928</v>
      </c>
      <c r="E283" s="268" t="s">
        <v>921</v>
      </c>
      <c r="F283" s="258" t="s">
        <v>929</v>
      </c>
      <c r="G283" s="295" t="s">
        <v>930</v>
      </c>
      <c r="H283" s="258">
        <v>1</v>
      </c>
      <c r="I283" s="258" t="s">
        <v>924</v>
      </c>
      <c r="J283" s="298" t="s">
        <v>2788</v>
      </c>
      <c r="K283" s="314"/>
      <c r="L283" s="314"/>
      <c r="M283" s="314"/>
      <c r="N283" s="314"/>
      <c r="O283" s="322" t="s">
        <v>540</v>
      </c>
      <c r="P283" s="314" t="s">
        <v>102</v>
      </c>
      <c r="Q283" s="300">
        <v>44405</v>
      </c>
      <c r="R283" s="300">
        <v>44436</v>
      </c>
      <c r="S283" s="300">
        <v>44494</v>
      </c>
      <c r="T283" s="300">
        <v>44701</v>
      </c>
      <c r="U283" s="314"/>
      <c r="V283" s="279">
        <v>44910</v>
      </c>
      <c r="W283" s="249" t="s">
        <v>2988</v>
      </c>
      <c r="X283" s="249" t="s">
        <v>258</v>
      </c>
      <c r="Y283" s="1877"/>
      <c r="Z283" s="1000" t="s">
        <v>6918</v>
      </c>
      <c r="AA283" s="1875"/>
      <c r="AB283" s="1000"/>
    </row>
    <row r="284" spans="1:28" ht="23" hidden="1">
      <c r="A284" s="23">
        <f t="shared" si="5"/>
        <v>283</v>
      </c>
      <c r="B284" s="255" t="s">
        <v>64</v>
      </c>
      <c r="C284" s="249" t="s">
        <v>73</v>
      </c>
      <c r="D284" s="258" t="s">
        <v>931</v>
      </c>
      <c r="E284" s="268" t="s">
        <v>921</v>
      </c>
      <c r="F284" s="258" t="s">
        <v>932</v>
      </c>
      <c r="G284" s="295" t="s">
        <v>933</v>
      </c>
      <c r="H284" s="258">
        <v>1</v>
      </c>
      <c r="I284" s="258" t="s">
        <v>924</v>
      </c>
      <c r="J284" s="298" t="s">
        <v>2788</v>
      </c>
      <c r="K284" s="314"/>
      <c r="L284" s="314"/>
      <c r="M284" s="314"/>
      <c r="N284" s="314"/>
      <c r="O284" s="322" t="s">
        <v>540</v>
      </c>
      <c r="P284" s="314" t="s">
        <v>102</v>
      </c>
      <c r="Q284" s="300">
        <v>44405</v>
      </c>
      <c r="R284" s="300">
        <v>44436</v>
      </c>
      <c r="S284" s="300">
        <v>44494</v>
      </c>
      <c r="T284" s="300">
        <v>44701</v>
      </c>
      <c r="U284" s="314"/>
      <c r="V284" s="279">
        <v>44910</v>
      </c>
      <c r="W284" s="249" t="s">
        <v>2988</v>
      </c>
      <c r="X284" s="249" t="s">
        <v>258</v>
      </c>
      <c r="Y284" s="1877"/>
      <c r="Z284" s="1000" t="s">
        <v>6918</v>
      </c>
      <c r="AA284" s="1875"/>
      <c r="AB284" s="1000"/>
    </row>
    <row r="285" spans="1:28" ht="23" hidden="1">
      <c r="A285" s="23">
        <f t="shared" si="5"/>
        <v>284</v>
      </c>
      <c r="B285" s="255" t="s">
        <v>64</v>
      </c>
      <c r="C285" s="249" t="s">
        <v>73</v>
      </c>
      <c r="D285" s="258" t="s">
        <v>934</v>
      </c>
      <c r="E285" s="268" t="s">
        <v>921</v>
      </c>
      <c r="F285" s="258" t="s">
        <v>935</v>
      </c>
      <c r="G285" s="295" t="s">
        <v>936</v>
      </c>
      <c r="H285" s="258">
        <v>1</v>
      </c>
      <c r="I285" s="258" t="s">
        <v>924</v>
      </c>
      <c r="J285" s="298" t="s">
        <v>2788</v>
      </c>
      <c r="K285" s="314"/>
      <c r="L285" s="314"/>
      <c r="M285" s="314"/>
      <c r="N285" s="314"/>
      <c r="O285" s="322" t="s">
        <v>540</v>
      </c>
      <c r="P285" s="314" t="s">
        <v>102</v>
      </c>
      <c r="Q285" s="300">
        <v>44405</v>
      </c>
      <c r="R285" s="300">
        <v>44436</v>
      </c>
      <c r="S285" s="300">
        <v>44494</v>
      </c>
      <c r="T285" s="300">
        <v>44701</v>
      </c>
      <c r="U285" s="314"/>
      <c r="V285" s="279">
        <v>44910</v>
      </c>
      <c r="W285" s="249" t="s">
        <v>2988</v>
      </c>
      <c r="X285" s="249" t="s">
        <v>258</v>
      </c>
      <c r="Y285" s="1877"/>
      <c r="Z285" s="1000" t="s">
        <v>6918</v>
      </c>
      <c r="AA285" s="1875"/>
      <c r="AB285" s="1000"/>
    </row>
    <row r="286" spans="1:28" ht="23" hidden="1">
      <c r="A286" s="23">
        <f t="shared" si="5"/>
        <v>285</v>
      </c>
      <c r="B286" s="255" t="s">
        <v>64</v>
      </c>
      <c r="C286" s="249" t="s">
        <v>2963</v>
      </c>
      <c r="D286" s="258" t="s">
        <v>937</v>
      </c>
      <c r="E286" s="268" t="s">
        <v>921</v>
      </c>
      <c r="F286" s="258" t="s">
        <v>938</v>
      </c>
      <c r="G286" s="295" t="s">
        <v>939</v>
      </c>
      <c r="H286" s="258">
        <v>1</v>
      </c>
      <c r="I286" s="258" t="s">
        <v>924</v>
      </c>
      <c r="J286" s="298" t="s">
        <v>2788</v>
      </c>
      <c r="K286" s="314"/>
      <c r="L286" s="314"/>
      <c r="M286" s="314"/>
      <c r="N286" s="314"/>
      <c r="O286" s="322" t="s">
        <v>540</v>
      </c>
      <c r="P286" s="314" t="s">
        <v>102</v>
      </c>
      <c r="Q286" s="300">
        <v>44405</v>
      </c>
      <c r="R286" s="300">
        <v>44436</v>
      </c>
      <c r="S286" s="300">
        <v>44494</v>
      </c>
      <c r="T286" s="300">
        <v>44701</v>
      </c>
      <c r="U286" s="314"/>
      <c r="V286" s="279">
        <v>44910</v>
      </c>
      <c r="W286" s="249" t="s">
        <v>2988</v>
      </c>
      <c r="X286" s="249" t="s">
        <v>258</v>
      </c>
      <c r="Y286" s="1877"/>
      <c r="Z286" s="1000" t="s">
        <v>6918</v>
      </c>
      <c r="AA286" s="1875"/>
      <c r="AB286" s="1000"/>
    </row>
    <row r="287" spans="1:28" ht="23" hidden="1">
      <c r="A287" s="23">
        <f t="shared" si="5"/>
        <v>286</v>
      </c>
      <c r="B287" s="255" t="s">
        <v>64</v>
      </c>
      <c r="C287" s="249" t="s">
        <v>73</v>
      </c>
      <c r="D287" s="258" t="s">
        <v>940</v>
      </c>
      <c r="E287" s="268" t="s">
        <v>921</v>
      </c>
      <c r="F287" s="258" t="s">
        <v>941</v>
      </c>
      <c r="G287" s="295" t="s">
        <v>942</v>
      </c>
      <c r="H287" s="268">
        <v>1</v>
      </c>
      <c r="I287" s="258" t="s">
        <v>924</v>
      </c>
      <c r="J287" s="298" t="s">
        <v>2788</v>
      </c>
      <c r="K287" s="314"/>
      <c r="L287" s="314"/>
      <c r="M287" s="314"/>
      <c r="N287" s="314"/>
      <c r="O287" s="322" t="s">
        <v>540</v>
      </c>
      <c r="P287" s="314" t="s">
        <v>102</v>
      </c>
      <c r="Q287" s="300">
        <v>44405</v>
      </c>
      <c r="R287" s="300">
        <v>44436</v>
      </c>
      <c r="S287" s="300">
        <v>44494</v>
      </c>
      <c r="T287" s="300">
        <v>44701</v>
      </c>
      <c r="U287" s="314"/>
      <c r="V287" s="279">
        <v>44910</v>
      </c>
      <c r="W287" s="249" t="s">
        <v>2988</v>
      </c>
      <c r="X287" s="249" t="s">
        <v>258</v>
      </c>
      <c r="Y287" s="1877"/>
      <c r="Z287" s="1000" t="s">
        <v>6918</v>
      </c>
      <c r="AA287" s="1876"/>
      <c r="AB287" s="1000"/>
    </row>
    <row r="288" spans="1:28" ht="23" hidden="1">
      <c r="A288" s="23">
        <f t="shared" si="5"/>
        <v>287</v>
      </c>
      <c r="B288" s="255" t="s">
        <v>64</v>
      </c>
      <c r="C288" s="249" t="s">
        <v>74</v>
      </c>
      <c r="D288" s="258" t="s">
        <v>943</v>
      </c>
      <c r="E288" s="268" t="s">
        <v>921</v>
      </c>
      <c r="F288" s="258" t="s">
        <v>944</v>
      </c>
      <c r="G288" s="295" t="s">
        <v>945</v>
      </c>
      <c r="H288" s="268">
        <v>1</v>
      </c>
      <c r="I288" s="258" t="s">
        <v>924</v>
      </c>
      <c r="J288" s="298" t="s">
        <v>1778</v>
      </c>
      <c r="K288" s="314"/>
      <c r="L288" s="314"/>
      <c r="M288" s="314"/>
      <c r="N288" s="314"/>
      <c r="O288" s="322" t="s">
        <v>540</v>
      </c>
      <c r="P288" s="314" t="s">
        <v>102</v>
      </c>
      <c r="Q288" s="300">
        <v>44406</v>
      </c>
      <c r="R288" s="300">
        <v>44437</v>
      </c>
      <c r="S288" s="300">
        <v>44433</v>
      </c>
      <c r="T288" s="300">
        <v>44701</v>
      </c>
      <c r="U288" s="314"/>
      <c r="V288" s="279">
        <v>44910</v>
      </c>
      <c r="W288" s="249" t="s">
        <v>2988</v>
      </c>
      <c r="X288" s="249" t="s">
        <v>258</v>
      </c>
      <c r="Y288" s="1877" t="s">
        <v>6919</v>
      </c>
      <c r="Z288" s="1000" t="s">
        <v>6918</v>
      </c>
      <c r="AA288" s="1875" t="s">
        <v>5213</v>
      </c>
      <c r="AB288" s="1000"/>
    </row>
    <row r="289" spans="1:28" ht="23" hidden="1">
      <c r="A289" s="23">
        <f t="shared" si="5"/>
        <v>288</v>
      </c>
      <c r="B289" s="255" t="s">
        <v>64</v>
      </c>
      <c r="C289" s="249" t="s">
        <v>74</v>
      </c>
      <c r="D289" s="258" t="s">
        <v>946</v>
      </c>
      <c r="E289" s="268" t="s">
        <v>921</v>
      </c>
      <c r="F289" s="258" t="s">
        <v>947</v>
      </c>
      <c r="G289" s="295" t="s">
        <v>948</v>
      </c>
      <c r="H289" s="268">
        <v>1</v>
      </c>
      <c r="I289" s="258" t="s">
        <v>924</v>
      </c>
      <c r="J289" s="298" t="s">
        <v>1708</v>
      </c>
      <c r="K289" s="314"/>
      <c r="L289" s="314"/>
      <c r="M289" s="314"/>
      <c r="N289" s="314"/>
      <c r="O289" s="322" t="s">
        <v>540</v>
      </c>
      <c r="P289" s="314" t="s">
        <v>102</v>
      </c>
      <c r="Q289" s="300">
        <v>44406</v>
      </c>
      <c r="R289" s="300">
        <v>44437</v>
      </c>
      <c r="S289" s="300">
        <v>44433</v>
      </c>
      <c r="T289" s="300">
        <v>44701</v>
      </c>
      <c r="U289" s="314"/>
      <c r="V289" s="279">
        <v>44910</v>
      </c>
      <c r="W289" s="249" t="s">
        <v>2988</v>
      </c>
      <c r="X289" s="249" t="s">
        <v>258</v>
      </c>
      <c r="Y289" s="1877"/>
      <c r="Z289" s="1000" t="s">
        <v>6918</v>
      </c>
      <c r="AA289" s="1875"/>
      <c r="AB289" s="1000"/>
    </row>
    <row r="290" spans="1:28" ht="23" hidden="1">
      <c r="A290" s="23">
        <f t="shared" si="5"/>
        <v>289</v>
      </c>
      <c r="B290" s="255" t="s">
        <v>64</v>
      </c>
      <c r="C290" s="249" t="s">
        <v>74</v>
      </c>
      <c r="D290" s="258" t="s">
        <v>949</v>
      </c>
      <c r="E290" s="268" t="s">
        <v>921</v>
      </c>
      <c r="F290" s="258" t="s">
        <v>950</v>
      </c>
      <c r="G290" s="295" t="s">
        <v>951</v>
      </c>
      <c r="H290" s="268">
        <v>1</v>
      </c>
      <c r="I290" s="258" t="s">
        <v>924</v>
      </c>
      <c r="J290" s="298" t="s">
        <v>1708</v>
      </c>
      <c r="K290" s="314"/>
      <c r="L290" s="314"/>
      <c r="M290" s="314"/>
      <c r="N290" s="314"/>
      <c r="O290" s="322" t="s">
        <v>540</v>
      </c>
      <c r="P290" s="314" t="s">
        <v>102</v>
      </c>
      <c r="Q290" s="300">
        <v>44406</v>
      </c>
      <c r="R290" s="300">
        <v>44437</v>
      </c>
      <c r="S290" s="300">
        <v>44433</v>
      </c>
      <c r="T290" s="300">
        <v>44701</v>
      </c>
      <c r="U290" s="314"/>
      <c r="V290" s="279">
        <v>44910</v>
      </c>
      <c r="W290" s="249" t="s">
        <v>2988</v>
      </c>
      <c r="X290" s="249" t="s">
        <v>258</v>
      </c>
      <c r="Y290" s="1877"/>
      <c r="Z290" s="1000" t="s">
        <v>6918</v>
      </c>
      <c r="AA290" s="1875"/>
      <c r="AB290" s="1000"/>
    </row>
    <row r="291" spans="1:28" ht="23" hidden="1">
      <c r="A291" s="23">
        <f t="shared" si="5"/>
        <v>290</v>
      </c>
      <c r="B291" s="255" t="s">
        <v>64</v>
      </c>
      <c r="C291" s="249" t="s">
        <v>74</v>
      </c>
      <c r="D291" s="258" t="s">
        <v>952</v>
      </c>
      <c r="E291" s="268" t="s">
        <v>921</v>
      </c>
      <c r="F291" s="258" t="s">
        <v>953</v>
      </c>
      <c r="G291" s="295" t="s">
        <v>954</v>
      </c>
      <c r="H291" s="268">
        <v>1</v>
      </c>
      <c r="I291" s="258" t="s">
        <v>924</v>
      </c>
      <c r="J291" s="298" t="s">
        <v>1779</v>
      </c>
      <c r="K291" s="314"/>
      <c r="L291" s="314"/>
      <c r="M291" s="314"/>
      <c r="N291" s="314"/>
      <c r="O291" s="322" t="s">
        <v>540</v>
      </c>
      <c r="P291" s="314" t="s">
        <v>102</v>
      </c>
      <c r="Q291" s="300">
        <v>44406</v>
      </c>
      <c r="R291" s="300">
        <v>44437</v>
      </c>
      <c r="S291" s="300">
        <v>44433</v>
      </c>
      <c r="T291" s="300">
        <v>44701</v>
      </c>
      <c r="U291" s="314"/>
      <c r="V291" s="279">
        <v>44910</v>
      </c>
      <c r="W291" s="249" t="s">
        <v>2988</v>
      </c>
      <c r="X291" s="249" t="s">
        <v>258</v>
      </c>
      <c r="Y291" s="1877"/>
      <c r="Z291" s="1000" t="s">
        <v>6918</v>
      </c>
      <c r="AA291" s="1875"/>
      <c r="AB291" s="1000"/>
    </row>
    <row r="292" spans="1:28" ht="23" hidden="1">
      <c r="A292" s="23">
        <f t="shared" si="5"/>
        <v>291</v>
      </c>
      <c r="B292" s="255" t="s">
        <v>64</v>
      </c>
      <c r="C292" s="249" t="s">
        <v>74</v>
      </c>
      <c r="D292" s="258" t="s">
        <v>955</v>
      </c>
      <c r="E292" s="268" t="s">
        <v>921</v>
      </c>
      <c r="F292" s="258" t="s">
        <v>956</v>
      </c>
      <c r="G292" s="295" t="s">
        <v>957</v>
      </c>
      <c r="H292" s="268">
        <v>1</v>
      </c>
      <c r="I292" s="258" t="s">
        <v>924</v>
      </c>
      <c r="J292" s="298" t="s">
        <v>1780</v>
      </c>
      <c r="K292" s="314"/>
      <c r="L292" s="314"/>
      <c r="M292" s="314"/>
      <c r="N292" s="314"/>
      <c r="O292" s="322" t="s">
        <v>540</v>
      </c>
      <c r="P292" s="314" t="s">
        <v>102</v>
      </c>
      <c r="Q292" s="300">
        <v>44406</v>
      </c>
      <c r="R292" s="300">
        <v>44437</v>
      </c>
      <c r="S292" s="300">
        <v>44433</v>
      </c>
      <c r="T292" s="300">
        <v>44701</v>
      </c>
      <c r="U292" s="314"/>
      <c r="V292" s="279">
        <v>44910</v>
      </c>
      <c r="W292" s="249" t="s">
        <v>2988</v>
      </c>
      <c r="X292" s="249" t="s">
        <v>258</v>
      </c>
      <c r="Y292" s="1877"/>
      <c r="Z292" s="1000" t="s">
        <v>6918</v>
      </c>
      <c r="AA292" s="1875"/>
      <c r="AB292" s="1000"/>
    </row>
    <row r="293" spans="1:28" ht="23" hidden="1">
      <c r="A293" s="23">
        <f t="shared" si="5"/>
        <v>292</v>
      </c>
      <c r="B293" s="255" t="s">
        <v>64</v>
      </c>
      <c r="C293" s="249" t="s">
        <v>74</v>
      </c>
      <c r="D293" s="258" t="s">
        <v>958</v>
      </c>
      <c r="E293" s="268" t="s">
        <v>921</v>
      </c>
      <c r="F293" s="258" t="s">
        <v>959</v>
      </c>
      <c r="G293" s="295" t="s">
        <v>960</v>
      </c>
      <c r="H293" s="268">
        <v>1</v>
      </c>
      <c r="I293" s="258" t="s">
        <v>924</v>
      </c>
      <c r="J293" s="298" t="s">
        <v>1781</v>
      </c>
      <c r="K293" s="314"/>
      <c r="L293" s="314"/>
      <c r="M293" s="314"/>
      <c r="N293" s="314"/>
      <c r="O293" s="322" t="s">
        <v>540</v>
      </c>
      <c r="P293" s="314" t="s">
        <v>102</v>
      </c>
      <c r="Q293" s="300">
        <v>44406</v>
      </c>
      <c r="R293" s="300">
        <v>44437</v>
      </c>
      <c r="S293" s="300">
        <v>44433</v>
      </c>
      <c r="T293" s="300">
        <v>44701</v>
      </c>
      <c r="U293" s="314"/>
      <c r="V293" s="279">
        <v>44910</v>
      </c>
      <c r="W293" s="249" t="s">
        <v>2988</v>
      </c>
      <c r="X293" s="249" t="s">
        <v>258</v>
      </c>
      <c r="Y293" s="1877"/>
      <c r="Z293" s="1000" t="s">
        <v>6918</v>
      </c>
      <c r="AA293" s="1875"/>
      <c r="AB293" s="1000"/>
    </row>
    <row r="294" spans="1:28" ht="23" hidden="1">
      <c r="A294" s="23">
        <f t="shared" si="5"/>
        <v>293</v>
      </c>
      <c r="B294" s="255" t="s">
        <v>64</v>
      </c>
      <c r="C294" s="249" t="s">
        <v>74</v>
      </c>
      <c r="D294" s="258" t="s">
        <v>961</v>
      </c>
      <c r="E294" s="268" t="s">
        <v>921</v>
      </c>
      <c r="F294" s="258" t="s">
        <v>962</v>
      </c>
      <c r="G294" s="295" t="s">
        <v>963</v>
      </c>
      <c r="H294" s="268">
        <v>1</v>
      </c>
      <c r="I294" s="258" t="s">
        <v>924</v>
      </c>
      <c r="J294" s="298" t="s">
        <v>1781</v>
      </c>
      <c r="K294" s="314"/>
      <c r="L294" s="314"/>
      <c r="M294" s="314"/>
      <c r="N294" s="314"/>
      <c r="O294" s="322" t="s">
        <v>540</v>
      </c>
      <c r="P294" s="314" t="s">
        <v>102</v>
      </c>
      <c r="Q294" s="300">
        <v>44406</v>
      </c>
      <c r="R294" s="300">
        <v>44437</v>
      </c>
      <c r="S294" s="300">
        <v>44433</v>
      </c>
      <c r="T294" s="300">
        <v>44701</v>
      </c>
      <c r="U294" s="314"/>
      <c r="V294" s="279">
        <v>44910</v>
      </c>
      <c r="W294" s="249" t="s">
        <v>2988</v>
      </c>
      <c r="X294" s="249" t="s">
        <v>258</v>
      </c>
      <c r="Y294" s="1877"/>
      <c r="Z294" s="1000" t="s">
        <v>6918</v>
      </c>
      <c r="AA294" s="1876"/>
      <c r="AB294" s="1000"/>
    </row>
    <row r="295" spans="1:28" ht="23" hidden="1">
      <c r="A295" s="23">
        <f t="shared" si="5"/>
        <v>294</v>
      </c>
      <c r="B295" s="255" t="s">
        <v>64</v>
      </c>
      <c r="C295" s="249" t="s">
        <v>75</v>
      </c>
      <c r="D295" s="298" t="s">
        <v>964</v>
      </c>
      <c r="E295" s="255" t="s">
        <v>921</v>
      </c>
      <c r="F295" s="322" t="s">
        <v>965</v>
      </c>
      <c r="G295" s="295" t="s">
        <v>966</v>
      </c>
      <c r="H295" s="299">
        <v>1</v>
      </c>
      <c r="I295" s="258" t="s">
        <v>924</v>
      </c>
      <c r="J295" s="298" t="s">
        <v>1781</v>
      </c>
      <c r="K295" s="314"/>
      <c r="L295" s="314"/>
      <c r="M295" s="314"/>
      <c r="N295" s="314"/>
      <c r="O295" s="322" t="s">
        <v>540</v>
      </c>
      <c r="P295" s="314" t="s">
        <v>102</v>
      </c>
      <c r="Q295" s="300">
        <v>44386</v>
      </c>
      <c r="R295" s="300">
        <v>44417</v>
      </c>
      <c r="S295" s="300">
        <v>44819</v>
      </c>
      <c r="T295" s="300">
        <v>44701</v>
      </c>
      <c r="U295" s="314"/>
      <c r="V295" s="279">
        <v>44910</v>
      </c>
      <c r="W295" s="249" t="s">
        <v>2988</v>
      </c>
      <c r="X295" s="255" t="s">
        <v>258</v>
      </c>
      <c r="Y295" s="1877" t="s">
        <v>7022</v>
      </c>
      <c r="Z295" s="1000" t="s">
        <v>6918</v>
      </c>
      <c r="AA295" s="1875" t="s">
        <v>5213</v>
      </c>
      <c r="AB295" s="427"/>
    </row>
    <row r="296" spans="1:28" ht="23" hidden="1">
      <c r="A296" s="23">
        <f t="shared" si="5"/>
        <v>295</v>
      </c>
      <c r="B296" s="255" t="s">
        <v>64</v>
      </c>
      <c r="C296" s="249" t="s">
        <v>75</v>
      </c>
      <c r="D296" s="298" t="s">
        <v>967</v>
      </c>
      <c r="E296" s="255" t="s">
        <v>921</v>
      </c>
      <c r="F296" s="322" t="s">
        <v>968</v>
      </c>
      <c r="G296" s="295" t="s">
        <v>969</v>
      </c>
      <c r="H296" s="299">
        <v>1</v>
      </c>
      <c r="I296" s="258" t="s">
        <v>924</v>
      </c>
      <c r="J296" s="298" t="s">
        <v>1781</v>
      </c>
      <c r="K296" s="314"/>
      <c r="L296" s="314"/>
      <c r="M296" s="314"/>
      <c r="N296" s="314"/>
      <c r="O296" s="322" t="s">
        <v>540</v>
      </c>
      <c r="P296" s="314" t="s">
        <v>102</v>
      </c>
      <c r="Q296" s="300">
        <v>44386</v>
      </c>
      <c r="R296" s="300">
        <v>44417</v>
      </c>
      <c r="S296" s="300">
        <v>44819</v>
      </c>
      <c r="T296" s="300">
        <v>44701</v>
      </c>
      <c r="U296" s="314"/>
      <c r="V296" s="279">
        <v>44910</v>
      </c>
      <c r="W296" s="249" t="s">
        <v>2988</v>
      </c>
      <c r="X296" s="255" t="s">
        <v>258</v>
      </c>
      <c r="Y296" s="1877"/>
      <c r="Z296" s="1000" t="s">
        <v>6918</v>
      </c>
      <c r="AA296" s="1875"/>
      <c r="AB296" s="427"/>
    </row>
    <row r="297" spans="1:28" ht="23" hidden="1">
      <c r="A297" s="23">
        <f t="shared" si="5"/>
        <v>296</v>
      </c>
      <c r="B297" s="255" t="s">
        <v>64</v>
      </c>
      <c r="C297" s="249" t="s">
        <v>75</v>
      </c>
      <c r="D297" s="298" t="s">
        <v>970</v>
      </c>
      <c r="E297" s="255" t="s">
        <v>921</v>
      </c>
      <c r="F297" s="322" t="s">
        <v>971</v>
      </c>
      <c r="G297" s="295" t="s">
        <v>972</v>
      </c>
      <c r="H297" s="299">
        <v>1</v>
      </c>
      <c r="I297" s="258" t="s">
        <v>924</v>
      </c>
      <c r="J297" s="298" t="s">
        <v>1781</v>
      </c>
      <c r="K297" s="314"/>
      <c r="L297" s="314"/>
      <c r="M297" s="314"/>
      <c r="N297" s="314"/>
      <c r="O297" s="322" t="s">
        <v>540</v>
      </c>
      <c r="P297" s="314" t="s">
        <v>102</v>
      </c>
      <c r="Q297" s="300">
        <v>44406</v>
      </c>
      <c r="R297" s="300">
        <v>44417</v>
      </c>
      <c r="S297" s="300">
        <v>44819</v>
      </c>
      <c r="T297" s="300">
        <v>44701</v>
      </c>
      <c r="U297" s="314"/>
      <c r="V297" s="279">
        <v>44910</v>
      </c>
      <c r="W297" s="249" t="s">
        <v>2988</v>
      </c>
      <c r="X297" s="255" t="s">
        <v>258</v>
      </c>
      <c r="Y297" s="1877"/>
      <c r="Z297" s="1000" t="s">
        <v>6918</v>
      </c>
      <c r="AA297" s="1875"/>
      <c r="AB297" s="1000"/>
    </row>
    <row r="298" spans="1:28" ht="23" hidden="1">
      <c r="A298" s="23">
        <f t="shared" si="5"/>
        <v>297</v>
      </c>
      <c r="B298" s="255" t="s">
        <v>64</v>
      </c>
      <c r="C298" s="249" t="s">
        <v>75</v>
      </c>
      <c r="D298" s="298" t="s">
        <v>973</v>
      </c>
      <c r="E298" s="255" t="s">
        <v>3660</v>
      </c>
      <c r="F298" s="322" t="s">
        <v>974</v>
      </c>
      <c r="G298" s="295" t="s">
        <v>975</v>
      </c>
      <c r="H298" s="299">
        <v>1</v>
      </c>
      <c r="I298" s="258" t="s">
        <v>924</v>
      </c>
      <c r="J298" s="298" t="s">
        <v>1781</v>
      </c>
      <c r="K298" s="314"/>
      <c r="L298" s="314"/>
      <c r="M298" s="314"/>
      <c r="N298" s="314"/>
      <c r="O298" s="322" t="s">
        <v>540</v>
      </c>
      <c r="P298" s="314" t="s">
        <v>102</v>
      </c>
      <c r="Q298" s="300">
        <v>44386</v>
      </c>
      <c r="R298" s="300">
        <v>44417</v>
      </c>
      <c r="S298" s="300">
        <v>44819</v>
      </c>
      <c r="T298" s="300">
        <v>44701</v>
      </c>
      <c r="U298" s="314"/>
      <c r="V298" s="279">
        <v>44910</v>
      </c>
      <c r="W298" s="249" t="s">
        <v>2988</v>
      </c>
      <c r="X298" s="255" t="s">
        <v>258</v>
      </c>
      <c r="Y298" s="1877"/>
      <c r="Z298" s="1000" t="s">
        <v>6918</v>
      </c>
      <c r="AA298" s="1875"/>
      <c r="AB298" s="1000"/>
    </row>
    <row r="299" spans="1:28" ht="23" hidden="1">
      <c r="A299" s="23">
        <f t="shared" si="5"/>
        <v>298</v>
      </c>
      <c r="B299" s="255" t="s">
        <v>64</v>
      </c>
      <c r="C299" s="249" t="s">
        <v>75</v>
      </c>
      <c r="D299" s="298" t="s">
        <v>976</v>
      </c>
      <c r="E299" s="255" t="s">
        <v>921</v>
      </c>
      <c r="F299" s="322" t="s">
        <v>977</v>
      </c>
      <c r="G299" s="295" t="s">
        <v>978</v>
      </c>
      <c r="H299" s="299">
        <v>1</v>
      </c>
      <c r="I299" s="258" t="s">
        <v>924</v>
      </c>
      <c r="J299" s="298" t="s">
        <v>1781</v>
      </c>
      <c r="K299" s="314"/>
      <c r="L299" s="314"/>
      <c r="M299" s="314"/>
      <c r="N299" s="314"/>
      <c r="O299" s="322" t="s">
        <v>540</v>
      </c>
      <c r="P299" s="314" t="s">
        <v>102</v>
      </c>
      <c r="Q299" s="300">
        <v>44386</v>
      </c>
      <c r="R299" s="300">
        <v>44417</v>
      </c>
      <c r="S299" s="300">
        <v>44819</v>
      </c>
      <c r="T299" s="300">
        <v>44701</v>
      </c>
      <c r="U299" s="314"/>
      <c r="V299" s="279">
        <v>44910</v>
      </c>
      <c r="W299" s="249" t="s">
        <v>2988</v>
      </c>
      <c r="X299" s="255" t="s">
        <v>258</v>
      </c>
      <c r="Y299" s="1877"/>
      <c r="Z299" s="1000" t="s">
        <v>6918</v>
      </c>
      <c r="AA299" s="1875"/>
      <c r="AB299" s="427"/>
    </row>
    <row r="300" spans="1:28" ht="23" hidden="1">
      <c r="A300" s="23">
        <f t="shared" si="5"/>
        <v>299</v>
      </c>
      <c r="B300" s="255" t="s">
        <v>64</v>
      </c>
      <c r="C300" s="249" t="s">
        <v>75</v>
      </c>
      <c r="D300" s="298" t="s">
        <v>979</v>
      </c>
      <c r="E300" s="255" t="s">
        <v>921</v>
      </c>
      <c r="F300" s="322" t="s">
        <v>980</v>
      </c>
      <c r="G300" s="295" t="s">
        <v>981</v>
      </c>
      <c r="H300" s="299">
        <v>1</v>
      </c>
      <c r="I300" s="258" t="s">
        <v>924</v>
      </c>
      <c r="J300" s="298" t="s">
        <v>1781</v>
      </c>
      <c r="K300" s="314"/>
      <c r="L300" s="314"/>
      <c r="M300" s="314"/>
      <c r="N300" s="314"/>
      <c r="O300" s="322" t="s">
        <v>540</v>
      </c>
      <c r="P300" s="314" t="s">
        <v>102</v>
      </c>
      <c r="Q300" s="300">
        <v>44386</v>
      </c>
      <c r="R300" s="300">
        <v>44417</v>
      </c>
      <c r="S300" s="300">
        <v>44819</v>
      </c>
      <c r="T300" s="300">
        <v>44701</v>
      </c>
      <c r="U300" s="314"/>
      <c r="V300" s="279">
        <v>44910</v>
      </c>
      <c r="W300" s="249" t="s">
        <v>2988</v>
      </c>
      <c r="X300" s="255" t="s">
        <v>258</v>
      </c>
      <c r="Y300" s="1877"/>
      <c r="Z300" s="1000" t="s">
        <v>6918</v>
      </c>
      <c r="AA300" s="1875"/>
      <c r="AB300" s="1000"/>
    </row>
    <row r="301" spans="1:28" ht="23" hidden="1">
      <c r="A301" s="23">
        <f t="shared" si="5"/>
        <v>300</v>
      </c>
      <c r="B301" s="255" t="s">
        <v>64</v>
      </c>
      <c r="C301" s="249" t="s">
        <v>75</v>
      </c>
      <c r="D301" s="298" t="s">
        <v>982</v>
      </c>
      <c r="E301" s="255" t="s">
        <v>921</v>
      </c>
      <c r="F301" s="322" t="s">
        <v>983</v>
      </c>
      <c r="G301" s="295" t="s">
        <v>984</v>
      </c>
      <c r="H301" s="299">
        <v>1</v>
      </c>
      <c r="I301" s="258" t="s">
        <v>924</v>
      </c>
      <c r="J301" s="298" t="s">
        <v>1781</v>
      </c>
      <c r="K301" s="314"/>
      <c r="L301" s="314"/>
      <c r="M301" s="314"/>
      <c r="N301" s="314"/>
      <c r="O301" s="322" t="s">
        <v>540</v>
      </c>
      <c r="P301" s="314" t="s">
        <v>102</v>
      </c>
      <c r="Q301" s="300">
        <v>44386</v>
      </c>
      <c r="R301" s="300">
        <v>44417</v>
      </c>
      <c r="S301" s="300">
        <v>44819</v>
      </c>
      <c r="T301" s="300">
        <v>44701</v>
      </c>
      <c r="U301" s="314"/>
      <c r="V301" s="279">
        <v>44910</v>
      </c>
      <c r="W301" s="249" t="s">
        <v>2988</v>
      </c>
      <c r="X301" s="255" t="s">
        <v>258</v>
      </c>
      <c r="Y301" s="1877"/>
      <c r="Z301" s="1000" t="s">
        <v>6918</v>
      </c>
      <c r="AA301" s="1876"/>
      <c r="AB301" s="427"/>
    </row>
    <row r="302" spans="1:28" ht="23" hidden="1">
      <c r="A302" s="23">
        <f t="shared" si="5"/>
        <v>301</v>
      </c>
      <c r="B302" s="255" t="s">
        <v>64</v>
      </c>
      <c r="C302" s="249" t="s">
        <v>76</v>
      </c>
      <c r="D302" s="298" t="s">
        <v>985</v>
      </c>
      <c r="E302" s="255" t="s">
        <v>921</v>
      </c>
      <c r="F302" s="322" t="s">
        <v>986</v>
      </c>
      <c r="G302" s="295" t="s">
        <v>987</v>
      </c>
      <c r="H302" s="299">
        <v>1</v>
      </c>
      <c r="I302" s="258" t="s">
        <v>924</v>
      </c>
      <c r="J302" s="298" t="s">
        <v>1781</v>
      </c>
      <c r="K302" s="314"/>
      <c r="L302" s="314"/>
      <c r="M302" s="314"/>
      <c r="N302" s="314"/>
      <c r="O302" s="322" t="s">
        <v>540</v>
      </c>
      <c r="P302" s="314" t="s">
        <v>102</v>
      </c>
      <c r="Q302" s="300">
        <v>44398</v>
      </c>
      <c r="R302" s="300">
        <v>44429</v>
      </c>
      <c r="S302" s="300">
        <v>44823</v>
      </c>
      <c r="T302" s="300">
        <v>44701</v>
      </c>
      <c r="U302" s="314"/>
      <c r="V302" s="279">
        <v>44910</v>
      </c>
      <c r="W302" s="249" t="s">
        <v>2988</v>
      </c>
      <c r="X302" s="255" t="s">
        <v>258</v>
      </c>
      <c r="Y302" s="1874" t="s">
        <v>6920</v>
      </c>
      <c r="Z302" s="1000" t="s">
        <v>6918</v>
      </c>
      <c r="AA302" s="1875" t="s">
        <v>5213</v>
      </c>
      <c r="AB302" s="427"/>
    </row>
    <row r="303" spans="1:28" ht="23" hidden="1">
      <c r="A303" s="23">
        <f t="shared" si="5"/>
        <v>302</v>
      </c>
      <c r="B303" s="255" t="s">
        <v>64</v>
      </c>
      <c r="C303" s="249" t="s">
        <v>76</v>
      </c>
      <c r="D303" s="298" t="s">
        <v>988</v>
      </c>
      <c r="E303" s="255" t="s">
        <v>921</v>
      </c>
      <c r="F303" s="322" t="s">
        <v>989</v>
      </c>
      <c r="G303" s="295" t="s">
        <v>990</v>
      </c>
      <c r="H303" s="299">
        <v>1</v>
      </c>
      <c r="I303" s="258" t="s">
        <v>924</v>
      </c>
      <c r="J303" s="298" t="s">
        <v>1781</v>
      </c>
      <c r="K303" s="314"/>
      <c r="L303" s="314"/>
      <c r="M303" s="314"/>
      <c r="N303" s="314"/>
      <c r="O303" s="322" t="s">
        <v>540</v>
      </c>
      <c r="P303" s="314" t="s">
        <v>102</v>
      </c>
      <c r="Q303" s="300">
        <v>44398</v>
      </c>
      <c r="R303" s="300">
        <v>44429</v>
      </c>
      <c r="S303" s="300">
        <v>44823</v>
      </c>
      <c r="T303" s="300">
        <v>44701</v>
      </c>
      <c r="U303" s="314"/>
      <c r="V303" s="279">
        <v>44910</v>
      </c>
      <c r="W303" s="249" t="s">
        <v>2988</v>
      </c>
      <c r="X303" s="255" t="s">
        <v>258</v>
      </c>
      <c r="Y303" s="1874"/>
      <c r="Z303" s="1000" t="s">
        <v>6918</v>
      </c>
      <c r="AA303" s="1875"/>
      <c r="AB303" s="427"/>
    </row>
    <row r="304" spans="1:28" ht="23" hidden="1">
      <c r="A304" s="23">
        <f t="shared" si="5"/>
        <v>303</v>
      </c>
      <c r="B304" s="255" t="s">
        <v>64</v>
      </c>
      <c r="C304" s="249" t="s">
        <v>76</v>
      </c>
      <c r="D304" s="298" t="s">
        <v>991</v>
      </c>
      <c r="E304" s="255" t="s">
        <v>921</v>
      </c>
      <c r="F304" s="322" t="s">
        <v>992</v>
      </c>
      <c r="G304" s="295" t="s">
        <v>993</v>
      </c>
      <c r="H304" s="299">
        <v>1</v>
      </c>
      <c r="I304" s="258" t="s">
        <v>924</v>
      </c>
      <c r="J304" s="298" t="s">
        <v>1781</v>
      </c>
      <c r="K304" s="314"/>
      <c r="L304" s="314"/>
      <c r="M304" s="314"/>
      <c r="N304" s="314"/>
      <c r="O304" s="322" t="s">
        <v>540</v>
      </c>
      <c r="P304" s="314" t="s">
        <v>102</v>
      </c>
      <c r="Q304" s="300">
        <v>44398</v>
      </c>
      <c r="R304" s="300">
        <v>44429</v>
      </c>
      <c r="S304" s="300">
        <v>44823</v>
      </c>
      <c r="T304" s="300">
        <v>44701</v>
      </c>
      <c r="U304" s="314"/>
      <c r="V304" s="279">
        <v>44910</v>
      </c>
      <c r="W304" s="249" t="s">
        <v>2988</v>
      </c>
      <c r="X304" s="255" t="s">
        <v>258</v>
      </c>
      <c r="Y304" s="1874"/>
      <c r="Z304" s="1000" t="s">
        <v>6918</v>
      </c>
      <c r="AA304" s="1875"/>
      <c r="AB304" s="1000"/>
    </row>
    <row r="305" spans="1:28" ht="23" hidden="1">
      <c r="A305" s="23">
        <f t="shared" si="5"/>
        <v>304</v>
      </c>
      <c r="B305" s="255" t="s">
        <v>64</v>
      </c>
      <c r="C305" s="249" t="s">
        <v>76</v>
      </c>
      <c r="D305" s="298" t="s">
        <v>994</v>
      </c>
      <c r="E305" s="255" t="s">
        <v>921</v>
      </c>
      <c r="F305" s="322" t="s">
        <v>995</v>
      </c>
      <c r="G305" s="295" t="s">
        <v>996</v>
      </c>
      <c r="H305" s="299">
        <v>1</v>
      </c>
      <c r="I305" s="258" t="s">
        <v>924</v>
      </c>
      <c r="J305" s="298" t="s">
        <v>1781</v>
      </c>
      <c r="K305" s="314"/>
      <c r="L305" s="314"/>
      <c r="M305" s="314"/>
      <c r="N305" s="314"/>
      <c r="O305" s="322" t="s">
        <v>540</v>
      </c>
      <c r="P305" s="314" t="s">
        <v>102</v>
      </c>
      <c r="Q305" s="300">
        <v>44398</v>
      </c>
      <c r="R305" s="300">
        <v>44429</v>
      </c>
      <c r="S305" s="300">
        <v>44823</v>
      </c>
      <c r="T305" s="300">
        <v>44701</v>
      </c>
      <c r="U305" s="314"/>
      <c r="V305" s="279">
        <v>44910</v>
      </c>
      <c r="W305" s="249" t="s">
        <v>2988</v>
      </c>
      <c r="X305" s="255" t="s">
        <v>258</v>
      </c>
      <c r="Y305" s="1874"/>
      <c r="Z305" s="1000" t="s">
        <v>6918</v>
      </c>
      <c r="AA305" s="1875"/>
      <c r="AB305" s="1000"/>
    </row>
    <row r="306" spans="1:28" ht="23" hidden="1">
      <c r="A306" s="23">
        <f t="shared" si="5"/>
        <v>305</v>
      </c>
      <c r="B306" s="255" t="s">
        <v>64</v>
      </c>
      <c r="C306" s="249" t="s">
        <v>76</v>
      </c>
      <c r="D306" s="298" t="s">
        <v>997</v>
      </c>
      <c r="E306" s="255" t="s">
        <v>921</v>
      </c>
      <c r="F306" s="322" t="s">
        <v>998</v>
      </c>
      <c r="G306" s="295" t="s">
        <v>999</v>
      </c>
      <c r="H306" s="299">
        <v>1</v>
      </c>
      <c r="I306" s="258" t="s">
        <v>924</v>
      </c>
      <c r="J306" s="298" t="s">
        <v>1781</v>
      </c>
      <c r="K306" s="314"/>
      <c r="L306" s="314"/>
      <c r="M306" s="314"/>
      <c r="N306" s="314"/>
      <c r="O306" s="322" t="s">
        <v>540</v>
      </c>
      <c r="P306" s="314" t="s">
        <v>102</v>
      </c>
      <c r="Q306" s="300">
        <v>44398</v>
      </c>
      <c r="R306" s="300">
        <v>44429</v>
      </c>
      <c r="S306" s="300">
        <v>44823</v>
      </c>
      <c r="T306" s="300">
        <v>44701</v>
      </c>
      <c r="U306" s="314"/>
      <c r="V306" s="279">
        <v>44910</v>
      </c>
      <c r="W306" s="249" t="s">
        <v>2988</v>
      </c>
      <c r="X306" s="255" t="s">
        <v>258</v>
      </c>
      <c r="Y306" s="1874"/>
      <c r="Z306" s="1000" t="s">
        <v>6918</v>
      </c>
      <c r="AA306" s="1875"/>
      <c r="AB306" s="427"/>
    </row>
    <row r="307" spans="1:28" ht="23" hidden="1">
      <c r="A307" s="23">
        <f t="shared" si="5"/>
        <v>306</v>
      </c>
      <c r="B307" s="255" t="s">
        <v>64</v>
      </c>
      <c r="C307" s="249" t="s">
        <v>76</v>
      </c>
      <c r="D307" s="298" t="s">
        <v>1000</v>
      </c>
      <c r="E307" s="255" t="s">
        <v>921</v>
      </c>
      <c r="F307" s="322" t="s">
        <v>1001</v>
      </c>
      <c r="G307" s="295" t="s">
        <v>1002</v>
      </c>
      <c r="H307" s="299">
        <v>1</v>
      </c>
      <c r="I307" s="258" t="s">
        <v>924</v>
      </c>
      <c r="J307" s="298" t="s">
        <v>1781</v>
      </c>
      <c r="K307" s="314"/>
      <c r="L307" s="314"/>
      <c r="M307" s="314"/>
      <c r="N307" s="314"/>
      <c r="O307" s="322" t="s">
        <v>540</v>
      </c>
      <c r="P307" s="314" t="s">
        <v>102</v>
      </c>
      <c r="Q307" s="300">
        <v>44398</v>
      </c>
      <c r="R307" s="300">
        <v>44429</v>
      </c>
      <c r="S307" s="300">
        <v>44823</v>
      </c>
      <c r="T307" s="300">
        <v>44701</v>
      </c>
      <c r="U307" s="314"/>
      <c r="V307" s="279">
        <v>44910</v>
      </c>
      <c r="W307" s="249" t="s">
        <v>2988</v>
      </c>
      <c r="X307" s="255" t="s">
        <v>258</v>
      </c>
      <c r="Y307" s="1874"/>
      <c r="Z307" s="1000" t="s">
        <v>6918</v>
      </c>
      <c r="AA307" s="1875"/>
      <c r="AB307" s="1000"/>
    </row>
    <row r="308" spans="1:28" ht="23" hidden="1">
      <c r="A308" s="23">
        <f t="shared" si="5"/>
        <v>307</v>
      </c>
      <c r="B308" s="255" t="s">
        <v>64</v>
      </c>
      <c r="C308" s="249" t="s">
        <v>76</v>
      </c>
      <c r="D308" s="298" t="s">
        <v>1003</v>
      </c>
      <c r="E308" s="255" t="s">
        <v>921</v>
      </c>
      <c r="F308" s="322" t="s">
        <v>1004</v>
      </c>
      <c r="G308" s="295" t="s">
        <v>1005</v>
      </c>
      <c r="H308" s="299">
        <v>1</v>
      </c>
      <c r="I308" s="258" t="s">
        <v>924</v>
      </c>
      <c r="J308" s="298" t="s">
        <v>1781</v>
      </c>
      <c r="K308" s="314"/>
      <c r="L308" s="314"/>
      <c r="M308" s="314"/>
      <c r="N308" s="314"/>
      <c r="O308" s="322" t="s">
        <v>540</v>
      </c>
      <c r="P308" s="314" t="s">
        <v>102</v>
      </c>
      <c r="Q308" s="300">
        <v>44398</v>
      </c>
      <c r="R308" s="300">
        <v>44429</v>
      </c>
      <c r="S308" s="300">
        <v>44823</v>
      </c>
      <c r="T308" s="300">
        <v>44701</v>
      </c>
      <c r="U308" s="314"/>
      <c r="V308" s="279">
        <v>44910</v>
      </c>
      <c r="W308" s="249" t="s">
        <v>2988</v>
      </c>
      <c r="X308" s="255" t="s">
        <v>258</v>
      </c>
      <c r="Y308" s="1874"/>
      <c r="Z308" s="1000" t="s">
        <v>6918</v>
      </c>
      <c r="AA308" s="1876"/>
      <c r="AB308" s="427"/>
    </row>
    <row r="309" spans="1:28" ht="23" hidden="1">
      <c r="A309" s="23">
        <f t="shared" si="5"/>
        <v>308</v>
      </c>
      <c r="B309" s="255" t="s">
        <v>64</v>
      </c>
      <c r="C309" s="249" t="s">
        <v>77</v>
      </c>
      <c r="D309" s="298" t="s">
        <v>1006</v>
      </c>
      <c r="E309" s="255" t="s">
        <v>921</v>
      </c>
      <c r="F309" s="322" t="s">
        <v>1007</v>
      </c>
      <c r="G309" s="295" t="s">
        <v>1008</v>
      </c>
      <c r="H309" s="299">
        <v>1</v>
      </c>
      <c r="I309" s="258" t="s">
        <v>924</v>
      </c>
      <c r="J309" s="298" t="s">
        <v>1781</v>
      </c>
      <c r="K309" s="314"/>
      <c r="L309" s="314"/>
      <c r="M309" s="314"/>
      <c r="N309" s="314"/>
      <c r="O309" s="322" t="s">
        <v>540</v>
      </c>
      <c r="P309" s="314" t="s">
        <v>102</v>
      </c>
      <c r="Q309" s="252">
        <v>44398</v>
      </c>
      <c r="R309" s="252">
        <v>44429</v>
      </c>
      <c r="S309" s="252">
        <v>44437</v>
      </c>
      <c r="T309" s="314"/>
      <c r="U309" s="314"/>
      <c r="V309" s="279">
        <v>44910</v>
      </c>
      <c r="W309" s="249" t="s">
        <v>2988</v>
      </c>
      <c r="X309" s="255" t="s">
        <v>258</v>
      </c>
      <c r="Y309" s="1877" t="s">
        <v>6921</v>
      </c>
      <c r="Z309" s="1000" t="s">
        <v>6918</v>
      </c>
      <c r="AA309" s="1875" t="s">
        <v>5960</v>
      </c>
      <c r="AB309" s="427"/>
    </row>
    <row r="310" spans="1:28" ht="23" hidden="1">
      <c r="A310" s="23">
        <f t="shared" si="5"/>
        <v>309</v>
      </c>
      <c r="B310" s="255" t="s">
        <v>64</v>
      </c>
      <c r="C310" s="249" t="s">
        <v>77</v>
      </c>
      <c r="D310" s="298" t="s">
        <v>1009</v>
      </c>
      <c r="E310" s="255" t="s">
        <v>921</v>
      </c>
      <c r="F310" s="322" t="s">
        <v>1010</v>
      </c>
      <c r="G310" s="295" t="s">
        <v>1011</v>
      </c>
      <c r="H310" s="299">
        <v>1</v>
      </c>
      <c r="I310" s="258" t="s">
        <v>924</v>
      </c>
      <c r="J310" s="298" t="s">
        <v>1781</v>
      </c>
      <c r="K310" s="314"/>
      <c r="L310" s="314"/>
      <c r="M310" s="314"/>
      <c r="N310" s="314"/>
      <c r="O310" s="322" t="s">
        <v>540</v>
      </c>
      <c r="P310" s="314" t="s">
        <v>102</v>
      </c>
      <c r="Q310" s="252">
        <v>44399</v>
      </c>
      <c r="R310" s="252">
        <v>44429</v>
      </c>
      <c r="S310" s="252">
        <v>44437</v>
      </c>
      <c r="T310" s="314"/>
      <c r="U310" s="314"/>
      <c r="V310" s="279">
        <v>44910</v>
      </c>
      <c r="W310" s="249" t="s">
        <v>2988</v>
      </c>
      <c r="X310" s="255" t="s">
        <v>258</v>
      </c>
      <c r="Y310" s="1877"/>
      <c r="Z310" s="1000" t="s">
        <v>6918</v>
      </c>
      <c r="AA310" s="1875"/>
      <c r="AB310" s="427"/>
    </row>
    <row r="311" spans="1:28" ht="23" hidden="1">
      <c r="A311" s="23">
        <f t="shared" si="5"/>
        <v>310</v>
      </c>
      <c r="B311" s="255" t="s">
        <v>64</v>
      </c>
      <c r="C311" s="249" t="s">
        <v>77</v>
      </c>
      <c r="D311" s="298" t="s">
        <v>1012</v>
      </c>
      <c r="E311" s="255" t="s">
        <v>921</v>
      </c>
      <c r="F311" s="322" t="s">
        <v>1013</v>
      </c>
      <c r="G311" s="295" t="s">
        <v>1014</v>
      </c>
      <c r="H311" s="299">
        <v>1</v>
      </c>
      <c r="I311" s="258" t="s">
        <v>924</v>
      </c>
      <c r="J311" s="298" t="s">
        <v>1781</v>
      </c>
      <c r="K311" s="314"/>
      <c r="L311" s="314"/>
      <c r="M311" s="314"/>
      <c r="N311" s="314"/>
      <c r="O311" s="322" t="s">
        <v>540</v>
      </c>
      <c r="P311" s="314" t="s">
        <v>102</v>
      </c>
      <c r="Q311" s="252">
        <v>44399</v>
      </c>
      <c r="R311" s="252">
        <v>44429</v>
      </c>
      <c r="S311" s="252">
        <v>44437</v>
      </c>
      <c r="T311" s="314"/>
      <c r="U311" s="314"/>
      <c r="V311" s="279">
        <v>44910</v>
      </c>
      <c r="W311" s="249" t="s">
        <v>2988</v>
      </c>
      <c r="X311" s="255" t="s">
        <v>258</v>
      </c>
      <c r="Y311" s="1877"/>
      <c r="Z311" s="1000" t="s">
        <v>6918</v>
      </c>
      <c r="AA311" s="1875"/>
      <c r="AB311" s="427"/>
    </row>
    <row r="312" spans="1:28" ht="23" hidden="1">
      <c r="A312" s="23">
        <f t="shared" si="5"/>
        <v>311</v>
      </c>
      <c r="B312" s="255" t="s">
        <v>64</v>
      </c>
      <c r="C312" s="249" t="s">
        <v>77</v>
      </c>
      <c r="D312" s="298" t="s">
        <v>1015</v>
      </c>
      <c r="E312" s="255" t="s">
        <v>921</v>
      </c>
      <c r="F312" s="322" t="s">
        <v>1016</v>
      </c>
      <c r="G312" s="295" t="s">
        <v>1017</v>
      </c>
      <c r="H312" s="299">
        <v>1</v>
      </c>
      <c r="I312" s="258" t="s">
        <v>924</v>
      </c>
      <c r="J312" s="298" t="s">
        <v>1781</v>
      </c>
      <c r="K312" s="314"/>
      <c r="L312" s="314"/>
      <c r="M312" s="314"/>
      <c r="N312" s="314"/>
      <c r="O312" s="322" t="s">
        <v>540</v>
      </c>
      <c r="P312" s="314" t="s">
        <v>102</v>
      </c>
      <c r="Q312" s="252">
        <v>44399</v>
      </c>
      <c r="R312" s="252">
        <v>44429</v>
      </c>
      <c r="S312" s="252">
        <v>44437</v>
      </c>
      <c r="T312" s="314"/>
      <c r="U312" s="314"/>
      <c r="V312" s="279">
        <v>44910</v>
      </c>
      <c r="W312" s="249" t="s">
        <v>2988</v>
      </c>
      <c r="X312" s="255" t="s">
        <v>258</v>
      </c>
      <c r="Y312" s="1877"/>
      <c r="Z312" s="1000" t="s">
        <v>6918</v>
      </c>
      <c r="AA312" s="1875"/>
      <c r="AB312" s="427"/>
    </row>
    <row r="313" spans="1:28" ht="23" hidden="1">
      <c r="A313" s="23">
        <f t="shared" si="5"/>
        <v>312</v>
      </c>
      <c r="B313" s="255" t="s">
        <v>64</v>
      </c>
      <c r="C313" s="249" t="s">
        <v>77</v>
      </c>
      <c r="D313" s="298" t="s">
        <v>1018</v>
      </c>
      <c r="E313" s="255" t="s">
        <v>921</v>
      </c>
      <c r="F313" s="322" t="s">
        <v>1019</v>
      </c>
      <c r="G313" s="295" t="s">
        <v>1020</v>
      </c>
      <c r="H313" s="299">
        <v>1</v>
      </c>
      <c r="I313" s="258" t="s">
        <v>924</v>
      </c>
      <c r="J313" s="298" t="s">
        <v>1781</v>
      </c>
      <c r="K313" s="314"/>
      <c r="L313" s="314"/>
      <c r="M313" s="314"/>
      <c r="N313" s="314"/>
      <c r="O313" s="322" t="s">
        <v>540</v>
      </c>
      <c r="P313" s="314" t="s">
        <v>102</v>
      </c>
      <c r="Q313" s="252">
        <v>44399</v>
      </c>
      <c r="R313" s="252">
        <v>44429</v>
      </c>
      <c r="S313" s="252">
        <v>44437</v>
      </c>
      <c r="T313" s="314"/>
      <c r="U313" s="314"/>
      <c r="V313" s="279">
        <v>44910</v>
      </c>
      <c r="W313" s="249" t="s">
        <v>2988</v>
      </c>
      <c r="X313" s="255" t="s">
        <v>258</v>
      </c>
      <c r="Y313" s="1877"/>
      <c r="Z313" s="1000" t="s">
        <v>6918</v>
      </c>
      <c r="AA313" s="1875"/>
      <c r="AB313" s="1000"/>
    </row>
    <row r="314" spans="1:28" ht="23" hidden="1">
      <c r="A314" s="23">
        <f t="shared" si="5"/>
        <v>313</v>
      </c>
      <c r="B314" s="255" t="s">
        <v>64</v>
      </c>
      <c r="C314" s="249" t="s">
        <v>77</v>
      </c>
      <c r="D314" s="298" t="s">
        <v>1021</v>
      </c>
      <c r="E314" s="255" t="s">
        <v>921</v>
      </c>
      <c r="F314" s="322" t="s">
        <v>1022</v>
      </c>
      <c r="G314" s="295" t="s">
        <v>1023</v>
      </c>
      <c r="H314" s="299">
        <v>1</v>
      </c>
      <c r="I314" s="258" t="s">
        <v>924</v>
      </c>
      <c r="J314" s="298" t="s">
        <v>1781</v>
      </c>
      <c r="K314" s="314"/>
      <c r="L314" s="314"/>
      <c r="M314" s="314"/>
      <c r="N314" s="314"/>
      <c r="O314" s="322" t="s">
        <v>540</v>
      </c>
      <c r="P314" s="314" t="s">
        <v>102</v>
      </c>
      <c r="Q314" s="252">
        <v>44399</v>
      </c>
      <c r="R314" s="252">
        <v>44429</v>
      </c>
      <c r="S314" s="252">
        <v>44437</v>
      </c>
      <c r="T314" s="314"/>
      <c r="U314" s="314"/>
      <c r="V314" s="279">
        <v>44910</v>
      </c>
      <c r="W314" s="249" t="s">
        <v>2988</v>
      </c>
      <c r="X314" s="255" t="s">
        <v>258</v>
      </c>
      <c r="Y314" s="1877"/>
      <c r="Z314" s="1000" t="s">
        <v>6918</v>
      </c>
      <c r="AA314" s="1875"/>
      <c r="AB314" s="427"/>
    </row>
    <row r="315" spans="1:28" ht="23" hidden="1">
      <c r="A315" s="23">
        <f t="shared" si="5"/>
        <v>314</v>
      </c>
      <c r="B315" s="255" t="s">
        <v>64</v>
      </c>
      <c r="C315" s="249" t="s">
        <v>77</v>
      </c>
      <c r="D315" s="298" t="s">
        <v>1024</v>
      </c>
      <c r="E315" s="255" t="s">
        <v>921</v>
      </c>
      <c r="F315" s="322" t="s">
        <v>1025</v>
      </c>
      <c r="G315" s="295" t="s">
        <v>1026</v>
      </c>
      <c r="H315" s="299">
        <v>1</v>
      </c>
      <c r="I315" s="258" t="s">
        <v>924</v>
      </c>
      <c r="J315" s="298" t="s">
        <v>1781</v>
      </c>
      <c r="K315" s="314"/>
      <c r="L315" s="314"/>
      <c r="M315" s="314"/>
      <c r="N315" s="314"/>
      <c r="O315" s="322" t="s">
        <v>540</v>
      </c>
      <c r="P315" s="314" t="s">
        <v>102</v>
      </c>
      <c r="Q315" s="252">
        <v>44399</v>
      </c>
      <c r="R315" s="252">
        <v>44429</v>
      </c>
      <c r="S315" s="252">
        <v>44437</v>
      </c>
      <c r="T315" s="314"/>
      <c r="U315" s="314"/>
      <c r="V315" s="279">
        <v>44910</v>
      </c>
      <c r="W315" s="249" t="s">
        <v>2988</v>
      </c>
      <c r="X315" s="255" t="s">
        <v>258</v>
      </c>
      <c r="Y315" s="1878"/>
      <c r="Z315" s="1000" t="s">
        <v>6918</v>
      </c>
      <c r="AA315" s="1876"/>
      <c r="AB315" s="427"/>
    </row>
    <row r="316" spans="1:28" ht="23" hidden="1">
      <c r="A316" s="23">
        <f t="shared" si="5"/>
        <v>315</v>
      </c>
      <c r="B316" s="268" t="s">
        <v>2385</v>
      </c>
      <c r="C316" s="498" t="s">
        <v>2564</v>
      </c>
      <c r="D316" s="259" t="s">
        <v>2986</v>
      </c>
      <c r="E316" s="268" t="s">
        <v>98</v>
      </c>
      <c r="F316" s="249" t="s">
        <v>2987</v>
      </c>
      <c r="G316" s="257" t="s">
        <v>366</v>
      </c>
      <c r="H316" s="355">
        <v>1</v>
      </c>
      <c r="I316" s="249" t="s">
        <v>369</v>
      </c>
      <c r="J316" s="293" t="s">
        <v>354</v>
      </c>
      <c r="K316" s="314"/>
      <c r="L316" s="314"/>
      <c r="M316" s="314"/>
      <c r="N316" s="314"/>
      <c r="O316" s="322" t="s">
        <v>540</v>
      </c>
      <c r="P316" s="314" t="s">
        <v>102</v>
      </c>
      <c r="Q316" s="252">
        <v>44681</v>
      </c>
      <c r="R316" s="252">
        <v>44709</v>
      </c>
      <c r="S316" s="252">
        <v>44722</v>
      </c>
      <c r="T316" s="252">
        <v>44885</v>
      </c>
      <c r="U316" s="314"/>
      <c r="V316" s="275">
        <v>44925</v>
      </c>
      <c r="W316" s="249" t="s">
        <v>4924</v>
      </c>
      <c r="X316" s="268" t="s">
        <v>2820</v>
      </c>
      <c r="Y316" s="929" t="s">
        <v>98</v>
      </c>
      <c r="Z316" s="929" t="s">
        <v>5323</v>
      </c>
      <c r="AA316" s="929" t="s">
        <v>7352</v>
      </c>
    </row>
    <row r="317" spans="1:28" ht="23" hidden="1">
      <c r="A317" s="23">
        <f t="shared" si="5"/>
        <v>316</v>
      </c>
      <c r="B317" s="268" t="s">
        <v>2385</v>
      </c>
      <c r="C317" s="498" t="s">
        <v>2564</v>
      </c>
      <c r="D317" s="259" t="s">
        <v>1441</v>
      </c>
      <c r="E317" s="268" t="s">
        <v>98</v>
      </c>
      <c r="F317" s="249" t="s">
        <v>1442</v>
      </c>
      <c r="G317" s="257" t="s">
        <v>367</v>
      </c>
      <c r="H317" s="355">
        <v>2</v>
      </c>
      <c r="I317" s="249" t="s">
        <v>369</v>
      </c>
      <c r="J317" s="293" t="s">
        <v>354</v>
      </c>
      <c r="K317" s="314"/>
      <c r="L317" s="314"/>
      <c r="M317" s="314"/>
      <c r="N317" s="314"/>
      <c r="O317" s="322" t="s">
        <v>540</v>
      </c>
      <c r="P317" s="314" t="s">
        <v>102</v>
      </c>
      <c r="Q317" s="252">
        <v>44681</v>
      </c>
      <c r="R317" s="252">
        <v>44709</v>
      </c>
      <c r="S317" s="252">
        <v>44722</v>
      </c>
      <c r="T317" s="252">
        <v>44885</v>
      </c>
      <c r="U317" s="314"/>
      <c r="V317" s="275">
        <v>44925</v>
      </c>
      <c r="W317" s="249" t="s">
        <v>4924</v>
      </c>
      <c r="X317" s="268" t="s">
        <v>2820</v>
      </c>
      <c r="Y317" s="929" t="s">
        <v>98</v>
      </c>
      <c r="Z317" s="929" t="s">
        <v>5323</v>
      </c>
      <c r="AA317" s="929" t="s">
        <v>7352</v>
      </c>
    </row>
    <row r="318" spans="1:28" ht="23" hidden="1">
      <c r="A318" s="23">
        <f t="shared" si="5"/>
        <v>317</v>
      </c>
      <c r="B318" s="268" t="s">
        <v>2385</v>
      </c>
      <c r="C318" s="498" t="s">
        <v>2564</v>
      </c>
      <c r="D318" s="259" t="s">
        <v>1443</v>
      </c>
      <c r="E318" s="268" t="s">
        <v>98</v>
      </c>
      <c r="F318" s="249" t="s">
        <v>1444</v>
      </c>
      <c r="G318" s="257" t="s">
        <v>368</v>
      </c>
      <c r="H318" s="355">
        <v>2</v>
      </c>
      <c r="I318" s="249" t="s">
        <v>369</v>
      </c>
      <c r="J318" s="293" t="s">
        <v>354</v>
      </c>
      <c r="K318" s="314"/>
      <c r="L318" s="314"/>
      <c r="M318" s="314"/>
      <c r="N318" s="314"/>
      <c r="O318" s="322" t="s">
        <v>540</v>
      </c>
      <c r="P318" s="314" t="s">
        <v>102</v>
      </c>
      <c r="Q318" s="252">
        <v>44681</v>
      </c>
      <c r="R318" s="252">
        <v>44709</v>
      </c>
      <c r="S318" s="252">
        <v>44722</v>
      </c>
      <c r="T318" s="252">
        <v>44885</v>
      </c>
      <c r="U318" s="314"/>
      <c r="V318" s="275">
        <v>44925</v>
      </c>
      <c r="W318" s="249" t="s">
        <v>4924</v>
      </c>
      <c r="X318" s="268" t="s">
        <v>2820</v>
      </c>
      <c r="Y318" s="929" t="s">
        <v>98</v>
      </c>
      <c r="Z318" s="929" t="s">
        <v>5323</v>
      </c>
      <c r="AA318" s="929" t="s">
        <v>7352</v>
      </c>
    </row>
    <row r="319" spans="1:28" ht="23" hidden="1">
      <c r="A319" s="23">
        <f t="shared" si="5"/>
        <v>318</v>
      </c>
      <c r="B319" s="268" t="s">
        <v>2385</v>
      </c>
      <c r="C319" s="498" t="s">
        <v>2564</v>
      </c>
      <c r="D319" s="259" t="s">
        <v>1445</v>
      </c>
      <c r="E319" s="268" t="s">
        <v>98</v>
      </c>
      <c r="F319" s="249" t="s">
        <v>1446</v>
      </c>
      <c r="G319" s="257" t="s">
        <v>373</v>
      </c>
      <c r="H319" s="355">
        <v>1</v>
      </c>
      <c r="I319" s="249" t="s">
        <v>369</v>
      </c>
      <c r="J319" s="293" t="s">
        <v>354</v>
      </c>
      <c r="K319" s="314"/>
      <c r="L319" s="314"/>
      <c r="M319" s="314"/>
      <c r="N319" s="314"/>
      <c r="O319" s="322" t="s">
        <v>540</v>
      </c>
      <c r="P319" s="314" t="s">
        <v>102</v>
      </c>
      <c r="Q319" s="252">
        <v>44681</v>
      </c>
      <c r="R319" s="252">
        <v>44709</v>
      </c>
      <c r="S319" s="252">
        <v>44722</v>
      </c>
      <c r="T319" s="252">
        <v>44885</v>
      </c>
      <c r="U319" s="314"/>
      <c r="V319" s="275">
        <v>44925</v>
      </c>
      <c r="W319" s="249" t="s">
        <v>4924</v>
      </c>
      <c r="X319" s="268" t="s">
        <v>2820</v>
      </c>
      <c r="Y319" s="929" t="s">
        <v>98</v>
      </c>
      <c r="Z319" s="929" t="s">
        <v>5323</v>
      </c>
      <c r="AA319" s="929" t="s">
        <v>7352</v>
      </c>
    </row>
    <row r="320" spans="1:28" ht="23" hidden="1">
      <c r="A320" s="23">
        <f t="shared" si="5"/>
        <v>319</v>
      </c>
      <c r="B320" s="268" t="s">
        <v>2385</v>
      </c>
      <c r="C320" s="498" t="s">
        <v>2564</v>
      </c>
      <c r="D320" s="259" t="s">
        <v>1447</v>
      </c>
      <c r="E320" s="268" t="s">
        <v>98</v>
      </c>
      <c r="F320" s="249" t="s">
        <v>1448</v>
      </c>
      <c r="G320" s="257" t="s">
        <v>311</v>
      </c>
      <c r="H320" s="355">
        <v>1</v>
      </c>
      <c r="I320" s="249" t="s">
        <v>369</v>
      </c>
      <c r="J320" s="293" t="s">
        <v>354</v>
      </c>
      <c r="K320" s="314"/>
      <c r="L320" s="314"/>
      <c r="M320" s="314"/>
      <c r="N320" s="314"/>
      <c r="O320" s="322" t="s">
        <v>540</v>
      </c>
      <c r="P320" s="314" t="s">
        <v>102</v>
      </c>
      <c r="Q320" s="252">
        <v>44681</v>
      </c>
      <c r="R320" s="252">
        <v>44709</v>
      </c>
      <c r="S320" s="252">
        <v>44722</v>
      </c>
      <c r="T320" s="252">
        <v>44885</v>
      </c>
      <c r="U320" s="314"/>
      <c r="V320" s="275">
        <v>44925</v>
      </c>
      <c r="W320" s="249" t="s">
        <v>4924</v>
      </c>
      <c r="X320" s="423" t="s">
        <v>105</v>
      </c>
      <c r="Y320" s="929" t="s">
        <v>98</v>
      </c>
      <c r="Z320" s="929" t="s">
        <v>5323</v>
      </c>
      <c r="AA320" s="929" t="s">
        <v>7352</v>
      </c>
    </row>
    <row r="321" spans="1:27" ht="23" hidden="1">
      <c r="A321" s="23">
        <f t="shared" si="5"/>
        <v>320</v>
      </c>
      <c r="B321" s="268" t="s">
        <v>2385</v>
      </c>
      <c r="C321" s="498" t="s">
        <v>2564</v>
      </c>
      <c r="D321" s="259" t="s">
        <v>1449</v>
      </c>
      <c r="E321" s="268" t="s">
        <v>98</v>
      </c>
      <c r="F321" s="249" t="s">
        <v>1450</v>
      </c>
      <c r="G321" s="257" t="s">
        <v>348</v>
      </c>
      <c r="H321" s="355">
        <v>1</v>
      </c>
      <c r="I321" s="249" t="s">
        <v>369</v>
      </c>
      <c r="J321" s="293" t="s">
        <v>354</v>
      </c>
      <c r="K321" s="314"/>
      <c r="L321" s="314"/>
      <c r="M321" s="314"/>
      <c r="N321" s="314"/>
      <c r="O321" s="322" t="s">
        <v>540</v>
      </c>
      <c r="P321" s="314" t="s">
        <v>102</v>
      </c>
      <c r="Q321" s="252">
        <v>44681</v>
      </c>
      <c r="R321" s="252">
        <v>44709</v>
      </c>
      <c r="S321" s="252">
        <v>44722</v>
      </c>
      <c r="T321" s="252">
        <v>44885</v>
      </c>
      <c r="U321" s="314"/>
      <c r="V321" s="275">
        <v>44925</v>
      </c>
      <c r="W321" s="249" t="s">
        <v>4924</v>
      </c>
      <c r="X321" s="423" t="s">
        <v>105</v>
      </c>
      <c r="Y321" s="929" t="s">
        <v>98</v>
      </c>
      <c r="Z321" s="929" t="s">
        <v>5323</v>
      </c>
      <c r="AA321" s="929" t="s">
        <v>7352</v>
      </c>
    </row>
    <row r="322" spans="1:27" ht="23" hidden="1">
      <c r="A322" s="23">
        <f t="shared" si="5"/>
        <v>321</v>
      </c>
      <c r="B322" s="268" t="s">
        <v>2385</v>
      </c>
      <c r="C322" s="498" t="s">
        <v>2564</v>
      </c>
      <c r="D322" s="259" t="s">
        <v>1451</v>
      </c>
      <c r="E322" s="268" t="s">
        <v>98</v>
      </c>
      <c r="F322" s="249" t="s">
        <v>1452</v>
      </c>
      <c r="G322" s="257" t="s">
        <v>315</v>
      </c>
      <c r="H322" s="355">
        <v>1</v>
      </c>
      <c r="I322" s="249" t="s">
        <v>369</v>
      </c>
      <c r="J322" s="293" t="s">
        <v>354</v>
      </c>
      <c r="K322" s="314"/>
      <c r="L322" s="314"/>
      <c r="M322" s="314"/>
      <c r="N322" s="314"/>
      <c r="O322" s="322" t="s">
        <v>540</v>
      </c>
      <c r="P322" s="314" t="s">
        <v>102</v>
      </c>
      <c r="Q322" s="252">
        <v>44681</v>
      </c>
      <c r="R322" s="252">
        <v>44709</v>
      </c>
      <c r="S322" s="252">
        <v>44722</v>
      </c>
      <c r="T322" s="252">
        <v>44885</v>
      </c>
      <c r="U322" s="314"/>
      <c r="V322" s="275">
        <v>44925</v>
      </c>
      <c r="W322" s="249" t="s">
        <v>4924</v>
      </c>
      <c r="X322" s="423" t="s">
        <v>105</v>
      </c>
      <c r="Y322" s="929" t="s">
        <v>98</v>
      </c>
      <c r="Z322" s="929" t="s">
        <v>5323</v>
      </c>
      <c r="AA322" s="929" t="s">
        <v>7352</v>
      </c>
    </row>
    <row r="323" spans="1:27" ht="34.5" hidden="1">
      <c r="A323" s="23">
        <f t="shared" si="5"/>
        <v>322</v>
      </c>
      <c r="B323" s="268" t="s">
        <v>2385</v>
      </c>
      <c r="C323" s="998" t="s">
        <v>2845</v>
      </c>
      <c r="D323" s="259" t="s">
        <v>2846</v>
      </c>
      <c r="E323" s="259" t="s">
        <v>2841</v>
      </c>
      <c r="F323" s="424" t="s">
        <v>2847</v>
      </c>
      <c r="G323" s="257" t="s">
        <v>1609</v>
      </c>
      <c r="H323" s="355">
        <v>1</v>
      </c>
      <c r="I323" s="259" t="s">
        <v>369</v>
      </c>
      <c r="J323" s="999" t="s">
        <v>2844</v>
      </c>
      <c r="K323" s="314"/>
      <c r="L323" s="314"/>
      <c r="M323" s="314"/>
      <c r="N323" s="314"/>
      <c r="O323" s="322" t="s">
        <v>540</v>
      </c>
      <c r="P323" s="314" t="s">
        <v>102</v>
      </c>
      <c r="Q323" s="252">
        <v>44681</v>
      </c>
      <c r="R323" s="252">
        <v>44709</v>
      </c>
      <c r="S323" s="252">
        <v>44722</v>
      </c>
      <c r="T323" s="252">
        <v>44885</v>
      </c>
      <c r="U323" s="314"/>
      <c r="V323" s="275">
        <v>44925</v>
      </c>
      <c r="W323" s="249" t="s">
        <v>4924</v>
      </c>
      <c r="X323" s="259" t="s">
        <v>105</v>
      </c>
      <c r="Y323" s="929" t="s">
        <v>5842</v>
      </c>
      <c r="Z323" s="929" t="s">
        <v>5323</v>
      </c>
      <c r="AA323" s="929" t="s">
        <v>7352</v>
      </c>
    </row>
    <row r="324" spans="1:27" ht="23" hidden="1">
      <c r="A324" s="23">
        <f t="shared" si="5"/>
        <v>323</v>
      </c>
      <c r="B324" s="268" t="s">
        <v>2385</v>
      </c>
      <c r="C324" s="999" t="s">
        <v>2564</v>
      </c>
      <c r="D324" s="998" t="s">
        <v>2831</v>
      </c>
      <c r="E324" s="259" t="s">
        <v>2827</v>
      </c>
      <c r="F324" s="424" t="s">
        <v>2832</v>
      </c>
      <c r="G324" s="257" t="s">
        <v>323</v>
      </c>
      <c r="H324" s="355">
        <v>1</v>
      </c>
      <c r="I324" s="358" t="s">
        <v>369</v>
      </c>
      <c r="J324" s="999" t="s">
        <v>354</v>
      </c>
      <c r="K324" s="314"/>
      <c r="L324" s="314"/>
      <c r="M324" s="314"/>
      <c r="N324" s="314"/>
      <c r="O324" s="322" t="s">
        <v>540</v>
      </c>
      <c r="P324" s="314" t="s">
        <v>102</v>
      </c>
      <c r="Q324" s="252">
        <v>44681</v>
      </c>
      <c r="R324" s="252">
        <v>44709</v>
      </c>
      <c r="S324" s="252">
        <v>44722</v>
      </c>
      <c r="T324" s="252">
        <v>44885</v>
      </c>
      <c r="U324" s="314"/>
      <c r="V324" s="275">
        <v>44925</v>
      </c>
      <c r="W324" s="249" t="s">
        <v>4924</v>
      </c>
      <c r="X324" s="423" t="s">
        <v>105</v>
      </c>
      <c r="Y324" s="929" t="s">
        <v>98</v>
      </c>
      <c r="Z324" s="929" t="s">
        <v>5323</v>
      </c>
      <c r="AA324" s="929" t="s">
        <v>7352</v>
      </c>
    </row>
    <row r="325" spans="1:27" ht="23" hidden="1">
      <c r="A325" s="23">
        <f t="shared" si="5"/>
        <v>324</v>
      </c>
      <c r="B325" s="268" t="s">
        <v>2385</v>
      </c>
      <c r="C325" s="498" t="s">
        <v>2833</v>
      </c>
      <c r="D325" s="259" t="s">
        <v>3806</v>
      </c>
      <c r="E325" s="268" t="s">
        <v>98</v>
      </c>
      <c r="F325" s="249" t="s">
        <v>370</v>
      </c>
      <c r="G325" s="269" t="s">
        <v>2512</v>
      </c>
      <c r="H325" s="541">
        <v>1</v>
      </c>
      <c r="I325" s="249" t="s">
        <v>369</v>
      </c>
      <c r="J325" s="293" t="s">
        <v>354</v>
      </c>
      <c r="K325" s="314"/>
      <c r="L325" s="314"/>
      <c r="M325" s="314"/>
      <c r="N325" s="314"/>
      <c r="O325" s="322" t="s">
        <v>540</v>
      </c>
      <c r="P325" s="314" t="s">
        <v>102</v>
      </c>
      <c r="Q325" s="252">
        <v>44646</v>
      </c>
      <c r="R325" s="252">
        <v>44695</v>
      </c>
      <c r="S325" s="252">
        <v>44689</v>
      </c>
      <c r="T325" s="252">
        <v>44854</v>
      </c>
      <c r="U325" s="314"/>
      <c r="V325" s="275"/>
      <c r="W325" s="268" t="s">
        <v>4924</v>
      </c>
      <c r="X325" s="249" t="s">
        <v>105</v>
      </c>
      <c r="Y325" s="929" t="s">
        <v>98</v>
      </c>
      <c r="Z325" s="929" t="s">
        <v>5323</v>
      </c>
      <c r="AA325" s="929" t="s">
        <v>7352</v>
      </c>
    </row>
    <row r="326" spans="1:27" ht="23" hidden="1">
      <c r="A326" s="23">
        <f t="shared" si="5"/>
        <v>325</v>
      </c>
      <c r="B326" s="268" t="s">
        <v>2385</v>
      </c>
      <c r="C326" s="498" t="s">
        <v>2833</v>
      </c>
      <c r="D326" s="259" t="s">
        <v>3680</v>
      </c>
      <c r="E326" s="268" t="s">
        <v>98</v>
      </c>
      <c r="F326" s="249" t="s">
        <v>371</v>
      </c>
      <c r="G326" s="269" t="s">
        <v>2516</v>
      </c>
      <c r="H326" s="541">
        <v>2</v>
      </c>
      <c r="I326" s="249" t="s">
        <v>369</v>
      </c>
      <c r="J326" s="293" t="s">
        <v>354</v>
      </c>
      <c r="K326" s="314"/>
      <c r="L326" s="314"/>
      <c r="M326" s="314"/>
      <c r="N326" s="314"/>
      <c r="O326" s="322" t="s">
        <v>540</v>
      </c>
      <c r="P326" s="314" t="s">
        <v>102</v>
      </c>
      <c r="Q326" s="252">
        <v>44646</v>
      </c>
      <c r="R326" s="252">
        <v>44695</v>
      </c>
      <c r="S326" s="252">
        <v>44689</v>
      </c>
      <c r="T326" s="252">
        <v>44854</v>
      </c>
      <c r="U326" s="314"/>
      <c r="V326" s="275"/>
      <c r="W326" s="268" t="s">
        <v>4924</v>
      </c>
      <c r="X326" s="249" t="s">
        <v>105</v>
      </c>
      <c r="Y326" s="929" t="s">
        <v>98</v>
      </c>
      <c r="Z326" s="929" t="s">
        <v>5323</v>
      </c>
      <c r="AA326" s="929" t="s">
        <v>7352</v>
      </c>
    </row>
    <row r="327" spans="1:27" ht="23" hidden="1">
      <c r="A327" s="23">
        <f t="shared" si="5"/>
        <v>326</v>
      </c>
      <c r="B327" s="268" t="s">
        <v>2385</v>
      </c>
      <c r="C327" s="498" t="s">
        <v>2833</v>
      </c>
      <c r="D327" s="259" t="s">
        <v>3681</v>
      </c>
      <c r="E327" s="268" t="s">
        <v>98</v>
      </c>
      <c r="F327" s="249" t="s">
        <v>372</v>
      </c>
      <c r="G327" s="269" t="s">
        <v>2584</v>
      </c>
      <c r="H327" s="541">
        <v>2</v>
      </c>
      <c r="I327" s="249" t="s">
        <v>369</v>
      </c>
      <c r="J327" s="293" t="s">
        <v>354</v>
      </c>
      <c r="K327" s="314"/>
      <c r="L327" s="314"/>
      <c r="M327" s="314"/>
      <c r="N327" s="314"/>
      <c r="O327" s="322" t="s">
        <v>540</v>
      </c>
      <c r="P327" s="314" t="s">
        <v>102</v>
      </c>
      <c r="Q327" s="252">
        <v>44646</v>
      </c>
      <c r="R327" s="252">
        <v>44695</v>
      </c>
      <c r="S327" s="252">
        <v>44689</v>
      </c>
      <c r="T327" s="252">
        <v>44854</v>
      </c>
      <c r="U327" s="314"/>
      <c r="V327" s="275"/>
      <c r="W327" s="268" t="s">
        <v>4924</v>
      </c>
      <c r="X327" s="249" t="s">
        <v>105</v>
      </c>
      <c r="Y327" s="929" t="s">
        <v>98</v>
      </c>
      <c r="Z327" s="929" t="s">
        <v>5323</v>
      </c>
      <c r="AA327" s="929" t="s">
        <v>7352</v>
      </c>
    </row>
    <row r="328" spans="1:27" ht="23" hidden="1">
      <c r="A328" s="23">
        <f t="shared" si="5"/>
        <v>327</v>
      </c>
      <c r="B328" s="268" t="s">
        <v>2385</v>
      </c>
      <c r="C328" s="498" t="s">
        <v>2833</v>
      </c>
      <c r="D328" s="259" t="s">
        <v>3682</v>
      </c>
      <c r="E328" s="268" t="s">
        <v>98</v>
      </c>
      <c r="F328" s="249" t="s">
        <v>3505</v>
      </c>
      <c r="G328" s="269" t="s">
        <v>3506</v>
      </c>
      <c r="H328" s="541">
        <v>1</v>
      </c>
      <c r="I328" s="249" t="s">
        <v>369</v>
      </c>
      <c r="J328" s="293" t="s">
        <v>354</v>
      </c>
      <c r="K328" s="314"/>
      <c r="L328" s="314"/>
      <c r="M328" s="314"/>
      <c r="N328" s="314"/>
      <c r="O328" s="322" t="s">
        <v>540</v>
      </c>
      <c r="P328" s="314" t="s">
        <v>102</v>
      </c>
      <c r="Q328" s="252">
        <v>44646</v>
      </c>
      <c r="R328" s="252">
        <v>44695</v>
      </c>
      <c r="S328" s="252">
        <v>44689</v>
      </c>
      <c r="T328" s="252">
        <v>44854</v>
      </c>
      <c r="U328" s="314"/>
      <c r="V328" s="275"/>
      <c r="W328" s="268" t="s">
        <v>4924</v>
      </c>
      <c r="X328" s="249" t="s">
        <v>105</v>
      </c>
      <c r="Y328" s="929" t="s">
        <v>5843</v>
      </c>
      <c r="Z328" s="929" t="s">
        <v>5323</v>
      </c>
      <c r="AA328" s="929" t="s">
        <v>7352</v>
      </c>
    </row>
    <row r="329" spans="1:27" ht="23" hidden="1">
      <c r="A329" s="23">
        <f t="shared" si="5"/>
        <v>328</v>
      </c>
      <c r="B329" s="268" t="s">
        <v>2385</v>
      </c>
      <c r="C329" s="498" t="s">
        <v>2833</v>
      </c>
      <c r="D329" s="259" t="s">
        <v>3683</v>
      </c>
      <c r="E329" s="268" t="s">
        <v>98</v>
      </c>
      <c r="F329" s="249" t="s">
        <v>3507</v>
      </c>
      <c r="G329" s="269" t="s">
        <v>1397</v>
      </c>
      <c r="H329" s="541">
        <v>1</v>
      </c>
      <c r="I329" s="249" t="s">
        <v>369</v>
      </c>
      <c r="J329" s="293" t="s">
        <v>354</v>
      </c>
      <c r="K329" s="314"/>
      <c r="L329" s="314"/>
      <c r="M329" s="314"/>
      <c r="N329" s="314"/>
      <c r="O329" s="322" t="s">
        <v>540</v>
      </c>
      <c r="P329" s="314" t="s">
        <v>102</v>
      </c>
      <c r="Q329" s="252">
        <v>44646</v>
      </c>
      <c r="R329" s="252">
        <v>44695</v>
      </c>
      <c r="S329" s="252">
        <v>44689</v>
      </c>
      <c r="T329" s="252">
        <v>44854</v>
      </c>
      <c r="U329" s="314"/>
      <c r="V329" s="275"/>
      <c r="W329" s="268" t="s">
        <v>4924</v>
      </c>
      <c r="X329" s="249" t="s">
        <v>105</v>
      </c>
      <c r="Y329" s="929" t="s">
        <v>98</v>
      </c>
      <c r="Z329" s="929" t="s">
        <v>5323</v>
      </c>
      <c r="AA329" s="929" t="s">
        <v>7352</v>
      </c>
    </row>
    <row r="330" spans="1:27" ht="23" hidden="1">
      <c r="A330" s="23">
        <f t="shared" si="5"/>
        <v>329</v>
      </c>
      <c r="B330" s="268" t="s">
        <v>2385</v>
      </c>
      <c r="C330" s="498" t="s">
        <v>2833</v>
      </c>
      <c r="D330" s="259" t="s">
        <v>3684</v>
      </c>
      <c r="E330" s="268" t="s">
        <v>98</v>
      </c>
      <c r="F330" s="249" t="s">
        <v>3508</v>
      </c>
      <c r="G330" s="269" t="s">
        <v>2588</v>
      </c>
      <c r="H330" s="541">
        <v>1</v>
      </c>
      <c r="I330" s="249" t="s">
        <v>369</v>
      </c>
      <c r="J330" s="999" t="s">
        <v>4000</v>
      </c>
      <c r="K330" s="314"/>
      <c r="L330" s="314"/>
      <c r="M330" s="314"/>
      <c r="N330" s="314"/>
      <c r="O330" s="322" t="s">
        <v>540</v>
      </c>
      <c r="P330" s="314" t="s">
        <v>102</v>
      </c>
      <c r="Q330" s="252">
        <v>44646</v>
      </c>
      <c r="R330" s="252">
        <v>44695</v>
      </c>
      <c r="S330" s="252">
        <v>44689</v>
      </c>
      <c r="T330" s="252">
        <v>44854</v>
      </c>
      <c r="U330" s="314"/>
      <c r="V330" s="275"/>
      <c r="W330" s="268" t="s">
        <v>4924</v>
      </c>
      <c r="X330" s="249" t="s">
        <v>105</v>
      </c>
      <c r="Y330" s="929" t="s">
        <v>98</v>
      </c>
      <c r="Z330" s="929" t="s">
        <v>5323</v>
      </c>
      <c r="AA330" s="929" t="s">
        <v>7352</v>
      </c>
    </row>
    <row r="331" spans="1:27" ht="23" hidden="1">
      <c r="A331" s="23">
        <f t="shared" si="5"/>
        <v>330</v>
      </c>
      <c r="B331" s="268" t="s">
        <v>2385</v>
      </c>
      <c r="C331" s="498" t="s">
        <v>2833</v>
      </c>
      <c r="D331" s="259" t="s">
        <v>3685</v>
      </c>
      <c r="E331" s="268" t="s">
        <v>98</v>
      </c>
      <c r="F331" s="249" t="s">
        <v>3509</v>
      </c>
      <c r="G331" s="269" t="s">
        <v>1766</v>
      </c>
      <c r="H331" s="541">
        <v>1</v>
      </c>
      <c r="I331" s="249" t="s">
        <v>369</v>
      </c>
      <c r="J331" s="999" t="s">
        <v>4000</v>
      </c>
      <c r="K331" s="314"/>
      <c r="L331" s="314"/>
      <c r="M331" s="314"/>
      <c r="N331" s="314"/>
      <c r="O331" s="322" t="s">
        <v>540</v>
      </c>
      <c r="P331" s="314" t="s">
        <v>102</v>
      </c>
      <c r="Q331" s="252">
        <v>44646</v>
      </c>
      <c r="R331" s="252">
        <v>44695</v>
      </c>
      <c r="S331" s="252">
        <v>44689</v>
      </c>
      <c r="T331" s="252">
        <v>44854</v>
      </c>
      <c r="U331" s="314"/>
      <c r="V331" s="275"/>
      <c r="W331" s="268" t="s">
        <v>4924</v>
      </c>
      <c r="X331" s="249" t="s">
        <v>105</v>
      </c>
      <c r="Y331" s="929" t="s">
        <v>98</v>
      </c>
      <c r="Z331" s="929" t="s">
        <v>5323</v>
      </c>
      <c r="AA331" s="929" t="s">
        <v>7352</v>
      </c>
    </row>
    <row r="332" spans="1:27" ht="34.5" hidden="1">
      <c r="A332" s="23">
        <f t="shared" si="5"/>
        <v>331</v>
      </c>
      <c r="B332" s="268" t="s">
        <v>2385</v>
      </c>
      <c r="C332" s="998" t="s">
        <v>2682</v>
      </c>
      <c r="D332" s="259" t="s">
        <v>2499</v>
      </c>
      <c r="E332" s="268" t="s">
        <v>98</v>
      </c>
      <c r="F332" s="259"/>
      <c r="G332" s="257" t="s">
        <v>1609</v>
      </c>
      <c r="H332" s="355">
        <v>1</v>
      </c>
      <c r="I332" s="259" t="s">
        <v>369</v>
      </c>
      <c r="J332" s="999"/>
      <c r="K332" s="314"/>
      <c r="L332" s="314"/>
      <c r="M332" s="314"/>
      <c r="N332" s="314"/>
      <c r="O332" s="322" t="s">
        <v>540</v>
      </c>
      <c r="P332" s="314" t="s">
        <v>102</v>
      </c>
      <c r="Q332" s="252">
        <v>44681</v>
      </c>
      <c r="R332" s="252">
        <v>44695</v>
      </c>
      <c r="S332" s="252">
        <v>44701</v>
      </c>
      <c r="T332" s="252">
        <v>44854</v>
      </c>
      <c r="U332" s="314"/>
      <c r="V332" s="275"/>
      <c r="W332" s="268" t="s">
        <v>4924</v>
      </c>
      <c r="X332" s="249" t="s">
        <v>105</v>
      </c>
      <c r="Y332" s="929" t="s">
        <v>5842</v>
      </c>
      <c r="Z332" s="929" t="s">
        <v>5323</v>
      </c>
      <c r="AA332" s="929" t="s">
        <v>7352</v>
      </c>
    </row>
    <row r="333" spans="1:27" ht="23" hidden="1">
      <c r="A333" s="23">
        <f t="shared" si="5"/>
        <v>332</v>
      </c>
      <c r="B333" s="1001" t="s">
        <v>2310</v>
      </c>
      <c r="C333" s="999" t="s">
        <v>2833</v>
      </c>
      <c r="D333" s="998" t="s">
        <v>2834</v>
      </c>
      <c r="E333" s="259" t="s">
        <v>2827</v>
      </c>
      <c r="F333" s="424" t="s">
        <v>2835</v>
      </c>
      <c r="G333" s="257" t="s">
        <v>323</v>
      </c>
      <c r="H333" s="355">
        <v>1</v>
      </c>
      <c r="I333" s="358" t="s">
        <v>369</v>
      </c>
      <c r="J333" s="999" t="s">
        <v>354</v>
      </c>
      <c r="K333" s="314"/>
      <c r="L333" s="314"/>
      <c r="M333" s="314"/>
      <c r="N333" s="314"/>
      <c r="O333" s="322" t="s">
        <v>540</v>
      </c>
      <c r="P333" s="314" t="s">
        <v>102</v>
      </c>
      <c r="Q333" s="252">
        <v>44681</v>
      </c>
      <c r="R333" s="252">
        <v>44695</v>
      </c>
      <c r="S333" s="252">
        <v>44701</v>
      </c>
      <c r="T333" s="252">
        <v>44854</v>
      </c>
      <c r="U333" s="314"/>
      <c r="V333" s="275"/>
      <c r="W333" s="268" t="s">
        <v>4924</v>
      </c>
      <c r="X333" s="249" t="s">
        <v>105</v>
      </c>
      <c r="Y333" s="929" t="s">
        <v>98</v>
      </c>
      <c r="Z333" s="929" t="s">
        <v>5323</v>
      </c>
      <c r="AA333" s="929" t="s">
        <v>7352</v>
      </c>
    </row>
    <row r="334" spans="1:27" ht="14.5" hidden="1">
      <c r="A334" s="23">
        <f t="shared" si="5"/>
        <v>333</v>
      </c>
      <c r="B334" s="745" t="s">
        <v>2305</v>
      </c>
      <c r="C334" s="249" t="s">
        <v>54</v>
      </c>
      <c r="D334" s="255" t="s">
        <v>797</v>
      </c>
      <c r="E334" s="355">
        <v>4500000089</v>
      </c>
      <c r="F334" s="259" t="s">
        <v>98</v>
      </c>
      <c r="G334" s="327" t="s">
        <v>54</v>
      </c>
      <c r="H334" s="295">
        <v>1</v>
      </c>
      <c r="I334" s="258" t="s">
        <v>100</v>
      </c>
      <c r="J334" s="291"/>
      <c r="K334" s="249"/>
      <c r="L334" s="249"/>
      <c r="M334" s="314"/>
      <c r="N334" s="314"/>
      <c r="O334" s="322" t="s">
        <v>540</v>
      </c>
      <c r="P334" s="249" t="s">
        <v>102</v>
      </c>
      <c r="Q334" s="314"/>
      <c r="R334" s="314"/>
      <c r="S334" s="314"/>
      <c r="T334" s="314"/>
      <c r="U334" s="314"/>
      <c r="V334" s="1015">
        <v>44859</v>
      </c>
      <c r="W334" s="305" t="s">
        <v>4821</v>
      </c>
      <c r="X334" s="254" t="s">
        <v>2811</v>
      </c>
      <c r="Y334" s="1882" t="s">
        <v>5845</v>
      </c>
      <c r="Z334" s="250" t="s">
        <v>4826</v>
      </c>
      <c r="AA334" s="250" t="s">
        <v>6179</v>
      </c>
    </row>
    <row r="335" spans="1:27" ht="23" hidden="1">
      <c r="A335" s="23">
        <f t="shared" ref="A335:A398" si="6">ROW()-1</f>
        <v>334</v>
      </c>
      <c r="B335" s="745" t="s">
        <v>2305</v>
      </c>
      <c r="C335" s="249" t="s">
        <v>5517</v>
      </c>
      <c r="D335" s="255" t="s">
        <v>5518</v>
      </c>
      <c r="E335" s="249" t="s">
        <v>800</v>
      </c>
      <c r="F335" s="259" t="s">
        <v>5519</v>
      </c>
      <c r="G335" s="327" t="s">
        <v>5517</v>
      </c>
      <c r="H335" s="295">
        <v>1</v>
      </c>
      <c r="I335" s="258" t="s">
        <v>100</v>
      </c>
      <c r="J335" s="291"/>
      <c r="K335" s="249"/>
      <c r="L335" s="249"/>
      <c r="M335" s="314"/>
      <c r="N335" s="314"/>
      <c r="O335" s="322" t="s">
        <v>540</v>
      </c>
      <c r="P335" s="249" t="s">
        <v>102</v>
      </c>
      <c r="Q335" s="314"/>
      <c r="R335" s="314"/>
      <c r="S335" s="314"/>
      <c r="T335" s="314"/>
      <c r="U335" s="314"/>
      <c r="V335" s="1015">
        <v>44859</v>
      </c>
      <c r="W335" s="305" t="s">
        <v>4821</v>
      </c>
      <c r="X335" s="254" t="s">
        <v>2811</v>
      </c>
      <c r="Y335" s="1883"/>
      <c r="Z335" s="250" t="s">
        <v>4826</v>
      </c>
      <c r="AA335" s="250" t="s">
        <v>6179</v>
      </c>
    </row>
    <row r="336" spans="1:27" ht="23" hidden="1">
      <c r="A336" s="23">
        <f t="shared" si="6"/>
        <v>335</v>
      </c>
      <c r="B336" s="745" t="s">
        <v>2305</v>
      </c>
      <c r="C336" s="249" t="s">
        <v>5520</v>
      </c>
      <c r="D336" s="255" t="s">
        <v>2097</v>
      </c>
      <c r="E336" s="249" t="s">
        <v>1592</v>
      </c>
      <c r="F336" s="259" t="s">
        <v>5521</v>
      </c>
      <c r="G336" s="327" t="s">
        <v>5520</v>
      </c>
      <c r="H336" s="295">
        <v>1</v>
      </c>
      <c r="I336" s="258" t="s">
        <v>100</v>
      </c>
      <c r="J336" s="291"/>
      <c r="K336" s="249"/>
      <c r="L336" s="249"/>
      <c r="M336" s="314"/>
      <c r="N336" s="314"/>
      <c r="O336" s="322" t="s">
        <v>540</v>
      </c>
      <c r="P336" s="249" t="s">
        <v>102</v>
      </c>
      <c r="Q336" s="314"/>
      <c r="R336" s="314"/>
      <c r="S336" s="314"/>
      <c r="T336" s="314"/>
      <c r="U336" s="314"/>
      <c r="V336" s="1015">
        <v>44859</v>
      </c>
      <c r="W336" s="305" t="s">
        <v>4821</v>
      </c>
      <c r="X336" s="254" t="s">
        <v>2811</v>
      </c>
      <c r="Y336" s="1884"/>
      <c r="Z336" s="250" t="s">
        <v>4826</v>
      </c>
      <c r="AA336" s="250" t="s">
        <v>6025</v>
      </c>
    </row>
    <row r="337" spans="1:28" ht="23" hidden="1" customHeight="1">
      <c r="A337" s="23">
        <f t="shared" si="6"/>
        <v>336</v>
      </c>
      <c r="B337" s="255" t="s">
        <v>64</v>
      </c>
      <c r="C337" s="249" t="s">
        <v>3112</v>
      </c>
      <c r="D337" s="249" t="s">
        <v>1483</v>
      </c>
      <c r="E337" s="249" t="s">
        <v>1484</v>
      </c>
      <c r="F337" s="249" t="s">
        <v>1485</v>
      </c>
      <c r="G337" s="249" t="s">
        <v>1486</v>
      </c>
      <c r="H337" s="258">
        <v>1</v>
      </c>
      <c r="I337" s="291" t="s">
        <v>848</v>
      </c>
      <c r="J337" s="498" t="s">
        <v>1487</v>
      </c>
      <c r="K337" s="314"/>
      <c r="L337" s="295">
        <v>12</v>
      </c>
      <c r="M337" s="323">
        <v>0</v>
      </c>
      <c r="N337" s="323">
        <v>1</v>
      </c>
      <c r="O337" s="322" t="s">
        <v>540</v>
      </c>
      <c r="P337" s="249" t="s">
        <v>102</v>
      </c>
      <c r="Q337" s="252">
        <v>44260</v>
      </c>
      <c r="R337" s="252">
        <v>44666</v>
      </c>
      <c r="S337" s="252">
        <v>44671</v>
      </c>
      <c r="T337" s="252">
        <v>44864</v>
      </c>
      <c r="U337" s="314"/>
      <c r="V337" s="314"/>
      <c r="W337" s="249" t="s">
        <v>5947</v>
      </c>
      <c r="X337" s="255" t="s">
        <v>258</v>
      </c>
      <c r="Y337" s="1843" t="s">
        <v>7455</v>
      </c>
      <c r="Z337" s="1885" t="s">
        <v>7456</v>
      </c>
      <c r="AA337" s="1018" t="s">
        <v>7457</v>
      </c>
    </row>
    <row r="338" spans="1:28" ht="23" hidden="1">
      <c r="A338" s="23">
        <f t="shared" si="6"/>
        <v>337</v>
      </c>
      <c r="B338" s="255" t="s">
        <v>64</v>
      </c>
      <c r="C338" s="249" t="s">
        <v>2154</v>
      </c>
      <c r="D338" s="249" t="s">
        <v>1489</v>
      </c>
      <c r="E338" s="249" t="s">
        <v>1484</v>
      </c>
      <c r="F338" s="249" t="s">
        <v>1490</v>
      </c>
      <c r="G338" s="249" t="s">
        <v>1486</v>
      </c>
      <c r="H338" s="258">
        <v>1</v>
      </c>
      <c r="I338" s="291" t="s">
        <v>848</v>
      </c>
      <c r="J338" s="498" t="s">
        <v>1487</v>
      </c>
      <c r="K338" s="314"/>
      <c r="L338" s="295">
        <v>18</v>
      </c>
      <c r="M338" s="323">
        <v>0</v>
      </c>
      <c r="N338" s="323">
        <v>1</v>
      </c>
      <c r="O338" s="322" t="s">
        <v>540</v>
      </c>
      <c r="P338" s="249" t="s">
        <v>102</v>
      </c>
      <c r="Q338" s="252">
        <v>44260</v>
      </c>
      <c r="R338" s="252">
        <v>44666</v>
      </c>
      <c r="S338" s="252">
        <v>44671</v>
      </c>
      <c r="T338" s="252">
        <v>44864</v>
      </c>
      <c r="U338" s="314"/>
      <c r="V338" s="314"/>
      <c r="W338" s="249" t="s">
        <v>5947</v>
      </c>
      <c r="X338" s="255" t="s">
        <v>258</v>
      </c>
      <c r="Y338" s="1751"/>
      <c r="Z338" s="1886"/>
      <c r="AA338" s="1018" t="s">
        <v>7457</v>
      </c>
    </row>
    <row r="339" spans="1:28" ht="23" hidden="1">
      <c r="A339" s="23">
        <f t="shared" si="6"/>
        <v>338</v>
      </c>
      <c r="B339" s="255" t="s">
        <v>64</v>
      </c>
      <c r="C339" s="249" t="s">
        <v>2155</v>
      </c>
      <c r="D339" s="249" t="s">
        <v>1491</v>
      </c>
      <c r="E339" s="249" t="s">
        <v>1484</v>
      </c>
      <c r="F339" s="249" t="s">
        <v>1492</v>
      </c>
      <c r="G339" s="249" t="s">
        <v>1486</v>
      </c>
      <c r="H339" s="258">
        <v>1</v>
      </c>
      <c r="I339" s="291" t="s">
        <v>848</v>
      </c>
      <c r="J339" s="498" t="s">
        <v>1487</v>
      </c>
      <c r="K339" s="314"/>
      <c r="L339" s="295">
        <v>18</v>
      </c>
      <c r="M339" s="323">
        <v>0</v>
      </c>
      <c r="N339" s="323">
        <v>1</v>
      </c>
      <c r="O339" s="322" t="s">
        <v>540</v>
      </c>
      <c r="P339" s="249" t="s">
        <v>102</v>
      </c>
      <c r="Q339" s="252">
        <v>44265</v>
      </c>
      <c r="R339" s="252">
        <v>44666</v>
      </c>
      <c r="S339" s="252">
        <v>44671</v>
      </c>
      <c r="T339" s="252">
        <v>44864</v>
      </c>
      <c r="U339" s="314"/>
      <c r="V339" s="314"/>
      <c r="W339" s="249" t="s">
        <v>7454</v>
      </c>
      <c r="X339" s="255" t="s">
        <v>258</v>
      </c>
      <c r="Y339" s="1751"/>
      <c r="Z339" s="1886"/>
      <c r="AA339" s="1018" t="s">
        <v>7457</v>
      </c>
    </row>
    <row r="340" spans="1:28" ht="23" hidden="1">
      <c r="A340" s="23">
        <f t="shared" si="6"/>
        <v>339</v>
      </c>
      <c r="B340" s="255" t="s">
        <v>64</v>
      </c>
      <c r="C340" s="249" t="s">
        <v>2156</v>
      </c>
      <c r="D340" s="249" t="s">
        <v>1493</v>
      </c>
      <c r="E340" s="249" t="s">
        <v>1484</v>
      </c>
      <c r="F340" s="249" t="s">
        <v>1494</v>
      </c>
      <c r="G340" s="249" t="s">
        <v>1486</v>
      </c>
      <c r="H340" s="258">
        <v>1</v>
      </c>
      <c r="I340" s="291" t="s">
        <v>848</v>
      </c>
      <c r="J340" s="498" t="s">
        <v>1487</v>
      </c>
      <c r="K340" s="870"/>
      <c r="L340" s="1021">
        <v>18</v>
      </c>
      <c r="M340" s="1022">
        <v>0</v>
      </c>
      <c r="N340" s="1022">
        <v>1</v>
      </c>
      <c r="O340" s="867" t="s">
        <v>540</v>
      </c>
      <c r="P340" s="912" t="s">
        <v>102</v>
      </c>
      <c r="Q340" s="252">
        <v>44265</v>
      </c>
      <c r="R340" s="252">
        <v>44666</v>
      </c>
      <c r="S340" s="252">
        <v>44671</v>
      </c>
      <c r="T340" s="252">
        <v>44864</v>
      </c>
      <c r="U340" s="870"/>
      <c r="V340" s="870"/>
      <c r="W340" s="912" t="s">
        <v>7454</v>
      </c>
      <c r="X340" s="1023" t="s">
        <v>258</v>
      </c>
      <c r="Y340" s="1751"/>
      <c r="Z340" s="1886"/>
      <c r="AA340" s="1024" t="s">
        <v>7349</v>
      </c>
    </row>
    <row r="341" spans="1:28" ht="34.5" hidden="1" customHeight="1">
      <c r="A341" s="23">
        <f t="shared" si="6"/>
        <v>340</v>
      </c>
      <c r="B341" s="1017" t="s">
        <v>2957</v>
      </c>
      <c r="C341" s="272" t="s">
        <v>1497</v>
      </c>
      <c r="D341" s="802" t="s">
        <v>1498</v>
      </c>
      <c r="E341" s="282" t="s">
        <v>1499</v>
      </c>
      <c r="F341" s="283" t="s">
        <v>1500</v>
      </c>
      <c r="G341" s="284" t="s">
        <v>1501</v>
      </c>
      <c r="H341" s="285">
        <v>1</v>
      </c>
      <c r="I341" s="286" t="s">
        <v>3510</v>
      </c>
      <c r="J341" s="1016" t="s">
        <v>3511</v>
      </c>
      <c r="K341" s="314"/>
      <c r="L341" s="1017" t="s">
        <v>3512</v>
      </c>
      <c r="M341" s="314"/>
      <c r="N341" s="314"/>
      <c r="O341" s="322" t="s">
        <v>540</v>
      </c>
      <c r="P341" s="249" t="s">
        <v>102</v>
      </c>
      <c r="Q341" s="252">
        <v>44628</v>
      </c>
      <c r="R341" s="252">
        <v>44651</v>
      </c>
      <c r="S341" s="252">
        <v>44656</v>
      </c>
      <c r="T341" s="252">
        <v>44772</v>
      </c>
      <c r="U341" s="314"/>
      <c r="V341" s="275">
        <v>44972</v>
      </c>
      <c r="W341" s="249" t="s">
        <v>7462</v>
      </c>
      <c r="X341" s="255" t="s">
        <v>258</v>
      </c>
      <c r="Y341" s="1887" t="s">
        <v>7463</v>
      </c>
      <c r="Z341" s="1888" t="s">
        <v>7460</v>
      </c>
      <c r="AA341" s="1018" t="s">
        <v>5256</v>
      </c>
      <c r="AB341" s="314"/>
    </row>
    <row r="342" spans="1:28" ht="34.5" hidden="1">
      <c r="A342" s="23">
        <f t="shared" si="6"/>
        <v>341</v>
      </c>
      <c r="B342" s="1017" t="s">
        <v>2957</v>
      </c>
      <c r="C342" s="272" t="s">
        <v>1497</v>
      </c>
      <c r="D342" s="802" t="s">
        <v>1502</v>
      </c>
      <c r="E342" s="282" t="s">
        <v>1499</v>
      </c>
      <c r="F342" s="283" t="s">
        <v>1503</v>
      </c>
      <c r="G342" s="284" t="s">
        <v>1504</v>
      </c>
      <c r="H342" s="285">
        <v>2</v>
      </c>
      <c r="I342" s="286" t="s">
        <v>3510</v>
      </c>
      <c r="J342" s="1016" t="s">
        <v>3511</v>
      </c>
      <c r="K342" s="314"/>
      <c r="L342" s="1017" t="s">
        <v>3512</v>
      </c>
      <c r="M342" s="314"/>
      <c r="N342" s="314"/>
      <c r="O342" s="322" t="s">
        <v>540</v>
      </c>
      <c r="P342" s="249" t="s">
        <v>102</v>
      </c>
      <c r="Q342" s="252">
        <v>44628</v>
      </c>
      <c r="R342" s="252">
        <v>44651</v>
      </c>
      <c r="S342" s="252">
        <v>44656</v>
      </c>
      <c r="T342" s="252">
        <v>44772</v>
      </c>
      <c r="U342" s="314"/>
      <c r="V342" s="275">
        <v>44972</v>
      </c>
      <c r="W342" s="249" t="s">
        <v>7462</v>
      </c>
      <c r="X342" s="255" t="s">
        <v>258</v>
      </c>
      <c r="Y342" s="1828"/>
      <c r="Z342" s="1889"/>
      <c r="AA342" s="1018" t="s">
        <v>5256</v>
      </c>
      <c r="AB342" s="314"/>
    </row>
    <row r="343" spans="1:28" ht="34.5" hidden="1">
      <c r="A343" s="23">
        <f t="shared" si="6"/>
        <v>342</v>
      </c>
      <c r="B343" s="1017" t="s">
        <v>2957</v>
      </c>
      <c r="C343" s="272" t="s">
        <v>1497</v>
      </c>
      <c r="D343" s="802" t="s">
        <v>1505</v>
      </c>
      <c r="E343" s="282" t="s">
        <v>1499</v>
      </c>
      <c r="F343" s="283" t="s">
        <v>1506</v>
      </c>
      <c r="G343" s="284" t="s">
        <v>1507</v>
      </c>
      <c r="H343" s="285">
        <v>1</v>
      </c>
      <c r="I343" s="286" t="s">
        <v>3510</v>
      </c>
      <c r="J343" s="1016" t="s">
        <v>3511</v>
      </c>
      <c r="K343" s="314"/>
      <c r="L343" s="1017" t="s">
        <v>3512</v>
      </c>
      <c r="M343" s="314"/>
      <c r="N343" s="314"/>
      <c r="O343" s="322" t="s">
        <v>540</v>
      </c>
      <c r="P343" s="249" t="s">
        <v>102</v>
      </c>
      <c r="Q343" s="252">
        <v>44628</v>
      </c>
      <c r="R343" s="252">
        <v>44651</v>
      </c>
      <c r="S343" s="252">
        <v>44656</v>
      </c>
      <c r="T343" s="252">
        <v>44772</v>
      </c>
      <c r="U343" s="314"/>
      <c r="V343" s="275">
        <v>44972</v>
      </c>
      <c r="W343" s="249" t="s">
        <v>7462</v>
      </c>
      <c r="X343" s="255" t="s">
        <v>258</v>
      </c>
      <c r="Y343" s="1828"/>
      <c r="Z343" s="1889"/>
      <c r="AA343" s="1018" t="s">
        <v>5256</v>
      </c>
      <c r="AB343" s="314"/>
    </row>
    <row r="344" spans="1:28" ht="34.5" hidden="1">
      <c r="A344" s="23">
        <f t="shared" si="6"/>
        <v>343</v>
      </c>
      <c r="B344" s="1017" t="s">
        <v>2957</v>
      </c>
      <c r="C344" s="272" t="s">
        <v>1497</v>
      </c>
      <c r="D344" s="802" t="s">
        <v>1508</v>
      </c>
      <c r="E344" s="282" t="s">
        <v>1499</v>
      </c>
      <c r="F344" s="283" t="s">
        <v>1509</v>
      </c>
      <c r="G344" s="284" t="s">
        <v>1510</v>
      </c>
      <c r="H344" s="285">
        <v>2</v>
      </c>
      <c r="I344" s="286" t="s">
        <v>3510</v>
      </c>
      <c r="J344" s="1016" t="s">
        <v>3511</v>
      </c>
      <c r="K344" s="314"/>
      <c r="L344" s="1017" t="s">
        <v>3512</v>
      </c>
      <c r="M344" s="314"/>
      <c r="N344" s="314"/>
      <c r="O344" s="322" t="s">
        <v>540</v>
      </c>
      <c r="P344" s="249" t="s">
        <v>102</v>
      </c>
      <c r="Q344" s="252">
        <v>44628</v>
      </c>
      <c r="R344" s="252">
        <v>44651</v>
      </c>
      <c r="S344" s="252">
        <v>44656</v>
      </c>
      <c r="T344" s="252">
        <v>44772</v>
      </c>
      <c r="U344" s="314"/>
      <c r="V344" s="275">
        <v>44972</v>
      </c>
      <c r="W344" s="249" t="s">
        <v>7462</v>
      </c>
      <c r="X344" s="255" t="s">
        <v>258</v>
      </c>
      <c r="Y344" s="1828"/>
      <c r="Z344" s="1889"/>
      <c r="AA344" s="1018" t="s">
        <v>5256</v>
      </c>
      <c r="AB344" s="314"/>
    </row>
    <row r="345" spans="1:28" ht="34.5" hidden="1">
      <c r="A345" s="23">
        <f t="shared" si="6"/>
        <v>344</v>
      </c>
      <c r="B345" s="1017" t="s">
        <v>2957</v>
      </c>
      <c r="C345" s="272" t="s">
        <v>1497</v>
      </c>
      <c r="D345" s="802" t="s">
        <v>1511</v>
      </c>
      <c r="E345" s="282" t="s">
        <v>1499</v>
      </c>
      <c r="F345" s="283" t="s">
        <v>1512</v>
      </c>
      <c r="G345" s="284" t="s">
        <v>1513</v>
      </c>
      <c r="H345" s="285">
        <v>1</v>
      </c>
      <c r="I345" s="286" t="s">
        <v>3510</v>
      </c>
      <c r="J345" s="1016" t="s">
        <v>3511</v>
      </c>
      <c r="K345" s="314"/>
      <c r="L345" s="1017" t="s">
        <v>3512</v>
      </c>
      <c r="M345" s="314"/>
      <c r="N345" s="314"/>
      <c r="O345" s="322" t="s">
        <v>540</v>
      </c>
      <c r="P345" s="249" t="s">
        <v>102</v>
      </c>
      <c r="Q345" s="252">
        <v>44628</v>
      </c>
      <c r="R345" s="252">
        <v>44651</v>
      </c>
      <c r="S345" s="252">
        <v>44656</v>
      </c>
      <c r="T345" s="252">
        <v>44772</v>
      </c>
      <c r="U345" s="314"/>
      <c r="V345" s="275">
        <v>44972</v>
      </c>
      <c r="W345" s="249" t="s">
        <v>5947</v>
      </c>
      <c r="X345" s="255" t="s">
        <v>258</v>
      </c>
      <c r="Y345" s="1828"/>
      <c r="Z345" s="1889"/>
      <c r="AA345" s="1018" t="s">
        <v>5256</v>
      </c>
      <c r="AB345" s="314"/>
    </row>
    <row r="346" spans="1:28" ht="34.5" hidden="1">
      <c r="A346" s="23">
        <f t="shared" si="6"/>
        <v>345</v>
      </c>
      <c r="B346" s="1017" t="s">
        <v>2957</v>
      </c>
      <c r="C346" s="272" t="s">
        <v>1497</v>
      </c>
      <c r="D346" s="802" t="s">
        <v>1514</v>
      </c>
      <c r="E346" s="282" t="s">
        <v>1499</v>
      </c>
      <c r="F346" s="283" t="s">
        <v>1515</v>
      </c>
      <c r="G346" s="284" t="s">
        <v>1516</v>
      </c>
      <c r="H346" s="285">
        <v>1</v>
      </c>
      <c r="I346" s="286" t="s">
        <v>3510</v>
      </c>
      <c r="J346" s="1016" t="s">
        <v>3511</v>
      </c>
      <c r="K346" s="314"/>
      <c r="L346" s="1017" t="s">
        <v>3512</v>
      </c>
      <c r="M346" s="314"/>
      <c r="N346" s="314"/>
      <c r="O346" s="322" t="s">
        <v>540</v>
      </c>
      <c r="P346" s="249" t="s">
        <v>102</v>
      </c>
      <c r="Q346" s="252">
        <v>44628</v>
      </c>
      <c r="R346" s="252">
        <v>44651</v>
      </c>
      <c r="S346" s="252">
        <v>44656</v>
      </c>
      <c r="T346" s="252">
        <v>44772</v>
      </c>
      <c r="U346" s="314"/>
      <c r="V346" s="275">
        <v>44972</v>
      </c>
      <c r="W346" s="249" t="s">
        <v>7462</v>
      </c>
      <c r="X346" s="255" t="s">
        <v>258</v>
      </c>
      <c r="Y346" s="1828"/>
      <c r="Z346" s="1889"/>
      <c r="AA346" s="1018" t="s">
        <v>5256</v>
      </c>
      <c r="AB346" s="314"/>
    </row>
    <row r="347" spans="1:28" ht="34.5" hidden="1">
      <c r="A347" s="23">
        <f t="shared" si="6"/>
        <v>346</v>
      </c>
      <c r="B347" s="1017" t="s">
        <v>2957</v>
      </c>
      <c r="C347" s="272" t="s">
        <v>3516</v>
      </c>
      <c r="D347" s="802" t="s">
        <v>1517</v>
      </c>
      <c r="E347" s="282" t="s">
        <v>1499</v>
      </c>
      <c r="F347" s="283" t="s">
        <v>1518</v>
      </c>
      <c r="G347" s="284" t="s">
        <v>1519</v>
      </c>
      <c r="H347" s="285">
        <v>1</v>
      </c>
      <c r="I347" s="286" t="s">
        <v>3510</v>
      </c>
      <c r="J347" s="1016" t="s">
        <v>3511</v>
      </c>
      <c r="K347" s="314"/>
      <c r="L347" s="1017" t="s">
        <v>3512</v>
      </c>
      <c r="M347" s="314"/>
      <c r="N347" s="314"/>
      <c r="O347" s="322" t="s">
        <v>540</v>
      </c>
      <c r="P347" s="249" t="s">
        <v>102</v>
      </c>
      <c r="Q347" s="252">
        <v>44628</v>
      </c>
      <c r="R347" s="252">
        <v>44651</v>
      </c>
      <c r="S347" s="252">
        <v>44656</v>
      </c>
      <c r="T347" s="252">
        <v>44772</v>
      </c>
      <c r="U347" s="314"/>
      <c r="V347" s="275">
        <v>44972</v>
      </c>
      <c r="W347" s="249" t="s">
        <v>7462</v>
      </c>
      <c r="X347" s="255" t="s">
        <v>258</v>
      </c>
      <c r="Y347" s="1829"/>
      <c r="Z347" s="1890"/>
      <c r="AA347" s="1018" t="s">
        <v>5256</v>
      </c>
      <c r="AB347" s="314"/>
    </row>
    <row r="348" spans="1:28" ht="34.5" hidden="1" customHeight="1">
      <c r="A348" s="23">
        <f t="shared" si="6"/>
        <v>347</v>
      </c>
      <c r="B348" s="1017" t="s">
        <v>2957</v>
      </c>
      <c r="C348" s="272" t="s">
        <v>1520</v>
      </c>
      <c r="D348" s="802" t="s">
        <v>1521</v>
      </c>
      <c r="E348" s="282" t="s">
        <v>1499</v>
      </c>
      <c r="F348" s="283" t="s">
        <v>1522</v>
      </c>
      <c r="G348" s="284" t="s">
        <v>1523</v>
      </c>
      <c r="H348" s="285">
        <v>1</v>
      </c>
      <c r="I348" s="286" t="s">
        <v>3510</v>
      </c>
      <c r="J348" s="1016" t="s">
        <v>3511</v>
      </c>
      <c r="K348" s="314"/>
      <c r="L348" s="1017" t="s">
        <v>3512</v>
      </c>
      <c r="M348" s="314"/>
      <c r="N348" s="314"/>
      <c r="O348" s="322" t="s">
        <v>540</v>
      </c>
      <c r="P348" s="249" t="s">
        <v>102</v>
      </c>
      <c r="Q348" s="252">
        <v>44640</v>
      </c>
      <c r="R348" s="252">
        <v>44673</v>
      </c>
      <c r="S348" s="252" t="s">
        <v>3504</v>
      </c>
      <c r="T348" s="252">
        <v>44772</v>
      </c>
      <c r="U348" s="314"/>
      <c r="V348" s="275">
        <v>44972</v>
      </c>
      <c r="W348" s="249" t="s">
        <v>7462</v>
      </c>
      <c r="X348" s="255" t="s">
        <v>258</v>
      </c>
      <c r="Y348" s="1887" t="s">
        <v>7459</v>
      </c>
      <c r="Z348" s="1888" t="s">
        <v>7458</v>
      </c>
      <c r="AA348" s="1018" t="s">
        <v>5840</v>
      </c>
      <c r="AB348" s="314"/>
    </row>
    <row r="349" spans="1:28" ht="34.5" hidden="1">
      <c r="A349" s="23">
        <f t="shared" si="6"/>
        <v>348</v>
      </c>
      <c r="B349" s="1017" t="s">
        <v>2957</v>
      </c>
      <c r="C349" s="272" t="s">
        <v>1520</v>
      </c>
      <c r="D349" s="802" t="s">
        <v>1524</v>
      </c>
      <c r="E349" s="282" t="s">
        <v>1499</v>
      </c>
      <c r="F349" s="283" t="s">
        <v>1525</v>
      </c>
      <c r="G349" s="284" t="s">
        <v>1526</v>
      </c>
      <c r="H349" s="285">
        <v>2</v>
      </c>
      <c r="I349" s="286" t="s">
        <v>3510</v>
      </c>
      <c r="J349" s="1016" t="s">
        <v>3511</v>
      </c>
      <c r="K349" s="314"/>
      <c r="L349" s="1017" t="s">
        <v>3512</v>
      </c>
      <c r="M349" s="314"/>
      <c r="N349" s="314"/>
      <c r="O349" s="322" t="s">
        <v>540</v>
      </c>
      <c r="P349" s="249" t="s">
        <v>102</v>
      </c>
      <c r="Q349" s="252">
        <v>44640</v>
      </c>
      <c r="R349" s="252">
        <v>44673</v>
      </c>
      <c r="S349" s="252" t="s">
        <v>3504</v>
      </c>
      <c r="T349" s="252">
        <v>44772</v>
      </c>
      <c r="U349" s="314"/>
      <c r="V349" s="275">
        <v>44972</v>
      </c>
      <c r="W349" s="249" t="s">
        <v>5947</v>
      </c>
      <c r="X349" s="255" t="s">
        <v>258</v>
      </c>
      <c r="Y349" s="1828"/>
      <c r="Z349" s="1889"/>
      <c r="AA349" s="1018" t="s">
        <v>5840</v>
      </c>
      <c r="AB349" s="314"/>
    </row>
    <row r="350" spans="1:28" ht="34.5" hidden="1">
      <c r="A350" s="23">
        <f t="shared" si="6"/>
        <v>349</v>
      </c>
      <c r="B350" s="1017" t="s">
        <v>2957</v>
      </c>
      <c r="C350" s="272" t="s">
        <v>1520</v>
      </c>
      <c r="D350" s="802" t="s">
        <v>1527</v>
      </c>
      <c r="E350" s="282" t="s">
        <v>1499</v>
      </c>
      <c r="F350" s="283" t="s">
        <v>1528</v>
      </c>
      <c r="G350" s="284" t="s">
        <v>1529</v>
      </c>
      <c r="H350" s="285">
        <v>1</v>
      </c>
      <c r="I350" s="286" t="s">
        <v>3510</v>
      </c>
      <c r="J350" s="1016" t="s">
        <v>3511</v>
      </c>
      <c r="K350" s="314"/>
      <c r="L350" s="1017" t="s">
        <v>3512</v>
      </c>
      <c r="M350" s="314"/>
      <c r="N350" s="314"/>
      <c r="O350" s="322" t="s">
        <v>540</v>
      </c>
      <c r="P350" s="249" t="s">
        <v>102</v>
      </c>
      <c r="Q350" s="252">
        <v>44640</v>
      </c>
      <c r="R350" s="252">
        <v>44673</v>
      </c>
      <c r="S350" s="252" t="s">
        <v>3504</v>
      </c>
      <c r="T350" s="252">
        <v>44772</v>
      </c>
      <c r="U350" s="314"/>
      <c r="V350" s="275">
        <v>44972</v>
      </c>
      <c r="W350" s="249" t="s">
        <v>5947</v>
      </c>
      <c r="X350" s="255" t="s">
        <v>258</v>
      </c>
      <c r="Y350" s="1828"/>
      <c r="Z350" s="1889"/>
      <c r="AA350" s="1018" t="s">
        <v>5840</v>
      </c>
      <c r="AB350" s="314"/>
    </row>
    <row r="351" spans="1:28" ht="34.5" hidden="1">
      <c r="A351" s="23">
        <f t="shared" si="6"/>
        <v>350</v>
      </c>
      <c r="B351" s="1017" t="s">
        <v>2957</v>
      </c>
      <c r="C351" s="272" t="s">
        <v>1520</v>
      </c>
      <c r="D351" s="802" t="s">
        <v>1530</v>
      </c>
      <c r="E351" s="282" t="s">
        <v>1499</v>
      </c>
      <c r="F351" s="283" t="s">
        <v>1531</v>
      </c>
      <c r="G351" s="284" t="s">
        <v>1532</v>
      </c>
      <c r="H351" s="285">
        <v>2</v>
      </c>
      <c r="I351" s="286" t="s">
        <v>3510</v>
      </c>
      <c r="J351" s="1016" t="s">
        <v>3511</v>
      </c>
      <c r="K351" s="314"/>
      <c r="L351" s="1017" t="s">
        <v>3512</v>
      </c>
      <c r="M351" s="314"/>
      <c r="N351" s="314"/>
      <c r="O351" s="322" t="s">
        <v>540</v>
      </c>
      <c r="P351" s="249" t="s">
        <v>102</v>
      </c>
      <c r="Q351" s="252">
        <v>44640</v>
      </c>
      <c r="R351" s="252">
        <v>44673</v>
      </c>
      <c r="S351" s="252" t="s">
        <v>3504</v>
      </c>
      <c r="T351" s="252">
        <v>44772</v>
      </c>
      <c r="U351" s="314"/>
      <c r="V351" s="275">
        <v>44972</v>
      </c>
      <c r="W351" s="249" t="s">
        <v>7462</v>
      </c>
      <c r="X351" s="255" t="s">
        <v>258</v>
      </c>
      <c r="Y351" s="1828"/>
      <c r="Z351" s="1889"/>
      <c r="AA351" s="1018" t="s">
        <v>5840</v>
      </c>
      <c r="AB351" s="314"/>
    </row>
    <row r="352" spans="1:28" ht="34.5" hidden="1">
      <c r="A352" s="23">
        <f t="shared" si="6"/>
        <v>351</v>
      </c>
      <c r="B352" s="1017" t="s">
        <v>2957</v>
      </c>
      <c r="C352" s="272" t="s">
        <v>1520</v>
      </c>
      <c r="D352" s="802" t="s">
        <v>1533</v>
      </c>
      <c r="E352" s="282" t="s">
        <v>1499</v>
      </c>
      <c r="F352" s="283" t="s">
        <v>1534</v>
      </c>
      <c r="G352" s="284" t="s">
        <v>1535</v>
      </c>
      <c r="H352" s="285">
        <v>1</v>
      </c>
      <c r="I352" s="286" t="s">
        <v>3510</v>
      </c>
      <c r="J352" s="1016" t="s">
        <v>3511</v>
      </c>
      <c r="K352" s="314"/>
      <c r="L352" s="1017" t="s">
        <v>3512</v>
      </c>
      <c r="M352" s="314"/>
      <c r="N352" s="314"/>
      <c r="O352" s="322" t="s">
        <v>540</v>
      </c>
      <c r="P352" s="249" t="s">
        <v>102</v>
      </c>
      <c r="Q352" s="252">
        <v>44640</v>
      </c>
      <c r="R352" s="252">
        <v>44673</v>
      </c>
      <c r="S352" s="252" t="s">
        <v>3504</v>
      </c>
      <c r="T352" s="252">
        <v>44772</v>
      </c>
      <c r="U352" s="314"/>
      <c r="V352" s="275">
        <v>44972</v>
      </c>
      <c r="W352" s="249" t="s">
        <v>5947</v>
      </c>
      <c r="X352" s="255" t="s">
        <v>258</v>
      </c>
      <c r="Y352" s="1828"/>
      <c r="Z352" s="1889"/>
      <c r="AA352" s="1018" t="s">
        <v>5840</v>
      </c>
      <c r="AB352" s="314"/>
    </row>
    <row r="353" spans="1:28" ht="34.5" hidden="1">
      <c r="A353" s="23">
        <f t="shared" si="6"/>
        <v>352</v>
      </c>
      <c r="B353" s="1017" t="s">
        <v>2957</v>
      </c>
      <c r="C353" s="272" t="s">
        <v>1520</v>
      </c>
      <c r="D353" s="802" t="s">
        <v>1536</v>
      </c>
      <c r="E353" s="282" t="s">
        <v>1499</v>
      </c>
      <c r="F353" s="283" t="s">
        <v>1537</v>
      </c>
      <c r="G353" s="284" t="s">
        <v>1538</v>
      </c>
      <c r="H353" s="285">
        <v>1</v>
      </c>
      <c r="I353" s="286" t="s">
        <v>3510</v>
      </c>
      <c r="J353" s="1016" t="s">
        <v>3511</v>
      </c>
      <c r="K353" s="314"/>
      <c r="L353" s="1017" t="s">
        <v>3512</v>
      </c>
      <c r="M353" s="314"/>
      <c r="N353" s="314"/>
      <c r="O353" s="322" t="s">
        <v>540</v>
      </c>
      <c r="P353" s="249" t="s">
        <v>102</v>
      </c>
      <c r="Q353" s="252">
        <v>44640</v>
      </c>
      <c r="R353" s="252">
        <v>44673</v>
      </c>
      <c r="S353" s="252" t="s">
        <v>3504</v>
      </c>
      <c r="T353" s="252">
        <v>44772</v>
      </c>
      <c r="U353" s="314"/>
      <c r="V353" s="275">
        <v>44972</v>
      </c>
      <c r="W353" s="249" t="s">
        <v>5947</v>
      </c>
      <c r="X353" s="255" t="s">
        <v>258</v>
      </c>
      <c r="Y353" s="1828"/>
      <c r="Z353" s="1889"/>
      <c r="AA353" s="1018" t="s">
        <v>5840</v>
      </c>
      <c r="AB353" s="314"/>
    </row>
    <row r="354" spans="1:28" ht="34.5" hidden="1">
      <c r="A354" s="23">
        <f t="shared" si="6"/>
        <v>353</v>
      </c>
      <c r="B354" s="1017" t="s">
        <v>2957</v>
      </c>
      <c r="C354" s="272" t="s">
        <v>3518</v>
      </c>
      <c r="D354" s="802" t="s">
        <v>1539</v>
      </c>
      <c r="E354" s="282" t="s">
        <v>1499</v>
      </c>
      <c r="F354" s="283" t="s">
        <v>1540</v>
      </c>
      <c r="G354" s="284" t="s">
        <v>1541</v>
      </c>
      <c r="H354" s="285">
        <v>1</v>
      </c>
      <c r="I354" s="286" t="s">
        <v>3510</v>
      </c>
      <c r="J354" s="1016" t="s">
        <v>3511</v>
      </c>
      <c r="K354" s="314"/>
      <c r="L354" s="1017" t="s">
        <v>3512</v>
      </c>
      <c r="M354" s="314"/>
      <c r="N354" s="314"/>
      <c r="O354" s="322" t="s">
        <v>540</v>
      </c>
      <c r="P354" s="249" t="s">
        <v>102</v>
      </c>
      <c r="Q354" s="252">
        <v>44640</v>
      </c>
      <c r="R354" s="252">
        <v>44673</v>
      </c>
      <c r="S354" s="252" t="s">
        <v>3504</v>
      </c>
      <c r="T354" s="252">
        <v>44772</v>
      </c>
      <c r="U354" s="314"/>
      <c r="V354" s="275">
        <v>44972</v>
      </c>
      <c r="W354" s="249" t="s">
        <v>7462</v>
      </c>
      <c r="X354" s="255" t="s">
        <v>258</v>
      </c>
      <c r="Y354" s="1829"/>
      <c r="Z354" s="1890"/>
      <c r="AA354" s="1018" t="s">
        <v>5840</v>
      </c>
      <c r="AB354" s="314"/>
    </row>
    <row r="355" spans="1:28" ht="34.5" hidden="1" customHeight="1">
      <c r="A355" s="23">
        <f t="shared" si="6"/>
        <v>354</v>
      </c>
      <c r="B355" s="1017" t="s">
        <v>2957</v>
      </c>
      <c r="C355" s="272" t="s">
        <v>1542</v>
      </c>
      <c r="D355" s="802" t="s">
        <v>1543</v>
      </c>
      <c r="E355" s="282" t="s">
        <v>1499</v>
      </c>
      <c r="F355" s="283" t="s">
        <v>1544</v>
      </c>
      <c r="G355" s="284" t="s">
        <v>1545</v>
      </c>
      <c r="H355" s="285">
        <v>1</v>
      </c>
      <c r="I355" s="286" t="s">
        <v>3510</v>
      </c>
      <c r="J355" s="1016" t="s">
        <v>3511</v>
      </c>
      <c r="K355" s="314"/>
      <c r="L355" s="1017" t="s">
        <v>3512</v>
      </c>
      <c r="M355" s="314"/>
      <c r="N355" s="314"/>
      <c r="O355" s="322" t="s">
        <v>540</v>
      </c>
      <c r="P355" s="249" t="s">
        <v>102</v>
      </c>
      <c r="Q355" s="252">
        <v>44648</v>
      </c>
      <c r="R355" s="252">
        <v>44678</v>
      </c>
      <c r="S355" s="252" t="s">
        <v>3504</v>
      </c>
      <c r="T355" s="252">
        <v>44772</v>
      </c>
      <c r="U355" s="314"/>
      <c r="V355" s="275">
        <v>44972</v>
      </c>
      <c r="W355" s="249" t="s">
        <v>7462</v>
      </c>
      <c r="X355" s="255" t="s">
        <v>258</v>
      </c>
      <c r="Y355" s="1843" t="s">
        <v>7464</v>
      </c>
      <c r="Z355" s="1888" t="s">
        <v>7465</v>
      </c>
      <c r="AA355" s="1018" t="s">
        <v>5840</v>
      </c>
      <c r="AB355" s="314"/>
    </row>
    <row r="356" spans="1:28" ht="34.5" hidden="1">
      <c r="A356" s="23">
        <f t="shared" si="6"/>
        <v>355</v>
      </c>
      <c r="B356" s="1017" t="s">
        <v>2957</v>
      </c>
      <c r="C356" s="272" t="s">
        <v>1542</v>
      </c>
      <c r="D356" s="802" t="s">
        <v>1546</v>
      </c>
      <c r="E356" s="282" t="s">
        <v>1499</v>
      </c>
      <c r="F356" s="283" t="s">
        <v>1547</v>
      </c>
      <c r="G356" s="284" t="s">
        <v>1548</v>
      </c>
      <c r="H356" s="285">
        <v>2</v>
      </c>
      <c r="I356" s="286" t="s">
        <v>3510</v>
      </c>
      <c r="J356" s="1016" t="s">
        <v>3511</v>
      </c>
      <c r="K356" s="314"/>
      <c r="L356" s="1017" t="s">
        <v>3512</v>
      </c>
      <c r="M356" s="314"/>
      <c r="N356" s="314"/>
      <c r="O356" s="322" t="s">
        <v>540</v>
      </c>
      <c r="P356" s="249" t="s">
        <v>102</v>
      </c>
      <c r="Q356" s="252">
        <v>44648</v>
      </c>
      <c r="R356" s="252">
        <v>44678</v>
      </c>
      <c r="S356" s="252" t="s">
        <v>3504</v>
      </c>
      <c r="T356" s="252">
        <v>44772</v>
      </c>
      <c r="U356" s="314"/>
      <c r="V356" s="275">
        <v>44972</v>
      </c>
      <c r="W356" s="249" t="s">
        <v>7461</v>
      </c>
      <c r="X356" s="255" t="s">
        <v>258</v>
      </c>
      <c r="Y356" s="1751"/>
      <c r="Z356" s="1889"/>
      <c r="AA356" s="1018" t="s">
        <v>5840</v>
      </c>
      <c r="AB356" s="314"/>
    </row>
    <row r="357" spans="1:28" ht="34.5" hidden="1">
      <c r="A357" s="23">
        <f t="shared" si="6"/>
        <v>356</v>
      </c>
      <c r="B357" s="1017" t="s">
        <v>2957</v>
      </c>
      <c r="C357" s="272" t="s">
        <v>1542</v>
      </c>
      <c r="D357" s="802" t="s">
        <v>1549</v>
      </c>
      <c r="E357" s="282" t="s">
        <v>1499</v>
      </c>
      <c r="F357" s="283" t="s">
        <v>1550</v>
      </c>
      <c r="G357" s="284" t="s">
        <v>1551</v>
      </c>
      <c r="H357" s="285">
        <v>1</v>
      </c>
      <c r="I357" s="286" t="s">
        <v>3510</v>
      </c>
      <c r="J357" s="1016" t="s">
        <v>3511</v>
      </c>
      <c r="K357" s="314"/>
      <c r="L357" s="1017" t="s">
        <v>3512</v>
      </c>
      <c r="M357" s="314"/>
      <c r="N357" s="314"/>
      <c r="O357" s="322" t="s">
        <v>540</v>
      </c>
      <c r="P357" s="249" t="s">
        <v>102</v>
      </c>
      <c r="Q357" s="252">
        <v>44648</v>
      </c>
      <c r="R357" s="252">
        <v>44678</v>
      </c>
      <c r="S357" s="252" t="s">
        <v>3504</v>
      </c>
      <c r="T357" s="252">
        <v>44772</v>
      </c>
      <c r="U357" s="314"/>
      <c r="V357" s="275">
        <v>44972</v>
      </c>
      <c r="W357" s="249" t="s">
        <v>7462</v>
      </c>
      <c r="X357" s="255" t="s">
        <v>258</v>
      </c>
      <c r="Y357" s="1751"/>
      <c r="Z357" s="1889"/>
      <c r="AA357" s="1018" t="s">
        <v>5840</v>
      </c>
      <c r="AB357" s="314"/>
    </row>
    <row r="358" spans="1:28" ht="34.5" hidden="1">
      <c r="A358" s="23">
        <f t="shared" si="6"/>
        <v>357</v>
      </c>
      <c r="B358" s="1017" t="s">
        <v>2957</v>
      </c>
      <c r="C358" s="272" t="s">
        <v>1542</v>
      </c>
      <c r="D358" s="802" t="s">
        <v>1552</v>
      </c>
      <c r="E358" s="282" t="s">
        <v>1499</v>
      </c>
      <c r="F358" s="283" t="s">
        <v>1553</v>
      </c>
      <c r="G358" s="284" t="s">
        <v>1554</v>
      </c>
      <c r="H358" s="285">
        <v>2</v>
      </c>
      <c r="I358" s="286" t="s">
        <v>3510</v>
      </c>
      <c r="J358" s="1016" t="s">
        <v>3511</v>
      </c>
      <c r="K358" s="314"/>
      <c r="L358" s="1017" t="s">
        <v>3512</v>
      </c>
      <c r="M358" s="314"/>
      <c r="N358" s="314"/>
      <c r="O358" s="322" t="s">
        <v>540</v>
      </c>
      <c r="P358" s="249" t="s">
        <v>102</v>
      </c>
      <c r="Q358" s="252">
        <v>44648</v>
      </c>
      <c r="R358" s="252">
        <v>44678</v>
      </c>
      <c r="S358" s="252" t="s">
        <v>3504</v>
      </c>
      <c r="T358" s="252">
        <v>44772</v>
      </c>
      <c r="U358" s="314"/>
      <c r="V358" s="275">
        <v>44972</v>
      </c>
      <c r="W358" s="249" t="s">
        <v>7462</v>
      </c>
      <c r="X358" s="255" t="s">
        <v>258</v>
      </c>
      <c r="Y358" s="1751"/>
      <c r="Z358" s="1889"/>
      <c r="AA358" s="1018" t="s">
        <v>5840</v>
      </c>
      <c r="AB358" s="314"/>
    </row>
    <row r="359" spans="1:28" ht="34.5" hidden="1">
      <c r="A359" s="23">
        <f t="shared" si="6"/>
        <v>358</v>
      </c>
      <c r="B359" s="1017" t="s">
        <v>2957</v>
      </c>
      <c r="C359" s="272" t="s">
        <v>1542</v>
      </c>
      <c r="D359" s="802" t="s">
        <v>1555</v>
      </c>
      <c r="E359" s="282" t="s">
        <v>1499</v>
      </c>
      <c r="F359" s="283" t="s">
        <v>1556</v>
      </c>
      <c r="G359" s="284" t="s">
        <v>1557</v>
      </c>
      <c r="H359" s="285">
        <v>1</v>
      </c>
      <c r="I359" s="286" t="s">
        <v>3510</v>
      </c>
      <c r="J359" s="1016" t="s">
        <v>3511</v>
      </c>
      <c r="K359" s="314"/>
      <c r="L359" s="1017" t="s">
        <v>3512</v>
      </c>
      <c r="M359" s="314"/>
      <c r="N359" s="314"/>
      <c r="O359" s="322" t="s">
        <v>540</v>
      </c>
      <c r="P359" s="249" t="s">
        <v>102</v>
      </c>
      <c r="Q359" s="252">
        <v>44648</v>
      </c>
      <c r="R359" s="252">
        <v>44678</v>
      </c>
      <c r="S359" s="252" t="s">
        <v>3504</v>
      </c>
      <c r="T359" s="252">
        <v>44772</v>
      </c>
      <c r="U359" s="314"/>
      <c r="V359" s="275">
        <v>44972</v>
      </c>
      <c r="W359" s="249" t="s">
        <v>7461</v>
      </c>
      <c r="X359" s="255" t="s">
        <v>258</v>
      </c>
      <c r="Y359" s="1751"/>
      <c r="Z359" s="1889"/>
      <c r="AA359" s="1018" t="s">
        <v>5840</v>
      </c>
      <c r="AB359" s="314"/>
    </row>
    <row r="360" spans="1:28" ht="34.5" hidden="1">
      <c r="A360" s="23">
        <f t="shared" si="6"/>
        <v>359</v>
      </c>
      <c r="B360" s="1017" t="s">
        <v>2957</v>
      </c>
      <c r="C360" s="272" t="s">
        <v>1542</v>
      </c>
      <c r="D360" s="802" t="s">
        <v>1558</v>
      </c>
      <c r="E360" s="282" t="s">
        <v>1499</v>
      </c>
      <c r="F360" s="283" t="s">
        <v>1559</v>
      </c>
      <c r="G360" s="284" t="s">
        <v>1560</v>
      </c>
      <c r="H360" s="285">
        <v>1</v>
      </c>
      <c r="I360" s="286" t="s">
        <v>3510</v>
      </c>
      <c r="J360" s="1016" t="s">
        <v>3511</v>
      </c>
      <c r="K360" s="314"/>
      <c r="L360" s="1017" t="s">
        <v>3512</v>
      </c>
      <c r="M360" s="314"/>
      <c r="N360" s="314"/>
      <c r="O360" s="322" t="s">
        <v>540</v>
      </c>
      <c r="P360" s="249" t="s">
        <v>102</v>
      </c>
      <c r="Q360" s="252">
        <v>44648</v>
      </c>
      <c r="R360" s="252">
        <v>44678</v>
      </c>
      <c r="S360" s="252" t="s">
        <v>3504</v>
      </c>
      <c r="T360" s="252">
        <v>44772</v>
      </c>
      <c r="U360" s="314"/>
      <c r="V360" s="275">
        <v>44972</v>
      </c>
      <c r="W360" s="249" t="s">
        <v>7462</v>
      </c>
      <c r="X360" s="255" t="s">
        <v>258</v>
      </c>
      <c r="Y360" s="1751"/>
      <c r="Z360" s="1889"/>
      <c r="AA360" s="1018" t="s">
        <v>5840</v>
      </c>
      <c r="AB360" s="314"/>
    </row>
    <row r="361" spans="1:28" ht="34.5" hidden="1">
      <c r="A361" s="23">
        <f t="shared" si="6"/>
        <v>360</v>
      </c>
      <c r="B361" s="1017" t="s">
        <v>2957</v>
      </c>
      <c r="C361" s="272" t="s">
        <v>3519</v>
      </c>
      <c r="D361" s="802" t="s">
        <v>1561</v>
      </c>
      <c r="E361" s="282" t="s">
        <v>1499</v>
      </c>
      <c r="F361" s="283" t="s">
        <v>1562</v>
      </c>
      <c r="G361" s="284" t="s">
        <v>1563</v>
      </c>
      <c r="H361" s="285">
        <v>1</v>
      </c>
      <c r="I361" s="286" t="s">
        <v>3510</v>
      </c>
      <c r="J361" s="1016" t="s">
        <v>3511</v>
      </c>
      <c r="K361" s="314"/>
      <c r="L361" s="1017" t="s">
        <v>3512</v>
      </c>
      <c r="M361" s="314"/>
      <c r="N361" s="314"/>
      <c r="O361" s="322" t="s">
        <v>540</v>
      </c>
      <c r="P361" s="249" t="s">
        <v>102</v>
      </c>
      <c r="Q361" s="252">
        <v>44648</v>
      </c>
      <c r="R361" s="252">
        <v>44678</v>
      </c>
      <c r="S361" s="252" t="s">
        <v>3504</v>
      </c>
      <c r="T361" s="252">
        <v>44772</v>
      </c>
      <c r="U361" s="314"/>
      <c r="V361" s="275">
        <v>44972</v>
      </c>
      <c r="W361" s="249" t="s">
        <v>7462</v>
      </c>
      <c r="X361" s="255" t="s">
        <v>258</v>
      </c>
      <c r="Y361" s="1752"/>
      <c r="Z361" s="1890"/>
      <c r="AA361" s="1018" t="s">
        <v>5840</v>
      </c>
      <c r="AB361" s="314"/>
    </row>
    <row r="362" spans="1:28" ht="34.5" hidden="1">
      <c r="A362" s="23">
        <f t="shared" si="6"/>
        <v>361</v>
      </c>
      <c r="B362" s="1017" t="s">
        <v>2957</v>
      </c>
      <c r="C362" s="272" t="s">
        <v>1564</v>
      </c>
      <c r="D362" s="802" t="s">
        <v>1565</v>
      </c>
      <c r="E362" s="282" t="s">
        <v>1499</v>
      </c>
      <c r="F362" s="283" t="s">
        <v>1566</v>
      </c>
      <c r="G362" s="284" t="s">
        <v>1567</v>
      </c>
      <c r="H362" s="285">
        <v>1</v>
      </c>
      <c r="I362" s="286" t="s">
        <v>3510</v>
      </c>
      <c r="J362" s="1016" t="s">
        <v>3520</v>
      </c>
      <c r="K362" s="314"/>
      <c r="L362" s="1017" t="s">
        <v>3512</v>
      </c>
      <c r="M362" s="314"/>
      <c r="N362" s="314"/>
      <c r="O362" s="322" t="s">
        <v>540</v>
      </c>
      <c r="P362" s="249" t="s">
        <v>102</v>
      </c>
      <c r="Q362" s="252">
        <v>44653</v>
      </c>
      <c r="R362" s="252">
        <v>44683</v>
      </c>
      <c r="S362" s="252" t="s">
        <v>3504</v>
      </c>
      <c r="T362" s="252">
        <v>44772</v>
      </c>
      <c r="U362" s="314"/>
      <c r="V362" s="275">
        <v>44972</v>
      </c>
      <c r="W362" s="249" t="s">
        <v>7462</v>
      </c>
      <c r="X362" s="255" t="s">
        <v>258</v>
      </c>
      <c r="Y362" s="1816" t="s">
        <v>7443</v>
      </c>
      <c r="Z362" s="1891" t="s">
        <v>7466</v>
      </c>
      <c r="AA362" s="1018" t="s">
        <v>5840</v>
      </c>
      <c r="AB362" s="314"/>
    </row>
    <row r="363" spans="1:28" ht="34.5" hidden="1">
      <c r="A363" s="23">
        <f t="shared" si="6"/>
        <v>362</v>
      </c>
      <c r="B363" s="1017" t="s">
        <v>2957</v>
      </c>
      <c r="C363" s="272" t="s">
        <v>1564</v>
      </c>
      <c r="D363" s="802" t="s">
        <v>1568</v>
      </c>
      <c r="E363" s="282" t="s">
        <v>1499</v>
      </c>
      <c r="F363" s="283" t="s">
        <v>1569</v>
      </c>
      <c r="G363" s="284" t="s">
        <v>1570</v>
      </c>
      <c r="H363" s="285">
        <v>1</v>
      </c>
      <c r="I363" s="286" t="s">
        <v>3510</v>
      </c>
      <c r="J363" s="1016" t="s">
        <v>3520</v>
      </c>
      <c r="K363" s="314"/>
      <c r="L363" s="1017" t="s">
        <v>3512</v>
      </c>
      <c r="M363" s="314"/>
      <c r="N363" s="314"/>
      <c r="O363" s="322" t="s">
        <v>540</v>
      </c>
      <c r="P363" s="249" t="s">
        <v>102</v>
      </c>
      <c r="Q363" s="252">
        <v>44653</v>
      </c>
      <c r="R363" s="252">
        <v>44683</v>
      </c>
      <c r="S363" s="252" t="s">
        <v>3504</v>
      </c>
      <c r="T363" s="252">
        <v>44772</v>
      </c>
      <c r="U363" s="314"/>
      <c r="V363" s="275">
        <v>44972</v>
      </c>
      <c r="W363" s="249" t="s">
        <v>7461</v>
      </c>
      <c r="X363" s="255" t="s">
        <v>258</v>
      </c>
      <c r="Y363" s="1816"/>
      <c r="Z363" s="1891"/>
      <c r="AA363" s="1018" t="s">
        <v>5840</v>
      </c>
      <c r="AB363" s="314"/>
    </row>
    <row r="364" spans="1:28" ht="34.5" hidden="1">
      <c r="A364" s="23">
        <f t="shared" si="6"/>
        <v>363</v>
      </c>
      <c r="B364" s="1017" t="s">
        <v>2957</v>
      </c>
      <c r="C364" s="272" t="s">
        <v>1564</v>
      </c>
      <c r="D364" s="802" t="s">
        <v>1571</v>
      </c>
      <c r="E364" s="282" t="s">
        <v>1499</v>
      </c>
      <c r="F364" s="283" t="s">
        <v>1572</v>
      </c>
      <c r="G364" s="284" t="s">
        <v>1573</v>
      </c>
      <c r="H364" s="285">
        <v>1</v>
      </c>
      <c r="I364" s="286" t="s">
        <v>3510</v>
      </c>
      <c r="J364" s="1016" t="s">
        <v>3520</v>
      </c>
      <c r="K364" s="314"/>
      <c r="L364" s="1017" t="s">
        <v>3512</v>
      </c>
      <c r="M364" s="314"/>
      <c r="N364" s="314"/>
      <c r="O364" s="322" t="s">
        <v>540</v>
      </c>
      <c r="P364" s="249" t="s">
        <v>102</v>
      </c>
      <c r="Q364" s="252">
        <v>44653</v>
      </c>
      <c r="R364" s="252">
        <v>44683</v>
      </c>
      <c r="S364" s="252" t="s">
        <v>3504</v>
      </c>
      <c r="T364" s="252">
        <v>44772</v>
      </c>
      <c r="U364" s="314"/>
      <c r="V364" s="275">
        <v>44972</v>
      </c>
      <c r="W364" s="249" t="s">
        <v>7462</v>
      </c>
      <c r="X364" s="255" t="s">
        <v>258</v>
      </c>
      <c r="Y364" s="1816"/>
      <c r="Z364" s="1891"/>
      <c r="AA364" s="1018" t="s">
        <v>5840</v>
      </c>
      <c r="AB364" s="314"/>
    </row>
    <row r="365" spans="1:28" ht="34.5" hidden="1">
      <c r="A365" s="23">
        <f t="shared" si="6"/>
        <v>364</v>
      </c>
      <c r="B365" s="1017" t="s">
        <v>2957</v>
      </c>
      <c r="C365" s="272" t="s">
        <v>1564</v>
      </c>
      <c r="D365" s="802" t="s">
        <v>1574</v>
      </c>
      <c r="E365" s="282" t="s">
        <v>1499</v>
      </c>
      <c r="F365" s="283" t="s">
        <v>1575</v>
      </c>
      <c r="G365" s="284" t="s">
        <v>1576</v>
      </c>
      <c r="H365" s="285">
        <v>1</v>
      </c>
      <c r="I365" s="286" t="s">
        <v>3510</v>
      </c>
      <c r="J365" s="1016" t="s">
        <v>3520</v>
      </c>
      <c r="K365" s="314"/>
      <c r="L365" s="1017" t="s">
        <v>3512</v>
      </c>
      <c r="M365" s="314"/>
      <c r="N365" s="314"/>
      <c r="O365" s="322" t="s">
        <v>540</v>
      </c>
      <c r="P365" s="249" t="s">
        <v>102</v>
      </c>
      <c r="Q365" s="252">
        <v>44653</v>
      </c>
      <c r="R365" s="252">
        <v>44683</v>
      </c>
      <c r="S365" s="252" t="s">
        <v>3504</v>
      </c>
      <c r="T365" s="252">
        <v>44772</v>
      </c>
      <c r="U365" s="314"/>
      <c r="V365" s="275">
        <v>44972</v>
      </c>
      <c r="W365" s="249" t="s">
        <v>7461</v>
      </c>
      <c r="X365" s="255" t="s">
        <v>258</v>
      </c>
      <c r="Y365" s="1816"/>
      <c r="Z365" s="1891"/>
      <c r="AA365" s="1018" t="s">
        <v>5840</v>
      </c>
      <c r="AB365" s="314"/>
    </row>
    <row r="366" spans="1:28" ht="34.5" hidden="1">
      <c r="A366" s="23">
        <f t="shared" si="6"/>
        <v>365</v>
      </c>
      <c r="B366" s="1017" t="s">
        <v>2957</v>
      </c>
      <c r="C366" s="272" t="s">
        <v>1564</v>
      </c>
      <c r="D366" s="802" t="s">
        <v>1577</v>
      </c>
      <c r="E366" s="282" t="s">
        <v>1499</v>
      </c>
      <c r="F366" s="283" t="s">
        <v>1578</v>
      </c>
      <c r="G366" s="284" t="s">
        <v>1579</v>
      </c>
      <c r="H366" s="285">
        <v>1</v>
      </c>
      <c r="I366" s="286" t="s">
        <v>3510</v>
      </c>
      <c r="J366" s="1016" t="s">
        <v>3520</v>
      </c>
      <c r="K366" s="314"/>
      <c r="L366" s="1017" t="s">
        <v>3512</v>
      </c>
      <c r="M366" s="314"/>
      <c r="N366" s="314"/>
      <c r="O366" s="322" t="s">
        <v>540</v>
      </c>
      <c r="P366" s="249" t="s">
        <v>102</v>
      </c>
      <c r="Q366" s="252">
        <v>44653</v>
      </c>
      <c r="R366" s="252">
        <v>44683</v>
      </c>
      <c r="S366" s="252" t="s">
        <v>3504</v>
      </c>
      <c r="T366" s="252">
        <v>44772</v>
      </c>
      <c r="U366" s="314"/>
      <c r="V366" s="275">
        <v>44972</v>
      </c>
      <c r="W366" s="249" t="s">
        <v>7461</v>
      </c>
      <c r="X366" s="255" t="s">
        <v>258</v>
      </c>
      <c r="Y366" s="1816"/>
      <c r="Z366" s="1891"/>
      <c r="AA366" s="1018" t="s">
        <v>5840</v>
      </c>
      <c r="AB366" s="314"/>
    </row>
    <row r="367" spans="1:28" ht="34.5" hidden="1">
      <c r="A367" s="23">
        <f t="shared" si="6"/>
        <v>366</v>
      </c>
      <c r="B367" s="1017" t="s">
        <v>2957</v>
      </c>
      <c r="C367" s="272" t="s">
        <v>1564</v>
      </c>
      <c r="D367" s="802" t="s">
        <v>1580</v>
      </c>
      <c r="E367" s="282" t="s">
        <v>1499</v>
      </c>
      <c r="F367" s="283" t="s">
        <v>1581</v>
      </c>
      <c r="G367" s="284" t="s">
        <v>1582</v>
      </c>
      <c r="H367" s="285">
        <v>1</v>
      </c>
      <c r="I367" s="286" t="s">
        <v>3510</v>
      </c>
      <c r="J367" s="1016" t="s">
        <v>3520</v>
      </c>
      <c r="K367" s="314"/>
      <c r="L367" s="1017" t="s">
        <v>3512</v>
      </c>
      <c r="M367" s="314"/>
      <c r="N367" s="314"/>
      <c r="O367" s="322" t="s">
        <v>540</v>
      </c>
      <c r="P367" s="249" t="s">
        <v>102</v>
      </c>
      <c r="Q367" s="252">
        <v>44653</v>
      </c>
      <c r="R367" s="252">
        <v>44683</v>
      </c>
      <c r="S367" s="252" t="s">
        <v>3504</v>
      </c>
      <c r="T367" s="252">
        <v>44772</v>
      </c>
      <c r="U367" s="314"/>
      <c r="V367" s="275">
        <v>44972</v>
      </c>
      <c r="W367" s="249" t="s">
        <v>7461</v>
      </c>
      <c r="X367" s="255" t="s">
        <v>258</v>
      </c>
      <c r="Y367" s="1816"/>
      <c r="Z367" s="1891"/>
      <c r="AA367" s="1018" t="s">
        <v>5840</v>
      </c>
      <c r="AB367" s="314"/>
    </row>
    <row r="368" spans="1:28" ht="34.5" hidden="1">
      <c r="A368" s="23">
        <f t="shared" si="6"/>
        <v>367</v>
      </c>
      <c r="B368" s="1017" t="s">
        <v>2957</v>
      </c>
      <c r="C368" s="272" t="s">
        <v>3521</v>
      </c>
      <c r="D368" s="802" t="s">
        <v>1583</v>
      </c>
      <c r="E368" s="282" t="s">
        <v>1499</v>
      </c>
      <c r="F368" s="283" t="s">
        <v>1584</v>
      </c>
      <c r="G368" s="284" t="s">
        <v>1585</v>
      </c>
      <c r="H368" s="285">
        <v>1</v>
      </c>
      <c r="I368" s="286" t="s">
        <v>3510</v>
      </c>
      <c r="J368" s="1016" t="s">
        <v>3520</v>
      </c>
      <c r="K368" s="314"/>
      <c r="L368" s="1017" t="s">
        <v>3512</v>
      </c>
      <c r="M368" s="314"/>
      <c r="N368" s="314"/>
      <c r="O368" s="322" t="s">
        <v>540</v>
      </c>
      <c r="P368" s="249" t="s">
        <v>102</v>
      </c>
      <c r="Q368" s="252">
        <v>44653</v>
      </c>
      <c r="R368" s="252">
        <v>44683</v>
      </c>
      <c r="S368" s="252" t="s">
        <v>3504</v>
      </c>
      <c r="T368" s="252">
        <v>44772</v>
      </c>
      <c r="U368" s="314"/>
      <c r="V368" s="275">
        <v>44972</v>
      </c>
      <c r="W368" s="249" t="s">
        <v>7461</v>
      </c>
      <c r="X368" s="255" t="s">
        <v>258</v>
      </c>
      <c r="Y368" s="1816"/>
      <c r="Z368" s="1891"/>
      <c r="AA368" s="1018" t="s">
        <v>5841</v>
      </c>
      <c r="AB368" s="314"/>
    </row>
    <row r="369" spans="1:28" ht="34.5" hidden="1">
      <c r="A369" s="23">
        <f t="shared" si="6"/>
        <v>368</v>
      </c>
      <c r="B369" s="259" t="s">
        <v>4788</v>
      </c>
      <c r="C369" s="305" t="s">
        <v>2970</v>
      </c>
      <c r="D369" s="305" t="s">
        <v>4789</v>
      </c>
      <c r="E369" s="373" t="s">
        <v>2302</v>
      </c>
      <c r="F369" s="373" t="s">
        <v>2971</v>
      </c>
      <c r="G369" s="292" t="s">
        <v>1669</v>
      </c>
      <c r="H369" s="295">
        <v>1</v>
      </c>
      <c r="I369" s="381" t="s">
        <v>4790</v>
      </c>
      <c r="J369" s="1060" t="s">
        <v>2972</v>
      </c>
      <c r="K369" s="249"/>
      <c r="L369" s="259"/>
      <c r="M369" s="300"/>
      <c r="N369" s="300"/>
      <c r="O369" s="322" t="s">
        <v>540</v>
      </c>
      <c r="P369" s="249" t="s">
        <v>102</v>
      </c>
      <c r="Q369" s="252">
        <v>44750</v>
      </c>
      <c r="R369" s="314"/>
      <c r="S369" s="314"/>
      <c r="T369" s="314"/>
      <c r="U369" s="314"/>
      <c r="V369" s="314"/>
      <c r="W369" s="254" t="s">
        <v>4821</v>
      </c>
      <c r="X369" s="255" t="s">
        <v>1376</v>
      </c>
      <c r="Y369" s="250"/>
      <c r="Z369" s="1068" t="s">
        <v>4826</v>
      </c>
      <c r="AA369" s="250" t="s">
        <v>5787</v>
      </c>
      <c r="AB369" s="1879" t="s">
        <v>7682</v>
      </c>
    </row>
    <row r="370" spans="1:28" ht="34.5" hidden="1">
      <c r="A370" s="23">
        <f t="shared" si="6"/>
        <v>369</v>
      </c>
      <c r="B370" s="259" t="s">
        <v>4788</v>
      </c>
      <c r="C370" s="305" t="s">
        <v>2973</v>
      </c>
      <c r="D370" s="305" t="s">
        <v>4791</v>
      </c>
      <c r="E370" s="373" t="s">
        <v>2302</v>
      </c>
      <c r="F370" s="373" t="s">
        <v>2974</v>
      </c>
      <c r="G370" s="259" t="s">
        <v>687</v>
      </c>
      <c r="H370" s="295">
        <v>1</v>
      </c>
      <c r="I370" s="381" t="s">
        <v>4790</v>
      </c>
      <c r="J370" s="1060" t="s">
        <v>2975</v>
      </c>
      <c r="K370" s="249"/>
      <c r="L370" s="259"/>
      <c r="M370" s="300"/>
      <c r="N370" s="300"/>
      <c r="O370" s="322" t="s">
        <v>540</v>
      </c>
      <c r="P370" s="249" t="s">
        <v>102</v>
      </c>
      <c r="Q370" s="252">
        <v>44742</v>
      </c>
      <c r="R370" s="314"/>
      <c r="S370" s="314"/>
      <c r="T370" s="314"/>
      <c r="U370" s="314"/>
      <c r="V370" s="314"/>
      <c r="W370" s="254" t="s">
        <v>4821</v>
      </c>
      <c r="X370" s="255" t="s">
        <v>1376</v>
      </c>
      <c r="Y370" s="250"/>
      <c r="Z370" s="1068" t="s">
        <v>4826</v>
      </c>
      <c r="AA370" s="250" t="s">
        <v>5787</v>
      </c>
      <c r="AB370" s="1880"/>
    </row>
    <row r="371" spans="1:28" ht="34.5" hidden="1">
      <c r="A371" s="23">
        <f t="shared" si="6"/>
        <v>370</v>
      </c>
      <c r="B371" s="259" t="s">
        <v>4788</v>
      </c>
      <c r="C371" s="305" t="s">
        <v>2976</v>
      </c>
      <c r="D371" s="305" t="s">
        <v>4792</v>
      </c>
      <c r="E371" s="373" t="s">
        <v>2302</v>
      </c>
      <c r="F371" s="373" t="s">
        <v>2977</v>
      </c>
      <c r="G371" s="259" t="s">
        <v>776</v>
      </c>
      <c r="H371" s="295">
        <v>2</v>
      </c>
      <c r="I371" s="381" t="s">
        <v>4790</v>
      </c>
      <c r="J371" s="1060" t="s">
        <v>2978</v>
      </c>
      <c r="K371" s="249"/>
      <c r="L371" s="259"/>
      <c r="M371" s="300"/>
      <c r="N371" s="300"/>
      <c r="O371" s="322" t="s">
        <v>540</v>
      </c>
      <c r="P371" s="249" t="s">
        <v>102</v>
      </c>
      <c r="Q371" s="252">
        <v>44742</v>
      </c>
      <c r="R371" s="314"/>
      <c r="S371" s="314"/>
      <c r="T371" s="314"/>
      <c r="U371" s="314"/>
      <c r="V371" s="314"/>
      <c r="W371" s="254" t="s">
        <v>4821</v>
      </c>
      <c r="X371" s="255" t="s">
        <v>1376</v>
      </c>
      <c r="Y371" s="250"/>
      <c r="Z371" s="1068" t="s">
        <v>4826</v>
      </c>
      <c r="AA371" s="250" t="s">
        <v>5787</v>
      </c>
      <c r="AB371" s="1881"/>
    </row>
    <row r="372" spans="1:28" ht="46" hidden="1">
      <c r="A372" s="23">
        <f t="shared" si="6"/>
        <v>371</v>
      </c>
      <c r="B372" s="274" t="s">
        <v>2153</v>
      </c>
      <c r="C372" s="249" t="s">
        <v>41</v>
      </c>
      <c r="D372" s="249" t="s">
        <v>195</v>
      </c>
      <c r="E372" s="290" t="s">
        <v>196</v>
      </c>
      <c r="F372" s="249" t="s">
        <v>197</v>
      </c>
      <c r="G372" s="441" t="s">
        <v>41</v>
      </c>
      <c r="H372" s="295">
        <v>1</v>
      </c>
      <c r="I372" s="274" t="s">
        <v>2153</v>
      </c>
      <c r="J372" s="1067" t="s">
        <v>2905</v>
      </c>
      <c r="K372" s="314"/>
      <c r="L372" s="314"/>
      <c r="M372" s="314"/>
      <c r="N372" s="314"/>
      <c r="O372" s="322" t="s">
        <v>540</v>
      </c>
      <c r="P372" s="249" t="s">
        <v>102</v>
      </c>
      <c r="Q372" s="314"/>
      <c r="R372" s="314"/>
      <c r="S372" s="314"/>
      <c r="T372" s="314"/>
      <c r="U372" s="314"/>
      <c r="V372" s="314"/>
      <c r="W372" s="249" t="s">
        <v>4012</v>
      </c>
      <c r="X372" s="110" t="s">
        <v>105</v>
      </c>
      <c r="Y372" s="797" t="s">
        <v>98</v>
      </c>
      <c r="Z372" s="906" t="s">
        <v>5257</v>
      </c>
      <c r="AA372" s="908" t="s">
        <v>1473</v>
      </c>
    </row>
    <row r="373" spans="1:28" ht="23" hidden="1">
      <c r="A373" s="23">
        <f t="shared" si="6"/>
        <v>372</v>
      </c>
      <c r="B373" s="750" t="s">
        <v>4021</v>
      </c>
      <c r="C373" s="750" t="s">
        <v>2821</v>
      </c>
      <c r="D373" s="750" t="s">
        <v>7893</v>
      </c>
      <c r="E373" s="750" t="s">
        <v>7894</v>
      </c>
      <c r="F373" s="750" t="s">
        <v>7895</v>
      </c>
      <c r="G373" s="750" t="s">
        <v>7896</v>
      </c>
      <c r="H373" s="750">
        <v>1</v>
      </c>
      <c r="I373" s="297" t="s">
        <v>7897</v>
      </c>
      <c r="J373" s="745" t="s">
        <v>7898</v>
      </c>
      <c r="K373" s="802" t="s">
        <v>7899</v>
      </c>
      <c r="L373" s="745" t="s">
        <v>7900</v>
      </c>
      <c r="M373" s="1105">
        <v>0.995</v>
      </c>
      <c r="N373" s="634" t="s">
        <v>7901</v>
      </c>
      <c r="O373" s="634" t="s">
        <v>540</v>
      </c>
      <c r="P373" s="578" t="s">
        <v>7902</v>
      </c>
      <c r="Q373" s="634">
        <v>44709</v>
      </c>
      <c r="R373" s="634">
        <v>44732</v>
      </c>
      <c r="S373" s="634">
        <v>44784</v>
      </c>
      <c r="T373" s="634">
        <v>44849</v>
      </c>
      <c r="U373" s="634" t="s">
        <v>213</v>
      </c>
      <c r="V373" s="634">
        <v>44957</v>
      </c>
      <c r="W373" s="745" t="s">
        <v>7903</v>
      </c>
      <c r="X373" s="745" t="s">
        <v>4017</v>
      </c>
      <c r="Y373" s="798" t="s">
        <v>7904</v>
      </c>
      <c r="Z373" s="798" t="s">
        <v>7905</v>
      </c>
      <c r="AA373" s="1103"/>
      <c r="AB373" s="296"/>
    </row>
    <row r="374" spans="1:28" ht="23" hidden="1">
      <c r="A374" s="23">
        <f t="shared" si="6"/>
        <v>373</v>
      </c>
      <c r="B374" s="750" t="s">
        <v>7906</v>
      </c>
      <c r="C374" s="750" t="s">
        <v>7907</v>
      </c>
      <c r="D374" s="750" t="s">
        <v>7908</v>
      </c>
      <c r="E374" s="750" t="s">
        <v>7894</v>
      </c>
      <c r="F374" s="750" t="s">
        <v>4018</v>
      </c>
      <c r="G374" s="750" t="s">
        <v>6827</v>
      </c>
      <c r="H374" s="750">
        <v>1</v>
      </c>
      <c r="I374" s="297" t="s">
        <v>7897</v>
      </c>
      <c r="J374" s="745" t="s">
        <v>7898</v>
      </c>
      <c r="K374" s="802" t="s">
        <v>7899</v>
      </c>
      <c r="L374" s="745" t="s">
        <v>3134</v>
      </c>
      <c r="M374" s="1105">
        <v>0.995</v>
      </c>
      <c r="N374" s="634" t="s">
        <v>7901</v>
      </c>
      <c r="O374" s="634" t="s">
        <v>540</v>
      </c>
      <c r="P374" s="578" t="s">
        <v>7902</v>
      </c>
      <c r="Q374" s="634">
        <v>44709</v>
      </c>
      <c r="R374" s="634">
        <v>44732</v>
      </c>
      <c r="S374" s="634">
        <v>44784</v>
      </c>
      <c r="T374" s="634">
        <v>44849</v>
      </c>
      <c r="U374" s="634" t="s">
        <v>213</v>
      </c>
      <c r="V374" s="634">
        <v>44957</v>
      </c>
      <c r="W374" s="745" t="s">
        <v>2822</v>
      </c>
      <c r="X374" s="745" t="s">
        <v>7909</v>
      </c>
      <c r="Y374" s="798" t="s">
        <v>7904</v>
      </c>
      <c r="Z374" s="798" t="s">
        <v>7910</v>
      </c>
      <c r="AA374" s="1103"/>
      <c r="AB374" s="296"/>
    </row>
    <row r="375" spans="1:28" ht="23" hidden="1">
      <c r="A375" s="23">
        <f t="shared" si="6"/>
        <v>374</v>
      </c>
      <c r="B375" s="750" t="s">
        <v>4021</v>
      </c>
      <c r="C375" s="750" t="s">
        <v>7907</v>
      </c>
      <c r="D375" s="750" t="s">
        <v>7911</v>
      </c>
      <c r="E375" s="750" t="s">
        <v>7894</v>
      </c>
      <c r="F375" s="750" t="s">
        <v>7912</v>
      </c>
      <c r="G375" s="750" t="s">
        <v>7913</v>
      </c>
      <c r="H375" s="750">
        <v>1</v>
      </c>
      <c r="I375" s="297" t="s">
        <v>2225</v>
      </c>
      <c r="J375" s="745" t="s">
        <v>2502</v>
      </c>
      <c r="K375" s="802" t="s">
        <v>4505</v>
      </c>
      <c r="L375" s="745" t="s">
        <v>7900</v>
      </c>
      <c r="M375" s="1106">
        <v>0.95</v>
      </c>
      <c r="N375" s="634" t="s">
        <v>7901</v>
      </c>
      <c r="O375" s="634" t="s">
        <v>540</v>
      </c>
      <c r="P375" s="578" t="s">
        <v>7902</v>
      </c>
      <c r="Q375" s="634">
        <v>44709</v>
      </c>
      <c r="R375" s="634">
        <v>44732</v>
      </c>
      <c r="S375" s="634">
        <v>44784</v>
      </c>
      <c r="T375" s="634">
        <v>44849</v>
      </c>
      <c r="U375" s="634" t="s">
        <v>213</v>
      </c>
      <c r="V375" s="634">
        <v>44957</v>
      </c>
      <c r="W375" s="745" t="s">
        <v>7903</v>
      </c>
      <c r="X375" s="745" t="s">
        <v>7909</v>
      </c>
      <c r="Y375" s="798" t="s">
        <v>7914</v>
      </c>
      <c r="Z375" s="798" t="s">
        <v>7910</v>
      </c>
      <c r="AA375" s="1103"/>
      <c r="AB375" s="296"/>
    </row>
    <row r="376" spans="1:28" ht="23" hidden="1">
      <c r="A376" s="23">
        <f t="shared" si="6"/>
        <v>375</v>
      </c>
      <c r="B376" s="750" t="s">
        <v>7906</v>
      </c>
      <c r="C376" s="750" t="s">
        <v>2821</v>
      </c>
      <c r="D376" s="750" t="s">
        <v>4019</v>
      </c>
      <c r="E376" s="750" t="s">
        <v>7894</v>
      </c>
      <c r="F376" s="750" t="s">
        <v>4020</v>
      </c>
      <c r="G376" s="750" t="s">
        <v>1766</v>
      </c>
      <c r="H376" s="750">
        <v>1</v>
      </c>
      <c r="I376" s="297" t="s">
        <v>2225</v>
      </c>
      <c r="J376" s="745" t="s">
        <v>7898</v>
      </c>
      <c r="K376" s="802" t="s">
        <v>7899</v>
      </c>
      <c r="L376" s="745" t="s">
        <v>7900</v>
      </c>
      <c r="M376" s="1105">
        <v>0.995</v>
      </c>
      <c r="N376" s="634" t="s">
        <v>7915</v>
      </c>
      <c r="O376" s="634" t="s">
        <v>540</v>
      </c>
      <c r="P376" s="578" t="s">
        <v>7902</v>
      </c>
      <c r="Q376" s="634">
        <v>44709</v>
      </c>
      <c r="R376" s="634">
        <v>44732</v>
      </c>
      <c r="S376" s="634">
        <v>44784</v>
      </c>
      <c r="T376" s="634">
        <v>44849</v>
      </c>
      <c r="U376" s="634" t="s">
        <v>213</v>
      </c>
      <c r="V376" s="634">
        <v>44957</v>
      </c>
      <c r="W376" s="745" t="s">
        <v>7903</v>
      </c>
      <c r="X376" s="745" t="s">
        <v>4017</v>
      </c>
      <c r="Y376" s="798" t="s">
        <v>7916</v>
      </c>
      <c r="Z376" s="798" t="s">
        <v>7910</v>
      </c>
      <c r="AA376" s="1103"/>
      <c r="AB376" s="296"/>
    </row>
    <row r="377" spans="1:28" ht="23" hidden="1">
      <c r="A377" s="23">
        <f t="shared" si="6"/>
        <v>376</v>
      </c>
      <c r="B377" s="750" t="s">
        <v>4021</v>
      </c>
      <c r="C377" s="750" t="s">
        <v>2821</v>
      </c>
      <c r="D377" s="750" t="s">
        <v>4022</v>
      </c>
      <c r="E377" s="750" t="s">
        <v>7917</v>
      </c>
      <c r="F377" s="750" t="s">
        <v>4023</v>
      </c>
      <c r="G377" s="750" t="s">
        <v>7918</v>
      </c>
      <c r="H377" s="750">
        <v>1</v>
      </c>
      <c r="I377" s="297" t="s">
        <v>7897</v>
      </c>
      <c r="J377" s="745" t="s">
        <v>7898</v>
      </c>
      <c r="K377" s="802" t="s">
        <v>7899</v>
      </c>
      <c r="L377" s="745" t="s">
        <v>7900</v>
      </c>
      <c r="M377" s="1105">
        <v>0.995</v>
      </c>
      <c r="N377" s="634" t="s">
        <v>7901</v>
      </c>
      <c r="O377" s="634" t="s">
        <v>540</v>
      </c>
      <c r="P377" s="578" t="s">
        <v>7902</v>
      </c>
      <c r="Q377" s="634">
        <v>44709</v>
      </c>
      <c r="R377" s="634">
        <v>44732</v>
      </c>
      <c r="S377" s="634">
        <v>44784</v>
      </c>
      <c r="T377" s="634">
        <v>44849</v>
      </c>
      <c r="U377" s="634" t="s">
        <v>213</v>
      </c>
      <c r="V377" s="634">
        <v>44957</v>
      </c>
      <c r="W377" s="745" t="s">
        <v>7903</v>
      </c>
      <c r="X377" s="745" t="s">
        <v>4017</v>
      </c>
      <c r="Y377" s="798" t="s">
        <v>7904</v>
      </c>
      <c r="Z377" s="798" t="s">
        <v>7910</v>
      </c>
      <c r="AA377" s="1103"/>
      <c r="AB377" s="296"/>
    </row>
    <row r="378" spans="1:28" ht="23" hidden="1">
      <c r="A378" s="23">
        <f t="shared" si="6"/>
        <v>377</v>
      </c>
      <c r="B378" s="750" t="s">
        <v>7906</v>
      </c>
      <c r="C378" s="750" t="s">
        <v>7907</v>
      </c>
      <c r="D378" s="750" t="s">
        <v>7919</v>
      </c>
      <c r="E378" s="750" t="s">
        <v>3565</v>
      </c>
      <c r="F378" s="750" t="s">
        <v>7920</v>
      </c>
      <c r="G378" s="750" t="s">
        <v>7921</v>
      </c>
      <c r="H378" s="750">
        <v>1</v>
      </c>
      <c r="I378" s="297" t="s">
        <v>2225</v>
      </c>
      <c r="J378" s="745" t="s">
        <v>7898</v>
      </c>
      <c r="K378" s="802" t="s">
        <v>7899</v>
      </c>
      <c r="L378" s="745" t="s">
        <v>7900</v>
      </c>
      <c r="M378" s="1105">
        <v>0.995</v>
      </c>
      <c r="N378" s="634" t="s">
        <v>7901</v>
      </c>
      <c r="O378" s="634" t="s">
        <v>540</v>
      </c>
      <c r="P378" s="578" t="s">
        <v>4016</v>
      </c>
      <c r="Q378" s="634">
        <v>44709</v>
      </c>
      <c r="R378" s="634">
        <v>44732</v>
      </c>
      <c r="S378" s="634">
        <v>44784</v>
      </c>
      <c r="T378" s="634">
        <v>44849</v>
      </c>
      <c r="U378" s="634" t="s">
        <v>213</v>
      </c>
      <c r="V378" s="634">
        <v>44957</v>
      </c>
      <c r="W378" s="745" t="s">
        <v>7903</v>
      </c>
      <c r="X378" s="745" t="s">
        <v>7909</v>
      </c>
      <c r="Y378" s="798" t="s">
        <v>7904</v>
      </c>
      <c r="Z378" s="798" t="s">
        <v>7905</v>
      </c>
      <c r="AA378" s="1103"/>
      <c r="AB378" s="296"/>
    </row>
    <row r="379" spans="1:28" ht="23" hidden="1">
      <c r="A379" s="23">
        <f t="shared" si="6"/>
        <v>378</v>
      </c>
      <c r="B379" s="750" t="s">
        <v>4021</v>
      </c>
      <c r="C379" s="750" t="s">
        <v>2821</v>
      </c>
      <c r="D379" s="750" t="s">
        <v>7922</v>
      </c>
      <c r="E379" s="750" t="s">
        <v>7923</v>
      </c>
      <c r="F379" s="750"/>
      <c r="G379" s="750" t="s">
        <v>7924</v>
      </c>
      <c r="H379" s="750">
        <v>1</v>
      </c>
      <c r="I379" s="297" t="s">
        <v>2225</v>
      </c>
      <c r="J379" s="745" t="s">
        <v>2502</v>
      </c>
      <c r="K379" s="802" t="s">
        <v>7925</v>
      </c>
      <c r="L379" s="745" t="s">
        <v>7900</v>
      </c>
      <c r="M379" s="1105">
        <v>0.995</v>
      </c>
      <c r="N379" s="634" t="s">
        <v>7926</v>
      </c>
      <c r="O379" s="634" t="s">
        <v>540</v>
      </c>
      <c r="P379" s="578" t="s">
        <v>7902</v>
      </c>
      <c r="Q379" s="634">
        <v>44709</v>
      </c>
      <c r="R379" s="634">
        <v>44732</v>
      </c>
      <c r="S379" s="634">
        <v>44784</v>
      </c>
      <c r="T379" s="634">
        <v>44849</v>
      </c>
      <c r="U379" s="634" t="s">
        <v>213</v>
      </c>
      <c r="V379" s="634">
        <v>44957</v>
      </c>
      <c r="W379" s="745" t="s">
        <v>2822</v>
      </c>
      <c r="X379" s="745" t="s">
        <v>7909</v>
      </c>
      <c r="Y379" s="798" t="s">
        <v>7916</v>
      </c>
      <c r="Z379" s="798" t="s">
        <v>7910</v>
      </c>
      <c r="AA379" s="1103"/>
      <c r="AB379" s="296"/>
    </row>
    <row r="380" spans="1:28" ht="23" hidden="1">
      <c r="A380" s="23">
        <f t="shared" si="6"/>
        <v>379</v>
      </c>
      <c r="B380" s="750" t="s">
        <v>7906</v>
      </c>
      <c r="C380" s="750" t="s">
        <v>7907</v>
      </c>
      <c r="D380" s="750" t="s">
        <v>7927</v>
      </c>
      <c r="E380" s="750" t="s">
        <v>7923</v>
      </c>
      <c r="F380" s="750" t="s">
        <v>7928</v>
      </c>
      <c r="G380" s="750" t="s">
        <v>5837</v>
      </c>
      <c r="H380" s="750">
        <v>1</v>
      </c>
      <c r="I380" s="297" t="s">
        <v>7897</v>
      </c>
      <c r="J380" s="745" t="s">
        <v>7898</v>
      </c>
      <c r="K380" s="802" t="s">
        <v>1958</v>
      </c>
      <c r="L380" s="745" t="s">
        <v>7900</v>
      </c>
      <c r="M380" s="1105">
        <v>0.995</v>
      </c>
      <c r="N380" s="634" t="s">
        <v>7901</v>
      </c>
      <c r="O380" s="634" t="s">
        <v>540</v>
      </c>
      <c r="P380" s="578" t="s">
        <v>7902</v>
      </c>
      <c r="Q380" s="634">
        <v>44709</v>
      </c>
      <c r="R380" s="634">
        <v>44732</v>
      </c>
      <c r="S380" s="634">
        <v>44784</v>
      </c>
      <c r="T380" s="634">
        <v>44895</v>
      </c>
      <c r="U380" s="634" t="s">
        <v>213</v>
      </c>
      <c r="V380" s="634">
        <v>44957</v>
      </c>
      <c r="W380" s="745" t="s">
        <v>7929</v>
      </c>
      <c r="X380" s="745" t="s">
        <v>7930</v>
      </c>
      <c r="Y380" s="798" t="s">
        <v>7916</v>
      </c>
      <c r="Z380" s="798" t="s">
        <v>7910</v>
      </c>
      <c r="AA380" s="1103"/>
      <c r="AB380" s="296"/>
    </row>
    <row r="381" spans="1:28" ht="84" hidden="1">
      <c r="A381" s="23">
        <f t="shared" si="6"/>
        <v>380</v>
      </c>
      <c r="B381" s="1297" t="s">
        <v>2689</v>
      </c>
      <c r="C381" s="1299" t="s">
        <v>6915</v>
      </c>
      <c r="D381" s="1299" t="s">
        <v>2690</v>
      </c>
      <c r="E381" s="258">
        <v>4300717901</v>
      </c>
      <c r="F381" s="249" t="s">
        <v>2691</v>
      </c>
      <c r="G381" s="1299" t="s">
        <v>2504</v>
      </c>
      <c r="H381" s="258">
        <v>1</v>
      </c>
      <c r="I381" s="249" t="s">
        <v>2692</v>
      </c>
      <c r="J381" s="259" t="s">
        <v>2505</v>
      </c>
      <c r="K381" s="802" t="s">
        <v>1958</v>
      </c>
      <c r="L381" s="314"/>
      <c r="M381" s="314"/>
      <c r="N381" s="314"/>
      <c r="O381" s="634" t="s">
        <v>540</v>
      </c>
      <c r="P381" s="314"/>
      <c r="Q381" s="314"/>
      <c r="R381" s="314"/>
      <c r="S381" s="314"/>
      <c r="T381" s="314"/>
      <c r="U381" s="314"/>
      <c r="V381" s="634">
        <v>45038</v>
      </c>
      <c r="W381" s="244" t="s">
        <v>6257</v>
      </c>
      <c r="X381" s="314" t="s">
        <v>6258</v>
      </c>
      <c r="Y381" s="1309"/>
      <c r="Z381" s="1310" t="s">
        <v>8674</v>
      </c>
      <c r="AA381" s="1309" t="s">
        <v>8675</v>
      </c>
      <c r="AB381" s="314"/>
    </row>
    <row r="382" spans="1:28" ht="28">
      <c r="A382" s="23">
        <f t="shared" si="6"/>
        <v>381</v>
      </c>
      <c r="B382" s="314" t="s">
        <v>2310</v>
      </c>
      <c r="C382" s="344" t="s">
        <v>2312</v>
      </c>
      <c r="D382" s="295" t="s">
        <v>398</v>
      </c>
      <c r="E382" s="295" t="s">
        <v>2650</v>
      </c>
      <c r="F382" s="595" t="s">
        <v>402</v>
      </c>
      <c r="G382" s="259" t="s">
        <v>377</v>
      </c>
      <c r="H382" s="295">
        <v>11</v>
      </c>
      <c r="I382" s="259" t="s">
        <v>100</v>
      </c>
      <c r="J382" s="1306" t="s">
        <v>389</v>
      </c>
      <c r="K382" s="802" t="s">
        <v>1958</v>
      </c>
      <c r="L382" s="258" t="s">
        <v>336</v>
      </c>
      <c r="M382" s="323">
        <v>0.999</v>
      </c>
      <c r="N382" s="323">
        <v>0.02</v>
      </c>
      <c r="O382" s="634" t="s">
        <v>540</v>
      </c>
      <c r="P382" s="811"/>
      <c r="Q382" s="1368" t="s">
        <v>9042</v>
      </c>
      <c r="R382" s="811">
        <v>44741</v>
      </c>
      <c r="S382" s="811">
        <v>44737</v>
      </c>
      <c r="T382" s="811">
        <v>44926</v>
      </c>
      <c r="U382" s="314"/>
      <c r="V382" s="314"/>
      <c r="W382" s="359" t="s">
        <v>1488</v>
      </c>
      <c r="X382" s="359" t="s">
        <v>4100</v>
      </c>
      <c r="Y382" s="249" t="s">
        <v>98</v>
      </c>
      <c r="Z382" s="249" t="s">
        <v>9031</v>
      </c>
      <c r="AA382" s="249" t="s">
        <v>98</v>
      </c>
      <c r="AB382" s="314"/>
    </row>
    <row r="383" spans="1:28">
      <c r="A383" s="23">
        <f t="shared" si="6"/>
        <v>382</v>
      </c>
      <c r="B383" s="314" t="s">
        <v>2310</v>
      </c>
      <c r="C383" s="344" t="s">
        <v>4117</v>
      </c>
      <c r="D383" s="596" t="s">
        <v>396</v>
      </c>
      <c r="E383" s="295" t="s">
        <v>2650</v>
      </c>
      <c r="F383" s="597" t="s">
        <v>4118</v>
      </c>
      <c r="G383" s="1358" t="s">
        <v>210</v>
      </c>
      <c r="H383" s="295">
        <v>1</v>
      </c>
      <c r="I383" s="259" t="s">
        <v>100</v>
      </c>
      <c r="J383" s="1306" t="s">
        <v>389</v>
      </c>
      <c r="K383" s="802" t="s">
        <v>1958</v>
      </c>
      <c r="L383" s="258" t="s">
        <v>336</v>
      </c>
      <c r="M383" s="323">
        <v>0.999</v>
      </c>
      <c r="N383" s="323">
        <v>0.02</v>
      </c>
      <c r="O383" s="634" t="s">
        <v>540</v>
      </c>
      <c r="P383" s="811"/>
      <c r="Q383" s="1368">
        <v>44669</v>
      </c>
      <c r="R383" s="811">
        <v>44741</v>
      </c>
      <c r="S383" s="811">
        <v>44747</v>
      </c>
      <c r="T383" s="811">
        <v>44926</v>
      </c>
      <c r="U383" s="314"/>
      <c r="V383" s="314"/>
      <c r="W383" s="359" t="s">
        <v>1488</v>
      </c>
      <c r="X383" s="359" t="s">
        <v>4100</v>
      </c>
      <c r="Y383" s="249" t="s">
        <v>98</v>
      </c>
      <c r="Z383" s="249" t="s">
        <v>9031</v>
      </c>
      <c r="AA383" s="249" t="s">
        <v>98</v>
      </c>
      <c r="AB383" s="314"/>
    </row>
    <row r="384" spans="1:28">
      <c r="A384" s="23">
        <f t="shared" si="6"/>
        <v>383</v>
      </c>
      <c r="B384" s="314" t="s">
        <v>2310</v>
      </c>
      <c r="C384" s="1360" t="s">
        <v>4104</v>
      </c>
      <c r="D384" s="259" t="s">
        <v>1453</v>
      </c>
      <c r="E384" s="249" t="s">
        <v>4098</v>
      </c>
      <c r="F384" s="259" t="s">
        <v>1454</v>
      </c>
      <c r="G384" s="257" t="s">
        <v>317</v>
      </c>
      <c r="H384" s="355">
        <v>1</v>
      </c>
      <c r="I384" s="1306" t="s">
        <v>100</v>
      </c>
      <c r="J384" s="1306" t="s">
        <v>9037</v>
      </c>
      <c r="K384" s="802" t="s">
        <v>1958</v>
      </c>
      <c r="L384" s="258" t="s">
        <v>324</v>
      </c>
      <c r="M384" s="323">
        <v>0.995</v>
      </c>
      <c r="N384" s="323" t="s">
        <v>9032</v>
      </c>
      <c r="O384" s="634" t="s">
        <v>540</v>
      </c>
      <c r="P384" s="811"/>
      <c r="Q384" s="1368">
        <v>44672</v>
      </c>
      <c r="R384" s="811">
        <v>44709</v>
      </c>
      <c r="S384" s="811">
        <v>44732</v>
      </c>
      <c r="T384" s="811">
        <v>44985</v>
      </c>
      <c r="U384" s="314"/>
      <c r="V384" s="314"/>
      <c r="W384" s="359" t="s">
        <v>1488</v>
      </c>
      <c r="X384" s="359" t="s">
        <v>4100</v>
      </c>
      <c r="Y384" s="249" t="s">
        <v>98</v>
      </c>
      <c r="Z384" s="249" t="s">
        <v>9031</v>
      </c>
      <c r="AA384" s="249" t="s">
        <v>98</v>
      </c>
      <c r="AB384" s="314"/>
    </row>
    <row r="385" spans="1:29" ht="30" hidden="1">
      <c r="A385" s="23">
        <f t="shared" si="6"/>
        <v>384</v>
      </c>
      <c r="B385" s="457" t="s">
        <v>5901</v>
      </c>
      <c r="C385" s="457" t="s">
        <v>5902</v>
      </c>
      <c r="D385" s="457" t="s">
        <v>5903</v>
      </c>
      <c r="E385" s="1062" t="s">
        <v>3244</v>
      </c>
      <c r="F385" s="457" t="s">
        <v>5905</v>
      </c>
      <c r="G385" s="457" t="s">
        <v>5906</v>
      </c>
      <c r="H385" s="457">
        <v>1</v>
      </c>
      <c r="I385" s="1415" t="s">
        <v>5907</v>
      </c>
      <c r="J385" s="249" t="s">
        <v>8</v>
      </c>
      <c r="K385" s="254" t="s">
        <v>4834</v>
      </c>
      <c r="L385" s="269"/>
      <c r="M385" s="269"/>
      <c r="N385" s="269"/>
      <c r="O385" s="634" t="s">
        <v>540</v>
      </c>
      <c r="P385" s="269"/>
      <c r="Q385" s="314"/>
      <c r="R385" s="634"/>
      <c r="S385" s="314"/>
      <c r="T385" s="314"/>
      <c r="U385" s="254"/>
      <c r="V385" s="1416"/>
      <c r="W385" s="1416" t="s">
        <v>2822</v>
      </c>
      <c r="X385" s="1416" t="s">
        <v>1436</v>
      </c>
      <c r="Y385" s="798" t="s">
        <v>204</v>
      </c>
      <c r="Z385" s="798" t="s">
        <v>7350</v>
      </c>
      <c r="AA385" s="798"/>
      <c r="AB385" s="798"/>
      <c r="AC385" s="798"/>
    </row>
    <row r="386" spans="1:29" hidden="1">
      <c r="A386" s="23">
        <f t="shared" si="6"/>
        <v>385</v>
      </c>
      <c r="B386" s="1062" t="s">
        <v>2296</v>
      </c>
      <c r="C386" s="272" t="s">
        <v>2569</v>
      </c>
      <c r="D386" s="249" t="s">
        <v>2570</v>
      </c>
      <c r="E386" s="259" t="s">
        <v>4331</v>
      </c>
      <c r="F386" s="327" t="s">
        <v>1800</v>
      </c>
      <c r="G386" s="292" t="s">
        <v>2571</v>
      </c>
      <c r="H386" s="258">
        <v>18</v>
      </c>
      <c r="I386" s="291" t="s">
        <v>2496</v>
      </c>
      <c r="J386" s="1306"/>
      <c r="K386" s="314"/>
      <c r="L386" s="314"/>
      <c r="M386" s="314"/>
      <c r="N386" s="314"/>
      <c r="O386" s="634" t="s">
        <v>540</v>
      </c>
      <c r="P386" s="314"/>
      <c r="Q386" s="251">
        <v>44717</v>
      </c>
      <c r="R386" s="275">
        <v>44774</v>
      </c>
      <c r="S386" s="275">
        <v>44776</v>
      </c>
      <c r="T386" s="275">
        <v>44926</v>
      </c>
      <c r="U386" s="314"/>
      <c r="V386" s="811">
        <v>45092</v>
      </c>
      <c r="W386" s="1459" t="s">
        <v>1941</v>
      </c>
      <c r="X386" s="249" t="s">
        <v>2477</v>
      </c>
      <c r="Y386" s="249" t="s">
        <v>9324</v>
      </c>
      <c r="Z386" s="249" t="s">
        <v>9325</v>
      </c>
      <c r="AA386" s="314"/>
      <c r="AB386" s="314"/>
    </row>
    <row r="387" spans="1:29" hidden="1">
      <c r="A387" s="23">
        <f t="shared" si="6"/>
        <v>386</v>
      </c>
      <c r="B387" s="1062" t="s">
        <v>2296</v>
      </c>
      <c r="C387" s="272" t="s">
        <v>2569</v>
      </c>
      <c r="D387" s="249" t="s">
        <v>2573</v>
      </c>
      <c r="E387" s="259" t="s">
        <v>2217</v>
      </c>
      <c r="F387" s="327" t="s">
        <v>1801</v>
      </c>
      <c r="G387" s="292" t="s">
        <v>2543</v>
      </c>
      <c r="H387" s="258">
        <v>1</v>
      </c>
      <c r="I387" s="291" t="s">
        <v>2496</v>
      </c>
      <c r="J387" s="1306"/>
      <c r="K387" s="314"/>
      <c r="L387" s="314"/>
      <c r="M387" s="314"/>
      <c r="N387" s="314"/>
      <c r="O387" s="634" t="s">
        <v>540</v>
      </c>
      <c r="P387" s="314"/>
      <c r="Q387" s="251">
        <v>44717</v>
      </c>
      <c r="R387" s="275">
        <v>44774</v>
      </c>
      <c r="S387" s="275">
        <v>44776</v>
      </c>
      <c r="T387" s="275">
        <v>44926</v>
      </c>
      <c r="U387" s="314"/>
      <c r="V387" s="811">
        <v>45092</v>
      </c>
      <c r="W387" s="1459" t="s">
        <v>1941</v>
      </c>
      <c r="X387" s="249" t="s">
        <v>2477</v>
      </c>
      <c r="Y387" s="249" t="s">
        <v>9324</v>
      </c>
      <c r="Z387" s="249" t="s">
        <v>9325</v>
      </c>
      <c r="AA387" s="314"/>
      <c r="AB387" s="314"/>
    </row>
    <row r="388" spans="1:29" hidden="1">
      <c r="A388" s="23">
        <f t="shared" si="6"/>
        <v>387</v>
      </c>
      <c r="B388" s="249" t="s">
        <v>2296</v>
      </c>
      <c r="C388" s="255" t="s">
        <v>2574</v>
      </c>
      <c r="D388" s="249" t="s">
        <v>2575</v>
      </c>
      <c r="E388" s="290" t="s">
        <v>2576</v>
      </c>
      <c r="F388" s="327" t="s">
        <v>2577</v>
      </c>
      <c r="G388" s="292" t="s">
        <v>3686</v>
      </c>
      <c r="H388" s="258">
        <v>1</v>
      </c>
      <c r="I388" s="291" t="s">
        <v>2496</v>
      </c>
      <c r="J388" s="1306"/>
      <c r="K388" s="314"/>
      <c r="L388" s="314"/>
      <c r="M388" s="314"/>
      <c r="N388" s="314"/>
      <c r="O388" s="634" t="s">
        <v>540</v>
      </c>
      <c r="P388" s="314"/>
      <c r="Q388" s="251">
        <v>44715</v>
      </c>
      <c r="R388" s="275">
        <v>44774</v>
      </c>
      <c r="S388" s="275">
        <v>44776</v>
      </c>
      <c r="T388" s="275">
        <v>44926</v>
      </c>
      <c r="U388" s="314"/>
      <c r="V388" s="811">
        <v>45092</v>
      </c>
      <c r="W388" s="1459" t="s">
        <v>1941</v>
      </c>
      <c r="X388" s="249" t="s">
        <v>2477</v>
      </c>
      <c r="Y388" s="249" t="s">
        <v>9324</v>
      </c>
      <c r="Z388" s="249" t="s">
        <v>9325</v>
      </c>
      <c r="AA388" s="314"/>
      <c r="AB388" s="314"/>
    </row>
    <row r="389" spans="1:29" hidden="1">
      <c r="A389" s="23">
        <f t="shared" si="6"/>
        <v>388</v>
      </c>
      <c r="B389" s="249" t="s">
        <v>2296</v>
      </c>
      <c r="C389" s="255" t="s">
        <v>2574</v>
      </c>
      <c r="D389" s="249" t="s">
        <v>2579</v>
      </c>
      <c r="E389" s="259" t="s">
        <v>2218</v>
      </c>
      <c r="F389" s="327" t="s">
        <v>1802</v>
      </c>
      <c r="G389" s="292" t="s">
        <v>1669</v>
      </c>
      <c r="H389" s="258">
        <v>1</v>
      </c>
      <c r="I389" s="291" t="s">
        <v>2496</v>
      </c>
      <c r="J389" s="1306"/>
      <c r="K389" s="314"/>
      <c r="L389" s="314"/>
      <c r="M389" s="314"/>
      <c r="N389" s="314"/>
      <c r="O389" s="634" t="s">
        <v>540</v>
      </c>
      <c r="P389" s="314"/>
      <c r="Q389" s="251">
        <v>44717</v>
      </c>
      <c r="R389" s="275">
        <v>44774</v>
      </c>
      <c r="S389" s="275">
        <v>44776</v>
      </c>
      <c r="T389" s="275">
        <v>44926</v>
      </c>
      <c r="U389" s="314"/>
      <c r="V389" s="811">
        <v>45092</v>
      </c>
      <c r="W389" s="1459" t="s">
        <v>1941</v>
      </c>
      <c r="X389" s="249" t="s">
        <v>2477</v>
      </c>
      <c r="Y389" s="249" t="s">
        <v>9324</v>
      </c>
      <c r="Z389" s="249" t="s">
        <v>9325</v>
      </c>
      <c r="AA389" s="314"/>
      <c r="AB389" s="314"/>
    </row>
    <row r="390" spans="1:29" hidden="1">
      <c r="A390" s="23">
        <f t="shared" si="6"/>
        <v>389</v>
      </c>
      <c r="B390" s="249" t="s">
        <v>2296</v>
      </c>
      <c r="C390" s="255" t="s">
        <v>2574</v>
      </c>
      <c r="D390" s="249" t="s">
        <v>2580</v>
      </c>
      <c r="E390" s="259" t="s">
        <v>2218</v>
      </c>
      <c r="F390" s="327" t="s">
        <v>1803</v>
      </c>
      <c r="G390" s="292" t="s">
        <v>2512</v>
      </c>
      <c r="H390" s="258">
        <v>1</v>
      </c>
      <c r="I390" s="291" t="s">
        <v>2496</v>
      </c>
      <c r="J390" s="1306"/>
      <c r="K390" s="314"/>
      <c r="L390" s="314"/>
      <c r="M390" s="314"/>
      <c r="N390" s="314"/>
      <c r="O390" s="634" t="s">
        <v>540</v>
      </c>
      <c r="P390" s="314"/>
      <c r="Q390" s="251">
        <v>44715</v>
      </c>
      <c r="R390" s="275">
        <v>44774</v>
      </c>
      <c r="S390" s="275">
        <v>44776</v>
      </c>
      <c r="T390" s="275">
        <v>44926</v>
      </c>
      <c r="U390" s="314"/>
      <c r="V390" s="811">
        <v>45092</v>
      </c>
      <c r="W390" s="1459" t="s">
        <v>1941</v>
      </c>
      <c r="X390" s="249" t="s">
        <v>2477</v>
      </c>
      <c r="Y390" s="249" t="s">
        <v>9324</v>
      </c>
      <c r="Z390" s="249" t="s">
        <v>9325</v>
      </c>
      <c r="AA390" s="314"/>
      <c r="AB390" s="314"/>
    </row>
    <row r="391" spans="1:29" hidden="1">
      <c r="A391" s="23">
        <f t="shared" si="6"/>
        <v>390</v>
      </c>
      <c r="B391" s="249" t="s">
        <v>2296</v>
      </c>
      <c r="C391" s="255" t="s">
        <v>2574</v>
      </c>
      <c r="D391" s="249" t="s">
        <v>2581</v>
      </c>
      <c r="E391" s="259" t="s">
        <v>2218</v>
      </c>
      <c r="F391" s="327" t="s">
        <v>1804</v>
      </c>
      <c r="G391" s="292" t="s">
        <v>2516</v>
      </c>
      <c r="H391" s="258">
        <v>1</v>
      </c>
      <c r="I391" s="291" t="s">
        <v>2496</v>
      </c>
      <c r="J391" s="1306"/>
      <c r="K391" s="314"/>
      <c r="L391" s="314"/>
      <c r="M391" s="314"/>
      <c r="N391" s="314"/>
      <c r="O391" s="634" t="s">
        <v>540</v>
      </c>
      <c r="P391" s="314"/>
      <c r="Q391" s="251">
        <v>44715</v>
      </c>
      <c r="R391" s="275">
        <v>44774</v>
      </c>
      <c r="S391" s="275">
        <v>44776</v>
      </c>
      <c r="T391" s="275">
        <v>44926</v>
      </c>
      <c r="U391" s="314"/>
      <c r="V391" s="811">
        <v>45092</v>
      </c>
      <c r="W391" s="1459" t="s">
        <v>1941</v>
      </c>
      <c r="X391" s="249" t="s">
        <v>2477</v>
      </c>
      <c r="Y391" s="249" t="s">
        <v>9324</v>
      </c>
      <c r="Z391" s="249" t="s">
        <v>9325</v>
      </c>
      <c r="AA391" s="314"/>
      <c r="AB391" s="314"/>
    </row>
    <row r="392" spans="1:29" hidden="1">
      <c r="A392" s="23">
        <f t="shared" si="6"/>
        <v>391</v>
      </c>
      <c r="B392" s="249" t="s">
        <v>2296</v>
      </c>
      <c r="C392" s="255" t="s">
        <v>2574</v>
      </c>
      <c r="D392" s="249" t="s">
        <v>2582</v>
      </c>
      <c r="E392" s="259" t="s">
        <v>2218</v>
      </c>
      <c r="F392" s="327" t="s">
        <v>1805</v>
      </c>
      <c r="G392" s="292" t="s">
        <v>2447</v>
      </c>
      <c r="H392" s="258">
        <v>1</v>
      </c>
      <c r="I392" s="291" t="s">
        <v>2496</v>
      </c>
      <c r="J392" s="1306"/>
      <c r="K392" s="314"/>
      <c r="L392" s="314"/>
      <c r="M392" s="314"/>
      <c r="N392" s="314"/>
      <c r="O392" s="634" t="s">
        <v>540</v>
      </c>
      <c r="P392" s="314"/>
      <c r="Q392" s="251">
        <v>44716</v>
      </c>
      <c r="R392" s="275">
        <v>44774</v>
      </c>
      <c r="S392" s="275">
        <v>44776</v>
      </c>
      <c r="T392" s="275">
        <v>44926</v>
      </c>
      <c r="U392" s="314"/>
      <c r="V392" s="811">
        <v>45092</v>
      </c>
      <c r="W392" s="1459" t="s">
        <v>1941</v>
      </c>
      <c r="X392" s="249" t="s">
        <v>2477</v>
      </c>
      <c r="Y392" s="249" t="s">
        <v>9324</v>
      </c>
      <c r="Z392" s="249" t="s">
        <v>9325</v>
      </c>
      <c r="AA392" s="314"/>
      <c r="AB392" s="314"/>
    </row>
    <row r="393" spans="1:29" hidden="1">
      <c r="A393" s="23">
        <f t="shared" si="6"/>
        <v>392</v>
      </c>
      <c r="B393" s="249" t="s">
        <v>2296</v>
      </c>
      <c r="C393" s="255" t="s">
        <v>2574</v>
      </c>
      <c r="D393" s="249" t="s">
        <v>2583</v>
      </c>
      <c r="E393" s="259" t="s">
        <v>2218</v>
      </c>
      <c r="F393" s="327" t="s">
        <v>1806</v>
      </c>
      <c r="G393" s="292" t="s">
        <v>2584</v>
      </c>
      <c r="H393" s="258">
        <v>1</v>
      </c>
      <c r="I393" s="291" t="s">
        <v>2496</v>
      </c>
      <c r="J393" s="1306"/>
      <c r="K393" s="314"/>
      <c r="L393" s="314"/>
      <c r="M393" s="314"/>
      <c r="N393" s="314"/>
      <c r="O393" s="634" t="s">
        <v>540</v>
      </c>
      <c r="P393" s="314"/>
      <c r="Q393" s="251">
        <v>44716</v>
      </c>
      <c r="R393" s="275">
        <v>44774</v>
      </c>
      <c r="S393" s="275">
        <v>44776</v>
      </c>
      <c r="T393" s="275">
        <v>44926</v>
      </c>
      <c r="U393" s="314"/>
      <c r="V393" s="811">
        <v>45092</v>
      </c>
      <c r="W393" s="1459" t="s">
        <v>1941</v>
      </c>
      <c r="X393" s="249" t="s">
        <v>2477</v>
      </c>
      <c r="Y393" s="249" t="s">
        <v>9324</v>
      </c>
      <c r="Z393" s="249" t="s">
        <v>9325</v>
      </c>
      <c r="AA393" s="314"/>
      <c r="AB393" s="314"/>
    </row>
    <row r="394" spans="1:29" hidden="1">
      <c r="A394" s="23">
        <f t="shared" si="6"/>
        <v>393</v>
      </c>
      <c r="B394" s="249" t="s">
        <v>2296</v>
      </c>
      <c r="C394" s="255" t="s">
        <v>2574</v>
      </c>
      <c r="D394" s="249" t="s">
        <v>2585</v>
      </c>
      <c r="E394" s="259" t="s">
        <v>2218</v>
      </c>
      <c r="F394" s="327" t="s">
        <v>1807</v>
      </c>
      <c r="G394" s="292" t="s">
        <v>2586</v>
      </c>
      <c r="H394" s="258">
        <v>1</v>
      </c>
      <c r="I394" s="291" t="s">
        <v>2496</v>
      </c>
      <c r="J394" s="1306"/>
      <c r="K394" s="314"/>
      <c r="L394" s="314"/>
      <c r="M394" s="314"/>
      <c r="N394" s="314"/>
      <c r="O394" s="634" t="s">
        <v>540</v>
      </c>
      <c r="P394" s="314"/>
      <c r="Q394" s="251">
        <v>44716</v>
      </c>
      <c r="R394" s="275">
        <v>44774</v>
      </c>
      <c r="S394" s="275">
        <v>44776</v>
      </c>
      <c r="T394" s="275">
        <v>44926</v>
      </c>
      <c r="U394" s="314"/>
      <c r="V394" s="811">
        <v>45092</v>
      </c>
      <c r="W394" s="1459" t="s">
        <v>1941</v>
      </c>
      <c r="X394" s="249" t="s">
        <v>2477</v>
      </c>
      <c r="Y394" s="249" t="s">
        <v>9324</v>
      </c>
      <c r="Z394" s="249" t="s">
        <v>9325</v>
      </c>
      <c r="AA394" s="314"/>
      <c r="AB394" s="314"/>
    </row>
    <row r="395" spans="1:29" hidden="1">
      <c r="A395" s="23">
        <f t="shared" si="6"/>
        <v>394</v>
      </c>
      <c r="B395" s="249" t="s">
        <v>2296</v>
      </c>
      <c r="C395" s="255" t="s">
        <v>2574</v>
      </c>
      <c r="D395" s="249" t="s">
        <v>2587</v>
      </c>
      <c r="E395" s="259" t="s">
        <v>2218</v>
      </c>
      <c r="F395" s="327" t="s">
        <v>1808</v>
      </c>
      <c r="G395" s="292" t="s">
        <v>2588</v>
      </c>
      <c r="H395" s="258">
        <v>1</v>
      </c>
      <c r="I395" s="291" t="s">
        <v>2496</v>
      </c>
      <c r="J395" s="1306"/>
      <c r="K395" s="314"/>
      <c r="L395" s="314"/>
      <c r="M395" s="314"/>
      <c r="N395" s="314"/>
      <c r="O395" s="634" t="s">
        <v>540</v>
      </c>
      <c r="P395" s="314"/>
      <c r="Q395" s="251">
        <v>44716</v>
      </c>
      <c r="R395" s="275">
        <v>44774</v>
      </c>
      <c r="S395" s="275">
        <v>44776</v>
      </c>
      <c r="T395" s="275">
        <v>44926</v>
      </c>
      <c r="U395" s="314"/>
      <c r="V395" s="811">
        <v>45092</v>
      </c>
      <c r="W395" s="1459" t="s">
        <v>1941</v>
      </c>
      <c r="X395" s="249" t="s">
        <v>2477</v>
      </c>
      <c r="Y395" s="249" t="s">
        <v>9324</v>
      </c>
      <c r="Z395" s="249" t="s">
        <v>9325</v>
      </c>
      <c r="AA395" s="314"/>
      <c r="AB395" s="314"/>
    </row>
    <row r="396" spans="1:29" hidden="1">
      <c r="A396" s="23">
        <f t="shared" si="6"/>
        <v>395</v>
      </c>
      <c r="B396" s="249" t="s">
        <v>2296</v>
      </c>
      <c r="C396" s="255" t="s">
        <v>2574</v>
      </c>
      <c r="D396" s="249" t="s">
        <v>2589</v>
      </c>
      <c r="E396" s="259" t="s">
        <v>2218</v>
      </c>
      <c r="F396" s="327" t="s">
        <v>1809</v>
      </c>
      <c r="G396" s="292" t="s">
        <v>1766</v>
      </c>
      <c r="H396" s="258">
        <v>1</v>
      </c>
      <c r="I396" s="291" t="s">
        <v>2496</v>
      </c>
      <c r="J396" s="1306"/>
      <c r="K396" s="314"/>
      <c r="L396" s="314"/>
      <c r="M396" s="314"/>
      <c r="N396" s="314"/>
      <c r="O396" s="634" t="s">
        <v>540</v>
      </c>
      <c r="P396" s="314"/>
      <c r="Q396" s="251">
        <v>44715</v>
      </c>
      <c r="R396" s="275">
        <v>44774</v>
      </c>
      <c r="S396" s="275">
        <v>44776</v>
      </c>
      <c r="T396" s="275">
        <v>44926</v>
      </c>
      <c r="U396" s="314"/>
      <c r="V396" s="811">
        <v>45092</v>
      </c>
      <c r="W396" s="1459" t="s">
        <v>1941</v>
      </c>
      <c r="X396" s="249" t="s">
        <v>2477</v>
      </c>
      <c r="Y396" s="249" t="s">
        <v>9324</v>
      </c>
      <c r="Z396" s="249" t="s">
        <v>9325</v>
      </c>
      <c r="AA396" s="314"/>
      <c r="AB396" s="314"/>
    </row>
    <row r="397" spans="1:29" hidden="1">
      <c r="A397" s="23">
        <f t="shared" si="6"/>
        <v>396</v>
      </c>
      <c r="B397" s="249" t="s">
        <v>2296</v>
      </c>
      <c r="C397" s="255" t="s">
        <v>2574</v>
      </c>
      <c r="D397" s="249" t="s">
        <v>2590</v>
      </c>
      <c r="E397" s="259" t="s">
        <v>2218</v>
      </c>
      <c r="F397" s="327" t="s">
        <v>1810</v>
      </c>
      <c r="G397" s="292" t="s">
        <v>2591</v>
      </c>
      <c r="H397" s="258">
        <v>1</v>
      </c>
      <c r="I397" s="291" t="s">
        <v>2496</v>
      </c>
      <c r="J397" s="1306"/>
      <c r="K397" s="314"/>
      <c r="L397" s="314"/>
      <c r="M397" s="314"/>
      <c r="N397" s="314"/>
      <c r="O397" s="634" t="s">
        <v>540</v>
      </c>
      <c r="P397" s="314"/>
      <c r="Q397" s="251">
        <v>44715</v>
      </c>
      <c r="R397" s="275">
        <v>44774</v>
      </c>
      <c r="S397" s="275">
        <v>44776</v>
      </c>
      <c r="T397" s="275">
        <v>44926</v>
      </c>
      <c r="U397" s="314"/>
      <c r="V397" s="811">
        <v>45092</v>
      </c>
      <c r="W397" s="1459" t="s">
        <v>1941</v>
      </c>
      <c r="X397" s="249" t="s">
        <v>2477</v>
      </c>
      <c r="Y397" s="249" t="s">
        <v>9324</v>
      </c>
      <c r="Z397" s="249" t="s">
        <v>9325</v>
      </c>
      <c r="AA397" s="314"/>
      <c r="AB397" s="314"/>
    </row>
    <row r="398" spans="1:29" hidden="1">
      <c r="A398" s="23">
        <f t="shared" si="6"/>
        <v>397</v>
      </c>
      <c r="B398" s="249" t="s">
        <v>2296</v>
      </c>
      <c r="C398" s="255" t="s">
        <v>2574</v>
      </c>
      <c r="D398" s="249" t="s">
        <v>2592</v>
      </c>
      <c r="E398" s="290" t="s">
        <v>2576</v>
      </c>
      <c r="F398" s="327" t="s">
        <v>1811</v>
      </c>
      <c r="G398" s="292" t="s">
        <v>1868</v>
      </c>
      <c r="H398" s="258">
        <v>1</v>
      </c>
      <c r="I398" s="291" t="s">
        <v>2496</v>
      </c>
      <c r="J398" s="1306"/>
      <c r="K398" s="314"/>
      <c r="L398" s="314"/>
      <c r="M398" s="314"/>
      <c r="N398" s="314"/>
      <c r="O398" s="634" t="s">
        <v>540</v>
      </c>
      <c r="P398" s="314"/>
      <c r="Q398" s="251">
        <v>44715</v>
      </c>
      <c r="R398" s="275">
        <v>44774</v>
      </c>
      <c r="S398" s="275">
        <v>44776</v>
      </c>
      <c r="T398" s="275">
        <v>44926</v>
      </c>
      <c r="U398" s="314"/>
      <c r="V398" s="811">
        <v>45092</v>
      </c>
      <c r="W398" s="1459" t="s">
        <v>1941</v>
      </c>
      <c r="X398" s="249" t="s">
        <v>2477</v>
      </c>
      <c r="Y398" s="249" t="s">
        <v>9324</v>
      </c>
      <c r="Z398" s="249" t="s">
        <v>9325</v>
      </c>
      <c r="AA398" s="314"/>
      <c r="AB398" s="314"/>
    </row>
    <row r="399" spans="1:29" hidden="1">
      <c r="A399" s="23">
        <f t="shared" ref="A399:A462" si="7">ROW()-1</f>
        <v>398</v>
      </c>
      <c r="B399" s="249" t="s">
        <v>2296</v>
      </c>
      <c r="C399" s="255" t="s">
        <v>2574</v>
      </c>
      <c r="D399" s="249" t="s">
        <v>2593</v>
      </c>
      <c r="E399" s="259" t="s">
        <v>2219</v>
      </c>
      <c r="F399" s="327" t="s">
        <v>1812</v>
      </c>
      <c r="G399" s="292" t="s">
        <v>2497</v>
      </c>
      <c r="H399" s="258">
        <v>1</v>
      </c>
      <c r="I399" s="291" t="s">
        <v>2496</v>
      </c>
      <c r="J399" s="1306"/>
      <c r="K399" s="314"/>
      <c r="L399" s="314"/>
      <c r="M399" s="314"/>
      <c r="N399" s="314"/>
      <c r="O399" s="634" t="s">
        <v>540</v>
      </c>
      <c r="P399" s="314"/>
      <c r="Q399" s="251">
        <v>44715</v>
      </c>
      <c r="R399" s="275">
        <v>44774</v>
      </c>
      <c r="S399" s="275">
        <v>44776</v>
      </c>
      <c r="T399" s="275">
        <v>44926</v>
      </c>
      <c r="U399" s="314"/>
      <c r="V399" s="811">
        <v>45092</v>
      </c>
      <c r="W399" s="1459" t="s">
        <v>1941</v>
      </c>
      <c r="X399" s="249" t="s">
        <v>2477</v>
      </c>
      <c r="Y399" s="249" t="s">
        <v>9324</v>
      </c>
      <c r="Z399" s="249" t="s">
        <v>9325</v>
      </c>
      <c r="AA399" s="314"/>
      <c r="AB399" s="314"/>
    </row>
    <row r="400" spans="1:29" hidden="1">
      <c r="A400" s="23">
        <f t="shared" si="7"/>
        <v>399</v>
      </c>
      <c r="B400" s="249" t="s">
        <v>2296</v>
      </c>
      <c r="C400" s="1459" t="s">
        <v>2630</v>
      </c>
      <c r="D400" s="249" t="s">
        <v>3478</v>
      </c>
      <c r="E400" s="290" t="s">
        <v>2576</v>
      </c>
      <c r="F400" s="327" t="s">
        <v>2631</v>
      </c>
      <c r="G400" s="292" t="s">
        <v>1609</v>
      </c>
      <c r="H400" s="258">
        <v>1</v>
      </c>
      <c r="I400" s="291" t="s">
        <v>2496</v>
      </c>
      <c r="J400" s="1306"/>
      <c r="K400" s="314"/>
      <c r="L400" s="314"/>
      <c r="M400" s="314"/>
      <c r="N400" s="314"/>
      <c r="O400" s="634" t="s">
        <v>540</v>
      </c>
      <c r="P400" s="314"/>
      <c r="Q400" s="251">
        <v>44725</v>
      </c>
      <c r="R400" s="275">
        <v>44774</v>
      </c>
      <c r="S400" s="275">
        <v>44776</v>
      </c>
      <c r="T400" s="275">
        <v>44926</v>
      </c>
      <c r="U400" s="314"/>
      <c r="V400" s="811">
        <v>45092</v>
      </c>
      <c r="W400" s="1459" t="s">
        <v>1941</v>
      </c>
      <c r="X400" s="249" t="s">
        <v>2477</v>
      </c>
      <c r="Y400" s="249" t="s">
        <v>9324</v>
      </c>
      <c r="Z400" s="249" t="s">
        <v>9325</v>
      </c>
      <c r="AA400" s="314"/>
      <c r="AB400" s="314"/>
    </row>
    <row r="401" spans="1:28" hidden="1">
      <c r="A401" s="23">
        <f t="shared" si="7"/>
        <v>400</v>
      </c>
      <c r="B401" s="249" t="s">
        <v>2296</v>
      </c>
      <c r="C401" s="255" t="s">
        <v>2594</v>
      </c>
      <c r="D401" s="249" t="s">
        <v>2595</v>
      </c>
      <c r="E401" s="259" t="s">
        <v>2217</v>
      </c>
      <c r="F401" s="327" t="s">
        <v>1813</v>
      </c>
      <c r="G401" s="292" t="s">
        <v>2571</v>
      </c>
      <c r="H401" s="258">
        <v>18</v>
      </c>
      <c r="I401" s="291" t="s">
        <v>2496</v>
      </c>
      <c r="J401" s="1459"/>
      <c r="K401" s="314"/>
      <c r="L401" s="314"/>
      <c r="M401" s="314"/>
      <c r="N401" s="314"/>
      <c r="O401" s="634" t="s">
        <v>540</v>
      </c>
      <c r="P401" s="314"/>
      <c r="Q401" s="251">
        <v>44737</v>
      </c>
      <c r="R401" s="252">
        <v>44804</v>
      </c>
      <c r="S401" s="260"/>
      <c r="T401" s="275">
        <v>44926</v>
      </c>
      <c r="U401" s="314"/>
      <c r="V401" s="811">
        <v>45092</v>
      </c>
      <c r="W401" s="1459" t="s">
        <v>1941</v>
      </c>
      <c r="X401" s="249" t="s">
        <v>2578</v>
      </c>
      <c r="Y401" s="249" t="s">
        <v>9324</v>
      </c>
      <c r="Z401" s="249" t="s">
        <v>9325</v>
      </c>
      <c r="AA401" s="314"/>
      <c r="AB401" s="314"/>
    </row>
    <row r="402" spans="1:28" hidden="1">
      <c r="A402" s="23">
        <f t="shared" si="7"/>
        <v>401</v>
      </c>
      <c r="B402" s="249" t="s">
        <v>2296</v>
      </c>
      <c r="C402" s="255" t="s">
        <v>2594</v>
      </c>
      <c r="D402" s="249" t="s">
        <v>2596</v>
      </c>
      <c r="E402" s="259" t="s">
        <v>2217</v>
      </c>
      <c r="F402" s="327" t="s">
        <v>1814</v>
      </c>
      <c r="G402" s="292" t="s">
        <v>2543</v>
      </c>
      <c r="H402" s="258">
        <v>1</v>
      </c>
      <c r="I402" s="291" t="s">
        <v>2496</v>
      </c>
      <c r="J402" s="1459"/>
      <c r="K402" s="314"/>
      <c r="L402" s="314"/>
      <c r="M402" s="314"/>
      <c r="N402" s="314"/>
      <c r="O402" s="634" t="s">
        <v>540</v>
      </c>
      <c r="P402" s="314"/>
      <c r="Q402" s="251">
        <v>44738</v>
      </c>
      <c r="R402" s="252">
        <v>44804</v>
      </c>
      <c r="S402" s="260"/>
      <c r="T402" s="275">
        <v>44926</v>
      </c>
      <c r="U402" s="314"/>
      <c r="V402" s="811">
        <v>45092</v>
      </c>
      <c r="W402" s="1459" t="s">
        <v>1941</v>
      </c>
      <c r="X402" s="249" t="s">
        <v>2578</v>
      </c>
      <c r="Y402" s="249" t="s">
        <v>9324</v>
      </c>
      <c r="Z402" s="249" t="s">
        <v>9325</v>
      </c>
      <c r="AA402" s="314"/>
      <c r="AB402" s="314"/>
    </row>
    <row r="403" spans="1:28" hidden="1">
      <c r="A403" s="23">
        <f t="shared" si="7"/>
        <v>402</v>
      </c>
      <c r="B403" s="249" t="s">
        <v>2296</v>
      </c>
      <c r="C403" s="255" t="s">
        <v>2597</v>
      </c>
      <c r="D403" s="249" t="s">
        <v>3477</v>
      </c>
      <c r="E403" s="290" t="s">
        <v>2576</v>
      </c>
      <c r="F403" s="327" t="s">
        <v>2599</v>
      </c>
      <c r="G403" s="292" t="s">
        <v>3686</v>
      </c>
      <c r="H403" s="258">
        <v>1</v>
      </c>
      <c r="I403" s="291" t="s">
        <v>2496</v>
      </c>
      <c r="J403" s="1459"/>
      <c r="K403" s="314"/>
      <c r="L403" s="314"/>
      <c r="M403" s="314"/>
      <c r="N403" s="314"/>
      <c r="O403" s="634" t="s">
        <v>540</v>
      </c>
      <c r="P403" s="314"/>
      <c r="Q403" s="251">
        <v>44734</v>
      </c>
      <c r="R403" s="252">
        <v>44804</v>
      </c>
      <c r="S403" s="260"/>
      <c r="T403" s="275">
        <v>44926</v>
      </c>
      <c r="U403" s="314"/>
      <c r="V403" s="811">
        <v>45092</v>
      </c>
      <c r="W403" s="1459" t="s">
        <v>1941</v>
      </c>
      <c r="X403" s="249" t="s">
        <v>2578</v>
      </c>
      <c r="Y403" s="249" t="s">
        <v>9324</v>
      </c>
      <c r="Z403" s="249" t="s">
        <v>9325</v>
      </c>
      <c r="AA403" s="314"/>
      <c r="AB403" s="314"/>
    </row>
    <row r="404" spans="1:28" hidden="1">
      <c r="A404" s="23">
        <f t="shared" si="7"/>
        <v>403</v>
      </c>
      <c r="B404" s="249" t="s">
        <v>2296</v>
      </c>
      <c r="C404" s="255" t="s">
        <v>2597</v>
      </c>
      <c r="D404" s="249" t="s">
        <v>2600</v>
      </c>
      <c r="E404" s="259" t="s">
        <v>2218</v>
      </c>
      <c r="F404" s="327" t="s">
        <v>1815</v>
      </c>
      <c r="G404" s="292" t="s">
        <v>1669</v>
      </c>
      <c r="H404" s="258">
        <v>1</v>
      </c>
      <c r="I404" s="291" t="s">
        <v>2496</v>
      </c>
      <c r="J404" s="1459"/>
      <c r="K404" s="314"/>
      <c r="L404" s="314"/>
      <c r="M404" s="314"/>
      <c r="N404" s="314"/>
      <c r="O404" s="634" t="s">
        <v>540</v>
      </c>
      <c r="P404" s="314"/>
      <c r="Q404" s="251">
        <v>44730</v>
      </c>
      <c r="R404" s="252">
        <v>44804</v>
      </c>
      <c r="S404" s="260"/>
      <c r="T404" s="275">
        <v>44926</v>
      </c>
      <c r="U404" s="314"/>
      <c r="V404" s="811">
        <v>45092</v>
      </c>
      <c r="W404" s="1459" t="s">
        <v>1941</v>
      </c>
      <c r="X404" s="249" t="s">
        <v>2578</v>
      </c>
      <c r="Y404" s="249" t="s">
        <v>9324</v>
      </c>
      <c r="Z404" s="249" t="s">
        <v>9325</v>
      </c>
      <c r="AA404" s="314"/>
      <c r="AB404" s="314"/>
    </row>
    <row r="405" spans="1:28" hidden="1">
      <c r="A405" s="23">
        <f t="shared" si="7"/>
        <v>404</v>
      </c>
      <c r="B405" s="249" t="s">
        <v>2296</v>
      </c>
      <c r="C405" s="255" t="s">
        <v>2597</v>
      </c>
      <c r="D405" s="249" t="s">
        <v>2601</v>
      </c>
      <c r="E405" s="259" t="s">
        <v>2218</v>
      </c>
      <c r="F405" s="327" t="s">
        <v>1816</v>
      </c>
      <c r="G405" s="292" t="s">
        <v>2512</v>
      </c>
      <c r="H405" s="258">
        <v>1</v>
      </c>
      <c r="I405" s="291" t="s">
        <v>2496</v>
      </c>
      <c r="J405" s="1459"/>
      <c r="K405" s="314"/>
      <c r="L405" s="314"/>
      <c r="M405" s="314"/>
      <c r="N405" s="314"/>
      <c r="O405" s="634" t="s">
        <v>540</v>
      </c>
      <c r="P405" s="314"/>
      <c r="Q405" s="251">
        <v>44730</v>
      </c>
      <c r="R405" s="252">
        <v>44804</v>
      </c>
      <c r="S405" s="260"/>
      <c r="T405" s="275">
        <v>44926</v>
      </c>
      <c r="U405" s="314"/>
      <c r="V405" s="811">
        <v>45092</v>
      </c>
      <c r="W405" s="1459" t="s">
        <v>1941</v>
      </c>
      <c r="X405" s="249" t="s">
        <v>2578</v>
      </c>
      <c r="Y405" s="249" t="s">
        <v>9324</v>
      </c>
      <c r="Z405" s="249" t="s">
        <v>9325</v>
      </c>
      <c r="AA405" s="314"/>
      <c r="AB405" s="314"/>
    </row>
    <row r="406" spans="1:28" hidden="1">
      <c r="A406" s="23">
        <f t="shared" si="7"/>
        <v>405</v>
      </c>
      <c r="B406" s="249" t="s">
        <v>2296</v>
      </c>
      <c r="C406" s="255" t="s">
        <v>2597</v>
      </c>
      <c r="D406" s="249" t="s">
        <v>2602</v>
      </c>
      <c r="E406" s="259" t="s">
        <v>2218</v>
      </c>
      <c r="F406" s="327" t="s">
        <v>1817</v>
      </c>
      <c r="G406" s="292" t="s">
        <v>2516</v>
      </c>
      <c r="H406" s="258">
        <v>1</v>
      </c>
      <c r="I406" s="291" t="s">
        <v>2496</v>
      </c>
      <c r="J406" s="1459"/>
      <c r="K406" s="314"/>
      <c r="L406" s="314"/>
      <c r="M406" s="314"/>
      <c r="N406" s="314"/>
      <c r="O406" s="634" t="s">
        <v>540</v>
      </c>
      <c r="P406" s="314"/>
      <c r="Q406" s="251">
        <v>44730</v>
      </c>
      <c r="R406" s="252">
        <v>44804</v>
      </c>
      <c r="S406" s="260"/>
      <c r="T406" s="275">
        <v>44926</v>
      </c>
      <c r="U406" s="314"/>
      <c r="V406" s="811">
        <v>45092</v>
      </c>
      <c r="W406" s="1459" t="s">
        <v>1941</v>
      </c>
      <c r="X406" s="249" t="s">
        <v>2578</v>
      </c>
      <c r="Y406" s="249" t="s">
        <v>9324</v>
      </c>
      <c r="Z406" s="249" t="s">
        <v>9325</v>
      </c>
      <c r="AA406" s="314"/>
      <c r="AB406" s="314"/>
    </row>
    <row r="407" spans="1:28" hidden="1">
      <c r="A407" s="23">
        <f t="shared" si="7"/>
        <v>406</v>
      </c>
      <c r="B407" s="249" t="s">
        <v>2296</v>
      </c>
      <c r="C407" s="255" t="s">
        <v>2597</v>
      </c>
      <c r="D407" s="249" t="s">
        <v>2603</v>
      </c>
      <c r="E407" s="259" t="s">
        <v>2218</v>
      </c>
      <c r="F407" s="327" t="s">
        <v>1818</v>
      </c>
      <c r="G407" s="292" t="s">
        <v>2447</v>
      </c>
      <c r="H407" s="258">
        <v>1</v>
      </c>
      <c r="I407" s="291" t="s">
        <v>2496</v>
      </c>
      <c r="J407" s="1459"/>
      <c r="K407" s="314"/>
      <c r="L407" s="314"/>
      <c r="M407" s="314"/>
      <c r="N407" s="314"/>
      <c r="O407" s="634" t="s">
        <v>540</v>
      </c>
      <c r="P407" s="314"/>
      <c r="Q407" s="251">
        <v>44730</v>
      </c>
      <c r="R407" s="252">
        <v>44804</v>
      </c>
      <c r="S407" s="260"/>
      <c r="T407" s="275">
        <v>44926</v>
      </c>
      <c r="U407" s="314"/>
      <c r="V407" s="811">
        <v>45092</v>
      </c>
      <c r="W407" s="1459" t="s">
        <v>1941</v>
      </c>
      <c r="X407" s="249" t="s">
        <v>2578</v>
      </c>
      <c r="Y407" s="249" t="s">
        <v>9324</v>
      </c>
      <c r="Z407" s="249" t="s">
        <v>9325</v>
      </c>
      <c r="AA407" s="314"/>
      <c r="AB407" s="314"/>
    </row>
    <row r="408" spans="1:28" hidden="1">
      <c r="A408" s="23">
        <f t="shared" si="7"/>
        <v>407</v>
      </c>
      <c r="B408" s="249" t="s">
        <v>2296</v>
      </c>
      <c r="C408" s="255" t="s">
        <v>2597</v>
      </c>
      <c r="D408" s="249" t="s">
        <v>2604</v>
      </c>
      <c r="E408" s="259" t="s">
        <v>2218</v>
      </c>
      <c r="F408" s="327" t="s">
        <v>1819</v>
      </c>
      <c r="G408" s="292" t="s">
        <v>2584</v>
      </c>
      <c r="H408" s="258">
        <v>1</v>
      </c>
      <c r="I408" s="291" t="s">
        <v>2496</v>
      </c>
      <c r="J408" s="1459"/>
      <c r="K408" s="314"/>
      <c r="L408" s="314"/>
      <c r="M408" s="314"/>
      <c r="N408" s="314"/>
      <c r="O408" s="634" t="s">
        <v>540</v>
      </c>
      <c r="P408" s="314"/>
      <c r="Q408" s="251">
        <v>44730</v>
      </c>
      <c r="R408" s="252">
        <v>44804</v>
      </c>
      <c r="S408" s="260"/>
      <c r="T408" s="275">
        <v>44926</v>
      </c>
      <c r="U408" s="314"/>
      <c r="V408" s="811">
        <v>45092</v>
      </c>
      <c r="W408" s="1459" t="s">
        <v>1941</v>
      </c>
      <c r="X408" s="249" t="s">
        <v>2578</v>
      </c>
      <c r="Y408" s="249" t="s">
        <v>9324</v>
      </c>
      <c r="Z408" s="249" t="s">
        <v>9325</v>
      </c>
      <c r="AA408" s="314"/>
      <c r="AB408" s="314"/>
    </row>
    <row r="409" spans="1:28" hidden="1">
      <c r="A409" s="23">
        <f t="shared" si="7"/>
        <v>408</v>
      </c>
      <c r="B409" s="249" t="s">
        <v>2296</v>
      </c>
      <c r="C409" s="255" t="s">
        <v>2597</v>
      </c>
      <c r="D409" s="249" t="s">
        <v>2605</v>
      </c>
      <c r="E409" s="259" t="s">
        <v>2218</v>
      </c>
      <c r="F409" s="327" t="s">
        <v>1820</v>
      </c>
      <c r="G409" s="292" t="s">
        <v>2586</v>
      </c>
      <c r="H409" s="258">
        <v>1</v>
      </c>
      <c r="I409" s="291" t="s">
        <v>2496</v>
      </c>
      <c r="J409" s="1459"/>
      <c r="K409" s="314"/>
      <c r="L409" s="314"/>
      <c r="M409" s="314"/>
      <c r="N409" s="314"/>
      <c r="O409" s="634" t="s">
        <v>540</v>
      </c>
      <c r="P409" s="314"/>
      <c r="Q409" s="251">
        <v>44730</v>
      </c>
      <c r="R409" s="252">
        <v>44804</v>
      </c>
      <c r="S409" s="260"/>
      <c r="T409" s="275">
        <v>44926</v>
      </c>
      <c r="U409" s="314"/>
      <c r="V409" s="811">
        <v>45092</v>
      </c>
      <c r="W409" s="1459" t="s">
        <v>1941</v>
      </c>
      <c r="X409" s="249" t="s">
        <v>2578</v>
      </c>
      <c r="Y409" s="249" t="s">
        <v>9324</v>
      </c>
      <c r="Z409" s="249" t="s">
        <v>9325</v>
      </c>
      <c r="AA409" s="314"/>
      <c r="AB409" s="314"/>
    </row>
    <row r="410" spans="1:28" hidden="1">
      <c r="A410" s="23">
        <f t="shared" si="7"/>
        <v>409</v>
      </c>
      <c r="B410" s="249" t="s">
        <v>2296</v>
      </c>
      <c r="C410" s="255" t="s">
        <v>2597</v>
      </c>
      <c r="D410" s="249" t="s">
        <v>2606</v>
      </c>
      <c r="E410" s="259" t="s">
        <v>2218</v>
      </c>
      <c r="F410" s="327" t="s">
        <v>1821</v>
      </c>
      <c r="G410" s="292" t="s">
        <v>2588</v>
      </c>
      <c r="H410" s="258">
        <v>1</v>
      </c>
      <c r="I410" s="291" t="s">
        <v>2496</v>
      </c>
      <c r="J410" s="1459"/>
      <c r="K410" s="314"/>
      <c r="L410" s="314"/>
      <c r="M410" s="314"/>
      <c r="N410" s="314"/>
      <c r="O410" s="634" t="s">
        <v>540</v>
      </c>
      <c r="P410" s="314"/>
      <c r="Q410" s="251">
        <v>44731</v>
      </c>
      <c r="R410" s="252">
        <v>44804</v>
      </c>
      <c r="S410" s="260"/>
      <c r="T410" s="275">
        <v>44926</v>
      </c>
      <c r="U410" s="314"/>
      <c r="V410" s="811">
        <v>45092</v>
      </c>
      <c r="W410" s="1459" t="s">
        <v>1941</v>
      </c>
      <c r="X410" s="249" t="s">
        <v>2578</v>
      </c>
      <c r="Y410" s="249" t="s">
        <v>9324</v>
      </c>
      <c r="Z410" s="249" t="s">
        <v>9325</v>
      </c>
      <c r="AA410" s="314"/>
      <c r="AB410" s="314"/>
    </row>
    <row r="411" spans="1:28" hidden="1">
      <c r="A411" s="23">
        <f t="shared" si="7"/>
        <v>410</v>
      </c>
      <c r="B411" s="249" t="s">
        <v>2296</v>
      </c>
      <c r="C411" s="255" t="s">
        <v>2597</v>
      </c>
      <c r="D411" s="249" t="s">
        <v>2607</v>
      </c>
      <c r="E411" s="259" t="s">
        <v>2218</v>
      </c>
      <c r="F411" s="327" t="s">
        <v>1822</v>
      </c>
      <c r="G411" s="292" t="s">
        <v>1766</v>
      </c>
      <c r="H411" s="258">
        <v>1</v>
      </c>
      <c r="I411" s="291" t="s">
        <v>2496</v>
      </c>
      <c r="J411" s="1459"/>
      <c r="K411" s="314"/>
      <c r="L411" s="314"/>
      <c r="M411" s="314"/>
      <c r="N411" s="314"/>
      <c r="O411" s="634" t="s">
        <v>540</v>
      </c>
      <c r="P411" s="314"/>
      <c r="Q411" s="251">
        <v>44731</v>
      </c>
      <c r="R411" s="252">
        <v>44804</v>
      </c>
      <c r="S411" s="260"/>
      <c r="T411" s="275">
        <v>44926</v>
      </c>
      <c r="U411" s="314"/>
      <c r="V411" s="811">
        <v>45092</v>
      </c>
      <c r="W411" s="1459" t="s">
        <v>1941</v>
      </c>
      <c r="X411" s="249" t="s">
        <v>2578</v>
      </c>
      <c r="Y411" s="249" t="s">
        <v>9324</v>
      </c>
      <c r="Z411" s="249" t="s">
        <v>9325</v>
      </c>
      <c r="AA411" s="314"/>
      <c r="AB411" s="314"/>
    </row>
    <row r="412" spans="1:28" hidden="1">
      <c r="A412" s="23">
        <f t="shared" si="7"/>
        <v>411</v>
      </c>
      <c r="B412" s="249" t="s">
        <v>2296</v>
      </c>
      <c r="C412" s="255" t="s">
        <v>2597</v>
      </c>
      <c r="D412" s="249" t="s">
        <v>2608</v>
      </c>
      <c r="E412" s="259" t="s">
        <v>2218</v>
      </c>
      <c r="F412" s="327" t="s">
        <v>1823</v>
      </c>
      <c r="G412" s="292" t="s">
        <v>2591</v>
      </c>
      <c r="H412" s="258">
        <v>1</v>
      </c>
      <c r="I412" s="291" t="s">
        <v>2496</v>
      </c>
      <c r="J412" s="1459"/>
      <c r="K412" s="314"/>
      <c r="L412" s="314"/>
      <c r="M412" s="314"/>
      <c r="N412" s="314"/>
      <c r="O412" s="634" t="s">
        <v>540</v>
      </c>
      <c r="P412" s="314"/>
      <c r="Q412" s="251">
        <v>44731</v>
      </c>
      <c r="R412" s="252">
        <v>44804</v>
      </c>
      <c r="S412" s="260"/>
      <c r="T412" s="275">
        <v>44926</v>
      </c>
      <c r="U412" s="314"/>
      <c r="V412" s="811">
        <v>45092</v>
      </c>
      <c r="W412" s="1459" t="s">
        <v>1941</v>
      </c>
      <c r="X412" s="249" t="s">
        <v>2578</v>
      </c>
      <c r="Y412" s="249" t="s">
        <v>9324</v>
      </c>
      <c r="Z412" s="249" t="s">
        <v>9325</v>
      </c>
      <c r="AA412" s="314"/>
      <c r="AB412" s="314"/>
    </row>
    <row r="413" spans="1:28" hidden="1">
      <c r="A413" s="23">
        <f t="shared" si="7"/>
        <v>412</v>
      </c>
      <c r="B413" s="249" t="s">
        <v>2296</v>
      </c>
      <c r="C413" s="255" t="s">
        <v>2597</v>
      </c>
      <c r="D413" s="249" t="s">
        <v>2609</v>
      </c>
      <c r="E413" s="290" t="s">
        <v>2576</v>
      </c>
      <c r="F413" s="327" t="s">
        <v>1824</v>
      </c>
      <c r="G413" s="292" t="s">
        <v>1868</v>
      </c>
      <c r="H413" s="258">
        <v>1</v>
      </c>
      <c r="I413" s="291" t="s">
        <v>2496</v>
      </c>
      <c r="J413" s="1459"/>
      <c r="K413" s="314"/>
      <c r="L413" s="314"/>
      <c r="M413" s="314"/>
      <c r="N413" s="314"/>
      <c r="O413" s="634" t="s">
        <v>540</v>
      </c>
      <c r="P413" s="314"/>
      <c r="Q413" s="251">
        <v>44731</v>
      </c>
      <c r="R413" s="252">
        <v>44804</v>
      </c>
      <c r="S413" s="260"/>
      <c r="T413" s="275">
        <v>44926</v>
      </c>
      <c r="U413" s="314"/>
      <c r="V413" s="811">
        <v>45092</v>
      </c>
      <c r="W413" s="1459" t="s">
        <v>1941</v>
      </c>
      <c r="X413" s="249" t="s">
        <v>2578</v>
      </c>
      <c r="Y413" s="249" t="s">
        <v>9324</v>
      </c>
      <c r="Z413" s="249" t="s">
        <v>9325</v>
      </c>
      <c r="AA413" s="314"/>
      <c r="AB413" s="314"/>
    </row>
    <row r="414" spans="1:28" hidden="1">
      <c r="A414" s="23">
        <f t="shared" si="7"/>
        <v>413</v>
      </c>
      <c r="B414" s="249" t="s">
        <v>2296</v>
      </c>
      <c r="C414" s="255" t="s">
        <v>2597</v>
      </c>
      <c r="D414" s="249" t="s">
        <v>2610</v>
      </c>
      <c r="E414" s="259" t="s">
        <v>2219</v>
      </c>
      <c r="F414" s="327" t="s">
        <v>1825</v>
      </c>
      <c r="G414" s="292" t="s">
        <v>2497</v>
      </c>
      <c r="H414" s="258">
        <v>1</v>
      </c>
      <c r="I414" s="291" t="s">
        <v>2496</v>
      </c>
      <c r="J414" s="1459"/>
      <c r="K414" s="314"/>
      <c r="L414" s="314"/>
      <c r="M414" s="314"/>
      <c r="N414" s="314"/>
      <c r="O414" s="634" t="s">
        <v>540</v>
      </c>
      <c r="P414" s="314"/>
      <c r="Q414" s="251">
        <v>44731</v>
      </c>
      <c r="R414" s="252">
        <v>44804</v>
      </c>
      <c r="S414" s="260"/>
      <c r="T414" s="275">
        <v>44926</v>
      </c>
      <c r="U414" s="314"/>
      <c r="V414" s="811">
        <v>45092</v>
      </c>
      <c r="W414" s="1459" t="s">
        <v>1941</v>
      </c>
      <c r="X414" s="249" t="s">
        <v>2578</v>
      </c>
      <c r="Y414" s="249" t="s">
        <v>9324</v>
      </c>
      <c r="Z414" s="249" t="s">
        <v>9325</v>
      </c>
      <c r="AA414" s="314"/>
      <c r="AB414" s="314"/>
    </row>
    <row r="415" spans="1:28" hidden="1">
      <c r="A415" s="23">
        <f t="shared" si="7"/>
        <v>414</v>
      </c>
      <c r="B415" s="249" t="s">
        <v>2296</v>
      </c>
      <c r="C415" s="1459" t="s">
        <v>2632</v>
      </c>
      <c r="D415" s="249" t="s">
        <v>3479</v>
      </c>
      <c r="E415" s="290" t="s">
        <v>2576</v>
      </c>
      <c r="F415" s="436" t="s">
        <v>2633</v>
      </c>
      <c r="G415" s="1459" t="s">
        <v>321</v>
      </c>
      <c r="H415" s="258">
        <v>1</v>
      </c>
      <c r="I415" s="291" t="s">
        <v>2496</v>
      </c>
      <c r="J415" s="291"/>
      <c r="K415" s="314"/>
      <c r="L415" s="314"/>
      <c r="M415" s="314"/>
      <c r="N415" s="314"/>
      <c r="O415" s="634" t="s">
        <v>540</v>
      </c>
      <c r="P415" s="314"/>
      <c r="Q415" s="251">
        <v>44742</v>
      </c>
      <c r="R415" s="252">
        <v>44804</v>
      </c>
      <c r="S415" s="260"/>
      <c r="T415" s="275">
        <v>44926</v>
      </c>
      <c r="U415" s="314"/>
      <c r="V415" s="811">
        <v>45092</v>
      </c>
      <c r="W415" s="1459" t="s">
        <v>1941</v>
      </c>
      <c r="X415" s="249" t="s">
        <v>2477</v>
      </c>
      <c r="Y415" s="249" t="s">
        <v>9324</v>
      </c>
      <c r="Z415" s="249" t="s">
        <v>9325</v>
      </c>
      <c r="AA415" s="314"/>
      <c r="AB415" s="314"/>
    </row>
    <row r="416" spans="1:28" hidden="1">
      <c r="A416" s="23">
        <f t="shared" si="7"/>
        <v>415</v>
      </c>
      <c r="B416" s="249" t="s">
        <v>2296</v>
      </c>
      <c r="C416" s="255" t="s">
        <v>4335</v>
      </c>
      <c r="D416" s="249" t="s">
        <v>2611</v>
      </c>
      <c r="E416" s="259" t="s">
        <v>2217</v>
      </c>
      <c r="F416" s="327" t="s">
        <v>1826</v>
      </c>
      <c r="G416" s="292" t="s">
        <v>2571</v>
      </c>
      <c r="H416" s="258">
        <v>18</v>
      </c>
      <c r="I416" s="291" t="s">
        <v>2496</v>
      </c>
      <c r="J416" s="1459" t="s">
        <v>4336</v>
      </c>
      <c r="K416" s="314"/>
      <c r="L416" s="314"/>
      <c r="M416" s="314"/>
      <c r="N416" s="314"/>
      <c r="O416" s="634" t="s">
        <v>540</v>
      </c>
      <c r="P416" s="314"/>
      <c r="Q416" s="251">
        <v>44752</v>
      </c>
      <c r="R416" s="252">
        <v>44810</v>
      </c>
      <c r="S416" s="260"/>
      <c r="T416" s="275">
        <v>44926</v>
      </c>
      <c r="U416" s="314"/>
      <c r="V416" s="811">
        <v>45092</v>
      </c>
      <c r="W416" s="1459" t="s">
        <v>1941</v>
      </c>
      <c r="X416" s="249" t="s">
        <v>4017</v>
      </c>
      <c r="Y416" s="249" t="s">
        <v>9324</v>
      </c>
      <c r="Z416" s="249" t="s">
        <v>9325</v>
      </c>
      <c r="AA416" s="314"/>
      <c r="AB416" s="314"/>
    </row>
    <row r="417" spans="1:28" hidden="1">
      <c r="A417" s="23">
        <f t="shared" si="7"/>
        <v>416</v>
      </c>
      <c r="B417" s="249" t="s">
        <v>2296</v>
      </c>
      <c r="C417" s="255" t="s">
        <v>4335</v>
      </c>
      <c r="D417" s="249" t="s">
        <v>4337</v>
      </c>
      <c r="E417" s="259" t="s">
        <v>2217</v>
      </c>
      <c r="F417" s="327" t="s">
        <v>1827</v>
      </c>
      <c r="G417" s="292" t="s">
        <v>2543</v>
      </c>
      <c r="H417" s="258">
        <v>1</v>
      </c>
      <c r="I417" s="291" t="s">
        <v>2496</v>
      </c>
      <c r="J417" s="1459" t="s">
        <v>4336</v>
      </c>
      <c r="K417" s="314"/>
      <c r="L417" s="314"/>
      <c r="M417" s="314"/>
      <c r="N417" s="314"/>
      <c r="O417" s="634" t="s">
        <v>540</v>
      </c>
      <c r="P417" s="314"/>
      <c r="Q417" s="251">
        <v>44753</v>
      </c>
      <c r="R417" s="252">
        <v>44810</v>
      </c>
      <c r="S417" s="260"/>
      <c r="T417" s="275">
        <v>44926</v>
      </c>
      <c r="U417" s="314"/>
      <c r="V417" s="811">
        <v>45092</v>
      </c>
      <c r="W417" s="1459" t="s">
        <v>1941</v>
      </c>
      <c r="X417" s="249" t="s">
        <v>4017</v>
      </c>
      <c r="Y417" s="249" t="s">
        <v>9324</v>
      </c>
      <c r="Z417" s="249" t="s">
        <v>9325</v>
      </c>
      <c r="AA417" s="314"/>
      <c r="AB417" s="314"/>
    </row>
    <row r="418" spans="1:28" hidden="1">
      <c r="A418" s="23">
        <f t="shared" si="7"/>
        <v>417</v>
      </c>
      <c r="B418" s="249" t="s">
        <v>2296</v>
      </c>
      <c r="C418" s="255" t="s">
        <v>4338</v>
      </c>
      <c r="D418" s="249" t="s">
        <v>4339</v>
      </c>
      <c r="E418" s="290" t="s">
        <v>2576</v>
      </c>
      <c r="F418" s="292" t="s">
        <v>4340</v>
      </c>
      <c r="G418" s="292" t="s">
        <v>3686</v>
      </c>
      <c r="H418" s="258">
        <v>1</v>
      </c>
      <c r="I418" s="291" t="s">
        <v>2496</v>
      </c>
      <c r="J418" s="1459" t="s">
        <v>4336</v>
      </c>
      <c r="K418" s="314"/>
      <c r="L418" s="314"/>
      <c r="M418" s="314"/>
      <c r="N418" s="314"/>
      <c r="O418" s="634" t="s">
        <v>540</v>
      </c>
      <c r="P418" s="314"/>
      <c r="Q418" s="251">
        <v>44763</v>
      </c>
      <c r="R418" s="252">
        <v>44810</v>
      </c>
      <c r="S418" s="260"/>
      <c r="T418" s="275">
        <v>44926</v>
      </c>
      <c r="U418" s="314"/>
      <c r="V418" s="811">
        <v>45092</v>
      </c>
      <c r="W418" s="1459" t="s">
        <v>1941</v>
      </c>
      <c r="X418" s="249" t="s">
        <v>4017</v>
      </c>
      <c r="Y418" s="249" t="s">
        <v>9324</v>
      </c>
      <c r="Z418" s="249" t="s">
        <v>9325</v>
      </c>
      <c r="AA418" s="314"/>
      <c r="AB418" s="314"/>
    </row>
    <row r="419" spans="1:28" hidden="1">
      <c r="A419" s="23">
        <f t="shared" si="7"/>
        <v>418</v>
      </c>
      <c r="B419" s="249" t="s">
        <v>2296</v>
      </c>
      <c r="C419" s="255" t="s">
        <v>4338</v>
      </c>
      <c r="D419" s="249" t="s">
        <v>2612</v>
      </c>
      <c r="E419" s="259" t="s">
        <v>2218</v>
      </c>
      <c r="F419" s="327" t="s">
        <v>1828</v>
      </c>
      <c r="G419" s="292" t="s">
        <v>1669</v>
      </c>
      <c r="H419" s="258">
        <v>1</v>
      </c>
      <c r="I419" s="291" t="s">
        <v>2496</v>
      </c>
      <c r="J419" s="1459" t="s">
        <v>4336</v>
      </c>
      <c r="K419" s="314"/>
      <c r="L419" s="314"/>
      <c r="M419" s="314"/>
      <c r="N419" s="314"/>
      <c r="O419" s="634" t="s">
        <v>540</v>
      </c>
      <c r="P419" s="314"/>
      <c r="Q419" s="251">
        <v>44746</v>
      </c>
      <c r="R419" s="252">
        <v>44810</v>
      </c>
      <c r="S419" s="260"/>
      <c r="T419" s="275">
        <v>44926</v>
      </c>
      <c r="U419" s="314"/>
      <c r="V419" s="811">
        <v>45092</v>
      </c>
      <c r="W419" s="1459" t="s">
        <v>1941</v>
      </c>
      <c r="X419" s="249" t="s">
        <v>4017</v>
      </c>
      <c r="Y419" s="249" t="s">
        <v>9324</v>
      </c>
      <c r="Z419" s="249" t="s">
        <v>9325</v>
      </c>
      <c r="AA419" s="314"/>
      <c r="AB419" s="314"/>
    </row>
    <row r="420" spans="1:28" hidden="1">
      <c r="A420" s="23">
        <f t="shared" si="7"/>
        <v>419</v>
      </c>
      <c r="B420" s="249" t="s">
        <v>2296</v>
      </c>
      <c r="C420" s="255" t="s">
        <v>4338</v>
      </c>
      <c r="D420" s="249" t="s">
        <v>4341</v>
      </c>
      <c r="E420" s="259" t="s">
        <v>2218</v>
      </c>
      <c r="F420" s="327" t="s">
        <v>1829</v>
      </c>
      <c r="G420" s="292" t="s">
        <v>2512</v>
      </c>
      <c r="H420" s="258">
        <v>1</v>
      </c>
      <c r="I420" s="291" t="s">
        <v>2496</v>
      </c>
      <c r="J420" s="1459" t="s">
        <v>4336</v>
      </c>
      <c r="K420" s="314"/>
      <c r="L420" s="314"/>
      <c r="M420" s="314"/>
      <c r="N420" s="314"/>
      <c r="O420" s="634" t="s">
        <v>540</v>
      </c>
      <c r="P420" s="314"/>
      <c r="Q420" s="251">
        <v>44746</v>
      </c>
      <c r="R420" s="252">
        <v>44810</v>
      </c>
      <c r="S420" s="260"/>
      <c r="T420" s="275">
        <v>44926</v>
      </c>
      <c r="U420" s="314"/>
      <c r="V420" s="811">
        <v>45092</v>
      </c>
      <c r="W420" s="1459" t="s">
        <v>1941</v>
      </c>
      <c r="X420" s="249" t="s">
        <v>4017</v>
      </c>
      <c r="Y420" s="249" t="s">
        <v>9324</v>
      </c>
      <c r="Z420" s="249" t="s">
        <v>9325</v>
      </c>
      <c r="AA420" s="314"/>
      <c r="AB420" s="314"/>
    </row>
    <row r="421" spans="1:28" hidden="1">
      <c r="A421" s="23">
        <f t="shared" si="7"/>
        <v>420</v>
      </c>
      <c r="B421" s="249" t="s">
        <v>2296</v>
      </c>
      <c r="C421" s="255" t="s">
        <v>4338</v>
      </c>
      <c r="D421" s="249" t="s">
        <v>4342</v>
      </c>
      <c r="E421" s="259" t="s">
        <v>2218</v>
      </c>
      <c r="F421" s="327" t="s">
        <v>1830</v>
      </c>
      <c r="G421" s="292" t="s">
        <v>2516</v>
      </c>
      <c r="H421" s="258">
        <v>1</v>
      </c>
      <c r="I421" s="291" t="s">
        <v>2496</v>
      </c>
      <c r="J421" s="1459" t="s">
        <v>4336</v>
      </c>
      <c r="K421" s="314"/>
      <c r="L421" s="314"/>
      <c r="M421" s="314"/>
      <c r="N421" s="314"/>
      <c r="O421" s="634" t="s">
        <v>540</v>
      </c>
      <c r="P421" s="314"/>
      <c r="Q421" s="251">
        <v>44746</v>
      </c>
      <c r="R421" s="252">
        <v>44810</v>
      </c>
      <c r="S421" s="260"/>
      <c r="T421" s="275">
        <v>44926</v>
      </c>
      <c r="U421" s="314"/>
      <c r="V421" s="811">
        <v>45092</v>
      </c>
      <c r="W421" s="1459" t="s">
        <v>1941</v>
      </c>
      <c r="X421" s="249" t="s">
        <v>4017</v>
      </c>
      <c r="Y421" s="249" t="s">
        <v>9324</v>
      </c>
      <c r="Z421" s="249" t="s">
        <v>9325</v>
      </c>
      <c r="AA421" s="314"/>
      <c r="AB421" s="314"/>
    </row>
    <row r="422" spans="1:28" hidden="1">
      <c r="A422" s="23">
        <f t="shared" si="7"/>
        <v>421</v>
      </c>
      <c r="B422" s="249" t="s">
        <v>2296</v>
      </c>
      <c r="C422" s="255" t="s">
        <v>4338</v>
      </c>
      <c r="D422" s="249" t="s">
        <v>2613</v>
      </c>
      <c r="E422" s="259" t="s">
        <v>2218</v>
      </c>
      <c r="F422" s="327" t="s">
        <v>1831</v>
      </c>
      <c r="G422" s="292" t="s">
        <v>2447</v>
      </c>
      <c r="H422" s="258">
        <v>1</v>
      </c>
      <c r="I422" s="291" t="s">
        <v>2496</v>
      </c>
      <c r="J422" s="1459" t="s">
        <v>4336</v>
      </c>
      <c r="K422" s="314"/>
      <c r="L422" s="314"/>
      <c r="M422" s="314"/>
      <c r="N422" s="314"/>
      <c r="O422" s="634" t="s">
        <v>540</v>
      </c>
      <c r="P422" s="314"/>
      <c r="Q422" s="251">
        <v>44748</v>
      </c>
      <c r="R422" s="252">
        <v>44810</v>
      </c>
      <c r="S422" s="260"/>
      <c r="T422" s="275">
        <v>44926</v>
      </c>
      <c r="U422" s="314"/>
      <c r="V422" s="811">
        <v>45092</v>
      </c>
      <c r="W422" s="1459" t="s">
        <v>1941</v>
      </c>
      <c r="X422" s="249" t="s">
        <v>4017</v>
      </c>
      <c r="Y422" s="249" t="s">
        <v>9324</v>
      </c>
      <c r="Z422" s="249" t="s">
        <v>9325</v>
      </c>
      <c r="AA422" s="314"/>
      <c r="AB422" s="314"/>
    </row>
    <row r="423" spans="1:28" hidden="1">
      <c r="A423" s="23">
        <f t="shared" si="7"/>
        <v>422</v>
      </c>
      <c r="B423" s="249" t="s">
        <v>2296</v>
      </c>
      <c r="C423" s="255" t="s">
        <v>4338</v>
      </c>
      <c r="D423" s="249" t="s">
        <v>4343</v>
      </c>
      <c r="E423" s="259" t="s">
        <v>2218</v>
      </c>
      <c r="F423" s="327" t="s">
        <v>1832</v>
      </c>
      <c r="G423" s="292" t="s">
        <v>2584</v>
      </c>
      <c r="H423" s="258">
        <v>1</v>
      </c>
      <c r="I423" s="291" t="s">
        <v>2496</v>
      </c>
      <c r="J423" s="1459" t="s">
        <v>4336</v>
      </c>
      <c r="K423" s="314"/>
      <c r="L423" s="314"/>
      <c r="M423" s="314"/>
      <c r="N423" s="314"/>
      <c r="O423" s="634" t="s">
        <v>540</v>
      </c>
      <c r="P423" s="314"/>
      <c r="Q423" s="251">
        <v>44749</v>
      </c>
      <c r="R423" s="252">
        <v>44810</v>
      </c>
      <c r="S423" s="260"/>
      <c r="T423" s="275">
        <v>44926</v>
      </c>
      <c r="U423" s="314"/>
      <c r="V423" s="811">
        <v>45092</v>
      </c>
      <c r="W423" s="1459" t="s">
        <v>1941</v>
      </c>
      <c r="X423" s="249" t="s">
        <v>2820</v>
      </c>
      <c r="Y423" s="249" t="s">
        <v>9324</v>
      </c>
      <c r="Z423" s="249" t="s">
        <v>9325</v>
      </c>
      <c r="AA423" s="314"/>
      <c r="AB423" s="314"/>
    </row>
    <row r="424" spans="1:28" hidden="1">
      <c r="A424" s="23">
        <f t="shared" si="7"/>
        <v>423</v>
      </c>
      <c r="B424" s="249" t="s">
        <v>2296</v>
      </c>
      <c r="C424" s="255" t="s">
        <v>4338</v>
      </c>
      <c r="D424" s="249" t="s">
        <v>4344</v>
      </c>
      <c r="E424" s="259" t="s">
        <v>2218</v>
      </c>
      <c r="F424" s="327" t="s">
        <v>1833</v>
      </c>
      <c r="G424" s="292" t="s">
        <v>2586</v>
      </c>
      <c r="H424" s="258">
        <v>1</v>
      </c>
      <c r="I424" s="291" t="s">
        <v>2496</v>
      </c>
      <c r="J424" s="1459" t="s">
        <v>4336</v>
      </c>
      <c r="K424" s="314"/>
      <c r="L424" s="314"/>
      <c r="M424" s="314"/>
      <c r="N424" s="314"/>
      <c r="O424" s="634" t="s">
        <v>540</v>
      </c>
      <c r="P424" s="314"/>
      <c r="Q424" s="251">
        <v>44748</v>
      </c>
      <c r="R424" s="252">
        <v>44810</v>
      </c>
      <c r="S424" s="260"/>
      <c r="T424" s="275">
        <v>44926</v>
      </c>
      <c r="U424" s="314"/>
      <c r="V424" s="811">
        <v>45092</v>
      </c>
      <c r="W424" s="1459" t="s">
        <v>1941</v>
      </c>
      <c r="X424" s="249" t="s">
        <v>4017</v>
      </c>
      <c r="Y424" s="249" t="s">
        <v>9324</v>
      </c>
      <c r="Z424" s="249" t="s">
        <v>9325</v>
      </c>
      <c r="AA424" s="314"/>
      <c r="AB424" s="314"/>
    </row>
    <row r="425" spans="1:28" hidden="1">
      <c r="A425" s="23">
        <f t="shared" si="7"/>
        <v>424</v>
      </c>
      <c r="B425" s="249" t="s">
        <v>2296</v>
      </c>
      <c r="C425" s="255" t="s">
        <v>4338</v>
      </c>
      <c r="D425" s="249" t="s">
        <v>4345</v>
      </c>
      <c r="E425" s="259" t="s">
        <v>2218</v>
      </c>
      <c r="F425" s="327" t="s">
        <v>1834</v>
      </c>
      <c r="G425" s="292" t="s">
        <v>2588</v>
      </c>
      <c r="H425" s="258">
        <v>1</v>
      </c>
      <c r="I425" s="291" t="s">
        <v>2496</v>
      </c>
      <c r="J425" s="1459" t="s">
        <v>4336</v>
      </c>
      <c r="K425" s="314"/>
      <c r="L425" s="314"/>
      <c r="M425" s="314"/>
      <c r="N425" s="314"/>
      <c r="O425" s="634" t="s">
        <v>540</v>
      </c>
      <c r="P425" s="314"/>
      <c r="Q425" s="251">
        <v>44748</v>
      </c>
      <c r="R425" s="252">
        <v>44810</v>
      </c>
      <c r="S425" s="260"/>
      <c r="T425" s="275">
        <v>44926</v>
      </c>
      <c r="U425" s="314"/>
      <c r="V425" s="811">
        <v>45092</v>
      </c>
      <c r="W425" s="1459" t="s">
        <v>1941</v>
      </c>
      <c r="X425" s="249" t="s">
        <v>4017</v>
      </c>
      <c r="Y425" s="249" t="s">
        <v>9324</v>
      </c>
      <c r="Z425" s="249" t="s">
        <v>9325</v>
      </c>
      <c r="AA425" s="314"/>
      <c r="AB425" s="314"/>
    </row>
    <row r="426" spans="1:28" hidden="1">
      <c r="A426" s="23">
        <f t="shared" si="7"/>
        <v>425</v>
      </c>
      <c r="B426" s="249" t="s">
        <v>2296</v>
      </c>
      <c r="C426" s="255" t="s">
        <v>4338</v>
      </c>
      <c r="D426" s="249" t="s">
        <v>2614</v>
      </c>
      <c r="E426" s="259" t="s">
        <v>2218</v>
      </c>
      <c r="F426" s="327" t="s">
        <v>1835</v>
      </c>
      <c r="G426" s="292" t="s">
        <v>1766</v>
      </c>
      <c r="H426" s="258">
        <v>1</v>
      </c>
      <c r="I426" s="291" t="s">
        <v>2496</v>
      </c>
      <c r="J426" s="1459" t="s">
        <v>4336</v>
      </c>
      <c r="K426" s="314"/>
      <c r="L426" s="314"/>
      <c r="M426" s="314"/>
      <c r="N426" s="314"/>
      <c r="O426" s="634" t="s">
        <v>540</v>
      </c>
      <c r="P426" s="314"/>
      <c r="Q426" s="251">
        <v>44749</v>
      </c>
      <c r="R426" s="252">
        <v>44810</v>
      </c>
      <c r="S426" s="260"/>
      <c r="T426" s="275">
        <v>44926</v>
      </c>
      <c r="U426" s="314"/>
      <c r="V426" s="811">
        <v>45092</v>
      </c>
      <c r="W426" s="1459" t="s">
        <v>1941</v>
      </c>
      <c r="X426" s="249" t="s">
        <v>2820</v>
      </c>
      <c r="Y426" s="249" t="s">
        <v>9324</v>
      </c>
      <c r="Z426" s="249" t="s">
        <v>9325</v>
      </c>
      <c r="AA426" s="314"/>
      <c r="AB426" s="314"/>
    </row>
    <row r="427" spans="1:28" hidden="1">
      <c r="A427" s="23">
        <f t="shared" si="7"/>
        <v>426</v>
      </c>
      <c r="B427" s="249" t="s">
        <v>2296</v>
      </c>
      <c r="C427" s="255" t="s">
        <v>4338</v>
      </c>
      <c r="D427" s="249" t="s">
        <v>4346</v>
      </c>
      <c r="E427" s="259" t="s">
        <v>2218</v>
      </c>
      <c r="F427" s="327" t="s">
        <v>1836</v>
      </c>
      <c r="G427" s="292" t="s">
        <v>2591</v>
      </c>
      <c r="H427" s="258">
        <v>1</v>
      </c>
      <c r="I427" s="291" t="s">
        <v>2496</v>
      </c>
      <c r="J427" s="1459" t="s">
        <v>4336</v>
      </c>
      <c r="K427" s="314"/>
      <c r="L427" s="314"/>
      <c r="M427" s="314"/>
      <c r="N427" s="314"/>
      <c r="O427" s="634" t="s">
        <v>540</v>
      </c>
      <c r="P427" s="314"/>
      <c r="Q427" s="251">
        <v>44749</v>
      </c>
      <c r="R427" s="252">
        <v>44810</v>
      </c>
      <c r="S427" s="260"/>
      <c r="T427" s="275">
        <v>44926</v>
      </c>
      <c r="U427" s="314"/>
      <c r="V427" s="811">
        <v>45092</v>
      </c>
      <c r="W427" s="1459" t="s">
        <v>1941</v>
      </c>
      <c r="X427" s="249" t="s">
        <v>4017</v>
      </c>
      <c r="Y427" s="249" t="s">
        <v>9324</v>
      </c>
      <c r="Z427" s="249" t="s">
        <v>9325</v>
      </c>
      <c r="AA427" s="314"/>
      <c r="AB427" s="314"/>
    </row>
    <row r="428" spans="1:28" hidden="1">
      <c r="A428" s="23">
        <f t="shared" si="7"/>
        <v>427</v>
      </c>
      <c r="B428" s="249" t="s">
        <v>2296</v>
      </c>
      <c r="C428" s="255" t="s">
        <v>4338</v>
      </c>
      <c r="D428" s="249" t="s">
        <v>4347</v>
      </c>
      <c r="E428" s="290" t="s">
        <v>2576</v>
      </c>
      <c r="F428" s="327" t="s">
        <v>1837</v>
      </c>
      <c r="G428" s="292" t="s">
        <v>1868</v>
      </c>
      <c r="H428" s="258">
        <v>1</v>
      </c>
      <c r="I428" s="291" t="s">
        <v>2496</v>
      </c>
      <c r="J428" s="1459" t="s">
        <v>4336</v>
      </c>
      <c r="K428" s="314"/>
      <c r="L428" s="314"/>
      <c r="M428" s="314"/>
      <c r="N428" s="314"/>
      <c r="O428" s="634" t="s">
        <v>540</v>
      </c>
      <c r="P428" s="314"/>
      <c r="Q428" s="251">
        <v>44749</v>
      </c>
      <c r="R428" s="252">
        <v>44810</v>
      </c>
      <c r="S428" s="260"/>
      <c r="T428" s="275">
        <v>44926</v>
      </c>
      <c r="U428" s="314"/>
      <c r="V428" s="811">
        <v>45092</v>
      </c>
      <c r="W428" s="1459" t="s">
        <v>1941</v>
      </c>
      <c r="X428" s="249" t="s">
        <v>4017</v>
      </c>
      <c r="Y428" s="249" t="s">
        <v>9324</v>
      </c>
      <c r="Z428" s="249" t="s">
        <v>9325</v>
      </c>
      <c r="AA428" s="314"/>
      <c r="AB428" s="314"/>
    </row>
    <row r="429" spans="1:28" hidden="1">
      <c r="A429" s="23">
        <f t="shared" si="7"/>
        <v>428</v>
      </c>
      <c r="B429" s="249" t="s">
        <v>2296</v>
      </c>
      <c r="C429" s="255" t="s">
        <v>4338</v>
      </c>
      <c r="D429" s="249" t="s">
        <v>4348</v>
      </c>
      <c r="E429" s="259" t="s">
        <v>2219</v>
      </c>
      <c r="F429" s="327" t="s">
        <v>1838</v>
      </c>
      <c r="G429" s="292" t="s">
        <v>2497</v>
      </c>
      <c r="H429" s="258">
        <v>1</v>
      </c>
      <c r="I429" s="291" t="s">
        <v>2496</v>
      </c>
      <c r="J429" s="1459" t="s">
        <v>4336</v>
      </c>
      <c r="K429" s="314"/>
      <c r="L429" s="314"/>
      <c r="M429" s="314"/>
      <c r="N429" s="314"/>
      <c r="O429" s="634" t="s">
        <v>540</v>
      </c>
      <c r="P429" s="314"/>
      <c r="Q429" s="251">
        <v>44749</v>
      </c>
      <c r="R429" s="252">
        <v>44810</v>
      </c>
      <c r="S429" s="260"/>
      <c r="T429" s="275">
        <v>44926</v>
      </c>
      <c r="U429" s="314"/>
      <c r="V429" s="811">
        <v>45092</v>
      </c>
      <c r="W429" s="1459" t="s">
        <v>1941</v>
      </c>
      <c r="X429" s="249" t="s">
        <v>4017</v>
      </c>
      <c r="Y429" s="249" t="s">
        <v>9324</v>
      </c>
      <c r="Z429" s="249" t="s">
        <v>9325</v>
      </c>
      <c r="AA429" s="314"/>
      <c r="AB429" s="314"/>
    </row>
    <row r="430" spans="1:28" hidden="1">
      <c r="A430" s="23">
        <f t="shared" si="7"/>
        <v>429</v>
      </c>
      <c r="B430" s="249" t="s">
        <v>2296</v>
      </c>
      <c r="C430" s="1459" t="s">
        <v>2634</v>
      </c>
      <c r="D430" s="249" t="s">
        <v>3480</v>
      </c>
      <c r="E430" s="290" t="s">
        <v>2576</v>
      </c>
      <c r="F430" s="436" t="s">
        <v>2635</v>
      </c>
      <c r="G430" s="1459" t="s">
        <v>321</v>
      </c>
      <c r="H430" s="258">
        <v>1</v>
      </c>
      <c r="I430" s="291" t="s">
        <v>2496</v>
      </c>
      <c r="J430" s="291"/>
      <c r="K430" s="314"/>
      <c r="L430" s="314"/>
      <c r="M430" s="314"/>
      <c r="N430" s="314"/>
      <c r="O430" s="634" t="s">
        <v>540</v>
      </c>
      <c r="P430" s="314"/>
      <c r="Q430" s="251">
        <v>44752</v>
      </c>
      <c r="R430" s="252">
        <v>44810</v>
      </c>
      <c r="S430" s="260"/>
      <c r="T430" s="275">
        <v>44926</v>
      </c>
      <c r="U430" s="314"/>
      <c r="V430" s="811">
        <v>45092</v>
      </c>
      <c r="W430" s="1459" t="s">
        <v>1941</v>
      </c>
      <c r="X430" s="249" t="s">
        <v>2477</v>
      </c>
      <c r="Y430" s="249" t="s">
        <v>9324</v>
      </c>
      <c r="Z430" s="249" t="s">
        <v>9325</v>
      </c>
      <c r="AA430" s="314"/>
      <c r="AB430" s="314"/>
    </row>
    <row r="431" spans="1:28" hidden="1">
      <c r="A431" s="23">
        <f t="shared" si="7"/>
        <v>430</v>
      </c>
      <c r="B431" s="249" t="s">
        <v>2296</v>
      </c>
      <c r="C431" s="255" t="s">
        <v>4986</v>
      </c>
      <c r="D431" s="249" t="s">
        <v>4761</v>
      </c>
      <c r="E431" s="259" t="s">
        <v>2217</v>
      </c>
      <c r="F431" s="327" t="s">
        <v>1839</v>
      </c>
      <c r="G431" s="292" t="s">
        <v>2571</v>
      </c>
      <c r="H431" s="258">
        <v>18</v>
      </c>
      <c r="I431" s="291" t="s">
        <v>2496</v>
      </c>
      <c r="J431" s="1459"/>
      <c r="K431" s="314"/>
      <c r="L431" s="314"/>
      <c r="M431" s="314"/>
      <c r="N431" s="314"/>
      <c r="O431" s="634" t="s">
        <v>540</v>
      </c>
      <c r="P431" s="314"/>
      <c r="Q431" s="251">
        <v>44765</v>
      </c>
      <c r="R431" s="662">
        <v>44820</v>
      </c>
      <c r="S431" s="249"/>
      <c r="T431" s="275">
        <v>44926</v>
      </c>
      <c r="U431" s="314"/>
      <c r="V431" s="811">
        <v>45092</v>
      </c>
      <c r="W431" s="1459" t="s">
        <v>1941</v>
      </c>
      <c r="X431" s="255" t="s">
        <v>2477</v>
      </c>
      <c r="Y431" s="249" t="s">
        <v>9324</v>
      </c>
      <c r="Z431" s="249" t="s">
        <v>9325</v>
      </c>
      <c r="AA431" s="314"/>
      <c r="AB431" s="314"/>
    </row>
    <row r="432" spans="1:28" hidden="1">
      <c r="A432" s="23">
        <f t="shared" si="7"/>
        <v>431</v>
      </c>
      <c r="B432" s="249" t="s">
        <v>2296</v>
      </c>
      <c r="C432" s="255" t="s">
        <v>4986</v>
      </c>
      <c r="D432" s="249" t="s">
        <v>4762</v>
      </c>
      <c r="E432" s="259" t="s">
        <v>2217</v>
      </c>
      <c r="F432" s="327" t="s">
        <v>1840</v>
      </c>
      <c r="G432" s="292" t="s">
        <v>2543</v>
      </c>
      <c r="H432" s="258">
        <v>1</v>
      </c>
      <c r="I432" s="291" t="s">
        <v>2496</v>
      </c>
      <c r="J432" s="1459"/>
      <c r="K432" s="314"/>
      <c r="L432" s="314"/>
      <c r="M432" s="314"/>
      <c r="N432" s="314"/>
      <c r="O432" s="634" t="s">
        <v>540</v>
      </c>
      <c r="P432" s="314"/>
      <c r="Q432" s="251">
        <v>44766</v>
      </c>
      <c r="R432" s="662">
        <v>44820</v>
      </c>
      <c r="S432" s="249"/>
      <c r="T432" s="275">
        <v>44926</v>
      </c>
      <c r="U432" s="314"/>
      <c r="V432" s="811">
        <v>45092</v>
      </c>
      <c r="W432" s="1459" t="s">
        <v>1941</v>
      </c>
      <c r="X432" s="255" t="s">
        <v>2477</v>
      </c>
      <c r="Y432" s="249" t="s">
        <v>9324</v>
      </c>
      <c r="Z432" s="249" t="s">
        <v>9325</v>
      </c>
      <c r="AA432" s="314"/>
      <c r="AB432" s="314"/>
    </row>
    <row r="433" spans="1:28" hidden="1">
      <c r="A433" s="23">
        <f t="shared" si="7"/>
        <v>432</v>
      </c>
      <c r="B433" s="249" t="s">
        <v>2296</v>
      </c>
      <c r="C433" s="255" t="s">
        <v>2448</v>
      </c>
      <c r="D433" s="249" t="s">
        <v>4763</v>
      </c>
      <c r="E433" s="290" t="s">
        <v>2576</v>
      </c>
      <c r="F433" s="435" t="s">
        <v>2615</v>
      </c>
      <c r="G433" s="292" t="s">
        <v>3686</v>
      </c>
      <c r="H433" s="258">
        <v>1</v>
      </c>
      <c r="I433" s="291" t="s">
        <v>2496</v>
      </c>
      <c r="J433" s="1459"/>
      <c r="K433" s="314"/>
      <c r="L433" s="314"/>
      <c r="M433" s="314"/>
      <c r="N433" s="314"/>
      <c r="O433" s="634" t="s">
        <v>540</v>
      </c>
      <c r="P433" s="314"/>
      <c r="Q433" s="251">
        <v>44766</v>
      </c>
      <c r="R433" s="662">
        <v>44820</v>
      </c>
      <c r="S433" s="249"/>
      <c r="T433" s="275">
        <v>44926</v>
      </c>
      <c r="U433" s="314"/>
      <c r="V433" s="811">
        <v>45092</v>
      </c>
      <c r="W433" s="1459" t="s">
        <v>1941</v>
      </c>
      <c r="X433" s="255" t="s">
        <v>2477</v>
      </c>
      <c r="Y433" s="249" t="s">
        <v>9324</v>
      </c>
      <c r="Z433" s="249" t="s">
        <v>9325</v>
      </c>
      <c r="AA433" s="314"/>
      <c r="AB433" s="314"/>
    </row>
    <row r="434" spans="1:28" hidden="1">
      <c r="A434" s="23">
        <f t="shared" si="7"/>
        <v>433</v>
      </c>
      <c r="B434" s="249" t="s">
        <v>2296</v>
      </c>
      <c r="C434" s="255" t="s">
        <v>2448</v>
      </c>
      <c r="D434" s="249" t="s">
        <v>2616</v>
      </c>
      <c r="E434" s="259" t="s">
        <v>2218</v>
      </c>
      <c r="F434" s="327" t="s">
        <v>1841</v>
      </c>
      <c r="G434" s="292" t="s">
        <v>1669</v>
      </c>
      <c r="H434" s="258">
        <v>1</v>
      </c>
      <c r="I434" s="291" t="s">
        <v>2496</v>
      </c>
      <c r="J434" s="1459"/>
      <c r="K434" s="314"/>
      <c r="L434" s="314"/>
      <c r="M434" s="314"/>
      <c r="N434" s="314"/>
      <c r="O434" s="634" t="s">
        <v>540</v>
      </c>
      <c r="P434" s="314"/>
      <c r="Q434" s="251">
        <v>44763</v>
      </c>
      <c r="R434" s="662">
        <v>44820</v>
      </c>
      <c r="S434" s="249"/>
      <c r="T434" s="275">
        <v>44926</v>
      </c>
      <c r="U434" s="314"/>
      <c r="V434" s="811">
        <v>45092</v>
      </c>
      <c r="W434" s="1459" t="s">
        <v>1941</v>
      </c>
      <c r="X434" s="255" t="s">
        <v>2477</v>
      </c>
      <c r="Y434" s="249" t="s">
        <v>9324</v>
      </c>
      <c r="Z434" s="249" t="s">
        <v>9325</v>
      </c>
      <c r="AA434" s="314"/>
      <c r="AB434" s="314"/>
    </row>
    <row r="435" spans="1:28" hidden="1">
      <c r="A435" s="23">
        <f t="shared" si="7"/>
        <v>434</v>
      </c>
      <c r="B435" s="249" t="s">
        <v>2296</v>
      </c>
      <c r="C435" s="255" t="s">
        <v>2448</v>
      </c>
      <c r="D435" s="249" t="s">
        <v>2617</v>
      </c>
      <c r="E435" s="259" t="s">
        <v>2218</v>
      </c>
      <c r="F435" s="327" t="s">
        <v>1842</v>
      </c>
      <c r="G435" s="292" t="s">
        <v>2512</v>
      </c>
      <c r="H435" s="258">
        <v>1</v>
      </c>
      <c r="I435" s="291" t="s">
        <v>2496</v>
      </c>
      <c r="J435" s="1459"/>
      <c r="K435" s="314"/>
      <c r="L435" s="314"/>
      <c r="M435" s="314"/>
      <c r="N435" s="314"/>
      <c r="O435" s="634" t="s">
        <v>540</v>
      </c>
      <c r="P435" s="314"/>
      <c r="Q435" s="251">
        <v>44763</v>
      </c>
      <c r="R435" s="662">
        <v>44820</v>
      </c>
      <c r="S435" s="249"/>
      <c r="T435" s="275">
        <v>44926</v>
      </c>
      <c r="U435" s="314"/>
      <c r="V435" s="811">
        <v>45092</v>
      </c>
      <c r="W435" s="1459" t="s">
        <v>1941</v>
      </c>
      <c r="X435" s="255" t="s">
        <v>2477</v>
      </c>
      <c r="Y435" s="249" t="s">
        <v>9324</v>
      </c>
      <c r="Z435" s="249" t="s">
        <v>9325</v>
      </c>
      <c r="AA435" s="314"/>
      <c r="AB435" s="314"/>
    </row>
    <row r="436" spans="1:28" hidden="1">
      <c r="A436" s="23">
        <f t="shared" si="7"/>
        <v>435</v>
      </c>
      <c r="B436" s="249" t="s">
        <v>2296</v>
      </c>
      <c r="C436" s="255" t="s">
        <v>2448</v>
      </c>
      <c r="D436" s="249" t="s">
        <v>4764</v>
      </c>
      <c r="E436" s="259" t="s">
        <v>2218</v>
      </c>
      <c r="F436" s="327" t="s">
        <v>1843</v>
      </c>
      <c r="G436" s="292" t="s">
        <v>2516</v>
      </c>
      <c r="H436" s="258">
        <v>1</v>
      </c>
      <c r="I436" s="291" t="s">
        <v>2496</v>
      </c>
      <c r="J436" s="1459"/>
      <c r="K436" s="314"/>
      <c r="L436" s="314"/>
      <c r="M436" s="314"/>
      <c r="N436" s="314"/>
      <c r="O436" s="634" t="s">
        <v>540</v>
      </c>
      <c r="P436" s="314"/>
      <c r="Q436" s="251">
        <v>44763</v>
      </c>
      <c r="R436" s="662">
        <v>44820</v>
      </c>
      <c r="S436" s="249"/>
      <c r="T436" s="275">
        <v>44926</v>
      </c>
      <c r="U436" s="314"/>
      <c r="V436" s="811">
        <v>45092</v>
      </c>
      <c r="W436" s="1459" t="s">
        <v>1941</v>
      </c>
      <c r="X436" s="255" t="s">
        <v>2477</v>
      </c>
      <c r="Y436" s="249" t="s">
        <v>9324</v>
      </c>
      <c r="Z436" s="249" t="s">
        <v>9325</v>
      </c>
      <c r="AA436" s="314"/>
      <c r="AB436" s="314"/>
    </row>
    <row r="437" spans="1:28" hidden="1">
      <c r="A437" s="23">
        <f t="shared" si="7"/>
        <v>436</v>
      </c>
      <c r="B437" s="249" t="s">
        <v>2296</v>
      </c>
      <c r="C437" s="255" t="s">
        <v>2448</v>
      </c>
      <c r="D437" s="249" t="s">
        <v>4765</v>
      </c>
      <c r="E437" s="259" t="s">
        <v>2218</v>
      </c>
      <c r="F437" s="327" t="s">
        <v>1844</v>
      </c>
      <c r="G437" s="292" t="s">
        <v>2447</v>
      </c>
      <c r="H437" s="258">
        <v>1</v>
      </c>
      <c r="I437" s="291" t="s">
        <v>2496</v>
      </c>
      <c r="J437" s="1459"/>
      <c r="K437" s="314"/>
      <c r="L437" s="314"/>
      <c r="M437" s="314"/>
      <c r="N437" s="314"/>
      <c r="O437" s="634" t="s">
        <v>540</v>
      </c>
      <c r="P437" s="314"/>
      <c r="Q437" s="251">
        <v>44764</v>
      </c>
      <c r="R437" s="662">
        <v>44820</v>
      </c>
      <c r="S437" s="249"/>
      <c r="T437" s="275">
        <v>44926</v>
      </c>
      <c r="U437" s="314"/>
      <c r="V437" s="811">
        <v>45092</v>
      </c>
      <c r="W437" s="1459" t="s">
        <v>1941</v>
      </c>
      <c r="X437" s="255" t="s">
        <v>2477</v>
      </c>
      <c r="Y437" s="249" t="s">
        <v>9324</v>
      </c>
      <c r="Z437" s="249" t="s">
        <v>9325</v>
      </c>
      <c r="AA437" s="314"/>
      <c r="AB437" s="314"/>
    </row>
    <row r="438" spans="1:28" hidden="1">
      <c r="A438" s="23">
        <f t="shared" si="7"/>
        <v>437</v>
      </c>
      <c r="B438" s="249" t="s">
        <v>2296</v>
      </c>
      <c r="C438" s="255" t="s">
        <v>2448</v>
      </c>
      <c r="D438" s="249" t="s">
        <v>4766</v>
      </c>
      <c r="E438" s="259" t="s">
        <v>2218</v>
      </c>
      <c r="F438" s="327" t="s">
        <v>1845</v>
      </c>
      <c r="G438" s="292" t="s">
        <v>2584</v>
      </c>
      <c r="H438" s="258">
        <v>1</v>
      </c>
      <c r="I438" s="291" t="s">
        <v>2496</v>
      </c>
      <c r="J438" s="1459"/>
      <c r="K438" s="314"/>
      <c r="L438" s="314"/>
      <c r="M438" s="314"/>
      <c r="N438" s="314"/>
      <c r="O438" s="634" t="s">
        <v>540</v>
      </c>
      <c r="P438" s="314"/>
      <c r="Q438" s="251">
        <v>44760</v>
      </c>
      <c r="R438" s="662">
        <v>44820</v>
      </c>
      <c r="S438" s="249"/>
      <c r="T438" s="275">
        <v>44926</v>
      </c>
      <c r="U438" s="314"/>
      <c r="V438" s="811">
        <v>45092</v>
      </c>
      <c r="W438" s="1459" t="s">
        <v>1941</v>
      </c>
      <c r="X438" s="255" t="s">
        <v>2477</v>
      </c>
      <c r="Y438" s="249" t="s">
        <v>9324</v>
      </c>
      <c r="Z438" s="249" t="s">
        <v>9325</v>
      </c>
      <c r="AA438" s="314"/>
      <c r="AB438" s="314"/>
    </row>
    <row r="439" spans="1:28" hidden="1">
      <c r="A439" s="23">
        <f t="shared" si="7"/>
        <v>438</v>
      </c>
      <c r="B439" s="249" t="s">
        <v>2296</v>
      </c>
      <c r="C439" s="255" t="s">
        <v>2448</v>
      </c>
      <c r="D439" s="249" t="s">
        <v>4767</v>
      </c>
      <c r="E439" s="259" t="s">
        <v>2218</v>
      </c>
      <c r="F439" s="327" t="s">
        <v>1846</v>
      </c>
      <c r="G439" s="292" t="s">
        <v>2586</v>
      </c>
      <c r="H439" s="258">
        <v>1</v>
      </c>
      <c r="I439" s="291" t="s">
        <v>2496</v>
      </c>
      <c r="J439" s="1459"/>
      <c r="K439" s="314"/>
      <c r="L439" s="314"/>
      <c r="M439" s="314"/>
      <c r="N439" s="314"/>
      <c r="O439" s="634" t="s">
        <v>540</v>
      </c>
      <c r="P439" s="314"/>
      <c r="Q439" s="251">
        <v>44760</v>
      </c>
      <c r="R439" s="662">
        <v>44820</v>
      </c>
      <c r="S439" s="249"/>
      <c r="T439" s="275">
        <v>44926</v>
      </c>
      <c r="U439" s="314"/>
      <c r="V439" s="811">
        <v>45092</v>
      </c>
      <c r="W439" s="1459" t="s">
        <v>1941</v>
      </c>
      <c r="X439" s="255" t="s">
        <v>2477</v>
      </c>
      <c r="Y439" s="249" t="s">
        <v>9324</v>
      </c>
      <c r="Z439" s="249" t="s">
        <v>9325</v>
      </c>
      <c r="AA439" s="314"/>
      <c r="AB439" s="314"/>
    </row>
    <row r="440" spans="1:28" hidden="1">
      <c r="A440" s="23">
        <f t="shared" si="7"/>
        <v>439</v>
      </c>
      <c r="B440" s="249" t="s">
        <v>2296</v>
      </c>
      <c r="C440" s="255" t="s">
        <v>2448</v>
      </c>
      <c r="D440" s="249" t="s">
        <v>4768</v>
      </c>
      <c r="E440" s="259" t="s">
        <v>2218</v>
      </c>
      <c r="F440" s="327" t="s">
        <v>1847</v>
      </c>
      <c r="G440" s="292" t="s">
        <v>2588</v>
      </c>
      <c r="H440" s="258">
        <v>1</v>
      </c>
      <c r="I440" s="291" t="s">
        <v>2496</v>
      </c>
      <c r="J440" s="1459"/>
      <c r="K440" s="314"/>
      <c r="L440" s="314"/>
      <c r="M440" s="314"/>
      <c r="N440" s="314"/>
      <c r="O440" s="634" t="s">
        <v>540</v>
      </c>
      <c r="P440" s="314"/>
      <c r="Q440" s="251">
        <v>44760</v>
      </c>
      <c r="R440" s="662">
        <v>44820</v>
      </c>
      <c r="S440" s="249"/>
      <c r="T440" s="275">
        <v>44926</v>
      </c>
      <c r="U440" s="314"/>
      <c r="V440" s="811">
        <v>45092</v>
      </c>
      <c r="W440" s="1459" t="s">
        <v>1941</v>
      </c>
      <c r="X440" s="255" t="s">
        <v>2477</v>
      </c>
      <c r="Y440" s="249" t="s">
        <v>9324</v>
      </c>
      <c r="Z440" s="249" t="s">
        <v>9325</v>
      </c>
      <c r="AA440" s="314"/>
      <c r="AB440" s="314"/>
    </row>
    <row r="441" spans="1:28" hidden="1">
      <c r="A441" s="23">
        <f t="shared" si="7"/>
        <v>440</v>
      </c>
      <c r="B441" s="249" t="s">
        <v>2296</v>
      </c>
      <c r="C441" s="255" t="s">
        <v>2448</v>
      </c>
      <c r="D441" s="249" t="s">
        <v>4769</v>
      </c>
      <c r="E441" s="259" t="s">
        <v>2218</v>
      </c>
      <c r="F441" s="327" t="s">
        <v>1848</v>
      </c>
      <c r="G441" s="292" t="s">
        <v>1766</v>
      </c>
      <c r="H441" s="258">
        <v>1</v>
      </c>
      <c r="I441" s="291" t="s">
        <v>2496</v>
      </c>
      <c r="J441" s="1459"/>
      <c r="K441" s="314"/>
      <c r="L441" s="314"/>
      <c r="M441" s="314"/>
      <c r="N441" s="314"/>
      <c r="O441" s="634" t="s">
        <v>540</v>
      </c>
      <c r="P441" s="314"/>
      <c r="Q441" s="251">
        <v>44764</v>
      </c>
      <c r="R441" s="662">
        <v>44820</v>
      </c>
      <c r="S441" s="249"/>
      <c r="T441" s="275">
        <v>44926</v>
      </c>
      <c r="U441" s="314"/>
      <c r="V441" s="811">
        <v>45092</v>
      </c>
      <c r="W441" s="1459" t="s">
        <v>1941</v>
      </c>
      <c r="X441" s="255" t="s">
        <v>2477</v>
      </c>
      <c r="Y441" s="249" t="s">
        <v>9324</v>
      </c>
      <c r="Z441" s="249" t="s">
        <v>9325</v>
      </c>
      <c r="AA441" s="314"/>
      <c r="AB441" s="314"/>
    </row>
    <row r="442" spans="1:28" hidden="1">
      <c r="A442" s="23">
        <f t="shared" si="7"/>
        <v>441</v>
      </c>
      <c r="B442" s="249" t="s">
        <v>2296</v>
      </c>
      <c r="C442" s="255" t="s">
        <v>2448</v>
      </c>
      <c r="D442" s="249" t="s">
        <v>4770</v>
      </c>
      <c r="E442" s="259" t="s">
        <v>2218</v>
      </c>
      <c r="F442" s="327" t="s">
        <v>1849</v>
      </c>
      <c r="G442" s="292" t="s">
        <v>2591</v>
      </c>
      <c r="H442" s="258">
        <v>1</v>
      </c>
      <c r="I442" s="291" t="s">
        <v>2496</v>
      </c>
      <c r="J442" s="1459"/>
      <c r="K442" s="314"/>
      <c r="L442" s="314"/>
      <c r="M442" s="314"/>
      <c r="N442" s="314"/>
      <c r="O442" s="634" t="s">
        <v>540</v>
      </c>
      <c r="P442" s="314"/>
      <c r="Q442" s="251">
        <v>44758</v>
      </c>
      <c r="R442" s="662">
        <v>44820</v>
      </c>
      <c r="S442" s="249"/>
      <c r="T442" s="275">
        <v>44926</v>
      </c>
      <c r="U442" s="314"/>
      <c r="V442" s="811">
        <v>45092</v>
      </c>
      <c r="W442" s="1459" t="s">
        <v>1941</v>
      </c>
      <c r="X442" s="255" t="s">
        <v>2477</v>
      </c>
      <c r="Y442" s="249" t="s">
        <v>9324</v>
      </c>
      <c r="Z442" s="249" t="s">
        <v>9325</v>
      </c>
      <c r="AA442" s="314"/>
      <c r="AB442" s="314"/>
    </row>
    <row r="443" spans="1:28" hidden="1">
      <c r="A443" s="23">
        <f t="shared" si="7"/>
        <v>442</v>
      </c>
      <c r="B443" s="249" t="s">
        <v>2296</v>
      </c>
      <c r="C443" s="255" t="s">
        <v>2448</v>
      </c>
      <c r="D443" s="249" t="s">
        <v>4771</v>
      </c>
      <c r="E443" s="290" t="s">
        <v>2576</v>
      </c>
      <c r="F443" s="327" t="s">
        <v>1850</v>
      </c>
      <c r="G443" s="292" t="s">
        <v>1868</v>
      </c>
      <c r="H443" s="258">
        <v>1</v>
      </c>
      <c r="I443" s="291" t="s">
        <v>2496</v>
      </c>
      <c r="J443" s="1459"/>
      <c r="K443" s="314"/>
      <c r="L443" s="314"/>
      <c r="M443" s="314"/>
      <c r="N443" s="314"/>
      <c r="O443" s="634" t="s">
        <v>540</v>
      </c>
      <c r="P443" s="314"/>
      <c r="Q443" s="251">
        <v>44764</v>
      </c>
      <c r="R443" s="662">
        <v>44820</v>
      </c>
      <c r="S443" s="249"/>
      <c r="T443" s="275">
        <v>44926</v>
      </c>
      <c r="U443" s="314"/>
      <c r="V443" s="811">
        <v>45092</v>
      </c>
      <c r="W443" s="1459" t="s">
        <v>1941</v>
      </c>
      <c r="X443" s="255" t="s">
        <v>2477</v>
      </c>
      <c r="Y443" s="249" t="s">
        <v>9324</v>
      </c>
      <c r="Z443" s="249" t="s">
        <v>9325</v>
      </c>
      <c r="AA443" s="314"/>
      <c r="AB443" s="314"/>
    </row>
    <row r="444" spans="1:28" hidden="1">
      <c r="A444" s="23">
        <f t="shared" si="7"/>
        <v>443</v>
      </c>
      <c r="B444" s="249" t="s">
        <v>2296</v>
      </c>
      <c r="C444" s="255" t="s">
        <v>2448</v>
      </c>
      <c r="D444" s="249" t="s">
        <v>4772</v>
      </c>
      <c r="E444" s="259" t="s">
        <v>2219</v>
      </c>
      <c r="F444" s="327" t="s">
        <v>1851</v>
      </c>
      <c r="G444" s="292" t="s">
        <v>2497</v>
      </c>
      <c r="H444" s="258">
        <v>1</v>
      </c>
      <c r="I444" s="291" t="s">
        <v>2496</v>
      </c>
      <c r="J444" s="1459"/>
      <c r="K444" s="314"/>
      <c r="L444" s="314"/>
      <c r="M444" s="314"/>
      <c r="N444" s="314"/>
      <c r="O444" s="634" t="s">
        <v>540</v>
      </c>
      <c r="P444" s="314"/>
      <c r="Q444" s="251">
        <v>44758</v>
      </c>
      <c r="R444" s="662">
        <v>44820</v>
      </c>
      <c r="S444" s="249"/>
      <c r="T444" s="275">
        <v>44926</v>
      </c>
      <c r="U444" s="314"/>
      <c r="V444" s="811">
        <v>45092</v>
      </c>
      <c r="W444" s="1459" t="s">
        <v>1941</v>
      </c>
      <c r="X444" s="255" t="s">
        <v>2477</v>
      </c>
      <c r="Y444" s="249" t="s">
        <v>9324</v>
      </c>
      <c r="Z444" s="249" t="s">
        <v>9325</v>
      </c>
      <c r="AA444" s="314"/>
      <c r="AB444" s="314"/>
    </row>
    <row r="445" spans="1:28" hidden="1">
      <c r="A445" s="23">
        <f t="shared" si="7"/>
        <v>444</v>
      </c>
      <c r="B445" s="249" t="s">
        <v>2296</v>
      </c>
      <c r="C445" s="255" t="s">
        <v>4987</v>
      </c>
      <c r="D445" s="249" t="s">
        <v>4773</v>
      </c>
      <c r="E445" s="259" t="s">
        <v>2217</v>
      </c>
      <c r="F445" s="327" t="s">
        <v>1852</v>
      </c>
      <c r="G445" s="292" t="s">
        <v>2571</v>
      </c>
      <c r="H445" s="258">
        <v>18</v>
      </c>
      <c r="I445" s="291" t="s">
        <v>2496</v>
      </c>
      <c r="J445" s="1459"/>
      <c r="K445" s="314"/>
      <c r="L445" s="314"/>
      <c r="M445" s="314"/>
      <c r="N445" s="314"/>
      <c r="O445" s="634" t="s">
        <v>540</v>
      </c>
      <c r="P445" s="314"/>
      <c r="Q445" s="251">
        <v>44767</v>
      </c>
      <c r="R445" s="662">
        <v>44830</v>
      </c>
      <c r="S445" s="249"/>
      <c r="T445" s="275">
        <v>44926</v>
      </c>
      <c r="U445" s="314"/>
      <c r="V445" s="811">
        <v>45092</v>
      </c>
      <c r="W445" s="1459" t="s">
        <v>1941</v>
      </c>
      <c r="X445" s="255" t="s">
        <v>2477</v>
      </c>
      <c r="Y445" s="249" t="s">
        <v>9324</v>
      </c>
      <c r="Z445" s="249" t="s">
        <v>9325</v>
      </c>
      <c r="AA445" s="314"/>
      <c r="AB445" s="314"/>
    </row>
    <row r="446" spans="1:28" hidden="1">
      <c r="A446" s="23">
        <f t="shared" si="7"/>
        <v>445</v>
      </c>
      <c r="B446" s="249" t="s">
        <v>2296</v>
      </c>
      <c r="C446" s="255" t="s">
        <v>4987</v>
      </c>
      <c r="D446" s="249" t="s">
        <v>4774</v>
      </c>
      <c r="E446" s="259" t="s">
        <v>2217</v>
      </c>
      <c r="F446" s="327" t="s">
        <v>1853</v>
      </c>
      <c r="G446" s="292" t="s">
        <v>2543</v>
      </c>
      <c r="H446" s="258">
        <v>1</v>
      </c>
      <c r="I446" s="291" t="s">
        <v>2496</v>
      </c>
      <c r="J446" s="1459"/>
      <c r="K446" s="314"/>
      <c r="L446" s="314"/>
      <c r="M446" s="314"/>
      <c r="N446" s="314"/>
      <c r="O446" s="634" t="s">
        <v>540</v>
      </c>
      <c r="P446" s="314"/>
      <c r="Q446" s="251">
        <v>44767</v>
      </c>
      <c r="R446" s="662">
        <v>44830</v>
      </c>
      <c r="S446" s="249"/>
      <c r="T446" s="275">
        <v>44926</v>
      </c>
      <c r="U446" s="314"/>
      <c r="V446" s="811">
        <v>45092</v>
      </c>
      <c r="W446" s="1459" t="s">
        <v>1941</v>
      </c>
      <c r="X446" s="255" t="s">
        <v>2477</v>
      </c>
      <c r="Y446" s="249" t="s">
        <v>9324</v>
      </c>
      <c r="Z446" s="249" t="s">
        <v>9325</v>
      </c>
      <c r="AA446" s="314"/>
      <c r="AB446" s="314"/>
    </row>
    <row r="447" spans="1:28" hidden="1">
      <c r="A447" s="23">
        <f t="shared" si="7"/>
        <v>446</v>
      </c>
      <c r="B447" s="249" t="s">
        <v>2296</v>
      </c>
      <c r="C447" s="255" t="s">
        <v>2618</v>
      </c>
      <c r="D447" s="249" t="s">
        <v>4775</v>
      </c>
      <c r="E447" s="290" t="s">
        <v>2576</v>
      </c>
      <c r="F447" s="327" t="s">
        <v>2619</v>
      </c>
      <c r="G447" s="327" t="s">
        <v>4988</v>
      </c>
      <c r="H447" s="258">
        <v>1</v>
      </c>
      <c r="I447" s="291" t="s">
        <v>2496</v>
      </c>
      <c r="J447" s="1459"/>
      <c r="K447" s="314"/>
      <c r="L447" s="314"/>
      <c r="M447" s="314"/>
      <c r="N447" s="314"/>
      <c r="O447" s="634" t="s">
        <v>540</v>
      </c>
      <c r="P447" s="314"/>
      <c r="Q447" s="251">
        <v>44766</v>
      </c>
      <c r="R447" s="662">
        <v>44830</v>
      </c>
      <c r="S447" s="249"/>
      <c r="T447" s="275">
        <v>44926</v>
      </c>
      <c r="U447" s="314"/>
      <c r="V447" s="811">
        <v>45092</v>
      </c>
      <c r="W447" s="1459" t="s">
        <v>1941</v>
      </c>
      <c r="X447" s="255" t="s">
        <v>2477</v>
      </c>
      <c r="Y447" s="249" t="s">
        <v>9324</v>
      </c>
      <c r="Z447" s="249" t="s">
        <v>9325</v>
      </c>
      <c r="AA447" s="314"/>
      <c r="AB447" s="314"/>
    </row>
    <row r="448" spans="1:28" hidden="1">
      <c r="A448" s="23">
        <f t="shared" si="7"/>
        <v>447</v>
      </c>
      <c r="B448" s="249" t="s">
        <v>2296</v>
      </c>
      <c r="C448" s="255" t="s">
        <v>2618</v>
      </c>
      <c r="D448" s="249" t="s">
        <v>4776</v>
      </c>
      <c r="E448" s="259" t="s">
        <v>2218</v>
      </c>
      <c r="F448" s="327" t="s">
        <v>1854</v>
      </c>
      <c r="G448" s="292" t="s">
        <v>1669</v>
      </c>
      <c r="H448" s="258">
        <v>1</v>
      </c>
      <c r="I448" s="291" t="s">
        <v>2496</v>
      </c>
      <c r="J448" s="1459"/>
      <c r="K448" s="314"/>
      <c r="L448" s="314"/>
      <c r="M448" s="314"/>
      <c r="N448" s="314"/>
      <c r="O448" s="634" t="s">
        <v>540</v>
      </c>
      <c r="P448" s="314"/>
      <c r="Q448" s="251">
        <v>44766</v>
      </c>
      <c r="R448" s="662">
        <v>44830</v>
      </c>
      <c r="S448" s="249"/>
      <c r="T448" s="275">
        <v>44926</v>
      </c>
      <c r="U448" s="314"/>
      <c r="V448" s="811">
        <v>45092</v>
      </c>
      <c r="W448" s="1459" t="s">
        <v>1941</v>
      </c>
      <c r="X448" s="255" t="s">
        <v>2477</v>
      </c>
      <c r="Y448" s="249" t="s">
        <v>9324</v>
      </c>
      <c r="Z448" s="249" t="s">
        <v>9325</v>
      </c>
      <c r="AA448" s="314"/>
      <c r="AB448" s="314"/>
    </row>
    <row r="449" spans="1:28" hidden="1">
      <c r="A449" s="23">
        <f t="shared" si="7"/>
        <v>448</v>
      </c>
      <c r="B449" s="249" t="s">
        <v>2296</v>
      </c>
      <c r="C449" s="255" t="s">
        <v>2618</v>
      </c>
      <c r="D449" s="249" t="s">
        <v>4777</v>
      </c>
      <c r="E449" s="259" t="s">
        <v>2218</v>
      </c>
      <c r="F449" s="327" t="s">
        <v>1855</v>
      </c>
      <c r="G449" s="292" t="s">
        <v>2512</v>
      </c>
      <c r="H449" s="258">
        <v>1</v>
      </c>
      <c r="I449" s="291" t="s">
        <v>2496</v>
      </c>
      <c r="J449" s="1459"/>
      <c r="K449" s="314"/>
      <c r="L449" s="314"/>
      <c r="M449" s="314"/>
      <c r="N449" s="314"/>
      <c r="O449" s="634" t="s">
        <v>540</v>
      </c>
      <c r="P449" s="314"/>
      <c r="Q449" s="251">
        <v>44766</v>
      </c>
      <c r="R449" s="662">
        <v>44830</v>
      </c>
      <c r="S449" s="249"/>
      <c r="T449" s="275">
        <v>44926</v>
      </c>
      <c r="U449" s="314"/>
      <c r="V449" s="811">
        <v>45092</v>
      </c>
      <c r="W449" s="1459" t="s">
        <v>1941</v>
      </c>
      <c r="X449" s="255" t="s">
        <v>2477</v>
      </c>
      <c r="Y449" s="249" t="s">
        <v>9324</v>
      </c>
      <c r="Z449" s="249" t="s">
        <v>9325</v>
      </c>
      <c r="AA449" s="314"/>
      <c r="AB449" s="314"/>
    </row>
    <row r="450" spans="1:28" hidden="1">
      <c r="A450" s="23">
        <f t="shared" si="7"/>
        <v>449</v>
      </c>
      <c r="B450" s="249" t="s">
        <v>2296</v>
      </c>
      <c r="C450" s="255" t="s">
        <v>2618</v>
      </c>
      <c r="D450" s="249" t="s">
        <v>4778</v>
      </c>
      <c r="E450" s="259" t="s">
        <v>2218</v>
      </c>
      <c r="F450" s="327" t="s">
        <v>1856</v>
      </c>
      <c r="G450" s="292" t="s">
        <v>2516</v>
      </c>
      <c r="H450" s="258">
        <v>1</v>
      </c>
      <c r="I450" s="291" t="s">
        <v>2496</v>
      </c>
      <c r="J450" s="1459"/>
      <c r="K450" s="314"/>
      <c r="L450" s="314"/>
      <c r="M450" s="314"/>
      <c r="N450" s="314"/>
      <c r="O450" s="634" t="s">
        <v>540</v>
      </c>
      <c r="P450" s="314"/>
      <c r="Q450" s="251">
        <v>44766</v>
      </c>
      <c r="R450" s="662">
        <v>44830</v>
      </c>
      <c r="S450" s="249"/>
      <c r="T450" s="275">
        <v>44926</v>
      </c>
      <c r="U450" s="314"/>
      <c r="V450" s="811">
        <v>45092</v>
      </c>
      <c r="W450" s="1459" t="s">
        <v>1941</v>
      </c>
      <c r="X450" s="255" t="s">
        <v>2477</v>
      </c>
      <c r="Y450" s="249" t="s">
        <v>9324</v>
      </c>
      <c r="Z450" s="249" t="s">
        <v>9325</v>
      </c>
      <c r="AA450" s="314"/>
      <c r="AB450" s="314"/>
    </row>
    <row r="451" spans="1:28" hidden="1">
      <c r="A451" s="23">
        <f t="shared" si="7"/>
        <v>450</v>
      </c>
      <c r="B451" s="249" t="s">
        <v>2296</v>
      </c>
      <c r="C451" s="255" t="s">
        <v>2618</v>
      </c>
      <c r="D451" s="249" t="s">
        <v>4779</v>
      </c>
      <c r="E451" s="259" t="s">
        <v>2218</v>
      </c>
      <c r="F451" s="327" t="s">
        <v>1857</v>
      </c>
      <c r="G451" s="292" t="s">
        <v>2447</v>
      </c>
      <c r="H451" s="258">
        <v>1</v>
      </c>
      <c r="I451" s="291" t="s">
        <v>2496</v>
      </c>
      <c r="J451" s="1459"/>
      <c r="K451" s="314"/>
      <c r="L451" s="314"/>
      <c r="M451" s="314"/>
      <c r="N451" s="314"/>
      <c r="O451" s="634" t="s">
        <v>540</v>
      </c>
      <c r="P451" s="314"/>
      <c r="Q451" s="251">
        <v>44766</v>
      </c>
      <c r="R451" s="662">
        <v>44830</v>
      </c>
      <c r="S451" s="249"/>
      <c r="T451" s="275">
        <v>44926</v>
      </c>
      <c r="U451" s="314"/>
      <c r="V451" s="811">
        <v>45092</v>
      </c>
      <c r="W451" s="1459" t="s">
        <v>1941</v>
      </c>
      <c r="X451" s="255" t="s">
        <v>2477</v>
      </c>
      <c r="Y451" s="249" t="s">
        <v>9324</v>
      </c>
      <c r="Z451" s="249" t="s">
        <v>9325</v>
      </c>
      <c r="AA451" s="314"/>
      <c r="AB451" s="314"/>
    </row>
    <row r="452" spans="1:28" hidden="1">
      <c r="A452" s="23">
        <f t="shared" si="7"/>
        <v>451</v>
      </c>
      <c r="B452" s="249" t="s">
        <v>2296</v>
      </c>
      <c r="C452" s="255" t="s">
        <v>2618</v>
      </c>
      <c r="D452" s="249" t="s">
        <v>2620</v>
      </c>
      <c r="E452" s="259" t="s">
        <v>2218</v>
      </c>
      <c r="F452" s="327" t="s">
        <v>1858</v>
      </c>
      <c r="G452" s="292" t="s">
        <v>2584</v>
      </c>
      <c r="H452" s="258">
        <v>1</v>
      </c>
      <c r="I452" s="291" t="s">
        <v>2496</v>
      </c>
      <c r="J452" s="1459"/>
      <c r="K452" s="314"/>
      <c r="L452" s="314"/>
      <c r="M452" s="314"/>
      <c r="N452" s="314"/>
      <c r="O452" s="634" t="s">
        <v>540</v>
      </c>
      <c r="P452" s="314"/>
      <c r="Q452" s="251">
        <v>44766</v>
      </c>
      <c r="R452" s="662">
        <v>44830</v>
      </c>
      <c r="S452" s="249"/>
      <c r="T452" s="275">
        <v>44926</v>
      </c>
      <c r="U452" s="314"/>
      <c r="V452" s="811">
        <v>45092</v>
      </c>
      <c r="W452" s="1459" t="s">
        <v>1941</v>
      </c>
      <c r="X452" s="255" t="s">
        <v>2477</v>
      </c>
      <c r="Y452" s="249" t="s">
        <v>9324</v>
      </c>
      <c r="Z452" s="249" t="s">
        <v>9325</v>
      </c>
      <c r="AA452" s="314"/>
      <c r="AB452" s="314"/>
    </row>
    <row r="453" spans="1:28" hidden="1">
      <c r="A453" s="23">
        <f t="shared" si="7"/>
        <v>452</v>
      </c>
      <c r="B453" s="249" t="s">
        <v>2296</v>
      </c>
      <c r="C453" s="255" t="s">
        <v>2618</v>
      </c>
      <c r="D453" s="249" t="s">
        <v>2621</v>
      </c>
      <c r="E453" s="259" t="s">
        <v>2218</v>
      </c>
      <c r="F453" s="327" t="s">
        <v>1859</v>
      </c>
      <c r="G453" s="292" t="s">
        <v>2586</v>
      </c>
      <c r="H453" s="258">
        <v>1</v>
      </c>
      <c r="I453" s="291" t="s">
        <v>2496</v>
      </c>
      <c r="J453" s="1459"/>
      <c r="K453" s="314"/>
      <c r="L453" s="314"/>
      <c r="M453" s="314"/>
      <c r="N453" s="314"/>
      <c r="O453" s="634" t="s">
        <v>540</v>
      </c>
      <c r="P453" s="314"/>
      <c r="Q453" s="251">
        <v>44767</v>
      </c>
      <c r="R453" s="662">
        <v>44830</v>
      </c>
      <c r="S453" s="249"/>
      <c r="T453" s="275">
        <v>44926</v>
      </c>
      <c r="U453" s="314"/>
      <c r="V453" s="811">
        <v>45092</v>
      </c>
      <c r="W453" s="1459" t="s">
        <v>1941</v>
      </c>
      <c r="X453" s="255" t="s">
        <v>2477</v>
      </c>
      <c r="Y453" s="249" t="s">
        <v>9324</v>
      </c>
      <c r="Z453" s="249" t="s">
        <v>9325</v>
      </c>
      <c r="AA453" s="314"/>
      <c r="AB453" s="314"/>
    </row>
    <row r="454" spans="1:28" hidden="1">
      <c r="A454" s="23">
        <f t="shared" si="7"/>
        <v>453</v>
      </c>
      <c r="B454" s="249" t="s">
        <v>2296</v>
      </c>
      <c r="C454" s="255" t="s">
        <v>2618</v>
      </c>
      <c r="D454" s="249" t="s">
        <v>4780</v>
      </c>
      <c r="E454" s="259" t="s">
        <v>2218</v>
      </c>
      <c r="F454" s="327" t="s">
        <v>1860</v>
      </c>
      <c r="G454" s="292" t="s">
        <v>2588</v>
      </c>
      <c r="H454" s="258">
        <v>1</v>
      </c>
      <c r="I454" s="291" t="s">
        <v>2496</v>
      </c>
      <c r="J454" s="1459"/>
      <c r="K454" s="314"/>
      <c r="L454" s="314"/>
      <c r="M454" s="314"/>
      <c r="N454" s="314"/>
      <c r="O454" s="634" t="s">
        <v>540</v>
      </c>
      <c r="P454" s="314"/>
      <c r="Q454" s="251">
        <v>44767</v>
      </c>
      <c r="R454" s="662">
        <v>44830</v>
      </c>
      <c r="S454" s="249"/>
      <c r="T454" s="275">
        <v>44926</v>
      </c>
      <c r="U454" s="314"/>
      <c r="V454" s="811">
        <v>45092</v>
      </c>
      <c r="W454" s="1459" t="s">
        <v>1941</v>
      </c>
      <c r="X454" s="255" t="s">
        <v>2477</v>
      </c>
      <c r="Y454" s="249" t="s">
        <v>9324</v>
      </c>
      <c r="Z454" s="249" t="s">
        <v>9325</v>
      </c>
      <c r="AA454" s="314"/>
      <c r="AB454" s="314"/>
    </row>
    <row r="455" spans="1:28" hidden="1">
      <c r="A455" s="23">
        <f t="shared" si="7"/>
        <v>454</v>
      </c>
      <c r="B455" s="249" t="s">
        <v>2296</v>
      </c>
      <c r="C455" s="255" t="s">
        <v>2618</v>
      </c>
      <c r="D455" s="249" t="s">
        <v>4781</v>
      </c>
      <c r="E455" s="259" t="s">
        <v>2218</v>
      </c>
      <c r="F455" s="327" t="s">
        <v>1861</v>
      </c>
      <c r="G455" s="292" t="s">
        <v>1766</v>
      </c>
      <c r="H455" s="258">
        <v>1</v>
      </c>
      <c r="I455" s="291" t="s">
        <v>2496</v>
      </c>
      <c r="J455" s="1459"/>
      <c r="K455" s="314"/>
      <c r="L455" s="314"/>
      <c r="M455" s="314"/>
      <c r="N455" s="314"/>
      <c r="O455" s="634" t="s">
        <v>540</v>
      </c>
      <c r="P455" s="314"/>
      <c r="Q455" s="251">
        <v>44767</v>
      </c>
      <c r="R455" s="662">
        <v>44830</v>
      </c>
      <c r="S455" s="249"/>
      <c r="T455" s="275">
        <v>44926</v>
      </c>
      <c r="U455" s="314"/>
      <c r="V455" s="811">
        <v>45092</v>
      </c>
      <c r="W455" s="1459" t="s">
        <v>1941</v>
      </c>
      <c r="X455" s="255" t="s">
        <v>2477</v>
      </c>
      <c r="Y455" s="249" t="s">
        <v>9324</v>
      </c>
      <c r="Z455" s="249" t="s">
        <v>9325</v>
      </c>
      <c r="AA455" s="314"/>
      <c r="AB455" s="314"/>
    </row>
    <row r="456" spans="1:28" hidden="1">
      <c r="A456" s="23">
        <f t="shared" si="7"/>
        <v>455</v>
      </c>
      <c r="B456" s="249" t="s">
        <v>2296</v>
      </c>
      <c r="C456" s="255" t="s">
        <v>2618</v>
      </c>
      <c r="D456" s="249" t="s">
        <v>4782</v>
      </c>
      <c r="E456" s="259" t="s">
        <v>2218</v>
      </c>
      <c r="F456" s="327" t="s">
        <v>1862</v>
      </c>
      <c r="G456" s="292" t="s">
        <v>2591</v>
      </c>
      <c r="H456" s="258">
        <v>1</v>
      </c>
      <c r="I456" s="291" t="s">
        <v>2496</v>
      </c>
      <c r="J456" s="1459"/>
      <c r="K456" s="314"/>
      <c r="L456" s="314"/>
      <c r="M456" s="314"/>
      <c r="N456" s="314"/>
      <c r="O456" s="634" t="s">
        <v>540</v>
      </c>
      <c r="P456" s="314"/>
      <c r="Q456" s="251">
        <v>44767</v>
      </c>
      <c r="R456" s="662">
        <v>44830</v>
      </c>
      <c r="S456" s="249"/>
      <c r="T456" s="275">
        <v>44926</v>
      </c>
      <c r="U456" s="314"/>
      <c r="V456" s="811">
        <v>45092</v>
      </c>
      <c r="W456" s="1459" t="s">
        <v>1941</v>
      </c>
      <c r="X456" s="255" t="s">
        <v>2477</v>
      </c>
      <c r="Y456" s="249" t="s">
        <v>9324</v>
      </c>
      <c r="Z456" s="249" t="s">
        <v>9325</v>
      </c>
      <c r="AA456" s="314"/>
      <c r="AB456" s="314"/>
    </row>
    <row r="457" spans="1:28" hidden="1">
      <c r="A457" s="23">
        <f t="shared" si="7"/>
        <v>456</v>
      </c>
      <c r="B457" s="249" t="s">
        <v>2296</v>
      </c>
      <c r="C457" s="255" t="s">
        <v>2618</v>
      </c>
      <c r="D457" s="249" t="s">
        <v>4783</v>
      </c>
      <c r="E457" s="290" t="s">
        <v>2576</v>
      </c>
      <c r="F457" s="327" t="s">
        <v>1863</v>
      </c>
      <c r="G457" s="292" t="s">
        <v>1868</v>
      </c>
      <c r="H457" s="258">
        <v>1</v>
      </c>
      <c r="I457" s="291" t="s">
        <v>2496</v>
      </c>
      <c r="J457" s="1459"/>
      <c r="K457" s="314"/>
      <c r="L457" s="314"/>
      <c r="M457" s="314"/>
      <c r="N457" s="314"/>
      <c r="O457" s="634" t="s">
        <v>540</v>
      </c>
      <c r="P457" s="314"/>
      <c r="Q457" s="251">
        <v>44767</v>
      </c>
      <c r="R457" s="662">
        <v>44830</v>
      </c>
      <c r="S457" s="249"/>
      <c r="T457" s="275">
        <v>44926</v>
      </c>
      <c r="U457" s="314"/>
      <c r="V457" s="811">
        <v>45092</v>
      </c>
      <c r="W457" s="1459" t="s">
        <v>1941</v>
      </c>
      <c r="X457" s="255" t="s">
        <v>2477</v>
      </c>
      <c r="Y457" s="249" t="s">
        <v>9324</v>
      </c>
      <c r="Z457" s="249" t="s">
        <v>9325</v>
      </c>
      <c r="AA457" s="314"/>
      <c r="AB457" s="314"/>
    </row>
    <row r="458" spans="1:28" hidden="1">
      <c r="A458" s="23">
        <f t="shared" si="7"/>
        <v>457</v>
      </c>
      <c r="B458" s="249" t="s">
        <v>2296</v>
      </c>
      <c r="C458" s="255" t="s">
        <v>2618</v>
      </c>
      <c r="D458" s="249" t="s">
        <v>4784</v>
      </c>
      <c r="E458" s="259" t="s">
        <v>2219</v>
      </c>
      <c r="F458" s="327" t="s">
        <v>1864</v>
      </c>
      <c r="G458" s="292" t="s">
        <v>2497</v>
      </c>
      <c r="H458" s="258">
        <v>1</v>
      </c>
      <c r="I458" s="291" t="s">
        <v>2496</v>
      </c>
      <c r="J458" s="1459"/>
      <c r="K458" s="314"/>
      <c r="L458" s="314"/>
      <c r="M458" s="314"/>
      <c r="N458" s="314"/>
      <c r="O458" s="634" t="s">
        <v>540</v>
      </c>
      <c r="P458" s="314"/>
      <c r="Q458" s="251">
        <v>44767</v>
      </c>
      <c r="R458" s="662">
        <v>44830</v>
      </c>
      <c r="S458" s="249"/>
      <c r="T458" s="275">
        <v>44926</v>
      </c>
      <c r="U458" s="314"/>
      <c r="V458" s="811">
        <v>45092</v>
      </c>
      <c r="W458" s="1459" t="s">
        <v>1941</v>
      </c>
      <c r="X458" s="255" t="s">
        <v>2477</v>
      </c>
      <c r="Y458" s="249" t="s">
        <v>9324</v>
      </c>
      <c r="Z458" s="249" t="s">
        <v>9325</v>
      </c>
      <c r="AA458" s="314"/>
      <c r="AB458" s="314"/>
    </row>
    <row r="459" spans="1:28" hidden="1">
      <c r="A459" s="23">
        <f t="shared" si="7"/>
        <v>458</v>
      </c>
      <c r="B459" s="249" t="s">
        <v>2296</v>
      </c>
      <c r="C459" s="255" t="s">
        <v>2622</v>
      </c>
      <c r="D459" s="249" t="s">
        <v>2623</v>
      </c>
      <c r="E459" s="290" t="s">
        <v>2576</v>
      </c>
      <c r="F459" s="327" t="s">
        <v>1865</v>
      </c>
      <c r="G459" s="292" t="s">
        <v>1618</v>
      </c>
      <c r="H459" s="258">
        <v>2</v>
      </c>
      <c r="I459" s="291" t="s">
        <v>2496</v>
      </c>
      <c r="J459" s="1459"/>
      <c r="K459" s="314"/>
      <c r="L459" s="314"/>
      <c r="M459" s="314"/>
      <c r="N459" s="314"/>
      <c r="O459" s="634" t="s">
        <v>540</v>
      </c>
      <c r="P459" s="314"/>
      <c r="Q459" s="251">
        <v>44764</v>
      </c>
      <c r="R459" s="662">
        <v>44830</v>
      </c>
      <c r="S459" s="249"/>
      <c r="T459" s="275">
        <v>44926</v>
      </c>
      <c r="U459" s="314"/>
      <c r="V459" s="811">
        <v>45092</v>
      </c>
      <c r="W459" s="1459" t="s">
        <v>1941</v>
      </c>
      <c r="X459" s="255" t="s">
        <v>2477</v>
      </c>
      <c r="Y459" s="249" t="s">
        <v>9324</v>
      </c>
      <c r="Z459" s="249" t="s">
        <v>9325</v>
      </c>
      <c r="AA459" s="314"/>
      <c r="AB459" s="314"/>
    </row>
    <row r="460" spans="1:28" hidden="1">
      <c r="A460" s="23">
        <f t="shared" si="7"/>
        <v>459</v>
      </c>
      <c r="B460" s="249" t="s">
        <v>2296</v>
      </c>
      <c r="C460" s="255" t="s">
        <v>2624</v>
      </c>
      <c r="D460" s="249" t="s">
        <v>4785</v>
      </c>
      <c r="E460" s="290" t="s">
        <v>2576</v>
      </c>
      <c r="F460" s="327" t="s">
        <v>1866</v>
      </c>
      <c r="G460" s="292" t="s">
        <v>2625</v>
      </c>
      <c r="H460" s="258">
        <v>2</v>
      </c>
      <c r="I460" s="291" t="s">
        <v>2496</v>
      </c>
      <c r="J460" s="1459"/>
      <c r="K460" s="314"/>
      <c r="L460" s="314"/>
      <c r="M460" s="314"/>
      <c r="N460" s="314"/>
      <c r="O460" s="634" t="s">
        <v>540</v>
      </c>
      <c r="P460" s="314"/>
      <c r="Q460" s="251">
        <v>44767</v>
      </c>
      <c r="R460" s="662">
        <v>44830</v>
      </c>
      <c r="S460" s="249"/>
      <c r="T460" s="275">
        <v>44926</v>
      </c>
      <c r="U460" s="314"/>
      <c r="V460" s="811">
        <v>45092</v>
      </c>
      <c r="W460" s="1459" t="s">
        <v>1941</v>
      </c>
      <c r="X460" s="255" t="s">
        <v>2477</v>
      </c>
      <c r="Y460" s="249" t="s">
        <v>9324</v>
      </c>
      <c r="Z460" s="249" t="s">
        <v>9325</v>
      </c>
      <c r="AA460" s="314"/>
      <c r="AB460" s="314"/>
    </row>
    <row r="461" spans="1:28" hidden="1">
      <c r="A461" s="23">
        <f t="shared" si="7"/>
        <v>460</v>
      </c>
      <c r="B461" s="249" t="s">
        <v>2296</v>
      </c>
      <c r="C461" s="255" t="s">
        <v>2626</v>
      </c>
      <c r="D461" s="249" t="s">
        <v>2627</v>
      </c>
      <c r="E461" s="290" t="s">
        <v>2576</v>
      </c>
      <c r="F461" s="327" t="s">
        <v>1867</v>
      </c>
      <c r="G461" s="292" t="s">
        <v>2628</v>
      </c>
      <c r="H461" s="258">
        <v>1</v>
      </c>
      <c r="I461" s="291" t="s">
        <v>2496</v>
      </c>
      <c r="J461" s="1459"/>
      <c r="K461" s="314"/>
      <c r="L461" s="314"/>
      <c r="M461" s="314"/>
      <c r="N461" s="314"/>
      <c r="O461" s="634" t="s">
        <v>540</v>
      </c>
      <c r="P461" s="314"/>
      <c r="Q461" s="251">
        <v>44767</v>
      </c>
      <c r="R461" s="662">
        <v>44830</v>
      </c>
      <c r="S461" s="249"/>
      <c r="T461" s="275">
        <v>44926</v>
      </c>
      <c r="U461" s="314"/>
      <c r="V461" s="811">
        <v>45092</v>
      </c>
      <c r="W461" s="1459" t="s">
        <v>1941</v>
      </c>
      <c r="X461" s="255" t="s">
        <v>2477</v>
      </c>
      <c r="Y461" s="249" t="s">
        <v>9324</v>
      </c>
      <c r="Z461" s="249" t="s">
        <v>9325</v>
      </c>
      <c r="AA461" s="314"/>
      <c r="AB461" s="314"/>
    </row>
    <row r="462" spans="1:28" hidden="1">
      <c r="A462" s="23">
        <f t="shared" si="7"/>
        <v>461</v>
      </c>
      <c r="B462" s="249" t="s">
        <v>2296</v>
      </c>
      <c r="C462" s="1459" t="s">
        <v>2636</v>
      </c>
      <c r="D462" s="249" t="s">
        <v>3481</v>
      </c>
      <c r="E462" s="290" t="s">
        <v>2576</v>
      </c>
      <c r="F462" s="436" t="s">
        <v>2637</v>
      </c>
      <c r="G462" s="1459" t="s">
        <v>321</v>
      </c>
      <c r="H462" s="258">
        <v>1</v>
      </c>
      <c r="I462" s="291" t="s">
        <v>2496</v>
      </c>
      <c r="J462" s="291"/>
      <c r="K462" s="314"/>
      <c r="L462" s="314"/>
      <c r="M462" s="314"/>
      <c r="N462" s="314"/>
      <c r="O462" s="634" t="s">
        <v>540</v>
      </c>
      <c r="P462" s="314"/>
      <c r="Q462" s="251">
        <v>44763</v>
      </c>
      <c r="R462" s="662">
        <v>44830</v>
      </c>
      <c r="S462" s="249"/>
      <c r="T462" s="275">
        <v>44926</v>
      </c>
      <c r="U462" s="314"/>
      <c r="V462" s="811">
        <v>45092</v>
      </c>
      <c r="W462" s="1459" t="s">
        <v>1941</v>
      </c>
      <c r="X462" s="255" t="s">
        <v>2477</v>
      </c>
      <c r="Y462" s="249" t="s">
        <v>9324</v>
      </c>
      <c r="Z462" s="249" t="s">
        <v>9325</v>
      </c>
      <c r="AA462" s="314"/>
      <c r="AB462" s="314"/>
    </row>
    <row r="463" spans="1:28" hidden="1">
      <c r="A463" s="23">
        <f t="shared" ref="A463:A526" si="8">ROW()-1</f>
        <v>462</v>
      </c>
      <c r="B463" s="249" t="s">
        <v>2296</v>
      </c>
      <c r="C463" s="1459" t="s">
        <v>2638</v>
      </c>
      <c r="D463" s="249" t="s">
        <v>4786</v>
      </c>
      <c r="E463" s="290" t="s">
        <v>2576</v>
      </c>
      <c r="F463" s="436" t="s">
        <v>2639</v>
      </c>
      <c r="G463" s="1459" t="s">
        <v>321</v>
      </c>
      <c r="H463" s="258">
        <v>1</v>
      </c>
      <c r="I463" s="291" t="s">
        <v>2496</v>
      </c>
      <c r="J463" s="291"/>
      <c r="K463" s="314"/>
      <c r="L463" s="314"/>
      <c r="M463" s="314"/>
      <c r="N463" s="314"/>
      <c r="O463" s="634" t="s">
        <v>540</v>
      </c>
      <c r="P463" s="314"/>
      <c r="Q463" s="251">
        <v>44767</v>
      </c>
      <c r="R463" s="662">
        <v>44830</v>
      </c>
      <c r="S463" s="249"/>
      <c r="T463" s="275">
        <v>44926</v>
      </c>
      <c r="U463" s="314"/>
      <c r="V463" s="811">
        <v>45092</v>
      </c>
      <c r="W463" s="1459" t="s">
        <v>1941</v>
      </c>
      <c r="X463" s="255" t="s">
        <v>2477</v>
      </c>
      <c r="Y463" s="249" t="s">
        <v>9324</v>
      </c>
      <c r="Z463" s="249" t="s">
        <v>9325</v>
      </c>
      <c r="AA463" s="314"/>
      <c r="AB463" s="314"/>
    </row>
    <row r="464" spans="1:28" ht="23" hidden="1">
      <c r="A464" s="23">
        <f t="shared" si="8"/>
        <v>463</v>
      </c>
      <c r="B464" s="249" t="s">
        <v>2296</v>
      </c>
      <c r="C464" s="1459" t="s">
        <v>2640</v>
      </c>
      <c r="D464" s="249" t="s">
        <v>4787</v>
      </c>
      <c r="E464" s="290" t="s">
        <v>2576</v>
      </c>
      <c r="F464" s="436" t="s">
        <v>2641</v>
      </c>
      <c r="G464" s="292" t="s">
        <v>4123</v>
      </c>
      <c r="H464" s="258">
        <v>1</v>
      </c>
      <c r="I464" s="291" t="s">
        <v>2496</v>
      </c>
      <c r="J464" s="291"/>
      <c r="K464" s="314"/>
      <c r="L464" s="314"/>
      <c r="M464" s="314"/>
      <c r="N464" s="314"/>
      <c r="O464" s="634" t="s">
        <v>540</v>
      </c>
      <c r="P464" s="314"/>
      <c r="Q464" s="251">
        <v>44767</v>
      </c>
      <c r="R464" s="662">
        <v>44830</v>
      </c>
      <c r="S464" s="249"/>
      <c r="T464" s="275">
        <v>44926</v>
      </c>
      <c r="U464" s="314"/>
      <c r="V464" s="811">
        <v>45092</v>
      </c>
      <c r="W464" s="1459" t="s">
        <v>1941</v>
      </c>
      <c r="X464" s="255" t="s">
        <v>2477</v>
      </c>
      <c r="Y464" s="249" t="s">
        <v>9324</v>
      </c>
      <c r="Z464" s="249" t="s">
        <v>9325</v>
      </c>
      <c r="AA464" s="314"/>
      <c r="AB464" s="314"/>
    </row>
    <row r="465" spans="1:28" ht="34.5" hidden="1">
      <c r="A465" s="23">
        <f t="shared" si="8"/>
        <v>464</v>
      </c>
      <c r="B465" s="314"/>
      <c r="C465" s="255" t="s">
        <v>5608</v>
      </c>
      <c r="D465" s="255" t="s">
        <v>4157</v>
      </c>
      <c r="E465" s="268">
        <v>4300662976</v>
      </c>
      <c r="F465" s="268" t="s">
        <v>4158</v>
      </c>
      <c r="G465" s="249" t="s">
        <v>4159</v>
      </c>
      <c r="H465" s="299">
        <v>1</v>
      </c>
      <c r="I465" s="255" t="s">
        <v>4160</v>
      </c>
      <c r="J465" s="1574" t="s">
        <v>4161</v>
      </c>
      <c r="K465" s="314"/>
      <c r="L465" s="314"/>
      <c r="M465" s="314"/>
      <c r="N465" s="314"/>
      <c r="O465" s="634" t="s">
        <v>540</v>
      </c>
      <c r="P465" s="314"/>
      <c r="Q465" s="314"/>
      <c r="R465" s="314"/>
      <c r="S465" s="314"/>
      <c r="T465" s="314"/>
      <c r="U465" s="314"/>
      <c r="V465" s="314"/>
      <c r="W465" s="322" t="s">
        <v>3503</v>
      </c>
      <c r="X465" s="277" t="s">
        <v>2693</v>
      </c>
      <c r="Y465" s="249" t="s">
        <v>1434</v>
      </c>
      <c r="Z465" s="314"/>
      <c r="AA465" s="314"/>
      <c r="AB465" s="314"/>
    </row>
    <row r="466" spans="1:28" hidden="1">
      <c r="A466" s="23">
        <f t="shared" si="8"/>
        <v>465</v>
      </c>
      <c r="B466" s="259" t="s">
        <v>2508</v>
      </c>
      <c r="C466" s="305" t="s">
        <v>2509</v>
      </c>
      <c r="D466" s="259" t="s">
        <v>2510</v>
      </c>
      <c r="E466" s="373" t="s">
        <v>98</v>
      </c>
      <c r="F466" s="373" t="s">
        <v>2511</v>
      </c>
      <c r="G466" s="259" t="s">
        <v>2512</v>
      </c>
      <c r="H466" s="295">
        <v>1</v>
      </c>
      <c r="I466" s="381" t="s">
        <v>2513</v>
      </c>
      <c r="J466" s="314" t="s">
        <v>4165</v>
      </c>
      <c r="K466" s="314"/>
      <c r="L466" s="299" t="s">
        <v>9061</v>
      </c>
      <c r="M466" s="1378">
        <v>0.99990000000000001</v>
      </c>
      <c r="N466" s="1378">
        <v>0</v>
      </c>
      <c r="O466" s="634" t="s">
        <v>540</v>
      </c>
      <c r="P466" s="314"/>
      <c r="Q466" s="251">
        <v>44730</v>
      </c>
      <c r="R466" s="591">
        <v>44788</v>
      </c>
      <c r="S466" s="591">
        <v>44788</v>
      </c>
      <c r="T466" s="314"/>
      <c r="U466" s="314"/>
      <c r="V466" s="811">
        <v>45102</v>
      </c>
      <c r="W466" s="254" t="s">
        <v>6390</v>
      </c>
      <c r="X466" s="255" t="s">
        <v>1775</v>
      </c>
      <c r="Y466" s="249" t="s">
        <v>1434</v>
      </c>
      <c r="Z466" s="768" t="s">
        <v>9638</v>
      </c>
      <c r="AA466" s="314"/>
      <c r="AB466" s="314"/>
    </row>
    <row r="467" spans="1:28" hidden="1">
      <c r="A467" s="23">
        <f t="shared" si="8"/>
        <v>466</v>
      </c>
      <c r="B467" s="259" t="s">
        <v>2508</v>
      </c>
      <c r="C467" s="305" t="s">
        <v>2509</v>
      </c>
      <c r="D467" s="259" t="s">
        <v>2514</v>
      </c>
      <c r="E467" s="373" t="s">
        <v>98</v>
      </c>
      <c r="F467" s="373" t="s">
        <v>2515</v>
      </c>
      <c r="G467" s="375" t="s">
        <v>2516</v>
      </c>
      <c r="H467" s="295">
        <v>1</v>
      </c>
      <c r="I467" s="381" t="s">
        <v>2513</v>
      </c>
      <c r="J467" s="314" t="s">
        <v>4252</v>
      </c>
      <c r="K467" s="314"/>
      <c r="L467" s="299" t="s">
        <v>1413</v>
      </c>
      <c r="M467" s="1378">
        <v>0.99</v>
      </c>
      <c r="N467" s="1378">
        <v>3.0000000000000001E-3</v>
      </c>
      <c r="O467" s="634" t="s">
        <v>540</v>
      </c>
      <c r="P467" s="314"/>
      <c r="Q467" s="251">
        <v>44730</v>
      </c>
      <c r="R467" s="591">
        <v>44788</v>
      </c>
      <c r="S467" s="591">
        <v>44788</v>
      </c>
      <c r="T467" s="314"/>
      <c r="U467" s="314"/>
      <c r="V467" s="811">
        <v>45102</v>
      </c>
      <c r="W467" s="254" t="s">
        <v>6390</v>
      </c>
      <c r="X467" s="255" t="s">
        <v>1775</v>
      </c>
      <c r="Y467" s="249" t="s">
        <v>1434</v>
      </c>
      <c r="Z467" s="768" t="s">
        <v>9638</v>
      </c>
      <c r="AA467" s="314"/>
      <c r="AB467" s="314"/>
    </row>
    <row r="468" spans="1:28" hidden="1">
      <c r="A468" s="23">
        <f t="shared" si="8"/>
        <v>467</v>
      </c>
      <c r="B468" s="259" t="s">
        <v>2508</v>
      </c>
      <c r="C468" s="305" t="s">
        <v>2509</v>
      </c>
      <c r="D468" s="259" t="s">
        <v>2514</v>
      </c>
      <c r="E468" s="373" t="s">
        <v>98</v>
      </c>
      <c r="F468" s="373" t="s">
        <v>2515</v>
      </c>
      <c r="G468" s="375" t="s">
        <v>2516</v>
      </c>
      <c r="H468" s="295">
        <v>1</v>
      </c>
      <c r="I468" s="381" t="s">
        <v>2513</v>
      </c>
      <c r="J468" s="314" t="s">
        <v>4252</v>
      </c>
      <c r="K468" s="314"/>
      <c r="L468" s="299" t="s">
        <v>1413</v>
      </c>
      <c r="M468" s="1378">
        <v>0.98499999999999999</v>
      </c>
      <c r="N468" s="1378">
        <v>1E-3</v>
      </c>
      <c r="O468" s="634" t="s">
        <v>540</v>
      </c>
      <c r="P468" s="314"/>
      <c r="Q468" s="251">
        <v>44730</v>
      </c>
      <c r="R468" s="591">
        <v>44788</v>
      </c>
      <c r="S468" s="591">
        <v>44788</v>
      </c>
      <c r="T468" s="314"/>
      <c r="U468" s="314"/>
      <c r="V468" s="811">
        <v>45102</v>
      </c>
      <c r="W468" s="254" t="s">
        <v>6390</v>
      </c>
      <c r="X468" s="255" t="s">
        <v>1775</v>
      </c>
      <c r="Y468" s="249" t="s">
        <v>1434</v>
      </c>
      <c r="Z468" s="768" t="s">
        <v>9638</v>
      </c>
      <c r="AA468" s="314"/>
      <c r="AB468" s="314"/>
    </row>
    <row r="469" spans="1:28" hidden="1">
      <c r="A469" s="23">
        <f t="shared" si="8"/>
        <v>468</v>
      </c>
      <c r="B469" s="259" t="s">
        <v>2508</v>
      </c>
      <c r="C469" s="305" t="s">
        <v>2509</v>
      </c>
      <c r="D469" s="259" t="s">
        <v>2517</v>
      </c>
      <c r="E469" s="373" t="s">
        <v>98</v>
      </c>
      <c r="F469" s="373" t="s">
        <v>2518</v>
      </c>
      <c r="G469" s="259" t="s">
        <v>2519</v>
      </c>
      <c r="H469" s="295">
        <v>1</v>
      </c>
      <c r="I469" s="381" t="s">
        <v>2513</v>
      </c>
      <c r="J469" s="314" t="s">
        <v>4165</v>
      </c>
      <c r="K469" s="314"/>
      <c r="L469" s="299" t="s">
        <v>9064</v>
      </c>
      <c r="M469" s="1378">
        <v>0.98899999999999999</v>
      </c>
      <c r="N469" s="1378">
        <v>3.0000000000000001E-3</v>
      </c>
      <c r="O469" s="634" t="s">
        <v>540</v>
      </c>
      <c r="P469" s="314"/>
      <c r="Q469" s="251">
        <v>44730</v>
      </c>
      <c r="R469" s="591">
        <v>44788</v>
      </c>
      <c r="S469" s="591">
        <v>44788</v>
      </c>
      <c r="T469" s="314"/>
      <c r="U469" s="314"/>
      <c r="V469" s="811">
        <v>45102</v>
      </c>
      <c r="W469" s="254" t="s">
        <v>6390</v>
      </c>
      <c r="X469" s="255" t="s">
        <v>1775</v>
      </c>
      <c r="Y469" s="249" t="s">
        <v>1434</v>
      </c>
      <c r="Z469" s="768" t="s">
        <v>9638</v>
      </c>
      <c r="AA469" s="314"/>
      <c r="AB469" s="314"/>
    </row>
    <row r="470" spans="1:28" hidden="1">
      <c r="A470" s="23">
        <f t="shared" si="8"/>
        <v>469</v>
      </c>
      <c r="B470" s="259" t="s">
        <v>2508</v>
      </c>
      <c r="C470" s="305" t="s">
        <v>2509</v>
      </c>
      <c r="D470" s="305" t="s">
        <v>2520</v>
      </c>
      <c r="E470" s="373" t="s">
        <v>98</v>
      </c>
      <c r="F470" s="373" t="s">
        <v>2521</v>
      </c>
      <c r="G470" s="259" t="s">
        <v>2522</v>
      </c>
      <c r="H470" s="295">
        <v>1</v>
      </c>
      <c r="I470" s="381" t="s">
        <v>2513</v>
      </c>
      <c r="J470" s="314" t="s">
        <v>4252</v>
      </c>
      <c r="K470" s="314"/>
      <c r="L470" s="299" t="s">
        <v>1413</v>
      </c>
      <c r="M470" s="1378">
        <v>0.98</v>
      </c>
      <c r="N470" s="1378">
        <v>1E-3</v>
      </c>
      <c r="O470" s="634" t="s">
        <v>540</v>
      </c>
      <c r="P470" s="314"/>
      <c r="Q470" s="251">
        <v>44730</v>
      </c>
      <c r="R470" s="591">
        <v>44788</v>
      </c>
      <c r="S470" s="591">
        <v>44788</v>
      </c>
      <c r="T470" s="314"/>
      <c r="U470" s="314"/>
      <c r="V470" s="811">
        <v>45102</v>
      </c>
      <c r="W470" s="254" t="s">
        <v>6390</v>
      </c>
      <c r="X470" s="255" t="s">
        <v>1775</v>
      </c>
      <c r="Y470" s="249" t="s">
        <v>1434</v>
      </c>
      <c r="Z470" s="768" t="s">
        <v>9638</v>
      </c>
      <c r="AA470" s="314"/>
      <c r="AB470" s="314"/>
    </row>
    <row r="471" spans="1:28" hidden="1">
      <c r="A471" s="23">
        <f t="shared" si="8"/>
        <v>470</v>
      </c>
      <c r="B471" s="259" t="s">
        <v>2508</v>
      </c>
      <c r="C471" s="305" t="s">
        <v>2509</v>
      </c>
      <c r="D471" s="305" t="s">
        <v>2520</v>
      </c>
      <c r="E471" s="373" t="s">
        <v>98</v>
      </c>
      <c r="F471" s="373" t="s">
        <v>2521</v>
      </c>
      <c r="G471" s="259" t="s">
        <v>2522</v>
      </c>
      <c r="H471" s="295">
        <v>1</v>
      </c>
      <c r="I471" s="381" t="s">
        <v>2513</v>
      </c>
      <c r="J471" s="314" t="s">
        <v>4252</v>
      </c>
      <c r="K471" s="314"/>
      <c r="L471" s="299" t="s">
        <v>1413</v>
      </c>
      <c r="M471" s="1378">
        <v>0.98199999999999998</v>
      </c>
      <c r="N471" s="1378">
        <v>7.0000000000000001E-3</v>
      </c>
      <c r="O471" s="634" t="s">
        <v>540</v>
      </c>
      <c r="P471" s="314"/>
      <c r="Q471" s="251">
        <v>44730</v>
      </c>
      <c r="R471" s="591">
        <v>44788</v>
      </c>
      <c r="S471" s="591">
        <v>44788</v>
      </c>
      <c r="T471" s="314"/>
      <c r="U471" s="314"/>
      <c r="V471" s="811">
        <v>45102</v>
      </c>
      <c r="W471" s="254" t="s">
        <v>6390</v>
      </c>
      <c r="X471" s="255" t="s">
        <v>1775</v>
      </c>
      <c r="Y471" s="249" t="s">
        <v>1434</v>
      </c>
      <c r="Z471" s="768" t="s">
        <v>9638</v>
      </c>
      <c r="AA471" s="314"/>
      <c r="AB471" s="314"/>
    </row>
    <row r="472" spans="1:28" hidden="1">
      <c r="A472" s="23">
        <f t="shared" si="8"/>
        <v>471</v>
      </c>
      <c r="B472" s="259" t="s">
        <v>2508</v>
      </c>
      <c r="C472" s="305" t="s">
        <v>2509</v>
      </c>
      <c r="D472" s="305" t="s">
        <v>2523</v>
      </c>
      <c r="E472" s="373" t="s">
        <v>98</v>
      </c>
      <c r="F472" s="373" t="s">
        <v>2524</v>
      </c>
      <c r="G472" s="259" t="s">
        <v>2525</v>
      </c>
      <c r="H472" s="295">
        <v>1</v>
      </c>
      <c r="I472" s="381" t="s">
        <v>2513</v>
      </c>
      <c r="J472" s="314" t="s">
        <v>4165</v>
      </c>
      <c r="K472" s="314"/>
      <c r="L472" s="299" t="s">
        <v>9061</v>
      </c>
      <c r="M472" s="1378">
        <v>0.99299999999999999</v>
      </c>
      <c r="N472" s="1378">
        <v>0</v>
      </c>
      <c r="O472" s="634" t="s">
        <v>540</v>
      </c>
      <c r="P472" s="314"/>
      <c r="Q472" s="251">
        <v>44730</v>
      </c>
      <c r="R472" s="591">
        <v>44788</v>
      </c>
      <c r="S472" s="591">
        <v>44788</v>
      </c>
      <c r="T472" s="314"/>
      <c r="U472" s="314"/>
      <c r="V472" s="811">
        <v>45102</v>
      </c>
      <c r="W472" s="254" t="s">
        <v>6390</v>
      </c>
      <c r="X472" s="255" t="s">
        <v>1775</v>
      </c>
      <c r="Y472" s="249" t="s">
        <v>1434</v>
      </c>
      <c r="Z472" s="768" t="s">
        <v>9638</v>
      </c>
      <c r="AA472" s="314"/>
      <c r="AB472" s="314"/>
    </row>
    <row r="473" spans="1:28" hidden="1">
      <c r="A473" s="23">
        <f t="shared" si="8"/>
        <v>472</v>
      </c>
      <c r="B473" s="259" t="s">
        <v>2508</v>
      </c>
      <c r="C473" s="305" t="s">
        <v>2509</v>
      </c>
      <c r="D473" s="305" t="s">
        <v>2526</v>
      </c>
      <c r="E473" s="373" t="s">
        <v>98</v>
      </c>
      <c r="F473" s="373" t="s">
        <v>2527</v>
      </c>
      <c r="G473" s="259" t="s">
        <v>2528</v>
      </c>
      <c r="H473" s="295">
        <v>1</v>
      </c>
      <c r="I473" s="381" t="s">
        <v>2513</v>
      </c>
      <c r="J473" s="314" t="s">
        <v>4165</v>
      </c>
      <c r="K473" s="314"/>
      <c r="L473" s="299" t="s">
        <v>9061</v>
      </c>
      <c r="M473" s="1378">
        <v>0.98299999999999998</v>
      </c>
      <c r="N473" s="1378">
        <v>0</v>
      </c>
      <c r="O473" s="634" t="s">
        <v>540</v>
      </c>
      <c r="P473" s="314"/>
      <c r="Q473" s="251">
        <v>44730</v>
      </c>
      <c r="R473" s="591">
        <v>44788</v>
      </c>
      <c r="S473" s="591">
        <v>44788</v>
      </c>
      <c r="T473" s="314"/>
      <c r="U473" s="314"/>
      <c r="V473" s="811">
        <v>45102</v>
      </c>
      <c r="W473" s="254" t="s">
        <v>6390</v>
      </c>
      <c r="X473" s="255" t="s">
        <v>1775</v>
      </c>
      <c r="Y473" s="249" t="s">
        <v>1434</v>
      </c>
      <c r="Z473" s="768" t="s">
        <v>9638</v>
      </c>
      <c r="AA473" s="314"/>
      <c r="AB473" s="314"/>
    </row>
    <row r="474" spans="1:28" hidden="1">
      <c r="A474" s="23">
        <f t="shared" si="8"/>
        <v>473</v>
      </c>
      <c r="B474" s="259" t="s">
        <v>2508</v>
      </c>
      <c r="C474" s="305" t="s">
        <v>2509</v>
      </c>
      <c r="D474" s="305" t="s">
        <v>2529</v>
      </c>
      <c r="E474" s="373" t="s">
        <v>98</v>
      </c>
      <c r="F474" s="373" t="s">
        <v>2530</v>
      </c>
      <c r="G474" s="259" t="s">
        <v>2531</v>
      </c>
      <c r="H474" s="295">
        <v>1</v>
      </c>
      <c r="I474" s="381" t="s">
        <v>2513</v>
      </c>
      <c r="J474" s="314" t="s">
        <v>4165</v>
      </c>
      <c r="K474" s="314"/>
      <c r="L474" s="299" t="s">
        <v>9412</v>
      </c>
      <c r="M474" s="1355">
        <v>0.996</v>
      </c>
      <c r="N474" s="1378">
        <v>0</v>
      </c>
      <c r="O474" s="634" t="s">
        <v>540</v>
      </c>
      <c r="P474" s="314"/>
      <c r="Q474" s="251">
        <v>44730</v>
      </c>
      <c r="R474" s="591">
        <v>44788</v>
      </c>
      <c r="S474" s="591">
        <v>44788</v>
      </c>
      <c r="T474" s="314"/>
      <c r="U474" s="314"/>
      <c r="V474" s="811">
        <v>45102</v>
      </c>
      <c r="W474" s="254" t="s">
        <v>6390</v>
      </c>
      <c r="X474" s="255" t="s">
        <v>1775</v>
      </c>
      <c r="Y474" s="249" t="s">
        <v>1434</v>
      </c>
      <c r="Z474" s="768" t="s">
        <v>9638</v>
      </c>
      <c r="AA474" s="314"/>
      <c r="AB474" s="314"/>
    </row>
    <row r="475" spans="1:28" hidden="1">
      <c r="A475" s="23">
        <f t="shared" si="8"/>
        <v>474</v>
      </c>
      <c r="B475" s="259" t="s">
        <v>2508</v>
      </c>
      <c r="C475" s="305" t="s">
        <v>2509</v>
      </c>
      <c r="D475" s="305" t="s">
        <v>2532</v>
      </c>
      <c r="E475" s="373" t="s">
        <v>98</v>
      </c>
      <c r="F475" s="373" t="s">
        <v>2533</v>
      </c>
      <c r="G475" s="259" t="s">
        <v>2534</v>
      </c>
      <c r="H475" s="295">
        <v>1</v>
      </c>
      <c r="I475" s="381" t="s">
        <v>2513</v>
      </c>
      <c r="J475" s="314" t="s">
        <v>3339</v>
      </c>
      <c r="K475" s="314"/>
      <c r="L475" s="299"/>
      <c r="M475" s="1378"/>
      <c r="N475" s="1378"/>
      <c r="O475" s="634" t="s">
        <v>540</v>
      </c>
      <c r="P475" s="314"/>
      <c r="Q475" s="251">
        <v>44730</v>
      </c>
      <c r="R475" s="591">
        <v>44788</v>
      </c>
      <c r="S475" s="591">
        <v>44788</v>
      </c>
      <c r="T475" s="314"/>
      <c r="U475" s="314"/>
      <c r="V475" s="811">
        <v>45102</v>
      </c>
      <c r="W475" s="254" t="s">
        <v>6390</v>
      </c>
      <c r="X475" s="255" t="s">
        <v>1775</v>
      </c>
      <c r="Y475" s="249" t="s">
        <v>1434</v>
      </c>
      <c r="Z475" s="768" t="s">
        <v>9638</v>
      </c>
      <c r="AA475" s="314"/>
      <c r="AB475" s="314"/>
    </row>
    <row r="476" spans="1:28" hidden="1">
      <c r="A476" s="23">
        <f t="shared" si="8"/>
        <v>475</v>
      </c>
      <c r="B476" s="259" t="s">
        <v>2508</v>
      </c>
      <c r="C476" s="305" t="s">
        <v>2509</v>
      </c>
      <c r="D476" s="305" t="s">
        <v>2535</v>
      </c>
      <c r="E476" s="373" t="s">
        <v>98</v>
      </c>
      <c r="F476" s="373" t="s">
        <v>2536</v>
      </c>
      <c r="G476" s="259" t="s">
        <v>2537</v>
      </c>
      <c r="H476" s="295">
        <v>1</v>
      </c>
      <c r="I476" s="381" t="s">
        <v>2513</v>
      </c>
      <c r="J476" s="314" t="s">
        <v>3339</v>
      </c>
      <c r="K476" s="314"/>
      <c r="L476" s="299"/>
      <c r="M476" s="1378"/>
      <c r="N476" s="1378"/>
      <c r="O476" s="634" t="s">
        <v>540</v>
      </c>
      <c r="P476" s="314"/>
      <c r="Q476" s="251">
        <v>44730</v>
      </c>
      <c r="R476" s="591">
        <v>44788</v>
      </c>
      <c r="S476" s="591">
        <v>44788</v>
      </c>
      <c r="T476" s="314"/>
      <c r="U476" s="314"/>
      <c r="V476" s="811">
        <v>45102</v>
      </c>
      <c r="W476" s="254" t="s">
        <v>6390</v>
      </c>
      <c r="X476" s="255" t="s">
        <v>1775</v>
      </c>
      <c r="Y476" s="249" t="s">
        <v>1434</v>
      </c>
      <c r="Z476" s="768" t="s">
        <v>9638</v>
      </c>
      <c r="AA476" s="314"/>
      <c r="AB476" s="314"/>
    </row>
    <row r="477" spans="1:28" hidden="1">
      <c r="A477" s="23">
        <f t="shared" si="8"/>
        <v>476</v>
      </c>
      <c r="B477" s="259" t="s">
        <v>2508</v>
      </c>
      <c r="C477" s="305" t="s">
        <v>2538</v>
      </c>
      <c r="D477" s="305" t="s">
        <v>2539</v>
      </c>
      <c r="E477" s="373" t="s">
        <v>98</v>
      </c>
      <c r="F477" s="373"/>
      <c r="G477" s="259" t="s">
        <v>1868</v>
      </c>
      <c r="H477" s="295">
        <v>1</v>
      </c>
      <c r="I477" s="381" t="s">
        <v>2513</v>
      </c>
      <c r="J477" s="314" t="s">
        <v>4165</v>
      </c>
      <c r="K477" s="314"/>
      <c r="L477" s="299" t="s">
        <v>9061</v>
      </c>
      <c r="M477" s="1378">
        <v>1</v>
      </c>
      <c r="N477" s="1378">
        <v>9.4999999999999998E-3</v>
      </c>
      <c r="O477" s="634" t="s">
        <v>540</v>
      </c>
      <c r="P477" s="314"/>
      <c r="Q477" s="251">
        <v>44730</v>
      </c>
      <c r="R477" s="591">
        <v>44788</v>
      </c>
      <c r="S477" s="591">
        <v>44788</v>
      </c>
      <c r="T477" s="314"/>
      <c r="U477" s="314"/>
      <c r="V477" s="811">
        <v>45102</v>
      </c>
      <c r="W477" s="254" t="s">
        <v>6390</v>
      </c>
      <c r="X477" s="255" t="s">
        <v>1775</v>
      </c>
      <c r="Y477" s="249" t="s">
        <v>1434</v>
      </c>
      <c r="Z477" s="768" t="s">
        <v>9638</v>
      </c>
      <c r="AA477" s="314"/>
      <c r="AB477" s="314"/>
    </row>
    <row r="478" spans="1:28" hidden="1">
      <c r="A478" s="23">
        <f t="shared" si="8"/>
        <v>477</v>
      </c>
      <c r="B478" s="259" t="s">
        <v>2508</v>
      </c>
      <c r="C478" s="305" t="s">
        <v>2540</v>
      </c>
      <c r="D478" s="305" t="s">
        <v>2541</v>
      </c>
      <c r="E478" s="373" t="s">
        <v>98</v>
      </c>
      <c r="F478" s="373" t="s">
        <v>2542</v>
      </c>
      <c r="G478" s="375" t="s">
        <v>2543</v>
      </c>
      <c r="H478" s="295">
        <v>1</v>
      </c>
      <c r="I478" s="381" t="s">
        <v>2513</v>
      </c>
      <c r="J478" s="314" t="s">
        <v>3339</v>
      </c>
      <c r="K478" s="314"/>
      <c r="L478" s="1203"/>
      <c r="M478" s="1383"/>
      <c r="N478" s="1383"/>
      <c r="O478" s="634" t="s">
        <v>540</v>
      </c>
      <c r="P478" s="314"/>
      <c r="Q478" s="251">
        <v>44730</v>
      </c>
      <c r="R478" s="591">
        <v>44788</v>
      </c>
      <c r="S478" s="591">
        <v>44788</v>
      </c>
      <c r="T478" s="314"/>
      <c r="U478" s="314"/>
      <c r="V478" s="811">
        <v>45102</v>
      </c>
      <c r="W478" s="254" t="s">
        <v>6390</v>
      </c>
      <c r="X478" s="255" t="s">
        <v>1775</v>
      </c>
      <c r="Y478" s="249" t="s">
        <v>1434</v>
      </c>
      <c r="Z478" s="768" t="s">
        <v>9638</v>
      </c>
      <c r="AA478" s="314"/>
      <c r="AB478" s="314"/>
    </row>
    <row r="479" spans="1:28" hidden="1">
      <c r="A479" s="23">
        <f t="shared" si="8"/>
        <v>478</v>
      </c>
      <c r="B479" s="259" t="s">
        <v>2508</v>
      </c>
      <c r="C479" s="305" t="s">
        <v>2540</v>
      </c>
      <c r="D479" s="305" t="s">
        <v>2544</v>
      </c>
      <c r="E479" s="373" t="s">
        <v>98</v>
      </c>
      <c r="F479" s="373" t="s">
        <v>2545</v>
      </c>
      <c r="G479" s="375" t="s">
        <v>2546</v>
      </c>
      <c r="H479" s="295">
        <v>2</v>
      </c>
      <c r="I479" s="381" t="s">
        <v>2513</v>
      </c>
      <c r="J479" s="314" t="s">
        <v>3339</v>
      </c>
      <c r="K479" s="314"/>
      <c r="L479" s="1382"/>
      <c r="M479" s="1384"/>
      <c r="N479" s="1384"/>
      <c r="O479" s="634" t="s">
        <v>540</v>
      </c>
      <c r="P479" s="314"/>
      <c r="Q479" s="251">
        <v>44730</v>
      </c>
      <c r="R479" s="591">
        <v>44788</v>
      </c>
      <c r="S479" s="591">
        <v>44788</v>
      </c>
      <c r="T479" s="314"/>
      <c r="U479" s="314"/>
      <c r="V479" s="811">
        <v>45102</v>
      </c>
      <c r="W479" s="254" t="s">
        <v>6390</v>
      </c>
      <c r="X479" s="255" t="s">
        <v>1775</v>
      </c>
      <c r="Y479" s="249" t="s">
        <v>1434</v>
      </c>
      <c r="Z479" s="768" t="s">
        <v>9638</v>
      </c>
      <c r="AA479" s="314"/>
      <c r="AB479" s="314"/>
    </row>
    <row r="480" spans="1:28" hidden="1">
      <c r="A480" s="23">
        <f t="shared" si="8"/>
        <v>479</v>
      </c>
      <c r="B480" s="259" t="s">
        <v>2508</v>
      </c>
      <c r="C480" s="305" t="s">
        <v>2540</v>
      </c>
      <c r="D480" s="305" t="s">
        <v>2547</v>
      </c>
      <c r="E480" s="373" t="s">
        <v>98</v>
      </c>
      <c r="F480" s="373" t="s">
        <v>2548</v>
      </c>
      <c r="G480" s="375" t="s">
        <v>2549</v>
      </c>
      <c r="H480" s="295">
        <v>1</v>
      </c>
      <c r="I480" s="381" t="s">
        <v>2513</v>
      </c>
      <c r="J480" s="314" t="s">
        <v>3339</v>
      </c>
      <c r="K480" s="314"/>
      <c r="L480" s="1382"/>
      <c r="M480" s="1384"/>
      <c r="N480" s="1384"/>
      <c r="O480" s="634" t="s">
        <v>540</v>
      </c>
      <c r="P480" s="314"/>
      <c r="Q480" s="251">
        <v>44730</v>
      </c>
      <c r="R480" s="591">
        <v>44788</v>
      </c>
      <c r="S480" s="591">
        <v>44788</v>
      </c>
      <c r="T480" s="314"/>
      <c r="U480" s="314"/>
      <c r="V480" s="811">
        <v>45102</v>
      </c>
      <c r="W480" s="254" t="s">
        <v>6390</v>
      </c>
      <c r="X480" s="255" t="s">
        <v>1775</v>
      </c>
      <c r="Y480" s="249" t="s">
        <v>1434</v>
      </c>
      <c r="Z480" s="768" t="s">
        <v>9638</v>
      </c>
      <c r="AA480" s="314"/>
      <c r="AB480" s="314"/>
    </row>
    <row r="481" spans="1:28" hidden="1">
      <c r="A481" s="23">
        <f t="shared" si="8"/>
        <v>480</v>
      </c>
      <c r="B481" s="259" t="s">
        <v>2508</v>
      </c>
      <c r="C481" s="305" t="s">
        <v>2540</v>
      </c>
      <c r="D481" s="305" t="s">
        <v>2550</v>
      </c>
      <c r="E481" s="373" t="s">
        <v>98</v>
      </c>
      <c r="F481" s="373" t="s">
        <v>2551</v>
      </c>
      <c r="G481" s="375" t="s">
        <v>2552</v>
      </c>
      <c r="H481" s="295">
        <v>17</v>
      </c>
      <c r="I481" s="381" t="s">
        <v>2513</v>
      </c>
      <c r="J481" s="314" t="s">
        <v>3339</v>
      </c>
      <c r="K481" s="314"/>
      <c r="L481" s="148"/>
      <c r="M481" s="1385"/>
      <c r="N481" s="1385"/>
      <c r="O481" s="634" t="s">
        <v>540</v>
      </c>
      <c r="P481" s="314"/>
      <c r="Q481" s="251">
        <v>44730</v>
      </c>
      <c r="R481" s="591">
        <v>44788</v>
      </c>
      <c r="S481" s="591">
        <v>44788</v>
      </c>
      <c r="T481" s="314"/>
      <c r="U481" s="314"/>
      <c r="V481" s="811">
        <v>45102</v>
      </c>
      <c r="W481" s="254" t="s">
        <v>6390</v>
      </c>
      <c r="X481" s="255" t="s">
        <v>1775</v>
      </c>
      <c r="Y481" s="249" t="s">
        <v>1434</v>
      </c>
      <c r="Z481" s="768" t="s">
        <v>9638</v>
      </c>
      <c r="AA481" s="314"/>
      <c r="AB481" s="314"/>
    </row>
    <row r="482" spans="1:28" hidden="1">
      <c r="A482" s="23">
        <f t="shared" si="8"/>
        <v>481</v>
      </c>
      <c r="B482" s="259" t="s">
        <v>2508</v>
      </c>
      <c r="C482" s="259" t="s">
        <v>1963</v>
      </c>
      <c r="D482" s="305" t="s">
        <v>2553</v>
      </c>
      <c r="E482" s="373" t="s">
        <v>98</v>
      </c>
      <c r="F482" s="373" t="s">
        <v>2554</v>
      </c>
      <c r="G482" s="259" t="s">
        <v>2555</v>
      </c>
      <c r="H482" s="295">
        <v>2</v>
      </c>
      <c r="I482" s="381" t="s">
        <v>2513</v>
      </c>
      <c r="J482" s="314" t="s">
        <v>9639</v>
      </c>
      <c r="K482" s="314"/>
      <c r="L482" s="299"/>
      <c r="M482" s="1378"/>
      <c r="N482" s="1378"/>
      <c r="O482" s="634" t="s">
        <v>540</v>
      </c>
      <c r="P482" s="314"/>
      <c r="Q482" s="251">
        <v>44730</v>
      </c>
      <c r="R482" s="591">
        <v>44788</v>
      </c>
      <c r="S482" s="591">
        <v>44788</v>
      </c>
      <c r="T482" s="314"/>
      <c r="U482" s="314"/>
      <c r="V482" s="811">
        <v>45102</v>
      </c>
      <c r="W482" s="254" t="s">
        <v>6390</v>
      </c>
      <c r="X482" s="255" t="s">
        <v>1775</v>
      </c>
      <c r="Y482" s="249" t="s">
        <v>1434</v>
      </c>
      <c r="Z482" s="768" t="s">
        <v>9638</v>
      </c>
      <c r="AA482" s="314"/>
      <c r="AB482" s="314"/>
    </row>
    <row r="483" spans="1:28" hidden="1">
      <c r="A483" s="23">
        <f t="shared" si="8"/>
        <v>482</v>
      </c>
      <c r="B483" s="259" t="s">
        <v>2508</v>
      </c>
      <c r="C483" s="259" t="s">
        <v>2556</v>
      </c>
      <c r="D483" s="305" t="s">
        <v>2557</v>
      </c>
      <c r="E483" s="373" t="s">
        <v>98</v>
      </c>
      <c r="F483" s="373" t="s">
        <v>2558</v>
      </c>
      <c r="G483" s="259" t="s">
        <v>2559</v>
      </c>
      <c r="H483" s="295">
        <v>2</v>
      </c>
      <c r="I483" s="381" t="s">
        <v>2513</v>
      </c>
      <c r="J483" s="314" t="s">
        <v>9639</v>
      </c>
      <c r="K483" s="314"/>
      <c r="L483" s="299"/>
      <c r="M483" s="1378"/>
      <c r="N483" s="1378"/>
      <c r="O483" s="634" t="s">
        <v>540</v>
      </c>
      <c r="P483" s="314"/>
      <c r="Q483" s="251">
        <v>44730</v>
      </c>
      <c r="R483" s="591">
        <v>44788</v>
      </c>
      <c r="S483" s="591">
        <v>44788</v>
      </c>
      <c r="T483" s="314"/>
      <c r="U483" s="314"/>
      <c r="V483" s="811">
        <v>45102</v>
      </c>
      <c r="W483" s="254" t="s">
        <v>6390</v>
      </c>
      <c r="X483" s="255" t="s">
        <v>1775</v>
      </c>
      <c r="Y483" s="249" t="s">
        <v>1434</v>
      </c>
      <c r="Z483" s="768" t="s">
        <v>9638</v>
      </c>
      <c r="AA483" s="314"/>
      <c r="AB483" s="314"/>
    </row>
    <row r="484" spans="1:28" hidden="1">
      <c r="A484" s="23">
        <f t="shared" si="8"/>
        <v>483</v>
      </c>
      <c r="B484" s="259" t="s">
        <v>2508</v>
      </c>
      <c r="C484" s="259" t="s">
        <v>1964</v>
      </c>
      <c r="D484" s="305" t="s">
        <v>2560</v>
      </c>
      <c r="E484" s="373" t="s">
        <v>98</v>
      </c>
      <c r="F484" s="373" t="s">
        <v>2561</v>
      </c>
      <c r="G484" s="259" t="s">
        <v>2562</v>
      </c>
      <c r="H484" s="295">
        <v>1</v>
      </c>
      <c r="I484" s="381" t="s">
        <v>2513</v>
      </c>
      <c r="J484" s="314" t="s">
        <v>9640</v>
      </c>
      <c r="K484" s="314"/>
      <c r="L484" s="299"/>
      <c r="M484" s="1378"/>
      <c r="N484" s="1378"/>
      <c r="O484" s="634" t="s">
        <v>540</v>
      </c>
      <c r="P484" s="314"/>
      <c r="Q484" s="251">
        <v>44730</v>
      </c>
      <c r="R484" s="591">
        <v>44788</v>
      </c>
      <c r="S484" s="591">
        <v>44788</v>
      </c>
      <c r="T484" s="314"/>
      <c r="U484" s="314"/>
      <c r="V484" s="811">
        <v>45102</v>
      </c>
      <c r="W484" s="254" t="s">
        <v>6390</v>
      </c>
      <c r="X484" s="255" t="s">
        <v>1775</v>
      </c>
      <c r="Y484" s="249" t="s">
        <v>1434</v>
      </c>
      <c r="Z484" s="768" t="s">
        <v>9638</v>
      </c>
      <c r="AA484" s="314"/>
      <c r="AB484" s="314"/>
    </row>
    <row r="485" spans="1:28" hidden="1">
      <c r="A485" s="23">
        <f t="shared" si="8"/>
        <v>484</v>
      </c>
      <c r="B485" s="259" t="s">
        <v>3250</v>
      </c>
      <c r="C485" s="305" t="s">
        <v>2538</v>
      </c>
      <c r="D485" s="305" t="s">
        <v>4163</v>
      </c>
      <c r="E485" s="373" t="s">
        <v>98</v>
      </c>
      <c r="F485" s="373" t="s">
        <v>4164</v>
      </c>
      <c r="G485" s="259" t="s">
        <v>321</v>
      </c>
      <c r="H485" s="295">
        <v>1</v>
      </c>
      <c r="I485" s="381" t="s">
        <v>3251</v>
      </c>
      <c r="J485" s="314" t="s">
        <v>4165</v>
      </c>
      <c r="K485" s="314"/>
      <c r="L485" s="299"/>
      <c r="M485" s="1378"/>
      <c r="N485" s="1378"/>
      <c r="O485" s="634" t="s">
        <v>540</v>
      </c>
      <c r="P485" s="314"/>
      <c r="Q485" s="251">
        <v>44730</v>
      </c>
      <c r="R485" s="591">
        <v>44788</v>
      </c>
      <c r="S485" s="591">
        <v>44788</v>
      </c>
      <c r="T485" s="314"/>
      <c r="U485" s="314"/>
      <c r="V485" s="811">
        <v>45102</v>
      </c>
      <c r="W485" s="254" t="s">
        <v>6390</v>
      </c>
      <c r="X485" s="255" t="s">
        <v>1775</v>
      </c>
      <c r="Y485" s="249" t="s">
        <v>1434</v>
      </c>
      <c r="Z485" s="768" t="s">
        <v>9638</v>
      </c>
      <c r="AA485" s="314"/>
      <c r="AB485" s="314"/>
    </row>
    <row r="486" spans="1:28" hidden="1">
      <c r="A486" s="23">
        <f t="shared" si="8"/>
        <v>485</v>
      </c>
      <c r="B486" s="259" t="s">
        <v>3250</v>
      </c>
      <c r="C486" s="305" t="s">
        <v>4247</v>
      </c>
      <c r="D486" s="305" t="s">
        <v>4248</v>
      </c>
      <c r="E486" s="373" t="s">
        <v>98</v>
      </c>
      <c r="F486" s="373" t="s">
        <v>4249</v>
      </c>
      <c r="G486" s="259" t="s">
        <v>366</v>
      </c>
      <c r="H486" s="295">
        <v>1</v>
      </c>
      <c r="I486" s="381" t="s">
        <v>3251</v>
      </c>
      <c r="J486" s="314" t="s">
        <v>4165</v>
      </c>
      <c r="K486" s="314"/>
      <c r="L486" s="299"/>
      <c r="M486" s="1378"/>
      <c r="N486" s="1378"/>
      <c r="O486" s="634" t="s">
        <v>540</v>
      </c>
      <c r="P486" s="314"/>
      <c r="Q486" s="607">
        <v>44742</v>
      </c>
      <c r="R486" s="251">
        <v>44803</v>
      </c>
      <c r="S486" s="251">
        <v>44798</v>
      </c>
      <c r="T486" s="314"/>
      <c r="U486" s="314"/>
      <c r="V486" s="811">
        <v>45102</v>
      </c>
      <c r="W486" s="254" t="s">
        <v>6390</v>
      </c>
      <c r="X486" s="255" t="s">
        <v>1775</v>
      </c>
      <c r="Y486" s="249" t="s">
        <v>1434</v>
      </c>
      <c r="Z486" s="768" t="s">
        <v>9638</v>
      </c>
      <c r="AA486" s="314"/>
      <c r="AB486" s="314"/>
    </row>
    <row r="487" spans="1:28" hidden="1">
      <c r="A487" s="23">
        <f t="shared" si="8"/>
        <v>486</v>
      </c>
      <c r="B487" s="259" t="s">
        <v>3250</v>
      </c>
      <c r="C487" s="305" t="s">
        <v>4247</v>
      </c>
      <c r="D487" s="305" t="s">
        <v>4250</v>
      </c>
      <c r="E487" s="373" t="s">
        <v>98</v>
      </c>
      <c r="F487" s="373" t="s">
        <v>4251</v>
      </c>
      <c r="G487" s="375" t="s">
        <v>367</v>
      </c>
      <c r="H487" s="295">
        <v>2</v>
      </c>
      <c r="I487" s="381" t="s">
        <v>3251</v>
      </c>
      <c r="J487" s="314" t="s">
        <v>4252</v>
      </c>
      <c r="K487" s="314"/>
      <c r="L487" s="299"/>
      <c r="M487" s="1378"/>
      <c r="N487" s="1378"/>
      <c r="O487" s="634" t="s">
        <v>540</v>
      </c>
      <c r="P487" s="314"/>
      <c r="Q487" s="607">
        <v>44742</v>
      </c>
      <c r="R487" s="251">
        <v>44803</v>
      </c>
      <c r="S487" s="251">
        <v>44798</v>
      </c>
      <c r="T487" s="314"/>
      <c r="U487" s="314"/>
      <c r="V487" s="811">
        <v>45102</v>
      </c>
      <c r="W487" s="254" t="s">
        <v>6390</v>
      </c>
      <c r="X487" s="255" t="s">
        <v>1775</v>
      </c>
      <c r="Y487" s="249" t="s">
        <v>1434</v>
      </c>
      <c r="Z487" s="768" t="s">
        <v>9638</v>
      </c>
      <c r="AA487" s="314"/>
      <c r="AB487" s="314"/>
    </row>
    <row r="488" spans="1:28" hidden="1">
      <c r="A488" s="23">
        <f t="shared" si="8"/>
        <v>487</v>
      </c>
      <c r="B488" s="259" t="s">
        <v>3250</v>
      </c>
      <c r="C488" s="305" t="s">
        <v>4247</v>
      </c>
      <c r="D488" s="305" t="s">
        <v>4253</v>
      </c>
      <c r="E488" s="373" t="s">
        <v>98</v>
      </c>
      <c r="F488" s="373" t="s">
        <v>4254</v>
      </c>
      <c r="G488" s="259" t="s">
        <v>3602</v>
      </c>
      <c r="H488" s="295">
        <v>1</v>
      </c>
      <c r="I488" s="381" t="s">
        <v>3251</v>
      </c>
      <c r="J488" s="314" t="s">
        <v>4165</v>
      </c>
      <c r="K488" s="314"/>
      <c r="L488" s="299"/>
      <c r="M488" s="1378"/>
      <c r="N488" s="1378"/>
      <c r="O488" s="634" t="s">
        <v>540</v>
      </c>
      <c r="P488" s="314"/>
      <c r="Q488" s="607">
        <v>44742</v>
      </c>
      <c r="R488" s="251">
        <v>44803</v>
      </c>
      <c r="S488" s="251">
        <v>44798</v>
      </c>
      <c r="T488" s="314"/>
      <c r="U488" s="314"/>
      <c r="V488" s="811">
        <v>45102</v>
      </c>
      <c r="W488" s="254" t="s">
        <v>6390</v>
      </c>
      <c r="X488" s="255" t="s">
        <v>1775</v>
      </c>
      <c r="Y488" s="249" t="s">
        <v>1434</v>
      </c>
      <c r="Z488" s="768" t="s">
        <v>9638</v>
      </c>
      <c r="AA488" s="314"/>
      <c r="AB488" s="314"/>
    </row>
    <row r="489" spans="1:28" hidden="1">
      <c r="A489" s="23">
        <f t="shared" si="8"/>
        <v>488</v>
      </c>
      <c r="B489" s="259" t="s">
        <v>3250</v>
      </c>
      <c r="C489" s="305" t="s">
        <v>4247</v>
      </c>
      <c r="D489" s="305" t="s">
        <v>4255</v>
      </c>
      <c r="E489" s="373" t="s">
        <v>98</v>
      </c>
      <c r="F489" s="373" t="s">
        <v>4256</v>
      </c>
      <c r="G489" s="259" t="s">
        <v>368</v>
      </c>
      <c r="H489" s="295">
        <v>2</v>
      </c>
      <c r="I489" s="381" t="s">
        <v>3251</v>
      </c>
      <c r="J489" s="314" t="s">
        <v>4252</v>
      </c>
      <c r="K489" s="314"/>
      <c r="L489" s="299"/>
      <c r="M489" s="1378"/>
      <c r="N489" s="1378"/>
      <c r="O489" s="634" t="s">
        <v>540</v>
      </c>
      <c r="P489" s="314"/>
      <c r="Q489" s="607">
        <v>44742</v>
      </c>
      <c r="R489" s="251">
        <v>44803</v>
      </c>
      <c r="S489" s="251">
        <v>44798</v>
      </c>
      <c r="T489" s="314"/>
      <c r="U489" s="314"/>
      <c r="V489" s="811">
        <v>45102</v>
      </c>
      <c r="W489" s="254" t="s">
        <v>6390</v>
      </c>
      <c r="X489" s="255" t="s">
        <v>1775</v>
      </c>
      <c r="Y489" s="249" t="s">
        <v>1434</v>
      </c>
      <c r="Z489" s="768" t="s">
        <v>9638</v>
      </c>
      <c r="AA489" s="314"/>
      <c r="AB489" s="314"/>
    </row>
    <row r="490" spans="1:28" hidden="1">
      <c r="A490" s="23">
        <f t="shared" si="8"/>
        <v>489</v>
      </c>
      <c r="B490" s="259" t="s">
        <v>3250</v>
      </c>
      <c r="C490" s="305" t="s">
        <v>4247</v>
      </c>
      <c r="D490" s="305" t="s">
        <v>4257</v>
      </c>
      <c r="E490" s="373" t="s">
        <v>98</v>
      </c>
      <c r="F490" s="373" t="s">
        <v>4258</v>
      </c>
      <c r="G490" s="259" t="s">
        <v>256</v>
      </c>
      <c r="H490" s="295">
        <v>1</v>
      </c>
      <c r="I490" s="381" t="s">
        <v>3251</v>
      </c>
      <c r="J490" s="314" t="s">
        <v>4165</v>
      </c>
      <c r="K490" s="314"/>
      <c r="L490" s="299"/>
      <c r="M490" s="1378"/>
      <c r="N490" s="1378"/>
      <c r="O490" s="634" t="s">
        <v>540</v>
      </c>
      <c r="P490" s="314"/>
      <c r="Q490" s="607">
        <v>44742</v>
      </c>
      <c r="R490" s="251">
        <v>44803</v>
      </c>
      <c r="S490" s="251">
        <v>44798</v>
      </c>
      <c r="T490" s="314"/>
      <c r="U490" s="314"/>
      <c r="V490" s="811">
        <v>45102</v>
      </c>
      <c r="W490" s="254" t="s">
        <v>6390</v>
      </c>
      <c r="X490" s="255" t="s">
        <v>1775</v>
      </c>
      <c r="Y490" s="249" t="s">
        <v>1434</v>
      </c>
      <c r="Z490" s="768" t="s">
        <v>9638</v>
      </c>
      <c r="AA490" s="314"/>
      <c r="AB490" s="314"/>
    </row>
    <row r="491" spans="1:28" hidden="1">
      <c r="A491" s="23">
        <f t="shared" si="8"/>
        <v>490</v>
      </c>
      <c r="B491" s="259" t="s">
        <v>3250</v>
      </c>
      <c r="C491" s="305" t="s">
        <v>4247</v>
      </c>
      <c r="D491" s="305" t="s">
        <v>4259</v>
      </c>
      <c r="E491" s="373" t="s">
        <v>98</v>
      </c>
      <c r="F491" s="373" t="s">
        <v>4260</v>
      </c>
      <c r="G491" s="259" t="s">
        <v>348</v>
      </c>
      <c r="H491" s="295">
        <v>1</v>
      </c>
      <c r="I491" s="381" t="s">
        <v>3251</v>
      </c>
      <c r="J491" s="314" t="s">
        <v>4165</v>
      </c>
      <c r="K491" s="314"/>
      <c r="L491" s="299"/>
      <c r="M491" s="1378"/>
      <c r="N491" s="1378"/>
      <c r="O491" s="634" t="s">
        <v>540</v>
      </c>
      <c r="P491" s="314"/>
      <c r="Q491" s="607">
        <v>44742</v>
      </c>
      <c r="R491" s="251">
        <v>44803</v>
      </c>
      <c r="S491" s="251">
        <v>44798</v>
      </c>
      <c r="T491" s="314"/>
      <c r="U491" s="314"/>
      <c r="V491" s="811">
        <v>45102</v>
      </c>
      <c r="W491" s="254" t="s">
        <v>6390</v>
      </c>
      <c r="X491" s="255" t="s">
        <v>1775</v>
      </c>
      <c r="Y491" s="249" t="s">
        <v>1434</v>
      </c>
      <c r="Z491" s="768" t="s">
        <v>9638</v>
      </c>
      <c r="AA491" s="314"/>
      <c r="AB491" s="314"/>
    </row>
    <row r="492" spans="1:28" hidden="1">
      <c r="A492" s="23">
        <f t="shared" si="8"/>
        <v>491</v>
      </c>
      <c r="B492" s="259" t="s">
        <v>3250</v>
      </c>
      <c r="C492" s="305" t="s">
        <v>4247</v>
      </c>
      <c r="D492" s="305" t="s">
        <v>4261</v>
      </c>
      <c r="E492" s="373" t="s">
        <v>98</v>
      </c>
      <c r="F492" s="373" t="s">
        <v>4262</v>
      </c>
      <c r="G492" s="259" t="s">
        <v>315</v>
      </c>
      <c r="H492" s="295">
        <v>1</v>
      </c>
      <c r="I492" s="381" t="s">
        <v>3251</v>
      </c>
      <c r="J492" s="314" t="s">
        <v>4165</v>
      </c>
      <c r="K492" s="314"/>
      <c r="L492" s="299"/>
      <c r="M492" s="1378"/>
      <c r="N492" s="1378"/>
      <c r="O492" s="634" t="s">
        <v>540</v>
      </c>
      <c r="P492" s="314"/>
      <c r="Q492" s="607">
        <v>44742</v>
      </c>
      <c r="R492" s="251">
        <v>44803</v>
      </c>
      <c r="S492" s="251">
        <v>44798</v>
      </c>
      <c r="T492" s="314"/>
      <c r="U492" s="314"/>
      <c r="V492" s="811">
        <v>45102</v>
      </c>
      <c r="W492" s="254" t="s">
        <v>6390</v>
      </c>
      <c r="X492" s="255" t="s">
        <v>1775</v>
      </c>
      <c r="Y492" s="249" t="s">
        <v>1434</v>
      </c>
      <c r="Z492" s="768" t="s">
        <v>9638</v>
      </c>
      <c r="AA492" s="314"/>
      <c r="AB492" s="314"/>
    </row>
    <row r="493" spans="1:28" hidden="1">
      <c r="A493" s="23">
        <f t="shared" si="8"/>
        <v>492</v>
      </c>
      <c r="B493" s="259" t="s">
        <v>3250</v>
      </c>
      <c r="C493" s="305" t="s">
        <v>4247</v>
      </c>
      <c r="D493" s="305" t="s">
        <v>4263</v>
      </c>
      <c r="E493" s="373" t="s">
        <v>98</v>
      </c>
      <c r="F493" s="373" t="s">
        <v>4264</v>
      </c>
      <c r="G493" s="259" t="s">
        <v>317</v>
      </c>
      <c r="H493" s="295">
        <v>1</v>
      </c>
      <c r="I493" s="381" t="s">
        <v>3251</v>
      </c>
      <c r="J493" s="314" t="s">
        <v>3339</v>
      </c>
      <c r="K493" s="314"/>
      <c r="L493" s="299"/>
      <c r="M493" s="1378"/>
      <c r="N493" s="1378"/>
      <c r="O493" s="634" t="s">
        <v>540</v>
      </c>
      <c r="P493" s="314"/>
      <c r="Q493" s="607">
        <v>44742</v>
      </c>
      <c r="R493" s="251">
        <v>44803</v>
      </c>
      <c r="S493" s="251">
        <v>44798</v>
      </c>
      <c r="T493" s="314"/>
      <c r="U493" s="314"/>
      <c r="V493" s="811">
        <v>45102</v>
      </c>
      <c r="W493" s="254" t="s">
        <v>6390</v>
      </c>
      <c r="X493" s="255" t="s">
        <v>1775</v>
      </c>
      <c r="Y493" s="249" t="s">
        <v>1434</v>
      </c>
      <c r="Z493" s="768" t="s">
        <v>9638</v>
      </c>
      <c r="AA493" s="314"/>
      <c r="AB493" s="314"/>
    </row>
    <row r="494" spans="1:28" hidden="1">
      <c r="A494" s="23">
        <f t="shared" si="8"/>
        <v>493</v>
      </c>
      <c r="B494" s="259" t="s">
        <v>3250</v>
      </c>
      <c r="C494" s="305" t="s">
        <v>4247</v>
      </c>
      <c r="D494" s="305" t="s">
        <v>4265</v>
      </c>
      <c r="E494" s="373" t="s">
        <v>98</v>
      </c>
      <c r="F494" s="373" t="s">
        <v>4266</v>
      </c>
      <c r="G494" s="259" t="s">
        <v>328</v>
      </c>
      <c r="H494" s="295">
        <v>1</v>
      </c>
      <c r="I494" s="381" t="s">
        <v>3251</v>
      </c>
      <c r="J494" s="314" t="s">
        <v>3339</v>
      </c>
      <c r="K494" s="314"/>
      <c r="L494" s="299"/>
      <c r="M494" s="1378"/>
      <c r="N494" s="1378"/>
      <c r="O494" s="634" t="s">
        <v>540</v>
      </c>
      <c r="P494" s="314"/>
      <c r="Q494" s="607">
        <v>44742</v>
      </c>
      <c r="R494" s="251">
        <v>44803</v>
      </c>
      <c r="S494" s="251">
        <v>44798</v>
      </c>
      <c r="T494" s="314"/>
      <c r="U494" s="314"/>
      <c r="V494" s="811">
        <v>45102</v>
      </c>
      <c r="W494" s="254" t="s">
        <v>6390</v>
      </c>
      <c r="X494" s="255" t="s">
        <v>1775</v>
      </c>
      <c r="Y494" s="249" t="s">
        <v>1434</v>
      </c>
      <c r="Z494" s="768" t="s">
        <v>9638</v>
      </c>
      <c r="AA494" s="314"/>
      <c r="AB494" s="314"/>
    </row>
    <row r="495" spans="1:28" hidden="1">
      <c r="A495" s="23">
        <f t="shared" si="8"/>
        <v>494</v>
      </c>
      <c r="B495" s="259" t="s">
        <v>3250</v>
      </c>
      <c r="C495" s="305" t="s">
        <v>4267</v>
      </c>
      <c r="D495" s="305" t="s">
        <v>4268</v>
      </c>
      <c r="E495" s="373" t="s">
        <v>98</v>
      </c>
      <c r="F495" s="373"/>
      <c r="G495" s="259" t="s">
        <v>321</v>
      </c>
      <c r="H495" s="295">
        <v>1</v>
      </c>
      <c r="I495" s="381" t="s">
        <v>3251</v>
      </c>
      <c r="J495" s="314" t="s">
        <v>4165</v>
      </c>
      <c r="K495" s="314"/>
      <c r="L495" s="299"/>
      <c r="M495" s="1378"/>
      <c r="N495" s="1378"/>
      <c r="O495" s="634" t="s">
        <v>540</v>
      </c>
      <c r="P495" s="314"/>
      <c r="Q495" s="607">
        <v>44742</v>
      </c>
      <c r="R495" s="251">
        <v>44803</v>
      </c>
      <c r="S495" s="251">
        <v>44798</v>
      </c>
      <c r="T495" s="314"/>
      <c r="U495" s="314"/>
      <c r="V495" s="811">
        <v>45102</v>
      </c>
      <c r="W495" s="254" t="s">
        <v>6390</v>
      </c>
      <c r="X495" s="255" t="s">
        <v>1775</v>
      </c>
      <c r="Y495" s="249" t="s">
        <v>1434</v>
      </c>
      <c r="Z495" s="768" t="s">
        <v>9638</v>
      </c>
      <c r="AA495" s="314"/>
      <c r="AB495" s="314"/>
    </row>
    <row r="496" spans="1:28" hidden="1">
      <c r="A496" s="23">
        <f t="shared" si="8"/>
        <v>495</v>
      </c>
      <c r="B496" s="259" t="s">
        <v>3250</v>
      </c>
      <c r="C496" s="305" t="s">
        <v>4267</v>
      </c>
      <c r="D496" s="305" t="s">
        <v>4269</v>
      </c>
      <c r="E496" s="373" t="s">
        <v>98</v>
      </c>
      <c r="F496" s="373"/>
      <c r="G496" s="259" t="s">
        <v>323</v>
      </c>
      <c r="H496" s="295">
        <v>1</v>
      </c>
      <c r="I496" s="381" t="s">
        <v>3251</v>
      </c>
      <c r="J496" s="314" t="s">
        <v>4165</v>
      </c>
      <c r="K496" s="314"/>
      <c r="L496" s="299"/>
      <c r="M496" s="1378"/>
      <c r="N496" s="1378"/>
      <c r="O496" s="634" t="s">
        <v>540</v>
      </c>
      <c r="P496" s="314"/>
      <c r="Q496" s="607">
        <v>44742</v>
      </c>
      <c r="R496" s="251">
        <v>44803</v>
      </c>
      <c r="S496" s="251">
        <v>44798</v>
      </c>
      <c r="T496" s="314"/>
      <c r="U496" s="314"/>
      <c r="V496" s="811">
        <v>45102</v>
      </c>
      <c r="W496" s="254" t="s">
        <v>6390</v>
      </c>
      <c r="X496" s="255" t="s">
        <v>1775</v>
      </c>
      <c r="Y496" s="249" t="s">
        <v>1434</v>
      </c>
      <c r="Z496" s="768" t="s">
        <v>9638</v>
      </c>
      <c r="AA496" s="314"/>
      <c r="AB496" s="314"/>
    </row>
    <row r="497" spans="1:28" hidden="1">
      <c r="A497" s="23">
        <f t="shared" si="8"/>
        <v>496</v>
      </c>
      <c r="B497" s="259" t="s">
        <v>3250</v>
      </c>
      <c r="C497" s="305" t="s">
        <v>4270</v>
      </c>
      <c r="D497" s="305" t="s">
        <v>4271</v>
      </c>
      <c r="E497" s="373" t="s">
        <v>98</v>
      </c>
      <c r="F497" s="373" t="s">
        <v>4272</v>
      </c>
      <c r="G497" s="375" t="s">
        <v>1392</v>
      </c>
      <c r="H497" s="295">
        <v>1</v>
      </c>
      <c r="I497" s="381" t="s">
        <v>3251</v>
      </c>
      <c r="J497" s="314" t="s">
        <v>3339</v>
      </c>
      <c r="K497" s="314"/>
      <c r="L497" s="1203"/>
      <c r="M497" s="1383"/>
      <c r="N497" s="1383"/>
      <c r="O497" s="634" t="s">
        <v>540</v>
      </c>
      <c r="P497" s="314"/>
      <c r="Q497" s="607">
        <v>44742</v>
      </c>
      <c r="R497" s="251">
        <v>44803</v>
      </c>
      <c r="S497" s="251">
        <v>44798</v>
      </c>
      <c r="T497" s="314"/>
      <c r="U497" s="314"/>
      <c r="V497" s="811">
        <v>45102</v>
      </c>
      <c r="W497" s="254" t="s">
        <v>6390</v>
      </c>
      <c r="X497" s="255" t="s">
        <v>1775</v>
      </c>
      <c r="Y497" s="249" t="s">
        <v>1434</v>
      </c>
      <c r="Z497" s="768" t="s">
        <v>9638</v>
      </c>
      <c r="AA497" s="314"/>
      <c r="AB497" s="314"/>
    </row>
    <row r="498" spans="1:28" hidden="1">
      <c r="A498" s="23">
        <f t="shared" si="8"/>
        <v>497</v>
      </c>
      <c r="B498" s="259" t="s">
        <v>3250</v>
      </c>
      <c r="C498" s="305" t="s">
        <v>4270</v>
      </c>
      <c r="D498" s="305" t="s">
        <v>4273</v>
      </c>
      <c r="E498" s="373" t="s">
        <v>98</v>
      </c>
      <c r="F498" s="373" t="s">
        <v>4274</v>
      </c>
      <c r="G498" s="375" t="s">
        <v>4275</v>
      </c>
      <c r="H498" s="295">
        <v>2</v>
      </c>
      <c r="I498" s="381" t="s">
        <v>3251</v>
      </c>
      <c r="J498" s="314" t="s">
        <v>3339</v>
      </c>
      <c r="K498" s="314"/>
      <c r="L498" s="1382"/>
      <c r="M498" s="1384"/>
      <c r="N498" s="1384"/>
      <c r="O498" s="634" t="s">
        <v>540</v>
      </c>
      <c r="P498" s="314"/>
      <c r="Q498" s="607">
        <v>44742</v>
      </c>
      <c r="R498" s="251">
        <v>44803</v>
      </c>
      <c r="S498" s="251">
        <v>44798</v>
      </c>
      <c r="T498" s="314"/>
      <c r="U498" s="314"/>
      <c r="V498" s="811">
        <v>45102</v>
      </c>
      <c r="W498" s="254" t="s">
        <v>6390</v>
      </c>
      <c r="X498" s="255" t="s">
        <v>1775</v>
      </c>
      <c r="Y498" s="249" t="s">
        <v>1434</v>
      </c>
      <c r="Z498" s="768" t="s">
        <v>9638</v>
      </c>
      <c r="AA498" s="314"/>
      <c r="AB498" s="314"/>
    </row>
    <row r="499" spans="1:28" hidden="1">
      <c r="A499" s="23">
        <f t="shared" si="8"/>
        <v>498</v>
      </c>
      <c r="B499" s="259" t="s">
        <v>3250</v>
      </c>
      <c r="C499" s="305" t="s">
        <v>4270</v>
      </c>
      <c r="D499" s="305" t="s">
        <v>4276</v>
      </c>
      <c r="E499" s="373" t="s">
        <v>98</v>
      </c>
      <c r="F499" s="373" t="s">
        <v>4277</v>
      </c>
      <c r="G499" s="375" t="s">
        <v>4278</v>
      </c>
      <c r="H499" s="295">
        <v>1</v>
      </c>
      <c r="I499" s="381" t="s">
        <v>3251</v>
      </c>
      <c r="J499" s="314" t="s">
        <v>3339</v>
      </c>
      <c r="K499" s="314"/>
      <c r="L499" s="1382"/>
      <c r="M499" s="1384"/>
      <c r="N499" s="1384"/>
      <c r="O499" s="634" t="s">
        <v>540</v>
      </c>
      <c r="P499" s="314"/>
      <c r="Q499" s="607">
        <v>44742</v>
      </c>
      <c r="R499" s="251">
        <v>44803</v>
      </c>
      <c r="S499" s="251">
        <v>44798</v>
      </c>
      <c r="T499" s="314"/>
      <c r="U499" s="314"/>
      <c r="V499" s="811">
        <v>45102</v>
      </c>
      <c r="W499" s="254" t="s">
        <v>6390</v>
      </c>
      <c r="X499" s="255" t="s">
        <v>1775</v>
      </c>
      <c r="Y499" s="249" t="s">
        <v>1434</v>
      </c>
      <c r="Z499" s="768" t="s">
        <v>9638</v>
      </c>
      <c r="AA499" s="314"/>
      <c r="AB499" s="314"/>
    </row>
    <row r="500" spans="1:28" hidden="1">
      <c r="A500" s="23">
        <f t="shared" si="8"/>
        <v>499</v>
      </c>
      <c r="B500" s="259" t="s">
        <v>3250</v>
      </c>
      <c r="C500" s="305" t="s">
        <v>4270</v>
      </c>
      <c r="D500" s="305" t="s">
        <v>4279</v>
      </c>
      <c r="E500" s="373" t="s">
        <v>98</v>
      </c>
      <c r="F500" s="373" t="s">
        <v>4280</v>
      </c>
      <c r="G500" s="375" t="s">
        <v>4281</v>
      </c>
      <c r="H500" s="295">
        <v>17</v>
      </c>
      <c r="I500" s="381" t="s">
        <v>3251</v>
      </c>
      <c r="J500" s="314" t="s">
        <v>3339</v>
      </c>
      <c r="K500" s="314"/>
      <c r="L500" s="148"/>
      <c r="M500" s="1385"/>
      <c r="N500" s="1385"/>
      <c r="O500" s="634" t="s">
        <v>540</v>
      </c>
      <c r="P500" s="314"/>
      <c r="Q500" s="607">
        <v>44742</v>
      </c>
      <c r="R500" s="251">
        <v>44803</v>
      </c>
      <c r="S500" s="251">
        <v>44798</v>
      </c>
      <c r="T500" s="314"/>
      <c r="U500" s="314"/>
      <c r="V500" s="811">
        <v>45102</v>
      </c>
      <c r="W500" s="254" t="s">
        <v>6390</v>
      </c>
      <c r="X500" s="255" t="s">
        <v>1775</v>
      </c>
      <c r="Y500" s="249" t="s">
        <v>1434</v>
      </c>
      <c r="Z500" s="768" t="s">
        <v>9638</v>
      </c>
      <c r="AA500" s="314"/>
      <c r="AB500" s="314"/>
    </row>
    <row r="501" spans="1:28" hidden="1">
      <c r="A501" s="23">
        <f t="shared" si="8"/>
        <v>500</v>
      </c>
      <c r="B501" s="259" t="s">
        <v>3250</v>
      </c>
      <c r="C501" s="305" t="s">
        <v>4349</v>
      </c>
      <c r="D501" s="305" t="s">
        <v>4350</v>
      </c>
      <c r="E501" s="373" t="s">
        <v>98</v>
      </c>
      <c r="F501" s="373" t="s">
        <v>4351</v>
      </c>
      <c r="G501" s="375" t="s">
        <v>366</v>
      </c>
      <c r="H501" s="295">
        <v>1</v>
      </c>
      <c r="I501" s="381" t="s">
        <v>3251</v>
      </c>
      <c r="J501" s="314" t="s">
        <v>4165</v>
      </c>
      <c r="K501" s="314"/>
      <c r="L501" s="299" t="s">
        <v>9061</v>
      </c>
      <c r="M501" s="1378">
        <v>0.996</v>
      </c>
      <c r="N501" s="1378">
        <v>3.0000000000000001E-3</v>
      </c>
      <c r="O501" s="634" t="s">
        <v>540</v>
      </c>
      <c r="P501" s="314"/>
      <c r="Q501" s="607">
        <v>44758</v>
      </c>
      <c r="R501" s="251">
        <v>44819</v>
      </c>
      <c r="S501" s="249" t="s">
        <v>1591</v>
      </c>
      <c r="T501" s="314"/>
      <c r="U501" s="314"/>
      <c r="V501" s="811">
        <v>45102</v>
      </c>
      <c r="W501" s="254" t="s">
        <v>6390</v>
      </c>
      <c r="X501" s="255" t="s">
        <v>1775</v>
      </c>
      <c r="Y501" s="249" t="s">
        <v>1434</v>
      </c>
      <c r="Z501" s="768" t="s">
        <v>9638</v>
      </c>
      <c r="AA501" s="314"/>
      <c r="AB501" s="314"/>
    </row>
    <row r="502" spans="1:28" hidden="1">
      <c r="A502" s="23">
        <f t="shared" si="8"/>
        <v>501</v>
      </c>
      <c r="B502" s="259" t="s">
        <v>3250</v>
      </c>
      <c r="C502" s="305" t="s">
        <v>4349</v>
      </c>
      <c r="D502" s="305" t="s">
        <v>4352</v>
      </c>
      <c r="E502" s="373" t="s">
        <v>98</v>
      </c>
      <c r="F502" s="373" t="s">
        <v>4353</v>
      </c>
      <c r="G502" s="375" t="s">
        <v>367</v>
      </c>
      <c r="H502" s="295">
        <v>1</v>
      </c>
      <c r="I502" s="381" t="s">
        <v>3251</v>
      </c>
      <c r="J502" s="314" t="s">
        <v>4252</v>
      </c>
      <c r="K502" s="314"/>
      <c r="L502" s="299" t="s">
        <v>1413</v>
      </c>
      <c r="M502" s="1378">
        <v>0.98299999999999998</v>
      </c>
      <c r="N502" s="1378">
        <v>2.7E-2</v>
      </c>
      <c r="O502" s="634" t="s">
        <v>540</v>
      </c>
      <c r="P502" s="314"/>
      <c r="Q502" s="607">
        <v>44758</v>
      </c>
      <c r="R502" s="251">
        <v>44819</v>
      </c>
      <c r="S502" s="249" t="s">
        <v>1591</v>
      </c>
      <c r="T502" s="314"/>
      <c r="U502" s="314"/>
      <c r="V502" s="811">
        <v>45102</v>
      </c>
      <c r="W502" s="254" t="s">
        <v>6390</v>
      </c>
      <c r="X502" s="255" t="s">
        <v>1775</v>
      </c>
      <c r="Y502" s="249" t="s">
        <v>1434</v>
      </c>
      <c r="Z502" s="768" t="s">
        <v>9638</v>
      </c>
      <c r="AA502" s="314"/>
      <c r="AB502" s="314"/>
    </row>
    <row r="503" spans="1:28" hidden="1">
      <c r="A503" s="23">
        <f t="shared" si="8"/>
        <v>502</v>
      </c>
      <c r="B503" s="259" t="s">
        <v>3250</v>
      </c>
      <c r="C503" s="305" t="s">
        <v>4349</v>
      </c>
      <c r="D503" s="305" t="s">
        <v>4352</v>
      </c>
      <c r="E503" s="373" t="s">
        <v>98</v>
      </c>
      <c r="F503" s="373" t="s">
        <v>4353</v>
      </c>
      <c r="G503" s="375" t="s">
        <v>367</v>
      </c>
      <c r="H503" s="295">
        <v>1</v>
      </c>
      <c r="I503" s="381" t="s">
        <v>3251</v>
      </c>
      <c r="J503" s="314" t="s">
        <v>4252</v>
      </c>
      <c r="K503" s="314"/>
      <c r="L503" s="299" t="s">
        <v>1413</v>
      </c>
      <c r="M503" s="1378">
        <v>0.99099999999999999</v>
      </c>
      <c r="N503" s="1378">
        <v>2.3E-2</v>
      </c>
      <c r="O503" s="634" t="s">
        <v>540</v>
      </c>
      <c r="P503" s="314"/>
      <c r="Q503" s="607">
        <v>44758</v>
      </c>
      <c r="R503" s="251">
        <v>44819</v>
      </c>
      <c r="S503" s="249" t="s">
        <v>1591</v>
      </c>
      <c r="T503" s="314"/>
      <c r="U503" s="314"/>
      <c r="V503" s="811">
        <v>45102</v>
      </c>
      <c r="W503" s="254" t="s">
        <v>6390</v>
      </c>
      <c r="X503" s="255" t="s">
        <v>1775</v>
      </c>
      <c r="Y503" s="249" t="s">
        <v>1434</v>
      </c>
      <c r="Z503" s="768" t="s">
        <v>9638</v>
      </c>
      <c r="AA503" s="314"/>
      <c r="AB503" s="314"/>
    </row>
    <row r="504" spans="1:28" hidden="1">
      <c r="A504" s="23">
        <f t="shared" si="8"/>
        <v>503</v>
      </c>
      <c r="B504" s="259" t="s">
        <v>3250</v>
      </c>
      <c r="C504" s="305" t="s">
        <v>4349</v>
      </c>
      <c r="D504" s="305" t="s">
        <v>4354</v>
      </c>
      <c r="E504" s="373" t="s">
        <v>98</v>
      </c>
      <c r="F504" s="373" t="s">
        <v>4355</v>
      </c>
      <c r="G504" s="375" t="s">
        <v>3602</v>
      </c>
      <c r="H504" s="295">
        <v>1</v>
      </c>
      <c r="I504" s="381" t="s">
        <v>3251</v>
      </c>
      <c r="J504" s="314" t="s">
        <v>4165</v>
      </c>
      <c r="K504" s="314"/>
      <c r="L504" s="299" t="s">
        <v>9064</v>
      </c>
      <c r="M504" s="1378">
        <v>0.97</v>
      </c>
      <c r="N504" s="1378">
        <v>2.5000000000000001E-2</v>
      </c>
      <c r="O504" s="634" t="s">
        <v>540</v>
      </c>
      <c r="P504" s="314"/>
      <c r="Q504" s="607">
        <v>44758</v>
      </c>
      <c r="R504" s="251">
        <v>44819</v>
      </c>
      <c r="S504" s="249" t="s">
        <v>1591</v>
      </c>
      <c r="T504" s="314"/>
      <c r="U504" s="314"/>
      <c r="V504" s="811">
        <v>45102</v>
      </c>
      <c r="W504" s="254" t="s">
        <v>6390</v>
      </c>
      <c r="X504" s="255" t="s">
        <v>1775</v>
      </c>
      <c r="Y504" s="249" t="s">
        <v>1434</v>
      </c>
      <c r="Z504" s="768" t="s">
        <v>9638</v>
      </c>
      <c r="AA504" s="314"/>
      <c r="AB504" s="314"/>
    </row>
    <row r="505" spans="1:28" hidden="1">
      <c r="A505" s="23">
        <f t="shared" si="8"/>
        <v>504</v>
      </c>
      <c r="B505" s="259" t="s">
        <v>3250</v>
      </c>
      <c r="C505" s="305" t="s">
        <v>4349</v>
      </c>
      <c r="D505" s="305" t="s">
        <v>4356</v>
      </c>
      <c r="E505" s="373" t="s">
        <v>98</v>
      </c>
      <c r="F505" s="373" t="s">
        <v>4357</v>
      </c>
      <c r="G505" s="375" t="s">
        <v>368</v>
      </c>
      <c r="H505" s="295">
        <v>1</v>
      </c>
      <c r="I505" s="381" t="s">
        <v>3251</v>
      </c>
      <c r="J505" s="314" t="s">
        <v>4252</v>
      </c>
      <c r="K505" s="314"/>
      <c r="L505" s="299" t="s">
        <v>1413</v>
      </c>
      <c r="M505" s="1378">
        <v>0.98509999999999998</v>
      </c>
      <c r="N505" s="1378">
        <v>8.3000000000000001E-3</v>
      </c>
      <c r="O505" s="634" t="s">
        <v>540</v>
      </c>
      <c r="P505" s="314"/>
      <c r="Q505" s="607">
        <v>44758</v>
      </c>
      <c r="R505" s="251">
        <v>44819</v>
      </c>
      <c r="S505" s="249" t="s">
        <v>1591</v>
      </c>
      <c r="T505" s="314"/>
      <c r="U505" s="314"/>
      <c r="V505" s="811">
        <v>45102</v>
      </c>
      <c r="W505" s="254" t="s">
        <v>6390</v>
      </c>
      <c r="X505" s="255" t="s">
        <v>1775</v>
      </c>
      <c r="Y505" s="249" t="s">
        <v>1434</v>
      </c>
      <c r="Z505" s="768" t="s">
        <v>9638</v>
      </c>
      <c r="AA505" s="314"/>
      <c r="AB505" s="314"/>
    </row>
    <row r="506" spans="1:28" hidden="1">
      <c r="A506" s="23">
        <f t="shared" si="8"/>
        <v>505</v>
      </c>
      <c r="B506" s="259" t="s">
        <v>3250</v>
      </c>
      <c r="C506" s="305" t="s">
        <v>4349</v>
      </c>
      <c r="D506" s="305" t="s">
        <v>4356</v>
      </c>
      <c r="E506" s="373" t="s">
        <v>98</v>
      </c>
      <c r="F506" s="373" t="s">
        <v>4357</v>
      </c>
      <c r="G506" s="375" t="s">
        <v>368</v>
      </c>
      <c r="H506" s="295">
        <v>1</v>
      </c>
      <c r="I506" s="381" t="s">
        <v>3251</v>
      </c>
      <c r="J506" s="314" t="s">
        <v>4252</v>
      </c>
      <c r="K506" s="314"/>
      <c r="L506" s="299" t="s">
        <v>1413</v>
      </c>
      <c r="M506" s="1378">
        <v>0.98799999999999999</v>
      </c>
      <c r="N506" s="1378">
        <v>7.0000000000000001E-3</v>
      </c>
      <c r="O506" s="634" t="s">
        <v>540</v>
      </c>
      <c r="P506" s="314"/>
      <c r="Q506" s="607">
        <v>44758</v>
      </c>
      <c r="R506" s="251">
        <v>44819</v>
      </c>
      <c r="S506" s="249" t="s">
        <v>1591</v>
      </c>
      <c r="T506" s="314"/>
      <c r="U506" s="314"/>
      <c r="V506" s="811">
        <v>45102</v>
      </c>
      <c r="W506" s="254" t="s">
        <v>6390</v>
      </c>
      <c r="X506" s="255" t="s">
        <v>1775</v>
      </c>
      <c r="Y506" s="249" t="s">
        <v>1434</v>
      </c>
      <c r="Z506" s="768" t="s">
        <v>9638</v>
      </c>
      <c r="AA506" s="314"/>
      <c r="AB506" s="314"/>
    </row>
    <row r="507" spans="1:28" hidden="1">
      <c r="A507" s="23">
        <f t="shared" si="8"/>
        <v>506</v>
      </c>
      <c r="B507" s="259" t="s">
        <v>3250</v>
      </c>
      <c r="C507" s="305" t="s">
        <v>4349</v>
      </c>
      <c r="D507" s="305" t="s">
        <v>4358</v>
      </c>
      <c r="E507" s="373" t="s">
        <v>98</v>
      </c>
      <c r="F507" s="373" t="s">
        <v>4359</v>
      </c>
      <c r="G507" s="375" t="s">
        <v>256</v>
      </c>
      <c r="H507" s="295">
        <v>1</v>
      </c>
      <c r="I507" s="381" t="s">
        <v>3251</v>
      </c>
      <c r="J507" s="314" t="s">
        <v>4165</v>
      </c>
      <c r="K507" s="314"/>
      <c r="L507" s="299" t="s">
        <v>9061</v>
      </c>
      <c r="M507" s="1378">
        <v>0.99080000000000001</v>
      </c>
      <c r="N507" s="1378">
        <v>6.8999999999999999E-3</v>
      </c>
      <c r="O507" s="634" t="s">
        <v>540</v>
      </c>
      <c r="P507" s="314"/>
      <c r="Q507" s="607">
        <v>44758</v>
      </c>
      <c r="R507" s="251">
        <v>44819</v>
      </c>
      <c r="S507" s="249" t="s">
        <v>1591</v>
      </c>
      <c r="T507" s="314"/>
      <c r="U507" s="314"/>
      <c r="V507" s="811">
        <v>45102</v>
      </c>
      <c r="W507" s="254" t="s">
        <v>6390</v>
      </c>
      <c r="X507" s="255" t="s">
        <v>1775</v>
      </c>
      <c r="Y507" s="249" t="s">
        <v>1434</v>
      </c>
      <c r="Z507" s="768" t="s">
        <v>9638</v>
      </c>
      <c r="AA507" s="314"/>
      <c r="AB507" s="314"/>
    </row>
    <row r="508" spans="1:28" hidden="1">
      <c r="A508" s="23">
        <f t="shared" si="8"/>
        <v>507</v>
      </c>
      <c r="B508" s="259" t="s">
        <v>3250</v>
      </c>
      <c r="C508" s="305" t="s">
        <v>4349</v>
      </c>
      <c r="D508" s="305" t="s">
        <v>4360</v>
      </c>
      <c r="E508" s="373" t="s">
        <v>98</v>
      </c>
      <c r="F508" s="373" t="s">
        <v>4361</v>
      </c>
      <c r="G508" s="375" t="s">
        <v>348</v>
      </c>
      <c r="H508" s="295">
        <v>1</v>
      </c>
      <c r="I508" s="381" t="s">
        <v>3251</v>
      </c>
      <c r="J508" s="314" t="s">
        <v>4165</v>
      </c>
      <c r="K508" s="314"/>
      <c r="L508" s="299" t="s">
        <v>9061</v>
      </c>
      <c r="M508" s="1378">
        <v>0.98360000000000003</v>
      </c>
      <c r="N508" s="1378">
        <v>2.81E-2</v>
      </c>
      <c r="O508" s="634" t="s">
        <v>540</v>
      </c>
      <c r="P508" s="314"/>
      <c r="Q508" s="607">
        <v>44758</v>
      </c>
      <c r="R508" s="251">
        <v>44819</v>
      </c>
      <c r="S508" s="249" t="s">
        <v>1591</v>
      </c>
      <c r="T508" s="314"/>
      <c r="U508" s="314"/>
      <c r="V508" s="811">
        <v>45102</v>
      </c>
      <c r="W508" s="254" t="s">
        <v>6390</v>
      </c>
      <c r="X508" s="255" t="s">
        <v>1775</v>
      </c>
      <c r="Y508" s="249" t="s">
        <v>1434</v>
      </c>
      <c r="Z508" s="768" t="s">
        <v>9638</v>
      </c>
      <c r="AA508" s="314"/>
      <c r="AB508" s="314"/>
    </row>
    <row r="509" spans="1:28" hidden="1">
      <c r="A509" s="23">
        <f t="shared" si="8"/>
        <v>508</v>
      </c>
      <c r="B509" s="259" t="s">
        <v>3250</v>
      </c>
      <c r="C509" s="305" t="s">
        <v>4349</v>
      </c>
      <c r="D509" s="305" t="s">
        <v>4362</v>
      </c>
      <c r="E509" s="373" t="s">
        <v>98</v>
      </c>
      <c r="F509" s="373" t="s">
        <v>4363</v>
      </c>
      <c r="G509" s="375" t="s">
        <v>315</v>
      </c>
      <c r="H509" s="295">
        <v>1</v>
      </c>
      <c r="I509" s="381" t="s">
        <v>3251</v>
      </c>
      <c r="J509" s="314" t="s">
        <v>4165</v>
      </c>
      <c r="K509" s="314"/>
      <c r="L509" s="299" t="s">
        <v>9412</v>
      </c>
      <c r="M509" s="1378">
        <v>0.997</v>
      </c>
      <c r="N509" s="1378">
        <v>5.5999999999999999E-3</v>
      </c>
      <c r="O509" s="634" t="s">
        <v>540</v>
      </c>
      <c r="P509" s="314"/>
      <c r="Q509" s="607">
        <v>44758</v>
      </c>
      <c r="R509" s="251">
        <v>44819</v>
      </c>
      <c r="S509" s="249" t="s">
        <v>1591</v>
      </c>
      <c r="T509" s="314"/>
      <c r="U509" s="314"/>
      <c r="V509" s="811">
        <v>45102</v>
      </c>
      <c r="W509" s="254" t="s">
        <v>6390</v>
      </c>
      <c r="X509" s="255" t="s">
        <v>1775</v>
      </c>
      <c r="Y509" s="249" t="s">
        <v>1434</v>
      </c>
      <c r="Z509" s="768" t="s">
        <v>9638</v>
      </c>
      <c r="AA509" s="314"/>
      <c r="AB509" s="314"/>
    </row>
    <row r="510" spans="1:28" hidden="1">
      <c r="A510" s="23">
        <f t="shared" si="8"/>
        <v>509</v>
      </c>
      <c r="B510" s="259" t="s">
        <v>3250</v>
      </c>
      <c r="C510" s="305" t="s">
        <v>4349</v>
      </c>
      <c r="D510" s="305" t="s">
        <v>4364</v>
      </c>
      <c r="E510" s="373" t="s">
        <v>98</v>
      </c>
      <c r="F510" s="373" t="s">
        <v>4365</v>
      </c>
      <c r="G510" s="375" t="s">
        <v>317</v>
      </c>
      <c r="H510" s="295">
        <v>1</v>
      </c>
      <c r="I510" s="381" t="s">
        <v>3251</v>
      </c>
      <c r="J510" s="314" t="s">
        <v>3339</v>
      </c>
      <c r="K510" s="314"/>
      <c r="L510" s="299"/>
      <c r="M510" s="1378"/>
      <c r="N510" s="1378"/>
      <c r="O510" s="634" t="s">
        <v>540</v>
      </c>
      <c r="P510" s="314"/>
      <c r="Q510" s="607">
        <v>44758</v>
      </c>
      <c r="R510" s="251">
        <v>44819</v>
      </c>
      <c r="S510" s="249" t="s">
        <v>1591</v>
      </c>
      <c r="T510" s="314"/>
      <c r="U510" s="314"/>
      <c r="V510" s="811">
        <v>45102</v>
      </c>
      <c r="W510" s="254" t="s">
        <v>6390</v>
      </c>
      <c r="X510" s="255" t="s">
        <v>1775</v>
      </c>
      <c r="Y510" s="249" t="s">
        <v>1434</v>
      </c>
      <c r="Z510" s="768" t="s">
        <v>9638</v>
      </c>
      <c r="AA510" s="314"/>
      <c r="AB510" s="314"/>
    </row>
    <row r="511" spans="1:28" hidden="1">
      <c r="A511" s="23">
        <f t="shared" si="8"/>
        <v>510</v>
      </c>
      <c r="B511" s="259" t="s">
        <v>3250</v>
      </c>
      <c r="C511" s="305" t="s">
        <v>4349</v>
      </c>
      <c r="D511" s="305" t="s">
        <v>4366</v>
      </c>
      <c r="E511" s="373" t="s">
        <v>98</v>
      </c>
      <c r="F511" s="373" t="s">
        <v>4367</v>
      </c>
      <c r="G511" s="375" t="s">
        <v>328</v>
      </c>
      <c r="H511" s="295">
        <v>1</v>
      </c>
      <c r="I511" s="381" t="s">
        <v>3251</v>
      </c>
      <c r="J511" s="314" t="s">
        <v>3339</v>
      </c>
      <c r="K511" s="314"/>
      <c r="L511" s="299"/>
      <c r="M511" s="1378"/>
      <c r="N511" s="1378"/>
      <c r="O511" s="634" t="s">
        <v>540</v>
      </c>
      <c r="P511" s="314"/>
      <c r="Q511" s="607">
        <v>44758</v>
      </c>
      <c r="R511" s="251">
        <v>44819</v>
      </c>
      <c r="S511" s="249" t="s">
        <v>1591</v>
      </c>
      <c r="T511" s="314"/>
      <c r="U511" s="314"/>
      <c r="V511" s="811">
        <v>45102</v>
      </c>
      <c r="W511" s="254" t="s">
        <v>6390</v>
      </c>
      <c r="X511" s="255" t="s">
        <v>1775</v>
      </c>
      <c r="Y511" s="249" t="s">
        <v>1434</v>
      </c>
      <c r="Z511" s="768" t="s">
        <v>9638</v>
      </c>
      <c r="AA511" s="314"/>
      <c r="AB511" s="314"/>
    </row>
    <row r="512" spans="1:28" hidden="1">
      <c r="A512" s="23">
        <f t="shared" si="8"/>
        <v>511</v>
      </c>
      <c r="B512" s="259" t="s">
        <v>3250</v>
      </c>
      <c r="C512" s="305" t="s">
        <v>4368</v>
      </c>
      <c r="D512" s="305" t="s">
        <v>4369</v>
      </c>
      <c r="E512" s="373" t="s">
        <v>98</v>
      </c>
      <c r="F512" s="373"/>
      <c r="G512" s="375" t="s">
        <v>321</v>
      </c>
      <c r="H512" s="295">
        <v>1</v>
      </c>
      <c r="I512" s="381" t="s">
        <v>3251</v>
      </c>
      <c r="J512" s="314" t="s">
        <v>4165</v>
      </c>
      <c r="K512" s="314"/>
      <c r="L512" s="299"/>
      <c r="M512" s="1378"/>
      <c r="N512" s="1378"/>
      <c r="O512" s="634" t="s">
        <v>540</v>
      </c>
      <c r="P512" s="314"/>
      <c r="Q512" s="607">
        <v>44758</v>
      </c>
      <c r="R512" s="251">
        <v>44819</v>
      </c>
      <c r="S512" s="249" t="s">
        <v>1591</v>
      </c>
      <c r="T512" s="314"/>
      <c r="U512" s="314"/>
      <c r="V512" s="811">
        <v>45102</v>
      </c>
      <c r="W512" s="254" t="s">
        <v>6390</v>
      </c>
      <c r="X512" s="255" t="s">
        <v>1775</v>
      </c>
      <c r="Y512" s="249" t="s">
        <v>1434</v>
      </c>
      <c r="Z512" s="768" t="s">
        <v>9638</v>
      </c>
      <c r="AA512" s="314"/>
      <c r="AB512" s="314"/>
    </row>
    <row r="513" spans="1:28" hidden="1">
      <c r="A513" s="23">
        <f t="shared" si="8"/>
        <v>512</v>
      </c>
      <c r="B513" s="259" t="s">
        <v>3250</v>
      </c>
      <c r="C513" s="305" t="s">
        <v>4368</v>
      </c>
      <c r="D513" s="305" t="s">
        <v>4370</v>
      </c>
      <c r="E513" s="373" t="s">
        <v>98</v>
      </c>
      <c r="F513" s="373"/>
      <c r="G513" s="375" t="s">
        <v>323</v>
      </c>
      <c r="H513" s="295">
        <v>1</v>
      </c>
      <c r="I513" s="381" t="s">
        <v>3251</v>
      </c>
      <c r="J513" s="314" t="s">
        <v>4165</v>
      </c>
      <c r="K513" s="314"/>
      <c r="L513" s="299" t="s">
        <v>9061</v>
      </c>
      <c r="M513" s="1378">
        <v>1</v>
      </c>
      <c r="N513" s="1378">
        <v>2.8E-3</v>
      </c>
      <c r="O513" s="634" t="s">
        <v>540</v>
      </c>
      <c r="P513" s="314"/>
      <c r="Q513" s="607">
        <v>44758</v>
      </c>
      <c r="R513" s="251">
        <v>44819</v>
      </c>
      <c r="S513" s="249" t="s">
        <v>1591</v>
      </c>
      <c r="T513" s="314"/>
      <c r="U513" s="314"/>
      <c r="V513" s="811">
        <v>45102</v>
      </c>
      <c r="W513" s="254" t="s">
        <v>6390</v>
      </c>
      <c r="X513" s="255" t="s">
        <v>1775</v>
      </c>
      <c r="Y513" s="249" t="s">
        <v>1434</v>
      </c>
      <c r="Z513" s="768" t="s">
        <v>9638</v>
      </c>
      <c r="AA513" s="314"/>
      <c r="AB513" s="314"/>
    </row>
    <row r="514" spans="1:28" hidden="1">
      <c r="A514" s="23">
        <f t="shared" si="8"/>
        <v>513</v>
      </c>
      <c r="B514" s="259" t="s">
        <v>3250</v>
      </c>
      <c r="C514" s="305" t="s">
        <v>4371</v>
      </c>
      <c r="D514" s="305" t="s">
        <v>4372</v>
      </c>
      <c r="E514" s="373" t="s">
        <v>98</v>
      </c>
      <c r="F514" s="373" t="s">
        <v>4373</v>
      </c>
      <c r="G514" s="375" t="s">
        <v>1392</v>
      </c>
      <c r="H514" s="295">
        <v>1</v>
      </c>
      <c r="I514" s="381" t="s">
        <v>3251</v>
      </c>
      <c r="J514" s="314" t="s">
        <v>3339</v>
      </c>
      <c r="K514" s="314"/>
      <c r="L514" s="1203"/>
      <c r="M514" s="1383"/>
      <c r="N514" s="1383"/>
      <c r="O514" s="634" t="s">
        <v>540</v>
      </c>
      <c r="P514" s="314"/>
      <c r="Q514" s="607">
        <v>44758</v>
      </c>
      <c r="R514" s="251">
        <v>44819</v>
      </c>
      <c r="S514" s="249" t="s">
        <v>1591</v>
      </c>
      <c r="T514" s="314"/>
      <c r="U514" s="314"/>
      <c r="V514" s="811">
        <v>45102</v>
      </c>
      <c r="W514" s="254" t="s">
        <v>6390</v>
      </c>
      <c r="X514" s="255" t="s">
        <v>1775</v>
      </c>
      <c r="Y514" s="249" t="s">
        <v>1434</v>
      </c>
      <c r="Z514" s="768" t="s">
        <v>9638</v>
      </c>
      <c r="AA514" s="314"/>
      <c r="AB514" s="314"/>
    </row>
    <row r="515" spans="1:28" hidden="1">
      <c r="A515" s="23">
        <f t="shared" si="8"/>
        <v>514</v>
      </c>
      <c r="B515" s="259" t="s">
        <v>3250</v>
      </c>
      <c r="C515" s="305" t="s">
        <v>4371</v>
      </c>
      <c r="D515" s="305" t="s">
        <v>4374</v>
      </c>
      <c r="E515" s="373" t="s">
        <v>98</v>
      </c>
      <c r="F515" s="373" t="s">
        <v>4375</v>
      </c>
      <c r="G515" s="375" t="s">
        <v>4275</v>
      </c>
      <c r="H515" s="295">
        <v>2</v>
      </c>
      <c r="I515" s="381" t="s">
        <v>3251</v>
      </c>
      <c r="J515" s="314" t="s">
        <v>3339</v>
      </c>
      <c r="K515" s="314"/>
      <c r="L515" s="1382"/>
      <c r="M515" s="1384"/>
      <c r="N515" s="1384"/>
      <c r="O515" s="634" t="s">
        <v>540</v>
      </c>
      <c r="P515" s="314"/>
      <c r="Q515" s="607">
        <v>44758</v>
      </c>
      <c r="R515" s="251">
        <v>44819</v>
      </c>
      <c r="S515" s="249" t="s">
        <v>1591</v>
      </c>
      <c r="T515" s="314"/>
      <c r="U515" s="314"/>
      <c r="V515" s="811">
        <v>45102</v>
      </c>
      <c r="W515" s="254" t="s">
        <v>6390</v>
      </c>
      <c r="X515" s="255" t="s">
        <v>1775</v>
      </c>
      <c r="Y515" s="249" t="s">
        <v>1434</v>
      </c>
      <c r="Z515" s="768" t="s">
        <v>9638</v>
      </c>
      <c r="AA515" s="314"/>
      <c r="AB515" s="314"/>
    </row>
    <row r="516" spans="1:28" hidden="1">
      <c r="A516" s="23">
        <f t="shared" si="8"/>
        <v>515</v>
      </c>
      <c r="B516" s="259" t="s">
        <v>3250</v>
      </c>
      <c r="C516" s="305" t="s">
        <v>4371</v>
      </c>
      <c r="D516" s="305" t="s">
        <v>4376</v>
      </c>
      <c r="E516" s="373" t="s">
        <v>98</v>
      </c>
      <c r="F516" s="373" t="s">
        <v>4377</v>
      </c>
      <c r="G516" s="375" t="s">
        <v>4278</v>
      </c>
      <c r="H516" s="295">
        <v>1</v>
      </c>
      <c r="I516" s="381" t="s">
        <v>3251</v>
      </c>
      <c r="J516" s="314" t="s">
        <v>3339</v>
      </c>
      <c r="K516" s="314"/>
      <c r="L516" s="1382"/>
      <c r="M516" s="1384"/>
      <c r="N516" s="1384"/>
      <c r="O516" s="634" t="s">
        <v>540</v>
      </c>
      <c r="P516" s="314"/>
      <c r="Q516" s="607">
        <v>44758</v>
      </c>
      <c r="R516" s="251">
        <v>44819</v>
      </c>
      <c r="S516" s="249" t="s">
        <v>1591</v>
      </c>
      <c r="T516" s="314"/>
      <c r="U516" s="314"/>
      <c r="V516" s="811">
        <v>45102</v>
      </c>
      <c r="W516" s="254" t="s">
        <v>6390</v>
      </c>
      <c r="X516" s="255" t="s">
        <v>1775</v>
      </c>
      <c r="Y516" s="249" t="s">
        <v>1434</v>
      </c>
      <c r="Z516" s="768" t="s">
        <v>9638</v>
      </c>
      <c r="AA516" s="314"/>
      <c r="AB516" s="314"/>
    </row>
    <row r="517" spans="1:28" hidden="1">
      <c r="A517" s="23">
        <f t="shared" si="8"/>
        <v>516</v>
      </c>
      <c r="B517" s="259" t="s">
        <v>3250</v>
      </c>
      <c r="C517" s="305" t="s">
        <v>4371</v>
      </c>
      <c r="D517" s="305" t="s">
        <v>4378</v>
      </c>
      <c r="E517" s="373" t="s">
        <v>98</v>
      </c>
      <c r="F517" s="373" t="s">
        <v>4379</v>
      </c>
      <c r="G517" s="375" t="s">
        <v>4281</v>
      </c>
      <c r="H517" s="295">
        <v>17</v>
      </c>
      <c r="I517" s="381" t="s">
        <v>3251</v>
      </c>
      <c r="J517" s="314" t="s">
        <v>3339</v>
      </c>
      <c r="K517" s="314"/>
      <c r="L517" s="148"/>
      <c r="M517" s="1385"/>
      <c r="N517" s="1385"/>
      <c r="O517" s="634" t="s">
        <v>540</v>
      </c>
      <c r="P517" s="314"/>
      <c r="Q517" s="607">
        <v>44758</v>
      </c>
      <c r="R517" s="251">
        <v>44819</v>
      </c>
      <c r="S517" s="249" t="s">
        <v>1591</v>
      </c>
      <c r="T517" s="314"/>
      <c r="U517" s="314"/>
      <c r="V517" s="811">
        <v>45102</v>
      </c>
      <c r="W517" s="254" t="s">
        <v>6390</v>
      </c>
      <c r="X517" s="255" t="s">
        <v>1775</v>
      </c>
      <c r="Y517" s="249" t="s">
        <v>1434</v>
      </c>
      <c r="Z517" s="768" t="s">
        <v>9638</v>
      </c>
      <c r="AA517" s="314"/>
      <c r="AB517" s="314"/>
    </row>
    <row r="518" spans="1:28" hidden="1">
      <c r="A518" s="23">
        <f t="shared" si="8"/>
        <v>517</v>
      </c>
      <c r="B518" s="259" t="s">
        <v>3250</v>
      </c>
      <c r="C518" s="305" t="s">
        <v>4696</v>
      </c>
      <c r="D518" s="305" t="s">
        <v>4697</v>
      </c>
      <c r="E518" s="373" t="s">
        <v>98</v>
      </c>
      <c r="F518" s="373" t="s">
        <v>4698</v>
      </c>
      <c r="G518" s="259" t="s">
        <v>366</v>
      </c>
      <c r="H518" s="295">
        <v>1</v>
      </c>
      <c r="I518" s="381" t="s">
        <v>3251</v>
      </c>
      <c r="J518" s="314" t="s">
        <v>4165</v>
      </c>
      <c r="K518" s="314"/>
      <c r="L518" s="299" t="s">
        <v>9061</v>
      </c>
      <c r="M518" s="1378">
        <v>0.998</v>
      </c>
      <c r="N518" s="1378">
        <v>0</v>
      </c>
      <c r="O518" s="634" t="s">
        <v>540</v>
      </c>
      <c r="P518" s="314"/>
      <c r="Q518" s="607">
        <v>44775</v>
      </c>
      <c r="R518" s="249" t="s">
        <v>1591</v>
      </c>
      <c r="S518" s="249" t="s">
        <v>1591</v>
      </c>
      <c r="T518" s="314"/>
      <c r="U518" s="314"/>
      <c r="V518" s="811">
        <v>45102</v>
      </c>
      <c r="W518" s="254" t="s">
        <v>6390</v>
      </c>
      <c r="X518" s="255" t="s">
        <v>1775</v>
      </c>
      <c r="Y518" s="249" t="s">
        <v>1434</v>
      </c>
      <c r="Z518" s="768" t="s">
        <v>9638</v>
      </c>
      <c r="AA518" s="314"/>
      <c r="AB518" s="314"/>
    </row>
    <row r="519" spans="1:28" hidden="1">
      <c r="A519" s="23">
        <f t="shared" si="8"/>
        <v>518</v>
      </c>
      <c r="B519" s="259" t="s">
        <v>3250</v>
      </c>
      <c r="C519" s="305" t="s">
        <v>4696</v>
      </c>
      <c r="D519" s="305" t="s">
        <v>4699</v>
      </c>
      <c r="E519" s="373" t="s">
        <v>98</v>
      </c>
      <c r="F519" s="373" t="s">
        <v>4700</v>
      </c>
      <c r="G519" s="375" t="s">
        <v>367</v>
      </c>
      <c r="H519" s="295">
        <v>1</v>
      </c>
      <c r="I519" s="381" t="s">
        <v>3251</v>
      </c>
      <c r="J519" s="314" t="s">
        <v>4252</v>
      </c>
      <c r="K519" s="314"/>
      <c r="L519" s="299" t="s">
        <v>1413</v>
      </c>
      <c r="M519" s="1378">
        <v>0.98499999999999999</v>
      </c>
      <c r="N519" s="1378">
        <v>9.2999999999999992E-3</v>
      </c>
      <c r="O519" s="634" t="s">
        <v>540</v>
      </c>
      <c r="P519" s="314"/>
      <c r="Q519" s="607">
        <v>44775</v>
      </c>
      <c r="R519" s="249" t="s">
        <v>1591</v>
      </c>
      <c r="S519" s="249" t="s">
        <v>1591</v>
      </c>
      <c r="T519" s="314"/>
      <c r="U519" s="314"/>
      <c r="V519" s="811">
        <v>45102</v>
      </c>
      <c r="W519" s="254" t="s">
        <v>6390</v>
      </c>
      <c r="X519" s="255" t="s">
        <v>1775</v>
      </c>
      <c r="Y519" s="249" t="s">
        <v>1434</v>
      </c>
      <c r="Z519" s="768" t="s">
        <v>9638</v>
      </c>
      <c r="AA519" s="314"/>
      <c r="AB519" s="314"/>
    </row>
    <row r="520" spans="1:28" hidden="1">
      <c r="A520" s="23">
        <f t="shared" si="8"/>
        <v>519</v>
      </c>
      <c r="B520" s="259" t="s">
        <v>3250</v>
      </c>
      <c r="C520" s="305" t="s">
        <v>4696</v>
      </c>
      <c r="D520" s="305" t="s">
        <v>4699</v>
      </c>
      <c r="E520" s="373" t="s">
        <v>98</v>
      </c>
      <c r="F520" s="373" t="s">
        <v>4700</v>
      </c>
      <c r="G520" s="375" t="s">
        <v>367</v>
      </c>
      <c r="H520" s="295">
        <v>1</v>
      </c>
      <c r="I520" s="381" t="s">
        <v>3251</v>
      </c>
      <c r="J520" s="314" t="s">
        <v>4252</v>
      </c>
      <c r="K520" s="314"/>
      <c r="L520" s="299" t="s">
        <v>1413</v>
      </c>
      <c r="M520" s="1378">
        <v>0.98499999999999999</v>
      </c>
      <c r="N520" s="1378">
        <v>1.5599999999999999E-2</v>
      </c>
      <c r="O520" s="634" t="s">
        <v>540</v>
      </c>
      <c r="P520" s="314"/>
      <c r="Q520" s="607">
        <v>44775</v>
      </c>
      <c r="R520" s="249" t="s">
        <v>1591</v>
      </c>
      <c r="S520" s="249" t="s">
        <v>1591</v>
      </c>
      <c r="T520" s="314"/>
      <c r="U520" s="314"/>
      <c r="V520" s="811">
        <v>45102</v>
      </c>
      <c r="W520" s="254" t="s">
        <v>6390</v>
      </c>
      <c r="X520" s="255" t="s">
        <v>1775</v>
      </c>
      <c r="Y520" s="249" t="s">
        <v>1434</v>
      </c>
      <c r="Z520" s="768" t="s">
        <v>9638</v>
      </c>
      <c r="AA520" s="314"/>
      <c r="AB520" s="314"/>
    </row>
    <row r="521" spans="1:28" hidden="1">
      <c r="A521" s="23">
        <f t="shared" si="8"/>
        <v>520</v>
      </c>
      <c r="B521" s="259" t="s">
        <v>3250</v>
      </c>
      <c r="C521" s="305" t="s">
        <v>4696</v>
      </c>
      <c r="D521" s="305" t="s">
        <v>4701</v>
      </c>
      <c r="E521" s="373" t="s">
        <v>98</v>
      </c>
      <c r="F521" s="373" t="s">
        <v>4702</v>
      </c>
      <c r="G521" s="259" t="s">
        <v>3602</v>
      </c>
      <c r="H521" s="295">
        <v>1</v>
      </c>
      <c r="I521" s="381" t="s">
        <v>3251</v>
      </c>
      <c r="J521" s="314" t="s">
        <v>4165</v>
      </c>
      <c r="K521" s="314"/>
      <c r="L521" s="299" t="s">
        <v>9061</v>
      </c>
      <c r="M521" s="1378">
        <v>0.98699999999999999</v>
      </c>
      <c r="N521" s="1378">
        <v>3.7999999999999999E-2</v>
      </c>
      <c r="O521" s="634" t="s">
        <v>540</v>
      </c>
      <c r="P521" s="314"/>
      <c r="Q521" s="607">
        <v>44775</v>
      </c>
      <c r="R521" s="249" t="s">
        <v>1591</v>
      </c>
      <c r="S521" s="249" t="s">
        <v>1591</v>
      </c>
      <c r="T521" s="314"/>
      <c r="U521" s="314"/>
      <c r="V521" s="811">
        <v>45102</v>
      </c>
      <c r="W521" s="254" t="s">
        <v>6390</v>
      </c>
      <c r="X521" s="255" t="s">
        <v>1775</v>
      </c>
      <c r="Y521" s="249" t="s">
        <v>1434</v>
      </c>
      <c r="Z521" s="768" t="s">
        <v>9638</v>
      </c>
      <c r="AA521" s="314"/>
      <c r="AB521" s="314"/>
    </row>
    <row r="522" spans="1:28" hidden="1">
      <c r="A522" s="23">
        <f t="shared" si="8"/>
        <v>521</v>
      </c>
      <c r="B522" s="259" t="s">
        <v>3250</v>
      </c>
      <c r="C522" s="305" t="s">
        <v>4696</v>
      </c>
      <c r="D522" s="305" t="s">
        <v>4703</v>
      </c>
      <c r="E522" s="373" t="s">
        <v>98</v>
      </c>
      <c r="F522" s="373" t="s">
        <v>4704</v>
      </c>
      <c r="G522" s="259" t="s">
        <v>368</v>
      </c>
      <c r="H522" s="295">
        <v>1</v>
      </c>
      <c r="I522" s="381" t="s">
        <v>3251</v>
      </c>
      <c r="J522" s="314" t="s">
        <v>4252</v>
      </c>
      <c r="K522" s="314"/>
      <c r="L522" s="299" t="s">
        <v>1413</v>
      </c>
      <c r="M522" s="1378">
        <v>0.9919</v>
      </c>
      <c r="N522" s="1378">
        <v>7.7999999999999996E-3</v>
      </c>
      <c r="O522" s="634" t="s">
        <v>540</v>
      </c>
      <c r="P522" s="314"/>
      <c r="Q522" s="607">
        <v>44775</v>
      </c>
      <c r="R522" s="249" t="s">
        <v>1591</v>
      </c>
      <c r="S522" s="249" t="s">
        <v>1591</v>
      </c>
      <c r="T522" s="314"/>
      <c r="U522" s="314"/>
      <c r="V522" s="811">
        <v>45102</v>
      </c>
      <c r="W522" s="254" t="s">
        <v>6390</v>
      </c>
      <c r="X522" s="255" t="s">
        <v>1775</v>
      </c>
      <c r="Y522" s="249" t="s">
        <v>1434</v>
      </c>
      <c r="Z522" s="768" t="s">
        <v>9638</v>
      </c>
      <c r="AA522" s="314"/>
      <c r="AB522" s="314"/>
    </row>
    <row r="523" spans="1:28" hidden="1">
      <c r="A523" s="23">
        <f t="shared" si="8"/>
        <v>522</v>
      </c>
      <c r="B523" s="259" t="s">
        <v>3250</v>
      </c>
      <c r="C523" s="305" t="s">
        <v>4696</v>
      </c>
      <c r="D523" s="305" t="s">
        <v>4703</v>
      </c>
      <c r="E523" s="373" t="s">
        <v>98</v>
      </c>
      <c r="F523" s="373" t="s">
        <v>4704</v>
      </c>
      <c r="G523" s="259" t="s">
        <v>368</v>
      </c>
      <c r="H523" s="295">
        <v>1</v>
      </c>
      <c r="I523" s="381" t="s">
        <v>3251</v>
      </c>
      <c r="J523" s="314" t="s">
        <v>4252</v>
      </c>
      <c r="K523" s="314"/>
      <c r="L523" s="299" t="s">
        <v>1413</v>
      </c>
      <c r="M523" s="1378">
        <v>0.99080000000000001</v>
      </c>
      <c r="N523" s="1378">
        <v>9.1000000000000004E-3</v>
      </c>
      <c r="O523" s="634" t="s">
        <v>540</v>
      </c>
      <c r="P523" s="314"/>
      <c r="Q523" s="607">
        <v>44775</v>
      </c>
      <c r="R523" s="249" t="s">
        <v>1591</v>
      </c>
      <c r="S523" s="249" t="s">
        <v>1591</v>
      </c>
      <c r="T523" s="314"/>
      <c r="U523" s="314"/>
      <c r="V523" s="811">
        <v>45102</v>
      </c>
      <c r="W523" s="254" t="s">
        <v>6390</v>
      </c>
      <c r="X523" s="255" t="s">
        <v>1775</v>
      </c>
      <c r="Y523" s="249" t="s">
        <v>1434</v>
      </c>
      <c r="Z523" s="768" t="s">
        <v>9638</v>
      </c>
      <c r="AA523" s="314"/>
      <c r="AB523" s="314"/>
    </row>
    <row r="524" spans="1:28" hidden="1">
      <c r="A524" s="23">
        <f t="shared" si="8"/>
        <v>523</v>
      </c>
      <c r="B524" s="259" t="s">
        <v>3250</v>
      </c>
      <c r="C524" s="305" t="s">
        <v>4696</v>
      </c>
      <c r="D524" s="305" t="s">
        <v>4705</v>
      </c>
      <c r="E524" s="373" t="s">
        <v>98</v>
      </c>
      <c r="F524" s="373" t="s">
        <v>4706</v>
      </c>
      <c r="G524" s="259" t="s">
        <v>256</v>
      </c>
      <c r="H524" s="295">
        <v>1</v>
      </c>
      <c r="I524" s="381" t="s">
        <v>3251</v>
      </c>
      <c r="J524" s="314" t="s">
        <v>4165</v>
      </c>
      <c r="K524" s="314"/>
      <c r="L524" s="299" t="s">
        <v>9061</v>
      </c>
      <c r="M524" s="1378">
        <v>0.99450000000000005</v>
      </c>
      <c r="N524" s="1378">
        <v>5.4999999999999997E-3</v>
      </c>
      <c r="O524" s="634" t="s">
        <v>540</v>
      </c>
      <c r="P524" s="314"/>
      <c r="Q524" s="607">
        <v>44775</v>
      </c>
      <c r="R524" s="249" t="s">
        <v>1591</v>
      </c>
      <c r="S524" s="249" t="s">
        <v>1591</v>
      </c>
      <c r="T524" s="314"/>
      <c r="U524" s="314"/>
      <c r="V524" s="811">
        <v>45102</v>
      </c>
      <c r="W524" s="254" t="s">
        <v>6390</v>
      </c>
      <c r="X524" s="255" t="s">
        <v>1775</v>
      </c>
      <c r="Y524" s="249" t="s">
        <v>1434</v>
      </c>
      <c r="Z524" s="768" t="s">
        <v>9638</v>
      </c>
      <c r="AA524" s="314"/>
      <c r="AB524" s="314"/>
    </row>
    <row r="525" spans="1:28" hidden="1">
      <c r="A525" s="23">
        <f t="shared" si="8"/>
        <v>524</v>
      </c>
      <c r="B525" s="259" t="s">
        <v>3250</v>
      </c>
      <c r="C525" s="305" t="s">
        <v>4696</v>
      </c>
      <c r="D525" s="305" t="s">
        <v>4707</v>
      </c>
      <c r="E525" s="373" t="s">
        <v>98</v>
      </c>
      <c r="F525" s="373" t="s">
        <v>4708</v>
      </c>
      <c r="G525" s="259" t="s">
        <v>348</v>
      </c>
      <c r="H525" s="295">
        <v>1</v>
      </c>
      <c r="I525" s="381" t="s">
        <v>3251</v>
      </c>
      <c r="J525" s="314" t="s">
        <v>4165</v>
      </c>
      <c r="K525" s="314"/>
      <c r="L525" s="299" t="s">
        <v>9061</v>
      </c>
      <c r="M525" s="1378">
        <v>0.99099999999999999</v>
      </c>
      <c r="N525" s="1378">
        <v>8.0999999999999996E-3</v>
      </c>
      <c r="O525" s="634" t="s">
        <v>540</v>
      </c>
      <c r="P525" s="314"/>
      <c r="Q525" s="607">
        <v>44775</v>
      </c>
      <c r="R525" s="249" t="s">
        <v>1591</v>
      </c>
      <c r="S525" s="249" t="s">
        <v>1591</v>
      </c>
      <c r="T525" s="314"/>
      <c r="U525" s="314"/>
      <c r="V525" s="811">
        <v>45102</v>
      </c>
      <c r="W525" s="254" t="s">
        <v>6390</v>
      </c>
      <c r="X525" s="255" t="s">
        <v>1775</v>
      </c>
      <c r="Y525" s="249" t="s">
        <v>1434</v>
      </c>
      <c r="Z525" s="768" t="s">
        <v>9638</v>
      </c>
      <c r="AA525" s="314"/>
      <c r="AB525" s="314"/>
    </row>
    <row r="526" spans="1:28" hidden="1">
      <c r="A526" s="23">
        <f t="shared" si="8"/>
        <v>525</v>
      </c>
      <c r="B526" s="259" t="s">
        <v>3250</v>
      </c>
      <c r="C526" s="305" t="s">
        <v>4696</v>
      </c>
      <c r="D526" s="305" t="s">
        <v>4709</v>
      </c>
      <c r="E526" s="373" t="s">
        <v>98</v>
      </c>
      <c r="F526" s="373" t="s">
        <v>4710</v>
      </c>
      <c r="G526" s="259" t="s">
        <v>315</v>
      </c>
      <c r="H526" s="295">
        <v>1</v>
      </c>
      <c r="I526" s="381" t="s">
        <v>3251</v>
      </c>
      <c r="J526" s="314" t="s">
        <v>4165</v>
      </c>
      <c r="K526" s="314"/>
      <c r="L526" s="299" t="s">
        <v>9065</v>
      </c>
      <c r="M526" s="1378">
        <v>0.999</v>
      </c>
      <c r="N526" s="1378">
        <v>0.01</v>
      </c>
      <c r="O526" s="634" t="s">
        <v>540</v>
      </c>
      <c r="P526" s="314"/>
      <c r="Q526" s="607">
        <v>44775</v>
      </c>
      <c r="R526" s="249" t="s">
        <v>1591</v>
      </c>
      <c r="S526" s="249" t="s">
        <v>1591</v>
      </c>
      <c r="T526" s="314"/>
      <c r="U526" s="314"/>
      <c r="V526" s="811">
        <v>45102</v>
      </c>
      <c r="W526" s="254" t="s">
        <v>6390</v>
      </c>
      <c r="X526" s="255" t="s">
        <v>1775</v>
      </c>
      <c r="Y526" s="249" t="s">
        <v>1434</v>
      </c>
      <c r="Z526" s="768" t="s">
        <v>9638</v>
      </c>
      <c r="AA526" s="314"/>
      <c r="AB526" s="314"/>
    </row>
    <row r="527" spans="1:28" hidden="1">
      <c r="A527" s="23">
        <f t="shared" ref="A527:A561" si="9">ROW()-1</f>
        <v>526</v>
      </c>
      <c r="B527" s="259" t="s">
        <v>3250</v>
      </c>
      <c r="C527" s="305" t="s">
        <v>4696</v>
      </c>
      <c r="D527" s="305" t="s">
        <v>4711</v>
      </c>
      <c r="E527" s="373" t="s">
        <v>98</v>
      </c>
      <c r="F527" s="373" t="s">
        <v>4712</v>
      </c>
      <c r="G527" s="259" t="s">
        <v>317</v>
      </c>
      <c r="H527" s="295">
        <v>1</v>
      </c>
      <c r="I527" s="381" t="s">
        <v>3251</v>
      </c>
      <c r="J527" s="314" t="s">
        <v>3339</v>
      </c>
      <c r="K527" s="314"/>
      <c r="L527" s="299"/>
      <c r="M527" s="1378"/>
      <c r="N527" s="1378"/>
      <c r="O527" s="634" t="s">
        <v>540</v>
      </c>
      <c r="P527" s="314"/>
      <c r="Q527" s="607">
        <v>44775</v>
      </c>
      <c r="R527" s="249" t="s">
        <v>1591</v>
      </c>
      <c r="S527" s="249" t="s">
        <v>1591</v>
      </c>
      <c r="T527" s="314"/>
      <c r="U527" s="314"/>
      <c r="V527" s="811">
        <v>45102</v>
      </c>
      <c r="W527" s="254" t="s">
        <v>6390</v>
      </c>
      <c r="X527" s="255" t="s">
        <v>1775</v>
      </c>
      <c r="Y527" s="249" t="s">
        <v>1434</v>
      </c>
      <c r="Z527" s="768" t="s">
        <v>9638</v>
      </c>
      <c r="AA527" s="314"/>
      <c r="AB527" s="314"/>
    </row>
    <row r="528" spans="1:28" hidden="1">
      <c r="A528" s="23">
        <f t="shared" si="9"/>
        <v>527</v>
      </c>
      <c r="B528" s="259" t="s">
        <v>3250</v>
      </c>
      <c r="C528" s="305" t="s">
        <v>4696</v>
      </c>
      <c r="D528" s="305" t="s">
        <v>4713</v>
      </c>
      <c r="E528" s="373" t="s">
        <v>98</v>
      </c>
      <c r="F528" s="373" t="s">
        <v>4714</v>
      </c>
      <c r="G528" s="259" t="s">
        <v>328</v>
      </c>
      <c r="H528" s="295">
        <v>1</v>
      </c>
      <c r="I528" s="381" t="s">
        <v>3251</v>
      </c>
      <c r="J528" s="314" t="s">
        <v>3339</v>
      </c>
      <c r="K528" s="314"/>
      <c r="L528" s="299"/>
      <c r="M528" s="1378"/>
      <c r="N528" s="1378"/>
      <c r="O528" s="634" t="s">
        <v>540</v>
      </c>
      <c r="P528" s="314"/>
      <c r="Q528" s="607">
        <v>44775</v>
      </c>
      <c r="R528" s="249" t="s">
        <v>1591</v>
      </c>
      <c r="S528" s="249" t="s">
        <v>1591</v>
      </c>
      <c r="T528" s="314"/>
      <c r="U528" s="314"/>
      <c r="V528" s="811">
        <v>45102</v>
      </c>
      <c r="W528" s="254" t="s">
        <v>6390</v>
      </c>
      <c r="X528" s="255" t="s">
        <v>1775</v>
      </c>
      <c r="Y528" s="249" t="s">
        <v>1434</v>
      </c>
      <c r="Z528" s="768" t="s">
        <v>9638</v>
      </c>
      <c r="AA528" s="314"/>
      <c r="AB528" s="314"/>
    </row>
    <row r="529" spans="1:28" hidden="1">
      <c r="A529" s="23">
        <f t="shared" si="9"/>
        <v>528</v>
      </c>
      <c r="B529" s="259" t="s">
        <v>3250</v>
      </c>
      <c r="C529" s="305" t="s">
        <v>4715</v>
      </c>
      <c r="D529" s="305" t="s">
        <v>4716</v>
      </c>
      <c r="E529" s="373" t="s">
        <v>98</v>
      </c>
      <c r="F529" s="373"/>
      <c r="G529" s="259" t="s">
        <v>321</v>
      </c>
      <c r="H529" s="295">
        <v>1</v>
      </c>
      <c r="I529" s="381" t="s">
        <v>3251</v>
      </c>
      <c r="J529" s="314" t="s">
        <v>4165</v>
      </c>
      <c r="K529" s="314"/>
      <c r="L529" s="299"/>
      <c r="M529" s="1378"/>
      <c r="N529" s="1378"/>
      <c r="O529" s="634" t="s">
        <v>540</v>
      </c>
      <c r="P529" s="314"/>
      <c r="Q529" s="607">
        <v>44775</v>
      </c>
      <c r="R529" s="249" t="s">
        <v>1591</v>
      </c>
      <c r="S529" s="249" t="s">
        <v>1591</v>
      </c>
      <c r="T529" s="314"/>
      <c r="U529" s="314"/>
      <c r="V529" s="811">
        <v>45102</v>
      </c>
      <c r="W529" s="254" t="s">
        <v>6390</v>
      </c>
      <c r="X529" s="255" t="s">
        <v>1775</v>
      </c>
      <c r="Y529" s="249" t="s">
        <v>1434</v>
      </c>
      <c r="Z529" s="768" t="s">
        <v>9638</v>
      </c>
      <c r="AA529" s="314"/>
      <c r="AB529" s="314"/>
    </row>
    <row r="530" spans="1:28" hidden="1">
      <c r="A530" s="23">
        <f t="shared" si="9"/>
        <v>529</v>
      </c>
      <c r="B530" s="259" t="s">
        <v>3250</v>
      </c>
      <c r="C530" s="305" t="s">
        <v>4715</v>
      </c>
      <c r="D530" s="305" t="s">
        <v>4717</v>
      </c>
      <c r="E530" s="373" t="s">
        <v>98</v>
      </c>
      <c r="F530" s="373"/>
      <c r="G530" s="259" t="s">
        <v>323</v>
      </c>
      <c r="H530" s="295">
        <v>1</v>
      </c>
      <c r="I530" s="381" t="s">
        <v>3251</v>
      </c>
      <c r="J530" s="314" t="s">
        <v>4165</v>
      </c>
      <c r="K530" s="314"/>
      <c r="L530" s="299" t="s">
        <v>9061</v>
      </c>
      <c r="M530" s="1378">
        <v>1</v>
      </c>
      <c r="N530" s="1378">
        <v>0</v>
      </c>
      <c r="O530" s="634" t="s">
        <v>540</v>
      </c>
      <c r="P530" s="314"/>
      <c r="Q530" s="607">
        <v>44775</v>
      </c>
      <c r="R530" s="249" t="s">
        <v>1591</v>
      </c>
      <c r="S530" s="249" t="s">
        <v>1591</v>
      </c>
      <c r="T530" s="314"/>
      <c r="U530" s="314"/>
      <c r="V530" s="811">
        <v>45102</v>
      </c>
      <c r="W530" s="254" t="s">
        <v>6390</v>
      </c>
      <c r="X530" s="255" t="s">
        <v>1775</v>
      </c>
      <c r="Y530" s="249" t="s">
        <v>1434</v>
      </c>
      <c r="Z530" s="768" t="s">
        <v>9638</v>
      </c>
      <c r="AA530" s="314"/>
      <c r="AB530" s="314"/>
    </row>
    <row r="531" spans="1:28" hidden="1">
      <c r="A531" s="23">
        <f t="shared" si="9"/>
        <v>530</v>
      </c>
      <c r="B531" s="259" t="s">
        <v>3250</v>
      </c>
      <c r="C531" s="305" t="s">
        <v>4718</v>
      </c>
      <c r="D531" s="305" t="s">
        <v>4719</v>
      </c>
      <c r="E531" s="373" t="s">
        <v>98</v>
      </c>
      <c r="F531" s="373" t="s">
        <v>4720</v>
      </c>
      <c r="G531" s="375" t="s">
        <v>1392</v>
      </c>
      <c r="H531" s="295">
        <v>1</v>
      </c>
      <c r="I531" s="381" t="s">
        <v>3251</v>
      </c>
      <c r="J531" s="314" t="s">
        <v>3339</v>
      </c>
      <c r="K531" s="314"/>
      <c r="L531" s="299"/>
      <c r="M531" s="1378"/>
      <c r="N531" s="1378"/>
      <c r="O531" s="634" t="s">
        <v>540</v>
      </c>
      <c r="P531" s="314"/>
      <c r="Q531" s="607">
        <v>44775</v>
      </c>
      <c r="R531" s="249" t="s">
        <v>1591</v>
      </c>
      <c r="S531" s="249" t="s">
        <v>1591</v>
      </c>
      <c r="T531" s="314"/>
      <c r="U531" s="314"/>
      <c r="V531" s="811">
        <v>45102</v>
      </c>
      <c r="W531" s="254" t="s">
        <v>6390</v>
      </c>
      <c r="X531" s="255" t="s">
        <v>1775</v>
      </c>
      <c r="Y531" s="249" t="s">
        <v>1434</v>
      </c>
      <c r="Z531" s="768" t="s">
        <v>9638</v>
      </c>
      <c r="AA531" s="314"/>
      <c r="AB531" s="314"/>
    </row>
    <row r="532" spans="1:28" hidden="1">
      <c r="A532" s="23">
        <f t="shared" si="9"/>
        <v>531</v>
      </c>
      <c r="B532" s="259" t="s">
        <v>3250</v>
      </c>
      <c r="C532" s="305" t="s">
        <v>4718</v>
      </c>
      <c r="D532" s="305" t="s">
        <v>4721</v>
      </c>
      <c r="E532" s="373" t="s">
        <v>98</v>
      </c>
      <c r="F532" s="373" t="s">
        <v>4722</v>
      </c>
      <c r="G532" s="375" t="s">
        <v>4275</v>
      </c>
      <c r="H532" s="295">
        <v>2</v>
      </c>
      <c r="I532" s="381" t="s">
        <v>3251</v>
      </c>
      <c r="J532" s="314" t="s">
        <v>3339</v>
      </c>
      <c r="K532" s="314"/>
      <c r="L532" s="299"/>
      <c r="M532" s="1378"/>
      <c r="N532" s="1378"/>
      <c r="O532" s="634" t="s">
        <v>540</v>
      </c>
      <c r="P532" s="314"/>
      <c r="Q532" s="607">
        <v>44775</v>
      </c>
      <c r="R532" s="249" t="s">
        <v>1591</v>
      </c>
      <c r="S532" s="249" t="s">
        <v>1591</v>
      </c>
      <c r="T532" s="314"/>
      <c r="U532" s="314"/>
      <c r="V532" s="811">
        <v>45102</v>
      </c>
      <c r="W532" s="254" t="s">
        <v>6390</v>
      </c>
      <c r="X532" s="255" t="s">
        <v>1775</v>
      </c>
      <c r="Y532" s="249" t="s">
        <v>1434</v>
      </c>
      <c r="Z532" s="768" t="s">
        <v>9638</v>
      </c>
      <c r="AA532" s="314"/>
      <c r="AB532" s="314"/>
    </row>
    <row r="533" spans="1:28" hidden="1">
      <c r="A533" s="23">
        <f t="shared" si="9"/>
        <v>532</v>
      </c>
      <c r="B533" s="259" t="s">
        <v>3250</v>
      </c>
      <c r="C533" s="305" t="s">
        <v>4718</v>
      </c>
      <c r="D533" s="305" t="s">
        <v>4723</v>
      </c>
      <c r="E533" s="373" t="s">
        <v>98</v>
      </c>
      <c r="F533" s="373" t="s">
        <v>4724</v>
      </c>
      <c r="G533" s="375" t="s">
        <v>4278</v>
      </c>
      <c r="H533" s="295">
        <v>1</v>
      </c>
      <c r="I533" s="381" t="s">
        <v>3251</v>
      </c>
      <c r="J533" s="314" t="s">
        <v>3339</v>
      </c>
      <c r="K533" s="314"/>
      <c r="L533" s="299"/>
      <c r="M533" s="1378"/>
      <c r="N533" s="1378"/>
      <c r="O533" s="634" t="s">
        <v>540</v>
      </c>
      <c r="P533" s="314"/>
      <c r="Q533" s="607">
        <v>44775</v>
      </c>
      <c r="R533" s="249" t="s">
        <v>1591</v>
      </c>
      <c r="S533" s="249" t="s">
        <v>1591</v>
      </c>
      <c r="T533" s="314"/>
      <c r="U533" s="314"/>
      <c r="V533" s="811">
        <v>45102</v>
      </c>
      <c r="W533" s="254" t="s">
        <v>6390</v>
      </c>
      <c r="X533" s="255" t="s">
        <v>1775</v>
      </c>
      <c r="Y533" s="249" t="s">
        <v>1434</v>
      </c>
      <c r="Z533" s="768" t="s">
        <v>9638</v>
      </c>
      <c r="AA533" s="314"/>
      <c r="AB533" s="314"/>
    </row>
    <row r="534" spans="1:28" hidden="1">
      <c r="A534" s="23">
        <f t="shared" si="9"/>
        <v>533</v>
      </c>
      <c r="B534" s="259" t="s">
        <v>3250</v>
      </c>
      <c r="C534" s="305" t="s">
        <v>4718</v>
      </c>
      <c r="D534" s="305" t="s">
        <v>4725</v>
      </c>
      <c r="E534" s="373" t="s">
        <v>98</v>
      </c>
      <c r="F534" s="373" t="s">
        <v>4726</v>
      </c>
      <c r="G534" s="375" t="s">
        <v>4281</v>
      </c>
      <c r="H534" s="295">
        <v>17</v>
      </c>
      <c r="I534" s="381" t="s">
        <v>3251</v>
      </c>
      <c r="J534" s="314" t="s">
        <v>3339</v>
      </c>
      <c r="K534" s="314"/>
      <c r="L534" s="299"/>
      <c r="M534" s="1378"/>
      <c r="N534" s="1378"/>
      <c r="O534" s="634" t="s">
        <v>540</v>
      </c>
      <c r="P534" s="314"/>
      <c r="Q534" s="607">
        <v>44775</v>
      </c>
      <c r="R534" s="249" t="s">
        <v>1591</v>
      </c>
      <c r="S534" s="249" t="s">
        <v>1591</v>
      </c>
      <c r="T534" s="314"/>
      <c r="U534" s="314"/>
      <c r="V534" s="811">
        <v>45102</v>
      </c>
      <c r="W534" s="254" t="s">
        <v>6390</v>
      </c>
      <c r="X534" s="255" t="s">
        <v>1775</v>
      </c>
      <c r="Y534" s="249" t="s">
        <v>1434</v>
      </c>
      <c r="Z534" s="768" t="s">
        <v>9638</v>
      </c>
      <c r="AA534" s="314"/>
      <c r="AB534" s="314"/>
    </row>
    <row r="535" spans="1:28" hidden="1">
      <c r="A535" s="23">
        <f t="shared" si="9"/>
        <v>534</v>
      </c>
      <c r="B535" s="259" t="s">
        <v>3250</v>
      </c>
      <c r="C535" s="305" t="s">
        <v>4727</v>
      </c>
      <c r="D535" s="305" t="s">
        <v>4728</v>
      </c>
      <c r="E535" s="373" t="s">
        <v>98</v>
      </c>
      <c r="F535" s="373" t="s">
        <v>4729</v>
      </c>
      <c r="G535" s="259" t="s">
        <v>366</v>
      </c>
      <c r="H535" s="295">
        <v>1</v>
      </c>
      <c r="I535" s="381" t="s">
        <v>3251</v>
      </c>
      <c r="J535" s="314" t="s">
        <v>4165</v>
      </c>
      <c r="K535" s="314"/>
      <c r="L535" s="299" t="s">
        <v>9061</v>
      </c>
      <c r="M535" s="1378">
        <v>0.99990000000000001</v>
      </c>
      <c r="N535" s="1378">
        <v>0</v>
      </c>
      <c r="O535" s="634" t="s">
        <v>540</v>
      </c>
      <c r="P535" s="314"/>
      <c r="Q535" s="607">
        <v>44775</v>
      </c>
      <c r="R535" s="249" t="s">
        <v>1591</v>
      </c>
      <c r="S535" s="249" t="s">
        <v>1591</v>
      </c>
      <c r="T535" s="314"/>
      <c r="U535" s="314"/>
      <c r="V535" s="811">
        <v>45102</v>
      </c>
      <c r="W535" s="254" t="s">
        <v>6390</v>
      </c>
      <c r="X535" s="255" t="s">
        <v>1775</v>
      </c>
      <c r="Y535" s="249" t="s">
        <v>1434</v>
      </c>
      <c r="Z535" s="768" t="s">
        <v>9638</v>
      </c>
      <c r="AA535" s="314"/>
      <c r="AB535" s="314"/>
    </row>
    <row r="536" spans="1:28" hidden="1">
      <c r="A536" s="23">
        <f t="shared" si="9"/>
        <v>535</v>
      </c>
      <c r="B536" s="259" t="s">
        <v>3250</v>
      </c>
      <c r="C536" s="305" t="s">
        <v>4727</v>
      </c>
      <c r="D536" s="305" t="s">
        <v>4730</v>
      </c>
      <c r="E536" s="373" t="s">
        <v>98</v>
      </c>
      <c r="F536" s="373" t="s">
        <v>4731</v>
      </c>
      <c r="G536" s="375" t="s">
        <v>367</v>
      </c>
      <c r="H536" s="295">
        <v>1</v>
      </c>
      <c r="I536" s="381" t="s">
        <v>3251</v>
      </c>
      <c r="J536" s="314" t="s">
        <v>4252</v>
      </c>
      <c r="K536" s="314"/>
      <c r="L536" s="299" t="s">
        <v>1413</v>
      </c>
      <c r="M536" s="1378">
        <v>0.98760000000000003</v>
      </c>
      <c r="N536" s="1378">
        <v>8.6999999999999994E-3</v>
      </c>
      <c r="O536" s="634" t="s">
        <v>540</v>
      </c>
      <c r="P536" s="314"/>
      <c r="Q536" s="607">
        <v>44775</v>
      </c>
      <c r="R536" s="249" t="s">
        <v>1591</v>
      </c>
      <c r="S536" s="249" t="s">
        <v>1591</v>
      </c>
      <c r="T536" s="314"/>
      <c r="U536" s="314"/>
      <c r="V536" s="811">
        <v>45102</v>
      </c>
      <c r="W536" s="254" t="s">
        <v>6390</v>
      </c>
      <c r="X536" s="255" t="s">
        <v>1775</v>
      </c>
      <c r="Y536" s="249" t="s">
        <v>1434</v>
      </c>
      <c r="Z536" s="768" t="s">
        <v>9638</v>
      </c>
      <c r="AA536" s="314"/>
      <c r="AB536" s="314"/>
    </row>
    <row r="537" spans="1:28" hidden="1">
      <c r="A537" s="23">
        <f t="shared" si="9"/>
        <v>536</v>
      </c>
      <c r="B537" s="259" t="s">
        <v>3250</v>
      </c>
      <c r="C537" s="305" t="s">
        <v>4727</v>
      </c>
      <c r="D537" s="305" t="s">
        <v>4730</v>
      </c>
      <c r="E537" s="373" t="s">
        <v>98</v>
      </c>
      <c r="F537" s="373" t="s">
        <v>4731</v>
      </c>
      <c r="G537" s="375" t="s">
        <v>367</v>
      </c>
      <c r="H537" s="295">
        <v>1</v>
      </c>
      <c r="I537" s="381" t="s">
        <v>3251</v>
      </c>
      <c r="J537" s="314" t="s">
        <v>4252</v>
      </c>
      <c r="K537" s="314"/>
      <c r="L537" s="299" t="s">
        <v>1413</v>
      </c>
      <c r="M537" s="1378">
        <v>0.99009999999999998</v>
      </c>
      <c r="N537" s="1378">
        <v>7.7999999999999996E-3</v>
      </c>
      <c r="O537" s="634" t="s">
        <v>540</v>
      </c>
      <c r="P537" s="314"/>
      <c r="Q537" s="607">
        <v>44775</v>
      </c>
      <c r="R537" s="249" t="s">
        <v>1591</v>
      </c>
      <c r="S537" s="249" t="s">
        <v>1591</v>
      </c>
      <c r="T537" s="314"/>
      <c r="U537" s="314"/>
      <c r="V537" s="811">
        <v>45102</v>
      </c>
      <c r="W537" s="254" t="s">
        <v>6390</v>
      </c>
      <c r="X537" s="255" t="s">
        <v>1775</v>
      </c>
      <c r="Y537" s="249" t="s">
        <v>1434</v>
      </c>
      <c r="Z537" s="768" t="s">
        <v>9638</v>
      </c>
      <c r="AA537" s="314"/>
      <c r="AB537" s="314"/>
    </row>
    <row r="538" spans="1:28" hidden="1">
      <c r="A538" s="23">
        <f t="shared" si="9"/>
        <v>537</v>
      </c>
      <c r="B538" s="259" t="s">
        <v>3250</v>
      </c>
      <c r="C538" s="305" t="s">
        <v>4727</v>
      </c>
      <c r="D538" s="305" t="s">
        <v>4732</v>
      </c>
      <c r="E538" s="373" t="s">
        <v>98</v>
      </c>
      <c r="F538" s="373" t="s">
        <v>4733</v>
      </c>
      <c r="G538" s="259" t="s">
        <v>3602</v>
      </c>
      <c r="H538" s="295">
        <v>1</v>
      </c>
      <c r="I538" s="381" t="s">
        <v>3251</v>
      </c>
      <c r="J538" s="314" t="s">
        <v>4165</v>
      </c>
      <c r="K538" s="314"/>
      <c r="L538" s="299" t="s">
        <v>9061</v>
      </c>
      <c r="M538" s="1378">
        <v>0.98899999999999999</v>
      </c>
      <c r="N538" s="1378">
        <v>1.7100000000000001E-2</v>
      </c>
      <c r="O538" s="634" t="s">
        <v>540</v>
      </c>
      <c r="P538" s="314"/>
      <c r="Q538" s="607">
        <v>44775</v>
      </c>
      <c r="R538" s="249" t="s">
        <v>1591</v>
      </c>
      <c r="S538" s="249" t="s">
        <v>1591</v>
      </c>
      <c r="T538" s="314"/>
      <c r="U538" s="314"/>
      <c r="V538" s="811">
        <v>45102</v>
      </c>
      <c r="W538" s="254" t="s">
        <v>6390</v>
      </c>
      <c r="X538" s="255" t="s">
        <v>1775</v>
      </c>
      <c r="Y538" s="249" t="s">
        <v>1434</v>
      </c>
      <c r="Z538" s="768" t="s">
        <v>9638</v>
      </c>
      <c r="AA538" s="314"/>
      <c r="AB538" s="314"/>
    </row>
    <row r="539" spans="1:28" hidden="1">
      <c r="A539" s="23">
        <f t="shared" si="9"/>
        <v>538</v>
      </c>
      <c r="B539" s="259" t="s">
        <v>3250</v>
      </c>
      <c r="C539" s="305" t="s">
        <v>4727</v>
      </c>
      <c r="D539" s="305" t="s">
        <v>4734</v>
      </c>
      <c r="E539" s="373" t="s">
        <v>98</v>
      </c>
      <c r="F539" s="373" t="s">
        <v>4735</v>
      </c>
      <c r="G539" s="259" t="s">
        <v>368</v>
      </c>
      <c r="H539" s="295">
        <v>1</v>
      </c>
      <c r="I539" s="381" t="s">
        <v>3251</v>
      </c>
      <c r="J539" s="314" t="s">
        <v>4252</v>
      </c>
      <c r="K539" s="314"/>
      <c r="L539" s="299" t="s">
        <v>1413</v>
      </c>
      <c r="M539" s="1378">
        <v>0.99299999999999999</v>
      </c>
      <c r="N539" s="1378">
        <v>4.1000000000000003E-3</v>
      </c>
      <c r="O539" s="634" t="s">
        <v>540</v>
      </c>
      <c r="P539" s="314"/>
      <c r="Q539" s="607">
        <v>44775</v>
      </c>
      <c r="R539" s="249" t="s">
        <v>1591</v>
      </c>
      <c r="S539" s="249" t="s">
        <v>1591</v>
      </c>
      <c r="T539" s="314"/>
      <c r="U539" s="314"/>
      <c r="V539" s="811">
        <v>45102</v>
      </c>
      <c r="W539" s="254" t="s">
        <v>6390</v>
      </c>
      <c r="X539" s="255" t="s">
        <v>1775</v>
      </c>
      <c r="Y539" s="249" t="s">
        <v>1434</v>
      </c>
      <c r="Z539" s="768" t="s">
        <v>9638</v>
      </c>
      <c r="AA539" s="314"/>
      <c r="AB539" s="314"/>
    </row>
    <row r="540" spans="1:28" hidden="1">
      <c r="A540" s="23">
        <f t="shared" si="9"/>
        <v>539</v>
      </c>
      <c r="B540" s="259" t="s">
        <v>3250</v>
      </c>
      <c r="C540" s="305" t="s">
        <v>4727</v>
      </c>
      <c r="D540" s="305" t="s">
        <v>4734</v>
      </c>
      <c r="E540" s="373" t="s">
        <v>98</v>
      </c>
      <c r="F540" s="373" t="s">
        <v>4735</v>
      </c>
      <c r="G540" s="259" t="s">
        <v>368</v>
      </c>
      <c r="H540" s="295">
        <v>1</v>
      </c>
      <c r="I540" s="381" t="s">
        <v>3251</v>
      </c>
      <c r="J540" s="314" t="s">
        <v>4252</v>
      </c>
      <c r="K540" s="314"/>
      <c r="L540" s="299" t="s">
        <v>1413</v>
      </c>
      <c r="M540" s="1378">
        <v>0.995</v>
      </c>
      <c r="N540" s="1378">
        <v>2.9999999999999997E-4</v>
      </c>
      <c r="O540" s="634" t="s">
        <v>540</v>
      </c>
      <c r="P540" s="314"/>
      <c r="Q540" s="607">
        <v>44775</v>
      </c>
      <c r="R540" s="249" t="s">
        <v>1591</v>
      </c>
      <c r="S540" s="249" t="s">
        <v>1591</v>
      </c>
      <c r="T540" s="314"/>
      <c r="U540" s="314"/>
      <c r="V540" s="811">
        <v>45102</v>
      </c>
      <c r="W540" s="254" t="s">
        <v>6390</v>
      </c>
      <c r="X540" s="255" t="s">
        <v>1775</v>
      </c>
      <c r="Y540" s="249" t="s">
        <v>1434</v>
      </c>
      <c r="Z540" s="768" t="s">
        <v>9638</v>
      </c>
      <c r="AA540" s="314"/>
      <c r="AB540" s="314"/>
    </row>
    <row r="541" spans="1:28" hidden="1">
      <c r="A541" s="23">
        <f t="shared" si="9"/>
        <v>540</v>
      </c>
      <c r="B541" s="259" t="s">
        <v>3250</v>
      </c>
      <c r="C541" s="305" t="s">
        <v>4727</v>
      </c>
      <c r="D541" s="305" t="s">
        <v>4736</v>
      </c>
      <c r="E541" s="373" t="s">
        <v>98</v>
      </c>
      <c r="F541" s="373" t="s">
        <v>4737</v>
      </c>
      <c r="G541" s="259" t="s">
        <v>256</v>
      </c>
      <c r="H541" s="295">
        <v>1</v>
      </c>
      <c r="I541" s="381" t="s">
        <v>3251</v>
      </c>
      <c r="J541" s="314" t="s">
        <v>4165</v>
      </c>
      <c r="K541" s="314"/>
      <c r="L541" s="299" t="s">
        <v>9061</v>
      </c>
      <c r="M541" s="1378">
        <v>0.98860000000000003</v>
      </c>
      <c r="N541" s="1378">
        <v>7.1999999999999998E-3</v>
      </c>
      <c r="O541" s="634" t="s">
        <v>540</v>
      </c>
      <c r="P541" s="314"/>
      <c r="Q541" s="607">
        <v>44775</v>
      </c>
      <c r="R541" s="249" t="s">
        <v>1591</v>
      </c>
      <c r="S541" s="249" t="s">
        <v>1591</v>
      </c>
      <c r="T541" s="314"/>
      <c r="U541" s="314"/>
      <c r="V541" s="811">
        <v>45102</v>
      </c>
      <c r="W541" s="254" t="s">
        <v>6390</v>
      </c>
      <c r="X541" s="255" t="s">
        <v>1775</v>
      </c>
      <c r="Y541" s="249" t="s">
        <v>1434</v>
      </c>
      <c r="Z541" s="768" t="s">
        <v>9638</v>
      </c>
      <c r="AA541" s="314"/>
      <c r="AB541" s="314"/>
    </row>
    <row r="542" spans="1:28" hidden="1">
      <c r="A542" s="23">
        <f t="shared" si="9"/>
        <v>541</v>
      </c>
      <c r="B542" s="259" t="s">
        <v>3250</v>
      </c>
      <c r="C542" s="305" t="s">
        <v>4727</v>
      </c>
      <c r="D542" s="305" t="s">
        <v>4738</v>
      </c>
      <c r="E542" s="373" t="s">
        <v>98</v>
      </c>
      <c r="F542" s="373" t="s">
        <v>4739</v>
      </c>
      <c r="G542" s="259" t="s">
        <v>348</v>
      </c>
      <c r="H542" s="295">
        <v>1</v>
      </c>
      <c r="I542" s="381" t="s">
        <v>3251</v>
      </c>
      <c r="J542" s="314" t="s">
        <v>4165</v>
      </c>
      <c r="K542" s="314"/>
      <c r="L542" s="299" t="s">
        <v>9061</v>
      </c>
      <c r="M542" s="1378">
        <v>0.99270000000000003</v>
      </c>
      <c r="N542" s="1378">
        <v>1E-4</v>
      </c>
      <c r="O542" s="634" t="s">
        <v>540</v>
      </c>
      <c r="P542" s="314"/>
      <c r="Q542" s="607">
        <v>44775</v>
      </c>
      <c r="R542" s="249" t="s">
        <v>1591</v>
      </c>
      <c r="S542" s="249" t="s">
        <v>1591</v>
      </c>
      <c r="T542" s="314"/>
      <c r="U542" s="314"/>
      <c r="V542" s="811">
        <v>45102</v>
      </c>
      <c r="W542" s="254" t="s">
        <v>6390</v>
      </c>
      <c r="X542" s="255" t="s">
        <v>1775</v>
      </c>
      <c r="Y542" s="249" t="s">
        <v>1434</v>
      </c>
      <c r="Z542" s="768" t="s">
        <v>9638</v>
      </c>
      <c r="AA542" s="314"/>
      <c r="AB542" s="314"/>
    </row>
    <row r="543" spans="1:28" hidden="1">
      <c r="A543" s="23">
        <f t="shared" si="9"/>
        <v>542</v>
      </c>
      <c r="B543" s="259" t="s">
        <v>3250</v>
      </c>
      <c r="C543" s="305" t="s">
        <v>4727</v>
      </c>
      <c r="D543" s="305" t="s">
        <v>4740</v>
      </c>
      <c r="E543" s="373" t="s">
        <v>98</v>
      </c>
      <c r="F543" s="373" t="s">
        <v>4741</v>
      </c>
      <c r="G543" s="259" t="s">
        <v>315</v>
      </c>
      <c r="H543" s="295">
        <v>1</v>
      </c>
      <c r="I543" s="381" t="s">
        <v>3251</v>
      </c>
      <c r="J543" s="314" t="s">
        <v>4165</v>
      </c>
      <c r="K543" s="314"/>
      <c r="L543" s="299" t="s">
        <v>9065</v>
      </c>
      <c r="M543" s="1378">
        <v>0.999</v>
      </c>
      <c r="N543" s="1378">
        <v>0</v>
      </c>
      <c r="O543" s="634" t="s">
        <v>540</v>
      </c>
      <c r="P543" s="314"/>
      <c r="Q543" s="607">
        <v>44775</v>
      </c>
      <c r="R543" s="249" t="s">
        <v>1591</v>
      </c>
      <c r="S543" s="249" t="s">
        <v>1591</v>
      </c>
      <c r="T543" s="314"/>
      <c r="U543" s="314"/>
      <c r="V543" s="811">
        <v>45102</v>
      </c>
      <c r="W543" s="254" t="s">
        <v>6390</v>
      </c>
      <c r="X543" s="255" t="s">
        <v>1775</v>
      </c>
      <c r="Y543" s="249" t="s">
        <v>1434</v>
      </c>
      <c r="Z543" s="768" t="s">
        <v>9638</v>
      </c>
      <c r="AA543" s="314"/>
      <c r="AB543" s="314"/>
    </row>
    <row r="544" spans="1:28" hidden="1">
      <c r="A544" s="23">
        <f t="shared" si="9"/>
        <v>543</v>
      </c>
      <c r="B544" s="259" t="s">
        <v>3250</v>
      </c>
      <c r="C544" s="305" t="s">
        <v>4727</v>
      </c>
      <c r="D544" s="305" t="s">
        <v>4742</v>
      </c>
      <c r="E544" s="373" t="s">
        <v>98</v>
      </c>
      <c r="F544" s="373" t="s">
        <v>4743</v>
      </c>
      <c r="G544" s="259" t="s">
        <v>317</v>
      </c>
      <c r="H544" s="295">
        <v>1</v>
      </c>
      <c r="I544" s="381" t="s">
        <v>3251</v>
      </c>
      <c r="J544" s="314" t="s">
        <v>3339</v>
      </c>
      <c r="K544" s="314"/>
      <c r="L544" s="299"/>
      <c r="M544" s="1378"/>
      <c r="N544" s="1378"/>
      <c r="O544" s="634" t="s">
        <v>540</v>
      </c>
      <c r="P544" s="314"/>
      <c r="Q544" s="607">
        <v>44775</v>
      </c>
      <c r="R544" s="249" t="s">
        <v>1591</v>
      </c>
      <c r="S544" s="249" t="s">
        <v>1591</v>
      </c>
      <c r="T544" s="314"/>
      <c r="U544" s="314"/>
      <c r="V544" s="811">
        <v>45102</v>
      </c>
      <c r="W544" s="254" t="s">
        <v>6390</v>
      </c>
      <c r="X544" s="255" t="s">
        <v>1775</v>
      </c>
      <c r="Y544" s="249" t="s">
        <v>1434</v>
      </c>
      <c r="Z544" s="768" t="s">
        <v>9638</v>
      </c>
      <c r="AA544" s="314"/>
      <c r="AB544" s="314"/>
    </row>
    <row r="545" spans="1:28" hidden="1">
      <c r="A545" s="23">
        <f t="shared" si="9"/>
        <v>544</v>
      </c>
      <c r="B545" s="259" t="s">
        <v>3250</v>
      </c>
      <c r="C545" s="305" t="s">
        <v>4727</v>
      </c>
      <c r="D545" s="305" t="s">
        <v>4744</v>
      </c>
      <c r="E545" s="373" t="s">
        <v>98</v>
      </c>
      <c r="F545" s="373" t="s">
        <v>4745</v>
      </c>
      <c r="G545" s="259" t="s">
        <v>328</v>
      </c>
      <c r="H545" s="295">
        <v>1</v>
      </c>
      <c r="I545" s="381" t="s">
        <v>3251</v>
      </c>
      <c r="J545" s="314" t="s">
        <v>3339</v>
      </c>
      <c r="K545" s="314"/>
      <c r="L545" s="299"/>
      <c r="M545" s="1378"/>
      <c r="N545" s="1378"/>
      <c r="O545" s="634" t="s">
        <v>540</v>
      </c>
      <c r="P545" s="314"/>
      <c r="Q545" s="607">
        <v>44775</v>
      </c>
      <c r="R545" s="249" t="s">
        <v>1591</v>
      </c>
      <c r="S545" s="249" t="s">
        <v>1591</v>
      </c>
      <c r="T545" s="314"/>
      <c r="U545" s="314"/>
      <c r="V545" s="811">
        <v>45102</v>
      </c>
      <c r="W545" s="254" t="s">
        <v>6390</v>
      </c>
      <c r="X545" s="255" t="s">
        <v>1775</v>
      </c>
      <c r="Y545" s="249" t="s">
        <v>1434</v>
      </c>
      <c r="Z545" s="768" t="s">
        <v>9638</v>
      </c>
      <c r="AA545" s="314"/>
      <c r="AB545" s="314"/>
    </row>
    <row r="546" spans="1:28" hidden="1">
      <c r="A546" s="23">
        <f t="shared" si="9"/>
        <v>545</v>
      </c>
      <c r="B546" s="259" t="s">
        <v>3250</v>
      </c>
      <c r="C546" s="305" t="s">
        <v>4746</v>
      </c>
      <c r="D546" s="305" t="s">
        <v>4747</v>
      </c>
      <c r="E546" s="373" t="s">
        <v>98</v>
      </c>
      <c r="F546" s="373"/>
      <c r="G546" s="259" t="s">
        <v>321</v>
      </c>
      <c r="H546" s="295">
        <v>1</v>
      </c>
      <c r="I546" s="381" t="s">
        <v>3251</v>
      </c>
      <c r="J546" s="314" t="s">
        <v>4165</v>
      </c>
      <c r="K546" s="314"/>
      <c r="L546" s="299"/>
      <c r="M546" s="1378"/>
      <c r="N546" s="1378"/>
      <c r="O546" s="634" t="s">
        <v>540</v>
      </c>
      <c r="P546" s="314"/>
      <c r="Q546" s="607">
        <v>44775</v>
      </c>
      <c r="R546" s="249" t="s">
        <v>1591</v>
      </c>
      <c r="S546" s="249" t="s">
        <v>1591</v>
      </c>
      <c r="T546" s="314"/>
      <c r="U546" s="314"/>
      <c r="V546" s="811">
        <v>45102</v>
      </c>
      <c r="W546" s="254" t="s">
        <v>6390</v>
      </c>
      <c r="X546" s="255" t="s">
        <v>1775</v>
      </c>
      <c r="Y546" s="249" t="s">
        <v>1434</v>
      </c>
      <c r="Z546" s="768" t="s">
        <v>9638</v>
      </c>
      <c r="AA546" s="314"/>
      <c r="AB546" s="314"/>
    </row>
    <row r="547" spans="1:28" hidden="1">
      <c r="A547" s="23">
        <f t="shared" si="9"/>
        <v>546</v>
      </c>
      <c r="B547" s="259" t="s">
        <v>3250</v>
      </c>
      <c r="C547" s="305" t="s">
        <v>4746</v>
      </c>
      <c r="D547" s="305" t="s">
        <v>4748</v>
      </c>
      <c r="E547" s="373" t="s">
        <v>98</v>
      </c>
      <c r="F547" s="373"/>
      <c r="G547" s="259" t="s">
        <v>323</v>
      </c>
      <c r="H547" s="295">
        <v>1</v>
      </c>
      <c r="I547" s="381" t="s">
        <v>3251</v>
      </c>
      <c r="J547" s="314" t="s">
        <v>4165</v>
      </c>
      <c r="K547" s="314"/>
      <c r="L547" s="299" t="s">
        <v>9061</v>
      </c>
      <c r="M547" s="1378">
        <v>0.998</v>
      </c>
      <c r="N547" s="1378">
        <v>8.9999999999999998E-4</v>
      </c>
      <c r="O547" s="634" t="s">
        <v>540</v>
      </c>
      <c r="P547" s="314"/>
      <c r="Q547" s="607">
        <v>44775</v>
      </c>
      <c r="R547" s="249" t="s">
        <v>1591</v>
      </c>
      <c r="S547" s="249" t="s">
        <v>1591</v>
      </c>
      <c r="T547" s="314"/>
      <c r="U547" s="314"/>
      <c r="V547" s="811">
        <v>45102</v>
      </c>
      <c r="W547" s="254" t="s">
        <v>6390</v>
      </c>
      <c r="X547" s="255" t="s">
        <v>1775</v>
      </c>
      <c r="Y547" s="249" t="s">
        <v>1434</v>
      </c>
      <c r="Z547" s="768" t="s">
        <v>9638</v>
      </c>
      <c r="AA547" s="314"/>
      <c r="AB547" s="314"/>
    </row>
    <row r="548" spans="1:28" hidden="1">
      <c r="A548" s="23">
        <f t="shared" si="9"/>
        <v>547</v>
      </c>
      <c r="B548" s="259" t="s">
        <v>3250</v>
      </c>
      <c r="C548" s="305" t="s">
        <v>4749</v>
      </c>
      <c r="D548" s="305" t="s">
        <v>4750</v>
      </c>
      <c r="E548" s="373" t="s">
        <v>98</v>
      </c>
      <c r="F548" s="373" t="s">
        <v>4751</v>
      </c>
      <c r="G548" s="375" t="s">
        <v>1392</v>
      </c>
      <c r="H548" s="295">
        <v>1</v>
      </c>
      <c r="I548" s="381" t="s">
        <v>3251</v>
      </c>
      <c r="J548" s="314" t="s">
        <v>3339</v>
      </c>
      <c r="K548" s="314"/>
      <c r="L548" s="1203"/>
      <c r="M548" s="1383"/>
      <c r="N548" s="1383"/>
      <c r="O548" s="634" t="s">
        <v>540</v>
      </c>
      <c r="P548" s="314"/>
      <c r="Q548" s="607">
        <v>44804</v>
      </c>
      <c r="R548" s="249" t="s">
        <v>1591</v>
      </c>
      <c r="S548" s="249" t="s">
        <v>1591</v>
      </c>
      <c r="T548" s="314"/>
      <c r="U548" s="314"/>
      <c r="V548" s="811">
        <v>45102</v>
      </c>
      <c r="W548" s="254" t="s">
        <v>6390</v>
      </c>
      <c r="X548" s="255" t="s">
        <v>1775</v>
      </c>
      <c r="Y548" s="249" t="s">
        <v>1434</v>
      </c>
      <c r="Z548" s="768" t="s">
        <v>9638</v>
      </c>
      <c r="AA548" s="314"/>
      <c r="AB548" s="314"/>
    </row>
    <row r="549" spans="1:28" hidden="1">
      <c r="A549" s="23">
        <f t="shared" si="9"/>
        <v>548</v>
      </c>
      <c r="B549" s="259" t="s">
        <v>3250</v>
      </c>
      <c r="C549" s="305" t="s">
        <v>4749</v>
      </c>
      <c r="D549" s="305" t="s">
        <v>4752</v>
      </c>
      <c r="E549" s="373" t="s">
        <v>98</v>
      </c>
      <c r="F549" s="373" t="s">
        <v>4753</v>
      </c>
      <c r="G549" s="375" t="s">
        <v>4275</v>
      </c>
      <c r="H549" s="295">
        <v>2</v>
      </c>
      <c r="I549" s="381" t="s">
        <v>3251</v>
      </c>
      <c r="J549" s="314" t="s">
        <v>3339</v>
      </c>
      <c r="K549" s="314"/>
      <c r="L549" s="1382"/>
      <c r="M549" s="1384"/>
      <c r="N549" s="1384"/>
      <c r="O549" s="634" t="s">
        <v>540</v>
      </c>
      <c r="P549" s="314"/>
      <c r="Q549" s="607">
        <v>44804</v>
      </c>
      <c r="R549" s="249" t="s">
        <v>1591</v>
      </c>
      <c r="S549" s="249" t="s">
        <v>1591</v>
      </c>
      <c r="T549" s="314"/>
      <c r="U549" s="314"/>
      <c r="V549" s="811">
        <v>45102</v>
      </c>
      <c r="W549" s="254" t="s">
        <v>6390</v>
      </c>
      <c r="X549" s="255" t="s">
        <v>1775</v>
      </c>
      <c r="Y549" s="249" t="s">
        <v>1434</v>
      </c>
      <c r="Z549" s="768" t="s">
        <v>9638</v>
      </c>
      <c r="AA549" s="314"/>
      <c r="AB549" s="314"/>
    </row>
    <row r="550" spans="1:28" hidden="1">
      <c r="A550" s="23">
        <f t="shared" si="9"/>
        <v>549</v>
      </c>
      <c r="B550" s="259" t="s">
        <v>3250</v>
      </c>
      <c r="C550" s="305" t="s">
        <v>4749</v>
      </c>
      <c r="D550" s="305" t="s">
        <v>4754</v>
      </c>
      <c r="E550" s="373" t="s">
        <v>4759</v>
      </c>
      <c r="F550" s="373" t="s">
        <v>4755</v>
      </c>
      <c r="G550" s="375" t="s">
        <v>4278</v>
      </c>
      <c r="H550" s="295">
        <v>1</v>
      </c>
      <c r="I550" s="381" t="s">
        <v>3251</v>
      </c>
      <c r="J550" s="314" t="s">
        <v>3339</v>
      </c>
      <c r="K550" s="314"/>
      <c r="L550" s="1382"/>
      <c r="M550" s="1384"/>
      <c r="N550" s="1384"/>
      <c r="O550" s="634" t="s">
        <v>540</v>
      </c>
      <c r="P550" s="314"/>
      <c r="Q550" s="607">
        <v>44804</v>
      </c>
      <c r="R550" s="249" t="s">
        <v>1591</v>
      </c>
      <c r="S550" s="249" t="s">
        <v>1591</v>
      </c>
      <c r="T550" s="314"/>
      <c r="U550" s="314"/>
      <c r="V550" s="811">
        <v>45102</v>
      </c>
      <c r="W550" s="254" t="s">
        <v>6390</v>
      </c>
      <c r="X550" s="255" t="s">
        <v>1775</v>
      </c>
      <c r="Y550" s="249" t="s">
        <v>1434</v>
      </c>
      <c r="Z550" s="768" t="s">
        <v>9638</v>
      </c>
      <c r="AA550" s="314"/>
      <c r="AB550" s="314"/>
    </row>
    <row r="551" spans="1:28" hidden="1">
      <c r="A551" s="23">
        <f t="shared" si="9"/>
        <v>550</v>
      </c>
      <c r="B551" s="259" t="s">
        <v>3250</v>
      </c>
      <c r="C551" s="305" t="s">
        <v>4749</v>
      </c>
      <c r="D551" s="305" t="s">
        <v>4756</v>
      </c>
      <c r="E551" s="373" t="s">
        <v>4758</v>
      </c>
      <c r="F551" s="373" t="s">
        <v>4757</v>
      </c>
      <c r="G551" s="375" t="s">
        <v>4281</v>
      </c>
      <c r="H551" s="295">
        <v>17</v>
      </c>
      <c r="I551" s="381" t="s">
        <v>3251</v>
      </c>
      <c r="J551" s="314" t="s">
        <v>3339</v>
      </c>
      <c r="K551" s="314"/>
      <c r="L551" s="148"/>
      <c r="M551" s="1385"/>
      <c r="N551" s="1385"/>
      <c r="O551" s="634" t="s">
        <v>540</v>
      </c>
      <c r="P551" s="314"/>
      <c r="Q551" s="607">
        <v>44804</v>
      </c>
      <c r="R551" s="249" t="s">
        <v>1591</v>
      </c>
      <c r="S551" s="249" t="s">
        <v>1591</v>
      </c>
      <c r="T551" s="314"/>
      <c r="U551" s="314"/>
      <c r="V551" s="811">
        <v>45102</v>
      </c>
      <c r="W551" s="254" t="s">
        <v>6390</v>
      </c>
      <c r="X551" s="255" t="s">
        <v>1775</v>
      </c>
      <c r="Y551" s="249" t="s">
        <v>1434</v>
      </c>
      <c r="Z551" s="768" t="s">
        <v>9638</v>
      </c>
      <c r="AA551" s="314"/>
      <c r="AB551" s="314"/>
    </row>
    <row r="552" spans="1:28">
      <c r="A552" s="23">
        <f t="shared" si="9"/>
        <v>551</v>
      </c>
      <c r="B552" s="1579" t="s">
        <v>2310</v>
      </c>
      <c r="C552" s="1059" t="s">
        <v>2404</v>
      </c>
      <c r="D552" s="358" t="s">
        <v>2405</v>
      </c>
      <c r="E552" s="259" t="s">
        <v>2841</v>
      </c>
      <c r="F552" s="424" t="s">
        <v>2848</v>
      </c>
      <c r="G552" s="257" t="s">
        <v>1609</v>
      </c>
      <c r="H552" s="355">
        <v>1</v>
      </c>
      <c r="I552" s="358" t="s">
        <v>369</v>
      </c>
      <c r="J552" s="1059" t="s">
        <v>9035</v>
      </c>
      <c r="K552" s="314"/>
      <c r="L552" s="258" t="s">
        <v>98</v>
      </c>
      <c r="M552" s="323" t="s">
        <v>98</v>
      </c>
      <c r="N552" s="323" t="s">
        <v>98</v>
      </c>
      <c r="O552" s="634" t="s">
        <v>540</v>
      </c>
      <c r="P552" s="314"/>
      <c r="Q552" s="356">
        <v>44679</v>
      </c>
      <c r="R552" s="442">
        <v>44722</v>
      </c>
      <c r="S552" s="442">
        <v>44722</v>
      </c>
      <c r="T552" s="442">
        <v>44814</v>
      </c>
      <c r="U552" s="249"/>
      <c r="V552" s="1555">
        <v>45107</v>
      </c>
      <c r="W552" s="359" t="s">
        <v>1488</v>
      </c>
      <c r="X552" s="249" t="s">
        <v>105</v>
      </c>
      <c r="Y552" s="249" t="s">
        <v>1434</v>
      </c>
      <c r="Z552" s="786" t="s">
        <v>9750</v>
      </c>
      <c r="AA552" s="314"/>
      <c r="AB552" s="314"/>
    </row>
    <row r="553" spans="1:28">
      <c r="A553" s="23">
        <f t="shared" si="9"/>
        <v>552</v>
      </c>
      <c r="B553" s="1579" t="s">
        <v>2310</v>
      </c>
      <c r="C553" s="1059" t="s">
        <v>2418</v>
      </c>
      <c r="D553" s="358" t="s">
        <v>2419</v>
      </c>
      <c r="E553" s="259" t="s">
        <v>2841</v>
      </c>
      <c r="F553" s="424" t="s">
        <v>2849</v>
      </c>
      <c r="G553" s="257" t="s">
        <v>1609</v>
      </c>
      <c r="H553" s="355">
        <v>1</v>
      </c>
      <c r="I553" s="358" t="s">
        <v>369</v>
      </c>
      <c r="J553" s="1059" t="s">
        <v>9035</v>
      </c>
      <c r="K553" s="314"/>
      <c r="L553" s="258">
        <v>6945</v>
      </c>
      <c r="M553" s="323">
        <v>0.96799999999999997</v>
      </c>
      <c r="N553" s="323">
        <v>3.6999999999999998E-2</v>
      </c>
      <c r="O553" s="634" t="s">
        <v>540</v>
      </c>
      <c r="P553" s="314"/>
      <c r="Q553" s="356">
        <v>44689</v>
      </c>
      <c r="R553" s="442">
        <v>44747</v>
      </c>
      <c r="S553" s="442">
        <v>44752</v>
      </c>
      <c r="T553" s="442">
        <v>44844</v>
      </c>
      <c r="U553" s="249"/>
      <c r="V553" s="1555">
        <v>45107</v>
      </c>
      <c r="W553" s="359" t="s">
        <v>1488</v>
      </c>
      <c r="X553" s="358" t="s">
        <v>105</v>
      </c>
      <c r="Y553" s="249" t="s">
        <v>1434</v>
      </c>
      <c r="Z553" s="786" t="s">
        <v>9750</v>
      </c>
      <c r="AA553" s="314"/>
      <c r="AB553" s="314"/>
    </row>
    <row r="554" spans="1:28">
      <c r="A554" s="23">
        <f t="shared" si="9"/>
        <v>553</v>
      </c>
      <c r="B554" s="273" t="s">
        <v>2310</v>
      </c>
      <c r="C554" s="1059" t="s">
        <v>2395</v>
      </c>
      <c r="D554" s="358" t="s">
        <v>2396</v>
      </c>
      <c r="E554" s="1579" t="s">
        <v>98</v>
      </c>
      <c r="F554" s="310" t="s">
        <v>2397</v>
      </c>
      <c r="G554" s="257" t="s">
        <v>2388</v>
      </c>
      <c r="H554" s="355">
        <v>2</v>
      </c>
      <c r="I554" s="358" t="s">
        <v>369</v>
      </c>
      <c r="J554" s="1059" t="s">
        <v>9035</v>
      </c>
      <c r="K554" s="314"/>
      <c r="L554" s="258" t="s">
        <v>98</v>
      </c>
      <c r="M554" s="323" t="s">
        <v>98</v>
      </c>
      <c r="N554" s="323" t="s">
        <v>98</v>
      </c>
      <c r="O554" s="634" t="s">
        <v>540</v>
      </c>
      <c r="P554" s="314"/>
      <c r="Q554" s="356">
        <v>44679</v>
      </c>
      <c r="R554" s="442">
        <v>44722</v>
      </c>
      <c r="S554" s="442">
        <v>44722</v>
      </c>
      <c r="T554" s="442">
        <v>44814</v>
      </c>
      <c r="U554" s="249"/>
      <c r="V554" s="1555">
        <v>45107</v>
      </c>
      <c r="W554" s="359" t="s">
        <v>1488</v>
      </c>
      <c r="X554" s="249" t="s">
        <v>105</v>
      </c>
      <c r="Y554" s="249" t="s">
        <v>1434</v>
      </c>
      <c r="Z554" s="786" t="s">
        <v>9750</v>
      </c>
      <c r="AA554" s="314"/>
      <c r="AB554" s="314"/>
    </row>
    <row r="555" spans="1:28">
      <c r="A555" s="23">
        <f t="shared" si="9"/>
        <v>554</v>
      </c>
      <c r="B555" s="273" t="s">
        <v>2310</v>
      </c>
      <c r="C555" s="1059" t="s">
        <v>2395</v>
      </c>
      <c r="D555" s="358" t="s">
        <v>1886</v>
      </c>
      <c r="E555" s="1579" t="s">
        <v>98</v>
      </c>
      <c r="F555" s="310" t="s">
        <v>2398</v>
      </c>
      <c r="G555" s="257" t="s">
        <v>2389</v>
      </c>
      <c r="H555" s="355">
        <v>2</v>
      </c>
      <c r="I555" s="358" t="s">
        <v>369</v>
      </c>
      <c r="J555" s="1059" t="s">
        <v>9036</v>
      </c>
      <c r="K555" s="314"/>
      <c r="L555" s="258" t="s">
        <v>98</v>
      </c>
      <c r="M555" s="323" t="s">
        <v>98</v>
      </c>
      <c r="N555" s="323" t="s">
        <v>98</v>
      </c>
      <c r="O555" s="634" t="s">
        <v>540</v>
      </c>
      <c r="P555" s="314"/>
      <c r="Q555" s="356">
        <v>44679</v>
      </c>
      <c r="R555" s="442">
        <v>44722</v>
      </c>
      <c r="S555" s="442">
        <v>44722</v>
      </c>
      <c r="T555" s="442">
        <v>44814</v>
      </c>
      <c r="U555" s="249"/>
      <c r="V555" s="1555">
        <v>45107</v>
      </c>
      <c r="W555" s="359" t="s">
        <v>1488</v>
      </c>
      <c r="X555" s="249" t="s">
        <v>105</v>
      </c>
      <c r="Y555" s="249" t="s">
        <v>1434</v>
      </c>
      <c r="Z555" s="786" t="s">
        <v>9750</v>
      </c>
      <c r="AA555" s="314"/>
      <c r="AB555" s="314"/>
    </row>
    <row r="556" spans="1:28">
      <c r="A556" s="23">
        <f t="shared" si="9"/>
        <v>555</v>
      </c>
      <c r="B556" s="273" t="s">
        <v>2310</v>
      </c>
      <c r="C556" s="1059" t="s">
        <v>2395</v>
      </c>
      <c r="D556" s="358" t="s">
        <v>1887</v>
      </c>
      <c r="E556" s="1579" t="s">
        <v>98</v>
      </c>
      <c r="F556" s="310" t="s">
        <v>2399</v>
      </c>
      <c r="G556" s="257" t="s">
        <v>309</v>
      </c>
      <c r="H556" s="355">
        <v>2</v>
      </c>
      <c r="I556" s="358" t="s">
        <v>369</v>
      </c>
      <c r="J556" s="1059" t="s">
        <v>9035</v>
      </c>
      <c r="K556" s="314"/>
      <c r="L556" s="258" t="s">
        <v>98</v>
      </c>
      <c r="M556" s="323" t="s">
        <v>98</v>
      </c>
      <c r="N556" s="323" t="s">
        <v>98</v>
      </c>
      <c r="O556" s="634" t="s">
        <v>540</v>
      </c>
      <c r="P556" s="314"/>
      <c r="Q556" s="356">
        <v>44679</v>
      </c>
      <c r="R556" s="442">
        <v>44722</v>
      </c>
      <c r="S556" s="442">
        <v>44722</v>
      </c>
      <c r="T556" s="442">
        <v>44814</v>
      </c>
      <c r="U556" s="249"/>
      <c r="V556" s="1555">
        <v>45107</v>
      </c>
      <c r="W556" s="359" t="s">
        <v>1488</v>
      </c>
      <c r="X556" s="249" t="s">
        <v>105</v>
      </c>
      <c r="Y556" s="249" t="s">
        <v>1434</v>
      </c>
      <c r="Z556" s="786" t="s">
        <v>9750</v>
      </c>
      <c r="AA556" s="314"/>
      <c r="AB556" s="314"/>
    </row>
    <row r="557" spans="1:28">
      <c r="A557" s="23">
        <f t="shared" si="9"/>
        <v>556</v>
      </c>
      <c r="B557" s="273" t="s">
        <v>2310</v>
      </c>
      <c r="C557" s="1059" t="s">
        <v>2395</v>
      </c>
      <c r="D557" s="358" t="s">
        <v>1888</v>
      </c>
      <c r="E557" s="1579" t="s">
        <v>98</v>
      </c>
      <c r="F557" s="310" t="s">
        <v>2400</v>
      </c>
      <c r="G557" s="257" t="s">
        <v>311</v>
      </c>
      <c r="H557" s="355">
        <v>1</v>
      </c>
      <c r="I557" s="358" t="s">
        <v>369</v>
      </c>
      <c r="J557" s="1059" t="s">
        <v>9036</v>
      </c>
      <c r="K557" s="314"/>
      <c r="L557" s="258" t="s">
        <v>98</v>
      </c>
      <c r="M557" s="323" t="s">
        <v>98</v>
      </c>
      <c r="N557" s="323" t="s">
        <v>98</v>
      </c>
      <c r="O557" s="634" t="s">
        <v>540</v>
      </c>
      <c r="P557" s="314"/>
      <c r="Q557" s="356">
        <v>44679</v>
      </c>
      <c r="R557" s="442">
        <v>44722</v>
      </c>
      <c r="S557" s="442">
        <v>44722</v>
      </c>
      <c r="T557" s="442">
        <v>44814</v>
      </c>
      <c r="U557" s="249"/>
      <c r="V557" s="1555">
        <v>45107</v>
      </c>
      <c r="W557" s="359" t="s">
        <v>1488</v>
      </c>
      <c r="X557" s="249" t="s">
        <v>105</v>
      </c>
      <c r="Y557" s="249" t="s">
        <v>1434</v>
      </c>
      <c r="Z557" s="786" t="s">
        <v>9750</v>
      </c>
      <c r="AA557" s="314"/>
      <c r="AB557" s="314"/>
    </row>
    <row r="558" spans="1:28">
      <c r="A558" s="23">
        <f t="shared" si="9"/>
        <v>557</v>
      </c>
      <c r="B558" s="273" t="s">
        <v>2310</v>
      </c>
      <c r="C558" s="1059" t="s">
        <v>2395</v>
      </c>
      <c r="D558" s="358" t="s">
        <v>1889</v>
      </c>
      <c r="E558" s="1579" t="s">
        <v>98</v>
      </c>
      <c r="F558" s="310" t="s">
        <v>2401</v>
      </c>
      <c r="G558" s="257" t="s">
        <v>2390</v>
      </c>
      <c r="H558" s="355">
        <v>1</v>
      </c>
      <c r="I558" s="358" t="s">
        <v>369</v>
      </c>
      <c r="J558" s="1059" t="s">
        <v>9036</v>
      </c>
      <c r="K558" s="314"/>
      <c r="L558" s="258" t="s">
        <v>98</v>
      </c>
      <c r="M558" s="323" t="s">
        <v>98</v>
      </c>
      <c r="N558" s="323" t="s">
        <v>98</v>
      </c>
      <c r="O558" s="634" t="s">
        <v>540</v>
      </c>
      <c r="P558" s="314"/>
      <c r="Q558" s="356">
        <v>44679</v>
      </c>
      <c r="R558" s="442">
        <v>44722</v>
      </c>
      <c r="S558" s="442">
        <v>44722</v>
      </c>
      <c r="T558" s="442">
        <v>44814</v>
      </c>
      <c r="U558" s="249"/>
      <c r="V558" s="1555">
        <v>45107</v>
      </c>
      <c r="W558" s="359" t="s">
        <v>1488</v>
      </c>
      <c r="X558" s="249" t="s">
        <v>105</v>
      </c>
      <c r="Y558" s="249" t="s">
        <v>1434</v>
      </c>
      <c r="Z558" s="786" t="s">
        <v>9750</v>
      </c>
      <c r="AA558" s="314"/>
      <c r="AB558" s="314"/>
    </row>
    <row r="559" spans="1:28">
      <c r="A559" s="23">
        <f t="shared" si="9"/>
        <v>558</v>
      </c>
      <c r="B559" s="273" t="s">
        <v>2310</v>
      </c>
      <c r="C559" s="1059" t="s">
        <v>2395</v>
      </c>
      <c r="D559" s="358" t="s">
        <v>1890</v>
      </c>
      <c r="E559" s="1579" t="s">
        <v>98</v>
      </c>
      <c r="F559" s="310" t="s">
        <v>2402</v>
      </c>
      <c r="G559" s="257" t="s">
        <v>315</v>
      </c>
      <c r="H559" s="355">
        <v>1</v>
      </c>
      <c r="I559" s="358" t="s">
        <v>369</v>
      </c>
      <c r="J559" s="1059" t="s">
        <v>9037</v>
      </c>
      <c r="K559" s="314"/>
      <c r="L559" s="258" t="s">
        <v>98</v>
      </c>
      <c r="M559" s="323" t="s">
        <v>98</v>
      </c>
      <c r="N559" s="323" t="s">
        <v>98</v>
      </c>
      <c r="O559" s="634" t="s">
        <v>540</v>
      </c>
      <c r="P559" s="314"/>
      <c r="Q559" s="356">
        <v>44679</v>
      </c>
      <c r="R559" s="442">
        <v>44722</v>
      </c>
      <c r="S559" s="442">
        <v>44722</v>
      </c>
      <c r="T559" s="442">
        <v>44814</v>
      </c>
      <c r="U559" s="249"/>
      <c r="V559" s="1555">
        <v>45107</v>
      </c>
      <c r="W559" s="359" t="s">
        <v>1488</v>
      </c>
      <c r="X559" s="249" t="s">
        <v>105</v>
      </c>
      <c r="Y559" s="249" t="s">
        <v>1434</v>
      </c>
      <c r="Z559" s="786" t="s">
        <v>9750</v>
      </c>
      <c r="AA559" s="314"/>
      <c r="AB559" s="314"/>
    </row>
    <row r="560" spans="1:28">
      <c r="A560" s="23">
        <f t="shared" si="9"/>
        <v>559</v>
      </c>
      <c r="B560" s="1579" t="s">
        <v>2310</v>
      </c>
      <c r="C560" s="1059" t="s">
        <v>2395</v>
      </c>
      <c r="D560" s="1059" t="s">
        <v>2406</v>
      </c>
      <c r="E560" s="259" t="s">
        <v>2823</v>
      </c>
      <c r="F560" s="424" t="s">
        <v>2407</v>
      </c>
      <c r="G560" s="257" t="s">
        <v>323</v>
      </c>
      <c r="H560" s="355">
        <v>1</v>
      </c>
      <c r="I560" s="358" t="s">
        <v>369</v>
      </c>
      <c r="J560" s="1059" t="s">
        <v>9035</v>
      </c>
      <c r="K560" s="314"/>
      <c r="L560" s="258" t="s">
        <v>98</v>
      </c>
      <c r="M560" s="323" t="s">
        <v>98</v>
      </c>
      <c r="N560" s="323" t="s">
        <v>98</v>
      </c>
      <c r="O560" s="634" t="s">
        <v>540</v>
      </c>
      <c r="P560" s="314"/>
      <c r="Q560" s="356">
        <v>44679</v>
      </c>
      <c r="R560" s="442">
        <v>44722</v>
      </c>
      <c r="S560" s="442">
        <v>44722</v>
      </c>
      <c r="T560" s="442">
        <v>44814</v>
      </c>
      <c r="U560" s="249"/>
      <c r="V560" s="1555">
        <v>45107</v>
      </c>
      <c r="W560" s="359" t="s">
        <v>1488</v>
      </c>
      <c r="X560" s="249" t="s">
        <v>105</v>
      </c>
      <c r="Y560" s="249" t="s">
        <v>1434</v>
      </c>
      <c r="Z560" s="786" t="s">
        <v>9750</v>
      </c>
      <c r="AA560" s="314"/>
      <c r="AB560" s="314"/>
    </row>
    <row r="561" spans="1:28">
      <c r="A561" s="23">
        <f t="shared" si="9"/>
        <v>560</v>
      </c>
      <c r="B561" s="268" t="s">
        <v>2310</v>
      </c>
      <c r="C561" s="1059" t="s">
        <v>2408</v>
      </c>
      <c r="D561" s="358" t="s">
        <v>2409</v>
      </c>
      <c r="E561" s="1579" t="s">
        <v>98</v>
      </c>
      <c r="F561" s="1579" t="s">
        <v>2410</v>
      </c>
      <c r="G561" s="257" t="s">
        <v>305</v>
      </c>
      <c r="H561" s="355">
        <v>2</v>
      </c>
      <c r="I561" s="358" t="s">
        <v>369</v>
      </c>
      <c r="J561" s="1059" t="s">
        <v>9035</v>
      </c>
      <c r="K561" s="314"/>
      <c r="L561" s="258">
        <v>6945</v>
      </c>
      <c r="M561" s="323">
        <v>0.997</v>
      </c>
      <c r="N561" s="323">
        <v>5.8000000000000003E-2</v>
      </c>
      <c r="O561" s="634" t="s">
        <v>540</v>
      </c>
      <c r="P561" s="314"/>
      <c r="Q561" s="356">
        <v>44689</v>
      </c>
      <c r="R561" s="442">
        <v>44747</v>
      </c>
      <c r="S561" s="442">
        <v>44752</v>
      </c>
      <c r="T561" s="442">
        <v>44844</v>
      </c>
      <c r="U561" s="249"/>
      <c r="V561" s="1555">
        <v>45107</v>
      </c>
      <c r="W561" s="359" t="s">
        <v>1488</v>
      </c>
      <c r="X561" s="358" t="s">
        <v>105</v>
      </c>
      <c r="Y561" s="249" t="s">
        <v>1434</v>
      </c>
      <c r="Z561" s="786" t="s">
        <v>9750</v>
      </c>
      <c r="AA561" s="314"/>
      <c r="AB561" s="314"/>
    </row>
    <row r="562" spans="1:28">
      <c r="A562" s="23">
        <f t="shared" ref="A562:A576" si="10">ROW()-1</f>
        <v>561</v>
      </c>
      <c r="B562" s="268" t="s">
        <v>2310</v>
      </c>
      <c r="C562" s="1059" t="s">
        <v>2408</v>
      </c>
      <c r="D562" s="358" t="s">
        <v>1892</v>
      </c>
      <c r="E562" s="1579" t="s">
        <v>98</v>
      </c>
      <c r="F562" s="1579" t="s">
        <v>2411</v>
      </c>
      <c r="G562" s="257" t="s">
        <v>341</v>
      </c>
      <c r="H562" s="355">
        <v>2</v>
      </c>
      <c r="I562" s="358" t="s">
        <v>369</v>
      </c>
      <c r="J562" s="1059" t="s">
        <v>9036</v>
      </c>
      <c r="K562" s="314"/>
      <c r="L562" s="258">
        <v>6945</v>
      </c>
      <c r="M562" s="323">
        <v>0.98099999999999998</v>
      </c>
      <c r="N562" s="323">
        <v>8.5999999999999993E-2</v>
      </c>
      <c r="O562" s="634" t="s">
        <v>540</v>
      </c>
      <c r="P562" s="314"/>
      <c r="Q562" s="356">
        <v>44689</v>
      </c>
      <c r="R562" s="442">
        <v>44747</v>
      </c>
      <c r="S562" s="442">
        <v>44752</v>
      </c>
      <c r="T562" s="442">
        <v>44844</v>
      </c>
      <c r="U562" s="249"/>
      <c r="V562" s="1555">
        <v>45107</v>
      </c>
      <c r="W562" s="359" t="s">
        <v>1488</v>
      </c>
      <c r="X562" s="358" t="s">
        <v>105</v>
      </c>
      <c r="Y562" s="249" t="s">
        <v>1434</v>
      </c>
      <c r="Z562" s="786" t="s">
        <v>9750</v>
      </c>
      <c r="AA562" s="314"/>
      <c r="AB562" s="314"/>
    </row>
    <row r="563" spans="1:28">
      <c r="A563" s="23">
        <f t="shared" si="10"/>
        <v>562</v>
      </c>
      <c r="B563" s="268" t="s">
        <v>2310</v>
      </c>
      <c r="C563" s="1059" t="s">
        <v>2408</v>
      </c>
      <c r="D563" s="358" t="s">
        <v>1893</v>
      </c>
      <c r="E563" s="1579" t="s">
        <v>98</v>
      </c>
      <c r="F563" s="1579" t="s">
        <v>2412</v>
      </c>
      <c r="G563" s="257" t="s">
        <v>309</v>
      </c>
      <c r="H563" s="355">
        <v>2</v>
      </c>
      <c r="I563" s="358" t="s">
        <v>369</v>
      </c>
      <c r="J563" s="1059" t="s">
        <v>9035</v>
      </c>
      <c r="K563" s="314"/>
      <c r="L563" s="258">
        <v>6945</v>
      </c>
      <c r="M563" s="323">
        <v>0.90600000000000003</v>
      </c>
      <c r="N563" s="323">
        <v>1.7000000000000001E-2</v>
      </c>
      <c r="O563" s="634" t="s">
        <v>540</v>
      </c>
      <c r="P563" s="314"/>
      <c r="Q563" s="356">
        <v>44689</v>
      </c>
      <c r="R563" s="442">
        <v>44747</v>
      </c>
      <c r="S563" s="442">
        <v>44752</v>
      </c>
      <c r="T563" s="442">
        <v>44844</v>
      </c>
      <c r="U563" s="249"/>
      <c r="V563" s="1555">
        <v>45107</v>
      </c>
      <c r="W563" s="359" t="s">
        <v>1488</v>
      </c>
      <c r="X563" s="358" t="s">
        <v>105</v>
      </c>
      <c r="Y563" s="249" t="s">
        <v>1434</v>
      </c>
      <c r="Z563" s="786" t="s">
        <v>9750</v>
      </c>
      <c r="AA563" s="314"/>
      <c r="AB563" s="314"/>
    </row>
    <row r="564" spans="1:28">
      <c r="A564" s="23">
        <f t="shared" si="10"/>
        <v>563</v>
      </c>
      <c r="B564" s="268" t="s">
        <v>2310</v>
      </c>
      <c r="C564" s="1059" t="s">
        <v>2408</v>
      </c>
      <c r="D564" s="358" t="s">
        <v>1894</v>
      </c>
      <c r="E564" s="1579" t="s">
        <v>98</v>
      </c>
      <c r="F564" s="1579" t="s">
        <v>2413</v>
      </c>
      <c r="G564" s="257" t="s">
        <v>311</v>
      </c>
      <c r="H564" s="355">
        <v>1</v>
      </c>
      <c r="I564" s="358" t="s">
        <v>369</v>
      </c>
      <c r="J564" s="1059" t="s">
        <v>9036</v>
      </c>
      <c r="K564" s="314"/>
      <c r="L564" s="258">
        <v>6945</v>
      </c>
      <c r="M564" s="323">
        <v>0.97499999999999998</v>
      </c>
      <c r="N564" s="323">
        <v>5.2999999999999999E-2</v>
      </c>
      <c r="O564" s="634" t="s">
        <v>540</v>
      </c>
      <c r="P564" s="314"/>
      <c r="Q564" s="356">
        <v>44689</v>
      </c>
      <c r="R564" s="442">
        <v>44747</v>
      </c>
      <c r="S564" s="442">
        <v>44752</v>
      </c>
      <c r="T564" s="442">
        <v>44844</v>
      </c>
      <c r="U564" s="249"/>
      <c r="V564" s="1555">
        <v>45107</v>
      </c>
      <c r="W564" s="359" t="s">
        <v>1488</v>
      </c>
      <c r="X564" s="358" t="s">
        <v>105</v>
      </c>
      <c r="Y564" s="249" t="s">
        <v>1434</v>
      </c>
      <c r="Z564" s="786" t="s">
        <v>9750</v>
      </c>
      <c r="AA564" s="314"/>
      <c r="AB564" s="314"/>
    </row>
    <row r="565" spans="1:28">
      <c r="A565" s="23">
        <f t="shared" si="10"/>
        <v>564</v>
      </c>
      <c r="B565" s="268" t="s">
        <v>2310</v>
      </c>
      <c r="C565" s="1059" t="s">
        <v>2408</v>
      </c>
      <c r="D565" s="358" t="s">
        <v>9322</v>
      </c>
      <c r="E565" s="1579" t="s">
        <v>98</v>
      </c>
      <c r="F565" s="1579" t="s">
        <v>2414</v>
      </c>
      <c r="G565" s="257" t="s">
        <v>348</v>
      </c>
      <c r="H565" s="355">
        <v>1</v>
      </c>
      <c r="I565" s="358" t="s">
        <v>369</v>
      </c>
      <c r="J565" s="1059" t="s">
        <v>9036</v>
      </c>
      <c r="K565" s="314"/>
      <c r="L565" s="258">
        <v>6945</v>
      </c>
      <c r="M565" s="323">
        <v>0.95899999999999996</v>
      </c>
      <c r="N565" s="323">
        <v>1.7999999999999999E-2</v>
      </c>
      <c r="O565" s="634" t="s">
        <v>540</v>
      </c>
      <c r="P565" s="314"/>
      <c r="Q565" s="356">
        <v>44689</v>
      </c>
      <c r="R565" s="442">
        <v>44747</v>
      </c>
      <c r="S565" s="442">
        <v>44752</v>
      </c>
      <c r="T565" s="442">
        <v>44844</v>
      </c>
      <c r="U565" s="249"/>
      <c r="V565" s="1555">
        <v>45107</v>
      </c>
      <c r="W565" s="359" t="s">
        <v>1488</v>
      </c>
      <c r="X565" s="358" t="s">
        <v>105</v>
      </c>
      <c r="Y565" s="249" t="s">
        <v>1434</v>
      </c>
      <c r="Z565" s="786" t="s">
        <v>9750</v>
      </c>
      <c r="AA565" s="314"/>
      <c r="AB565" s="314"/>
    </row>
    <row r="566" spans="1:28">
      <c r="A566" s="23">
        <f t="shared" si="10"/>
        <v>565</v>
      </c>
      <c r="B566" s="1579" t="s">
        <v>2310</v>
      </c>
      <c r="C566" s="1059" t="s">
        <v>3345</v>
      </c>
      <c r="D566" s="1059" t="s">
        <v>2420</v>
      </c>
      <c r="E566" s="259" t="s">
        <v>2823</v>
      </c>
      <c r="F566" s="424" t="s">
        <v>2421</v>
      </c>
      <c r="G566" s="257" t="s">
        <v>323</v>
      </c>
      <c r="H566" s="355">
        <v>1</v>
      </c>
      <c r="I566" s="358" t="s">
        <v>369</v>
      </c>
      <c r="J566" s="1059" t="s">
        <v>9035</v>
      </c>
      <c r="K566" s="314"/>
      <c r="L566" s="258">
        <v>6945</v>
      </c>
      <c r="M566" s="323">
        <v>0.995</v>
      </c>
      <c r="N566" s="323">
        <v>0.01</v>
      </c>
      <c r="O566" s="634" t="s">
        <v>540</v>
      </c>
      <c r="P566" s="314"/>
      <c r="Q566" s="356">
        <v>44689</v>
      </c>
      <c r="R566" s="442">
        <v>44747</v>
      </c>
      <c r="S566" s="442">
        <v>44752</v>
      </c>
      <c r="T566" s="442">
        <v>44844</v>
      </c>
      <c r="U566" s="249"/>
      <c r="V566" s="1555">
        <v>45107</v>
      </c>
      <c r="W566" s="359" t="s">
        <v>1488</v>
      </c>
      <c r="X566" s="358" t="s">
        <v>105</v>
      </c>
      <c r="Y566" s="249" t="s">
        <v>1434</v>
      </c>
      <c r="Z566" s="786" t="s">
        <v>9750</v>
      </c>
      <c r="AA566" s="314"/>
      <c r="AB566" s="314"/>
    </row>
    <row r="567" spans="1:28">
      <c r="A567" s="23">
        <f t="shared" si="10"/>
        <v>566</v>
      </c>
      <c r="B567" s="268" t="s">
        <v>2310</v>
      </c>
      <c r="C567" s="1059" t="s">
        <v>2408</v>
      </c>
      <c r="D567" s="358" t="s">
        <v>1896</v>
      </c>
      <c r="E567" s="1579" t="s">
        <v>98</v>
      </c>
      <c r="F567" s="1579" t="s">
        <v>2416</v>
      </c>
      <c r="G567" s="257" t="s">
        <v>319</v>
      </c>
      <c r="H567" s="355">
        <v>1</v>
      </c>
      <c r="I567" s="358" t="s">
        <v>369</v>
      </c>
      <c r="J567" s="1059" t="s">
        <v>9035</v>
      </c>
      <c r="K567" s="314"/>
      <c r="L567" s="258">
        <v>6945</v>
      </c>
      <c r="M567" s="323">
        <v>0.996</v>
      </c>
      <c r="N567" s="323">
        <v>0.01</v>
      </c>
      <c r="O567" s="634" t="s">
        <v>540</v>
      </c>
      <c r="P567" s="314"/>
      <c r="Q567" s="356">
        <v>44689</v>
      </c>
      <c r="R567" s="442">
        <v>44747</v>
      </c>
      <c r="S567" s="442">
        <v>44752</v>
      </c>
      <c r="T567" s="442">
        <v>44844</v>
      </c>
      <c r="U567" s="249"/>
      <c r="V567" s="1555">
        <v>45107</v>
      </c>
      <c r="W567" s="359" t="s">
        <v>1488</v>
      </c>
      <c r="X567" s="358" t="s">
        <v>105</v>
      </c>
      <c r="Y567" s="249" t="s">
        <v>1434</v>
      </c>
      <c r="Z567" s="786" t="s">
        <v>9750</v>
      </c>
      <c r="AA567" s="314"/>
      <c r="AB567" s="314"/>
    </row>
    <row r="568" spans="1:28">
      <c r="A568" s="23">
        <f t="shared" si="10"/>
        <v>567</v>
      </c>
      <c r="B568" s="268" t="s">
        <v>2310</v>
      </c>
      <c r="C568" s="1059" t="s">
        <v>2408</v>
      </c>
      <c r="D568" s="358" t="s">
        <v>1897</v>
      </c>
      <c r="E568" s="1579" t="s">
        <v>98</v>
      </c>
      <c r="F568" s="1579" t="s">
        <v>2417</v>
      </c>
      <c r="G568" s="257" t="s">
        <v>451</v>
      </c>
      <c r="H568" s="355">
        <v>1</v>
      </c>
      <c r="I568" s="358" t="s">
        <v>369</v>
      </c>
      <c r="J568" s="1059" t="s">
        <v>9035</v>
      </c>
      <c r="K568" s="314"/>
      <c r="L568" s="258">
        <v>6945</v>
      </c>
      <c r="M568" s="323">
        <v>0.995</v>
      </c>
      <c r="N568" s="323">
        <v>0.01</v>
      </c>
      <c r="O568" s="634" t="s">
        <v>540</v>
      </c>
      <c r="P568" s="314"/>
      <c r="Q568" s="356">
        <v>44689</v>
      </c>
      <c r="R568" s="442">
        <v>44747</v>
      </c>
      <c r="S568" s="442">
        <v>44752</v>
      </c>
      <c r="T568" s="442">
        <v>44844</v>
      </c>
      <c r="U568" s="249"/>
      <c r="V568" s="1555">
        <v>45107</v>
      </c>
      <c r="W568" s="359" t="s">
        <v>1488</v>
      </c>
      <c r="X568" s="358" t="s">
        <v>105</v>
      </c>
      <c r="Y568" s="249" t="s">
        <v>1434</v>
      </c>
      <c r="Z568" s="786" t="s">
        <v>9750</v>
      </c>
      <c r="AA568" s="314"/>
      <c r="AB568" s="314"/>
    </row>
    <row r="569" spans="1:28">
      <c r="A569" s="23">
        <f t="shared" si="10"/>
        <v>568</v>
      </c>
      <c r="B569" s="268" t="s">
        <v>2310</v>
      </c>
      <c r="C569" s="1059" t="s">
        <v>5168</v>
      </c>
      <c r="D569" s="358" t="s">
        <v>5169</v>
      </c>
      <c r="E569" s="1579" t="s">
        <v>3504</v>
      </c>
      <c r="F569" s="1579" t="s">
        <v>3504</v>
      </c>
      <c r="G569" s="257" t="s">
        <v>5170</v>
      </c>
      <c r="H569" s="355">
        <v>1</v>
      </c>
      <c r="I569" s="249" t="s">
        <v>100</v>
      </c>
      <c r="J569" s="1059" t="s">
        <v>9038</v>
      </c>
      <c r="K569" s="314"/>
      <c r="L569" s="258"/>
      <c r="M569" s="323"/>
      <c r="N569" s="323"/>
      <c r="O569" s="634" t="s">
        <v>540</v>
      </c>
      <c r="P569" s="314"/>
      <c r="Q569" s="356">
        <v>44727</v>
      </c>
      <c r="R569" s="356">
        <v>44764</v>
      </c>
      <c r="S569" s="754" t="s">
        <v>3504</v>
      </c>
      <c r="T569" s="252">
        <v>44985</v>
      </c>
      <c r="U569" s="249"/>
      <c r="V569" s="1555">
        <v>45107</v>
      </c>
      <c r="W569" s="358" t="s">
        <v>4095</v>
      </c>
      <c r="X569" s="359" t="s">
        <v>4100</v>
      </c>
      <c r="Y569" s="249" t="s">
        <v>1434</v>
      </c>
      <c r="Z569" s="786" t="s">
        <v>9750</v>
      </c>
      <c r="AA569" s="314"/>
      <c r="AB569" s="314"/>
    </row>
    <row r="570" spans="1:28">
      <c r="A570" s="23">
        <f t="shared" si="10"/>
        <v>569</v>
      </c>
      <c r="B570" s="268" t="s">
        <v>2310</v>
      </c>
      <c r="C570" s="1059" t="s">
        <v>5173</v>
      </c>
      <c r="D570" s="358" t="s">
        <v>5174</v>
      </c>
      <c r="E570" s="1579" t="s">
        <v>3504</v>
      </c>
      <c r="F570" s="1579" t="s">
        <v>3504</v>
      </c>
      <c r="G570" s="257" t="s">
        <v>5170</v>
      </c>
      <c r="H570" s="355">
        <v>1</v>
      </c>
      <c r="I570" s="249" t="s">
        <v>100</v>
      </c>
      <c r="J570" s="1059" t="s">
        <v>9038</v>
      </c>
      <c r="K570" s="314"/>
      <c r="L570" s="258"/>
      <c r="M570" s="323"/>
      <c r="N570" s="323"/>
      <c r="O570" s="634" t="s">
        <v>540</v>
      </c>
      <c r="P570" s="314"/>
      <c r="Q570" s="356">
        <v>44727</v>
      </c>
      <c r="R570" s="356">
        <v>44764</v>
      </c>
      <c r="S570" s="754" t="s">
        <v>3504</v>
      </c>
      <c r="T570" s="252">
        <v>44985</v>
      </c>
      <c r="U570" s="249"/>
      <c r="V570" s="1555">
        <v>45107</v>
      </c>
      <c r="W570" s="358" t="s">
        <v>4095</v>
      </c>
      <c r="X570" s="359" t="s">
        <v>4100</v>
      </c>
      <c r="Y570" s="249" t="s">
        <v>1434</v>
      </c>
      <c r="Z570" s="786" t="s">
        <v>9750</v>
      </c>
      <c r="AA570" s="314"/>
      <c r="AB570" s="314"/>
    </row>
    <row r="571" spans="1:28">
      <c r="A571" s="23">
        <f t="shared" si="10"/>
        <v>570</v>
      </c>
      <c r="B571" s="268" t="s">
        <v>2310</v>
      </c>
      <c r="C571" s="344" t="s">
        <v>2319</v>
      </c>
      <c r="D571" s="295" t="s">
        <v>414</v>
      </c>
      <c r="E571" s="295" t="s">
        <v>2650</v>
      </c>
      <c r="F571" s="595" t="s">
        <v>419</v>
      </c>
      <c r="G571" s="259" t="s">
        <v>377</v>
      </c>
      <c r="H571" s="295">
        <v>9</v>
      </c>
      <c r="I571" s="259" t="s">
        <v>100</v>
      </c>
      <c r="J571" s="1306" t="s">
        <v>389</v>
      </c>
      <c r="K571" s="314"/>
      <c r="L571" s="258" t="s">
        <v>336</v>
      </c>
      <c r="M571" s="323">
        <v>0.999</v>
      </c>
      <c r="N571" s="323">
        <v>0.02</v>
      </c>
      <c r="O571" s="634" t="s">
        <v>540</v>
      </c>
      <c r="P571" s="314"/>
      <c r="Q571" s="252">
        <v>44673</v>
      </c>
      <c r="R571" s="356">
        <v>44727</v>
      </c>
      <c r="S571" s="356">
        <v>44732</v>
      </c>
      <c r="T571" s="349">
        <v>44985</v>
      </c>
      <c r="U571" s="259"/>
      <c r="V571" s="1555">
        <v>45107</v>
      </c>
      <c r="W571" s="359" t="s">
        <v>1488</v>
      </c>
      <c r="X571" s="359" t="s">
        <v>4100</v>
      </c>
      <c r="Y571" s="249" t="s">
        <v>1434</v>
      </c>
      <c r="Z571" s="786" t="s">
        <v>9750</v>
      </c>
      <c r="AA571" s="314"/>
      <c r="AB571" s="314"/>
    </row>
    <row r="572" spans="1:28" ht="23">
      <c r="A572" s="23">
        <f t="shared" si="10"/>
        <v>571</v>
      </c>
      <c r="B572" s="268" t="s">
        <v>2310</v>
      </c>
      <c r="C572" s="344" t="s">
        <v>2321</v>
      </c>
      <c r="D572" s="258" t="s">
        <v>418</v>
      </c>
      <c r="E572" s="295" t="s">
        <v>2650</v>
      </c>
      <c r="F572" s="482" t="s">
        <v>423</v>
      </c>
      <c r="G572" s="580" t="s">
        <v>377</v>
      </c>
      <c r="H572" s="258">
        <v>9</v>
      </c>
      <c r="I572" s="249" t="s">
        <v>100</v>
      </c>
      <c r="J572" s="1578" t="s">
        <v>389</v>
      </c>
      <c r="K572" s="314"/>
      <c r="L572" s="258" t="s">
        <v>336</v>
      </c>
      <c r="M572" s="323">
        <v>0.999</v>
      </c>
      <c r="N572" s="323">
        <v>0.02</v>
      </c>
      <c r="O572" s="634" t="s">
        <v>540</v>
      </c>
      <c r="P572" s="314"/>
      <c r="Q572" s="300" t="s">
        <v>5043</v>
      </c>
      <c r="R572" s="328">
        <v>44745</v>
      </c>
      <c r="S572" s="328">
        <v>44745</v>
      </c>
      <c r="T572" s="252">
        <v>44985</v>
      </c>
      <c r="U572" s="249"/>
      <c r="V572" s="1555">
        <v>45107</v>
      </c>
      <c r="W572" s="359" t="s">
        <v>1488</v>
      </c>
      <c r="X572" s="359" t="s">
        <v>4100</v>
      </c>
      <c r="Y572" s="249" t="s">
        <v>1434</v>
      </c>
      <c r="Z572" s="786" t="s">
        <v>9750</v>
      </c>
      <c r="AA572" s="314"/>
      <c r="AB572" s="314"/>
    </row>
    <row r="573" spans="1:28">
      <c r="A573" s="23">
        <f t="shared" si="10"/>
        <v>572</v>
      </c>
      <c r="B573" s="268" t="s">
        <v>2310</v>
      </c>
      <c r="C573" s="344" t="s">
        <v>2318</v>
      </c>
      <c r="D573" s="596" t="s">
        <v>412</v>
      </c>
      <c r="E573" s="295" t="s">
        <v>2650</v>
      </c>
      <c r="F573" s="597" t="s">
        <v>417</v>
      </c>
      <c r="G573" s="1579" t="s">
        <v>210</v>
      </c>
      <c r="H573" s="295">
        <v>1</v>
      </c>
      <c r="I573" s="259" t="s">
        <v>100</v>
      </c>
      <c r="J573" s="1306" t="s">
        <v>389</v>
      </c>
      <c r="K573" s="314"/>
      <c r="L573" s="258" t="s">
        <v>336</v>
      </c>
      <c r="M573" s="323">
        <v>0.999</v>
      </c>
      <c r="N573" s="323">
        <v>0.02</v>
      </c>
      <c r="O573" s="634" t="s">
        <v>540</v>
      </c>
      <c r="P573" s="314"/>
      <c r="Q573" s="252">
        <v>44664</v>
      </c>
      <c r="R573" s="356">
        <v>44727</v>
      </c>
      <c r="S573" s="356">
        <v>44729</v>
      </c>
      <c r="T573" s="349">
        <v>44985</v>
      </c>
      <c r="U573" s="259"/>
      <c r="V573" s="1555">
        <v>45107</v>
      </c>
      <c r="W573" s="359" t="s">
        <v>1488</v>
      </c>
      <c r="X573" s="359" t="s">
        <v>4100</v>
      </c>
      <c r="Y573" s="249" t="s">
        <v>1434</v>
      </c>
      <c r="Z573" s="786" t="s">
        <v>9750</v>
      </c>
      <c r="AA573" s="314"/>
      <c r="AB573" s="314"/>
    </row>
    <row r="574" spans="1:28">
      <c r="A574" s="23">
        <f t="shared" si="10"/>
        <v>573</v>
      </c>
      <c r="B574" s="268" t="s">
        <v>2310</v>
      </c>
      <c r="C574" s="344" t="s">
        <v>2320</v>
      </c>
      <c r="D574" s="596" t="s">
        <v>416</v>
      </c>
      <c r="E574" s="295" t="s">
        <v>2650</v>
      </c>
      <c r="F574" s="597" t="s">
        <v>421</v>
      </c>
      <c r="G574" s="1579" t="s">
        <v>210</v>
      </c>
      <c r="H574" s="295">
        <v>1</v>
      </c>
      <c r="I574" s="259" t="s">
        <v>100</v>
      </c>
      <c r="J574" s="1306" t="s">
        <v>389</v>
      </c>
      <c r="K574" s="314"/>
      <c r="L574" s="258" t="s">
        <v>336</v>
      </c>
      <c r="M574" s="323">
        <v>0.999</v>
      </c>
      <c r="N574" s="323">
        <v>0.02</v>
      </c>
      <c r="O574" s="634" t="s">
        <v>540</v>
      </c>
      <c r="P574" s="314"/>
      <c r="Q574" s="252">
        <v>44694</v>
      </c>
      <c r="R574" s="356">
        <v>44745</v>
      </c>
      <c r="S574" s="356">
        <v>44760</v>
      </c>
      <c r="T574" s="349">
        <v>44985</v>
      </c>
      <c r="U574" s="259"/>
      <c r="V574" s="1555">
        <v>45107</v>
      </c>
      <c r="W574" s="359" t="s">
        <v>1488</v>
      </c>
      <c r="X574" s="359" t="s">
        <v>4100</v>
      </c>
      <c r="Y574" s="249" t="s">
        <v>1434</v>
      </c>
      <c r="Z574" s="786" t="s">
        <v>9750</v>
      </c>
      <c r="AA574" s="314"/>
      <c r="AB574" s="314"/>
    </row>
    <row r="575" spans="1:28">
      <c r="A575" s="23">
        <f t="shared" si="10"/>
        <v>574</v>
      </c>
      <c r="B575" s="268" t="s">
        <v>2310</v>
      </c>
      <c r="C575" s="749" t="s">
        <v>2395</v>
      </c>
      <c r="D575" s="358" t="s">
        <v>1891</v>
      </c>
      <c r="E575" s="249" t="s">
        <v>4098</v>
      </c>
      <c r="F575" s="1579" t="s">
        <v>2403</v>
      </c>
      <c r="G575" s="257" t="s">
        <v>317</v>
      </c>
      <c r="H575" s="355">
        <v>1</v>
      </c>
      <c r="I575" s="1306" t="s">
        <v>100</v>
      </c>
      <c r="J575" s="1306" t="s">
        <v>9037</v>
      </c>
      <c r="K575" s="314"/>
      <c r="L575" s="258" t="s">
        <v>324</v>
      </c>
      <c r="M575" s="323">
        <v>0.995</v>
      </c>
      <c r="N575" s="323" t="s">
        <v>9032</v>
      </c>
      <c r="O575" s="634" t="s">
        <v>540</v>
      </c>
      <c r="P575" s="314"/>
      <c r="Q575" s="356">
        <v>44666</v>
      </c>
      <c r="R575" s="356">
        <v>44741</v>
      </c>
      <c r="S575" s="356">
        <v>44737</v>
      </c>
      <c r="T575" s="349">
        <v>44985</v>
      </c>
      <c r="U575" s="259"/>
      <c r="V575" s="1555">
        <v>45107</v>
      </c>
      <c r="W575" s="359" t="s">
        <v>1488</v>
      </c>
      <c r="X575" s="359" t="s">
        <v>4100</v>
      </c>
      <c r="Y575" s="249" t="s">
        <v>1434</v>
      </c>
      <c r="Z575" s="786" t="s">
        <v>9750</v>
      </c>
      <c r="AA575" s="314"/>
      <c r="AB575" s="314"/>
    </row>
    <row r="576" spans="1:28">
      <c r="A576" s="23">
        <f t="shared" si="10"/>
        <v>575</v>
      </c>
      <c r="B576" s="268" t="s">
        <v>2310</v>
      </c>
      <c r="C576" s="749" t="s">
        <v>2408</v>
      </c>
      <c r="D576" s="358" t="s">
        <v>1895</v>
      </c>
      <c r="E576" s="249" t="s">
        <v>4098</v>
      </c>
      <c r="F576" s="1579" t="s">
        <v>2415</v>
      </c>
      <c r="G576" s="257" t="s">
        <v>317</v>
      </c>
      <c r="H576" s="355">
        <v>1</v>
      </c>
      <c r="I576" s="1306" t="s">
        <v>100</v>
      </c>
      <c r="J576" s="1306" t="s">
        <v>9037</v>
      </c>
      <c r="K576" s="314"/>
      <c r="L576" s="258" t="s">
        <v>324</v>
      </c>
      <c r="M576" s="323">
        <v>0.995</v>
      </c>
      <c r="N576" s="323" t="s">
        <v>9032</v>
      </c>
      <c r="O576" s="634" t="s">
        <v>540</v>
      </c>
      <c r="P576" s="314"/>
      <c r="Q576" s="356">
        <v>44666</v>
      </c>
      <c r="R576" s="356">
        <v>44708</v>
      </c>
      <c r="S576" s="356">
        <v>44711</v>
      </c>
      <c r="T576" s="349">
        <v>44985</v>
      </c>
      <c r="U576" s="259"/>
      <c r="V576" s="1555">
        <v>45107</v>
      </c>
      <c r="W576" s="359" t="s">
        <v>1488</v>
      </c>
      <c r="X576" s="359" t="s">
        <v>4100</v>
      </c>
      <c r="Y576" s="249" t="s">
        <v>1434</v>
      </c>
      <c r="Z576" s="786" t="s">
        <v>9750</v>
      </c>
      <c r="AA576" s="314"/>
      <c r="AB576" s="314"/>
    </row>
  </sheetData>
  <autoFilter ref="A1:AC576">
    <filterColumn colId="22">
      <filters>
        <filter val="邱清辉"/>
      </filters>
    </filterColumn>
  </autoFilter>
  <mergeCells count="30">
    <mergeCell ref="AB369:AB371"/>
    <mergeCell ref="AA288:AA294"/>
    <mergeCell ref="Y295:Y301"/>
    <mergeCell ref="AA295:AA301"/>
    <mergeCell ref="Y334:Y336"/>
    <mergeCell ref="Y337:Y340"/>
    <mergeCell ref="Z337:Z340"/>
    <mergeCell ref="Y341:Y347"/>
    <mergeCell ref="Z341:Z347"/>
    <mergeCell ref="Y348:Y354"/>
    <mergeCell ref="Z348:Z354"/>
    <mergeCell ref="Y355:Y361"/>
    <mergeCell ref="Z355:Z361"/>
    <mergeCell ref="Y362:Y368"/>
    <mergeCell ref="Z362:Z368"/>
    <mergeCell ref="Z252:Z257"/>
    <mergeCell ref="AA252:AA257"/>
    <mergeCell ref="Y302:Y308"/>
    <mergeCell ref="AA302:AA308"/>
    <mergeCell ref="Y309:Y315"/>
    <mergeCell ref="AA309:AA315"/>
    <mergeCell ref="Y281:Y287"/>
    <mergeCell ref="AA281:AA287"/>
    <mergeCell ref="Y288:Y294"/>
    <mergeCell ref="AA72:AA81"/>
    <mergeCell ref="Y88:Y92"/>
    <mergeCell ref="AA88:AA92"/>
    <mergeCell ref="Z245:Z250"/>
    <mergeCell ref="AA245:AA250"/>
    <mergeCell ref="Z72:Z81"/>
  </mergeCells>
  <phoneticPr fontId="39" type="noConversion"/>
  <conditionalFormatting sqref="O1">
    <cfRule type="cellIs" dxfId="942" priority="1531" operator="equal">
      <formula>"M1开拓立项"</formula>
    </cfRule>
    <cfRule type="cellIs" dxfId="941" priority="1532" operator="equal">
      <formula>"M1开拓立项;M2设计验证;M3生产准备;M4装配调试;M5安装验收;M6售后质保"</formula>
    </cfRule>
  </conditionalFormatting>
  <conditionalFormatting sqref="D1">
    <cfRule type="duplicateValues" dxfId="940" priority="1533"/>
  </conditionalFormatting>
  <conditionalFormatting sqref="D1">
    <cfRule type="duplicateValues" dxfId="939" priority="1534"/>
  </conditionalFormatting>
  <conditionalFormatting sqref="M68">
    <cfRule type="duplicateValues" dxfId="938" priority="1520"/>
    <cfRule type="duplicateValues" dxfId="937" priority="1521"/>
  </conditionalFormatting>
  <conditionalFormatting sqref="D67:D68">
    <cfRule type="duplicateValues" dxfId="936" priority="1524"/>
    <cfRule type="duplicateValues" dxfId="935" priority="1525"/>
  </conditionalFormatting>
  <conditionalFormatting sqref="E67:E68">
    <cfRule type="duplicateValues" dxfId="934" priority="1522"/>
    <cfRule type="duplicateValues" dxfId="933" priority="1523"/>
  </conditionalFormatting>
  <conditionalFormatting sqref="D69">
    <cfRule type="duplicateValues" dxfId="932" priority="1518"/>
  </conditionalFormatting>
  <conditionalFormatting sqref="D69">
    <cfRule type="duplicateValues" dxfId="931" priority="1519"/>
  </conditionalFormatting>
  <conditionalFormatting sqref="K69">
    <cfRule type="cellIs" priority="1506" operator="equal">
      <formula>"M6售后质保"</formula>
    </cfRule>
    <cfRule type="cellIs" priority="1507" operator="equal">
      <formula>"M5安装验收"</formula>
    </cfRule>
    <cfRule type="cellIs" priority="1508" operator="equal">
      <formula>"M4装配调试"</formula>
    </cfRule>
    <cfRule type="cellIs" priority="1509" operator="equal">
      <formula>"M3生产准备"</formula>
    </cfRule>
    <cfRule type="cellIs" dxfId="930" priority="1510" operator="equal">
      <formula>"M2设计验证"</formula>
    </cfRule>
    <cfRule type="cellIs" dxfId="929" priority="1511" operator="equal">
      <formula>"M1开拓立项"</formula>
    </cfRule>
    <cfRule type="cellIs" priority="1512" operator="equal">
      <formula>"M6售后质保"</formula>
    </cfRule>
    <cfRule type="cellIs" priority="1513" operator="equal">
      <formula>"M5安装验收"</formula>
    </cfRule>
    <cfRule type="cellIs" priority="1514" operator="equal">
      <formula>"M4装配调试"</formula>
    </cfRule>
    <cfRule type="cellIs" priority="1515" operator="equal">
      <formula>"M3生产准备"</formula>
    </cfRule>
    <cfRule type="cellIs" dxfId="928" priority="1516" operator="equal">
      <formula>"M2设计验证"</formula>
    </cfRule>
    <cfRule type="cellIs" dxfId="927" priority="1517" operator="equal">
      <formula>"M1开拓立项"</formula>
    </cfRule>
  </conditionalFormatting>
  <conditionalFormatting sqref="D70">
    <cfRule type="duplicateValues" dxfId="926" priority="1493"/>
  </conditionalFormatting>
  <conditionalFormatting sqref="D82:D85">
    <cfRule type="duplicateValues" dxfId="925" priority="1488"/>
  </conditionalFormatting>
  <conditionalFormatting sqref="D72:D80">
    <cfRule type="duplicateValues" dxfId="924" priority="1489"/>
  </conditionalFormatting>
  <conditionalFormatting sqref="D81">
    <cfRule type="duplicateValues" dxfId="923" priority="1487"/>
  </conditionalFormatting>
  <conditionalFormatting sqref="D72:D85">
    <cfRule type="duplicateValues" dxfId="922" priority="1490"/>
  </conditionalFormatting>
  <conditionalFormatting sqref="D86:D87">
    <cfRule type="duplicateValues" dxfId="921" priority="1478"/>
  </conditionalFormatting>
  <conditionalFormatting sqref="D86:D87">
    <cfRule type="duplicateValues" dxfId="920" priority="1481"/>
    <cfRule type="duplicateValues" dxfId="919" priority="1482"/>
    <cfRule type="duplicateValues" dxfId="918" priority="1483"/>
    <cfRule type="duplicateValues" dxfId="917" priority="1484"/>
  </conditionalFormatting>
  <conditionalFormatting sqref="D86:D87">
    <cfRule type="duplicateValues" dxfId="916" priority="1480"/>
  </conditionalFormatting>
  <conditionalFormatting sqref="D86:D87">
    <cfRule type="duplicateValues" dxfId="915" priority="1479"/>
  </conditionalFormatting>
  <conditionalFormatting sqref="D86:D87">
    <cfRule type="duplicateValues" dxfId="914" priority="1476"/>
    <cfRule type="duplicateValues" dxfId="913" priority="1477"/>
  </conditionalFormatting>
  <conditionalFormatting sqref="D47">
    <cfRule type="duplicateValues" dxfId="912" priority="16477"/>
  </conditionalFormatting>
  <conditionalFormatting sqref="D47">
    <cfRule type="duplicateValues" dxfId="911" priority="16478"/>
  </conditionalFormatting>
  <conditionalFormatting sqref="D88:D92">
    <cfRule type="duplicateValues" dxfId="910" priority="1470"/>
  </conditionalFormatting>
  <conditionalFormatting sqref="D88:D92">
    <cfRule type="duplicateValues" dxfId="909" priority="1471"/>
  </conditionalFormatting>
  <conditionalFormatting sqref="K106:K152">
    <cfRule type="cellIs" priority="1309" operator="equal">
      <formula>"M6售后质保"</formula>
    </cfRule>
    <cfRule type="cellIs" priority="1310" operator="equal">
      <formula>"M5安装验收"</formula>
    </cfRule>
    <cfRule type="cellIs" priority="1311" operator="equal">
      <formula>"M4装配调试"</formula>
    </cfRule>
    <cfRule type="cellIs" priority="1312" operator="equal">
      <formula>"M3生产准备"</formula>
    </cfRule>
    <cfRule type="cellIs" dxfId="908" priority="1313" operator="equal">
      <formula>"M2设计验证"</formula>
    </cfRule>
    <cfRule type="cellIs" dxfId="907" priority="1314" operator="equal">
      <formula>"M1开拓立项"</formula>
    </cfRule>
    <cfRule type="cellIs" priority="1315" operator="equal">
      <formula>"M6售后质保"</formula>
    </cfRule>
    <cfRule type="cellIs" priority="1316" operator="equal">
      <formula>"M5安装验收"</formula>
    </cfRule>
    <cfRule type="cellIs" priority="1317" operator="equal">
      <formula>"M4装配调试"</formula>
    </cfRule>
    <cfRule type="cellIs" priority="1318" operator="equal">
      <formula>"M3生产准备"</formula>
    </cfRule>
    <cfRule type="cellIs" dxfId="906" priority="1319" operator="equal">
      <formula>"M2设计验证"</formula>
    </cfRule>
    <cfRule type="cellIs" dxfId="905" priority="1320" operator="equal">
      <formula>"M1开拓立项"</formula>
    </cfRule>
  </conditionalFormatting>
  <conditionalFormatting sqref="D106">
    <cfRule type="duplicateValues" dxfId="904" priority="1304"/>
    <cfRule type="duplicateValues" dxfId="903" priority="1305"/>
    <cfRule type="duplicateValues" dxfId="902" priority="1306"/>
    <cfRule type="duplicateValues" dxfId="901" priority="1307"/>
    <cfRule type="duplicateValues" dxfId="900" priority="1308"/>
  </conditionalFormatting>
  <conditionalFormatting sqref="D107:D115 D117:D131 D133:D139 D141 D144:D149 D151">
    <cfRule type="duplicateValues" dxfId="899" priority="1299"/>
    <cfRule type="duplicateValues" dxfId="898" priority="1300"/>
    <cfRule type="duplicateValues" dxfId="897" priority="1301"/>
    <cfRule type="duplicateValues" dxfId="896" priority="1302"/>
    <cfRule type="duplicateValues" dxfId="895" priority="1303"/>
  </conditionalFormatting>
  <conditionalFormatting sqref="D132">
    <cfRule type="duplicateValues" dxfId="894" priority="1294"/>
    <cfRule type="duplicateValues" dxfId="893" priority="1295"/>
    <cfRule type="duplicateValues" dxfId="892" priority="1296"/>
    <cfRule type="duplicateValues" dxfId="891" priority="1297"/>
    <cfRule type="duplicateValues" dxfId="890" priority="1298"/>
  </conditionalFormatting>
  <conditionalFormatting sqref="D140">
    <cfRule type="duplicateValues" dxfId="889" priority="1289"/>
    <cfRule type="duplicateValues" dxfId="888" priority="1290"/>
    <cfRule type="duplicateValues" dxfId="887" priority="1291"/>
    <cfRule type="duplicateValues" dxfId="886" priority="1292"/>
    <cfRule type="duplicateValues" dxfId="885" priority="1293"/>
  </conditionalFormatting>
  <conditionalFormatting sqref="D142:D143">
    <cfRule type="duplicateValues" dxfId="884" priority="1284"/>
    <cfRule type="duplicateValues" dxfId="883" priority="1285"/>
    <cfRule type="duplicateValues" dxfId="882" priority="1286"/>
    <cfRule type="duplicateValues" dxfId="881" priority="1287"/>
    <cfRule type="duplicateValues" dxfId="880" priority="1288"/>
  </conditionalFormatting>
  <conditionalFormatting sqref="D150">
    <cfRule type="duplicateValues" dxfId="879" priority="1279"/>
    <cfRule type="duplicateValues" dxfId="878" priority="1280"/>
    <cfRule type="duplicateValues" dxfId="877" priority="1281"/>
    <cfRule type="duplicateValues" dxfId="876" priority="1282"/>
    <cfRule type="duplicateValues" dxfId="875" priority="1283"/>
  </conditionalFormatting>
  <conditionalFormatting sqref="D152">
    <cfRule type="duplicateValues" dxfId="874" priority="1321"/>
    <cfRule type="duplicateValues" dxfId="873" priority="1322"/>
    <cfRule type="duplicateValues" dxfId="872" priority="1323"/>
    <cfRule type="duplicateValues" dxfId="871" priority="1324"/>
  </conditionalFormatting>
  <conditionalFormatting sqref="D152">
    <cfRule type="duplicateValues" dxfId="870" priority="1325"/>
  </conditionalFormatting>
  <conditionalFormatting sqref="Y106:Y152">
    <cfRule type="duplicateValues" dxfId="869" priority="1277"/>
  </conditionalFormatting>
  <conditionalFormatting sqref="D159">
    <cfRule type="duplicateValues" dxfId="868" priority="1259"/>
  </conditionalFormatting>
  <conditionalFormatting sqref="D160">
    <cfRule type="duplicateValues" dxfId="867" priority="1260"/>
    <cfRule type="duplicateValues" dxfId="866" priority="1261"/>
    <cfRule type="duplicateValues" dxfId="865" priority="1262"/>
    <cfRule type="duplicateValues" dxfId="864" priority="1263"/>
  </conditionalFormatting>
  <conditionalFormatting sqref="D161">
    <cfRule type="duplicateValues" dxfId="863" priority="1218"/>
    <cfRule type="duplicateValues" dxfId="862" priority="1219"/>
    <cfRule type="duplicateValues" dxfId="861" priority="1220"/>
    <cfRule type="duplicateValues" dxfId="860" priority="1221"/>
    <cfRule type="duplicateValues" dxfId="859" priority="1222"/>
    <cfRule type="duplicateValues" dxfId="858" priority="1223"/>
    <cfRule type="duplicateValues" dxfId="857" priority="1224"/>
    <cfRule type="duplicateValues" dxfId="856" priority="1225"/>
    <cfRule type="duplicateValues" dxfId="855" priority="1226"/>
  </conditionalFormatting>
  <conditionalFormatting sqref="E161">
    <cfRule type="duplicateValues" dxfId="854" priority="1211"/>
    <cfRule type="duplicateValues" dxfId="853" priority="1212"/>
    <cfRule type="duplicateValues" dxfId="852" priority="1213"/>
    <cfRule type="duplicateValues" dxfId="851" priority="1214"/>
    <cfRule type="duplicateValues" dxfId="850" priority="1215"/>
    <cfRule type="duplicateValues" dxfId="849" priority="1216"/>
    <cfRule type="duplicateValues" dxfId="848" priority="1217"/>
  </conditionalFormatting>
  <conditionalFormatting sqref="F161">
    <cfRule type="duplicateValues" dxfId="847" priority="1227"/>
    <cfRule type="duplicateValues" dxfId="846" priority="1228"/>
    <cfRule type="duplicateValues" dxfId="845" priority="1229"/>
    <cfRule type="duplicateValues" dxfId="844" priority="1230"/>
  </conditionalFormatting>
  <conditionalFormatting sqref="D162">
    <cfRule type="duplicateValues" dxfId="843" priority="1231"/>
    <cfRule type="duplicateValues" dxfId="842" priority="1232"/>
    <cfRule type="duplicateValues" dxfId="841" priority="1233"/>
    <cfRule type="duplicateValues" dxfId="840" priority="1234"/>
    <cfRule type="duplicateValues" dxfId="839" priority="1235"/>
    <cfRule type="duplicateValues" dxfId="838" priority="1240"/>
    <cfRule type="duplicateValues" dxfId="837" priority="1241"/>
    <cfRule type="duplicateValues" dxfId="836" priority="1242"/>
    <cfRule type="duplicateValues" dxfId="835" priority="1243"/>
  </conditionalFormatting>
  <conditionalFormatting sqref="F162">
    <cfRule type="duplicateValues" dxfId="834" priority="1236"/>
    <cfRule type="duplicateValues" dxfId="833" priority="1237"/>
    <cfRule type="duplicateValues" dxfId="832" priority="1238"/>
    <cfRule type="duplicateValues" dxfId="831" priority="1239"/>
  </conditionalFormatting>
  <conditionalFormatting sqref="D163">
    <cfRule type="duplicateValues" dxfId="830" priority="1244"/>
    <cfRule type="duplicateValues" dxfId="829" priority="1245"/>
    <cfRule type="duplicateValues" dxfId="828" priority="1246"/>
    <cfRule type="duplicateValues" dxfId="827" priority="1247"/>
    <cfRule type="duplicateValues" dxfId="826" priority="1248"/>
  </conditionalFormatting>
  <conditionalFormatting sqref="D166">
    <cfRule type="duplicateValues" dxfId="825" priority="1249"/>
    <cfRule type="duplicateValues" dxfId="824" priority="1250"/>
    <cfRule type="duplicateValues" dxfId="823" priority="1251"/>
    <cfRule type="duplicateValues" dxfId="822" priority="1252"/>
    <cfRule type="duplicateValues" dxfId="821" priority="1253"/>
  </conditionalFormatting>
  <conditionalFormatting sqref="D167">
    <cfRule type="duplicateValues" dxfId="820" priority="1206"/>
    <cfRule type="duplicateValues" dxfId="819" priority="1207"/>
    <cfRule type="duplicateValues" dxfId="818" priority="1208"/>
    <cfRule type="duplicateValues" dxfId="817" priority="1209"/>
    <cfRule type="duplicateValues" dxfId="816" priority="1210"/>
  </conditionalFormatting>
  <conditionalFormatting sqref="D153:D158">
    <cfRule type="duplicateValues" dxfId="815" priority="1273"/>
    <cfRule type="duplicateValues" dxfId="814" priority="1274"/>
    <cfRule type="duplicateValues" dxfId="813" priority="1275"/>
    <cfRule type="duplicateValues" dxfId="812" priority="1276"/>
  </conditionalFormatting>
  <conditionalFormatting sqref="D159:D160">
    <cfRule type="duplicateValues" dxfId="811" priority="1264"/>
    <cfRule type="duplicateValues" dxfId="810" priority="1265"/>
    <cfRule type="duplicateValues" dxfId="809" priority="1266"/>
    <cfRule type="duplicateValues" dxfId="808" priority="1267"/>
  </conditionalFormatting>
  <conditionalFormatting sqref="D164:D165">
    <cfRule type="duplicateValues" dxfId="807" priority="1254"/>
    <cfRule type="duplicateValues" dxfId="806" priority="1255"/>
    <cfRule type="duplicateValues" dxfId="805" priority="1256"/>
    <cfRule type="duplicateValues" dxfId="804" priority="1257"/>
    <cfRule type="duplicateValues" dxfId="803" priority="1258"/>
  </conditionalFormatting>
  <conditionalFormatting sqref="K153:K167">
    <cfRule type="cellIs" priority="1194" operator="equal">
      <formula>"M6售后质保"</formula>
    </cfRule>
    <cfRule type="cellIs" priority="1195" operator="equal">
      <formula>"M5安装验收"</formula>
    </cfRule>
    <cfRule type="cellIs" priority="1196" operator="equal">
      <formula>"M4装配调试"</formula>
    </cfRule>
    <cfRule type="cellIs" priority="1197" operator="equal">
      <formula>"M3生产准备"</formula>
    </cfRule>
    <cfRule type="cellIs" dxfId="802" priority="1198" operator="equal">
      <formula>"M2设计验证"</formula>
    </cfRule>
    <cfRule type="cellIs" dxfId="801" priority="1199" operator="equal">
      <formula>"M1开拓立项"</formula>
    </cfRule>
    <cfRule type="cellIs" priority="1200" operator="equal">
      <formula>"M6售后质保"</formula>
    </cfRule>
    <cfRule type="cellIs" priority="1201" operator="equal">
      <formula>"M5安装验收"</formula>
    </cfRule>
    <cfRule type="cellIs" priority="1202" operator="equal">
      <formula>"M4装配调试"</formula>
    </cfRule>
    <cfRule type="cellIs" priority="1203" operator="equal">
      <formula>"M3生产准备"</formula>
    </cfRule>
    <cfRule type="cellIs" dxfId="800" priority="1204" operator="equal">
      <formula>"M2设计验证"</formula>
    </cfRule>
    <cfRule type="cellIs" dxfId="799" priority="1205" operator="equal">
      <formula>"M1开拓立项"</formula>
    </cfRule>
  </conditionalFormatting>
  <conditionalFormatting sqref="D153 D155 D157">
    <cfRule type="duplicateValues" dxfId="798" priority="1268"/>
  </conditionalFormatting>
  <conditionalFormatting sqref="D154 D158 D156">
    <cfRule type="duplicateValues" dxfId="797" priority="1269"/>
    <cfRule type="duplicateValues" dxfId="796" priority="1270"/>
    <cfRule type="duplicateValues" dxfId="795" priority="1271"/>
    <cfRule type="duplicateValues" dxfId="794" priority="1272"/>
  </conditionalFormatting>
  <conditionalFormatting sqref="D168:D180">
    <cfRule type="duplicateValues" dxfId="793" priority="1191"/>
  </conditionalFormatting>
  <conditionalFormatting sqref="D184">
    <cfRule type="duplicateValues" dxfId="792" priority="1190"/>
  </conditionalFormatting>
  <conditionalFormatting sqref="D184">
    <cfRule type="duplicateValues" dxfId="791" priority="1189"/>
  </conditionalFormatting>
  <conditionalFormatting sqref="D186">
    <cfRule type="duplicateValues" dxfId="790" priority="1187"/>
  </conditionalFormatting>
  <conditionalFormatting sqref="D186">
    <cfRule type="duplicateValues" dxfId="789" priority="1188"/>
  </conditionalFormatting>
  <conditionalFormatting sqref="D187">
    <cfRule type="duplicateValues" dxfId="788" priority="1185"/>
  </conditionalFormatting>
  <conditionalFormatting sqref="D187">
    <cfRule type="duplicateValues" dxfId="787" priority="1186"/>
  </conditionalFormatting>
  <conditionalFormatting sqref="D181:D183 D185 D188:D195">
    <cfRule type="duplicateValues" dxfId="786" priority="1192"/>
  </conditionalFormatting>
  <conditionalFormatting sqref="D168:D183 D185 D188:D195">
    <cfRule type="duplicateValues" dxfId="785" priority="1193"/>
  </conditionalFormatting>
  <conditionalFormatting sqref="J198">
    <cfRule type="cellIs" priority="1171" operator="equal">
      <formula>"M6售后质保"</formula>
    </cfRule>
    <cfRule type="cellIs" priority="1172" operator="equal">
      <formula>"M5安装验收"</formula>
    </cfRule>
    <cfRule type="cellIs" priority="1173" operator="equal">
      <formula>"M4装配调试"</formula>
    </cfRule>
    <cfRule type="cellIs" priority="1174" operator="equal">
      <formula>"M3生产准备"</formula>
    </cfRule>
    <cfRule type="cellIs" dxfId="784" priority="1175" operator="equal">
      <formula>"M2设计验证"</formula>
    </cfRule>
    <cfRule type="cellIs" dxfId="783" priority="1176" operator="equal">
      <formula>"M1开拓立项"</formula>
    </cfRule>
  </conditionalFormatting>
  <conditionalFormatting sqref="J201">
    <cfRule type="cellIs" priority="1165" operator="equal">
      <formula>"M6售后质保"</formula>
    </cfRule>
    <cfRule type="cellIs" priority="1166" operator="equal">
      <formula>"M5安装验收"</formula>
    </cfRule>
    <cfRule type="cellIs" priority="1167" operator="equal">
      <formula>"M4装配调试"</formula>
    </cfRule>
    <cfRule type="cellIs" priority="1168" operator="equal">
      <formula>"M3生产准备"</formula>
    </cfRule>
    <cfRule type="cellIs" dxfId="782" priority="1169" operator="equal">
      <formula>"M2设计验证"</formula>
    </cfRule>
    <cfRule type="cellIs" dxfId="781" priority="1170" operator="equal">
      <formula>"M1开拓立项"</formula>
    </cfRule>
  </conditionalFormatting>
  <conditionalFormatting sqref="J216">
    <cfRule type="cellIs" priority="1112" operator="equal">
      <formula>"M6售后质保"</formula>
    </cfRule>
    <cfRule type="cellIs" priority="1120" operator="equal">
      <formula>"M5安装验收"</formula>
    </cfRule>
    <cfRule type="cellIs" priority="1128" operator="equal">
      <formula>"M4装配调试"</formula>
    </cfRule>
    <cfRule type="cellIs" priority="1136" operator="equal">
      <formula>"M3生产准备"</formula>
    </cfRule>
    <cfRule type="cellIs" dxfId="780" priority="1144" operator="equal">
      <formula>"M2设计验证"</formula>
    </cfRule>
    <cfRule type="cellIs" dxfId="779" priority="1152" operator="equal">
      <formula>"M1开拓立项"</formula>
    </cfRule>
  </conditionalFormatting>
  <conditionalFormatting sqref="J217">
    <cfRule type="cellIs" priority="1111" operator="equal">
      <formula>"M6售后质保"</formula>
    </cfRule>
    <cfRule type="cellIs" priority="1119" operator="equal">
      <formula>"M5安装验收"</formula>
    </cfRule>
    <cfRule type="cellIs" priority="1127" operator="equal">
      <formula>"M4装配调试"</formula>
    </cfRule>
    <cfRule type="cellIs" priority="1135" operator="equal">
      <formula>"M3生产准备"</formula>
    </cfRule>
    <cfRule type="cellIs" dxfId="778" priority="1143" operator="equal">
      <formula>"M2设计验证"</formula>
    </cfRule>
    <cfRule type="cellIs" dxfId="777" priority="1151" operator="equal">
      <formula>"M1开拓立项"</formula>
    </cfRule>
  </conditionalFormatting>
  <conditionalFormatting sqref="J218">
    <cfRule type="cellIs" priority="1110" operator="equal">
      <formula>"M6售后质保"</formula>
    </cfRule>
    <cfRule type="cellIs" priority="1118" operator="equal">
      <formula>"M5安装验收"</formula>
    </cfRule>
    <cfRule type="cellIs" priority="1126" operator="equal">
      <formula>"M4装配调试"</formula>
    </cfRule>
    <cfRule type="cellIs" priority="1134" operator="equal">
      <formula>"M3生产准备"</formula>
    </cfRule>
    <cfRule type="cellIs" dxfId="776" priority="1142" operator="equal">
      <formula>"M2设计验证"</formula>
    </cfRule>
    <cfRule type="cellIs" dxfId="775" priority="1150" operator="equal">
      <formula>"M1开拓立项"</formula>
    </cfRule>
  </conditionalFormatting>
  <conditionalFormatting sqref="J219">
    <cfRule type="cellIs" priority="1109" operator="equal">
      <formula>"M6售后质保"</formula>
    </cfRule>
    <cfRule type="cellIs" priority="1117" operator="equal">
      <formula>"M5安装验收"</formula>
    </cfRule>
    <cfRule type="cellIs" priority="1125" operator="equal">
      <formula>"M4装配调试"</formula>
    </cfRule>
    <cfRule type="cellIs" priority="1133" operator="equal">
      <formula>"M3生产准备"</formula>
    </cfRule>
    <cfRule type="cellIs" dxfId="774" priority="1141" operator="equal">
      <formula>"M2设计验证"</formula>
    </cfRule>
    <cfRule type="cellIs" dxfId="773" priority="1149" operator="equal">
      <formula>"M1开拓立项"</formula>
    </cfRule>
  </conditionalFormatting>
  <conditionalFormatting sqref="J220">
    <cfRule type="cellIs" priority="1108" operator="equal">
      <formula>"M6售后质保"</formula>
    </cfRule>
    <cfRule type="cellIs" priority="1116" operator="equal">
      <formula>"M5安装验收"</formula>
    </cfRule>
    <cfRule type="cellIs" priority="1124" operator="equal">
      <formula>"M4装配调试"</formula>
    </cfRule>
    <cfRule type="cellIs" priority="1132" operator="equal">
      <formula>"M3生产准备"</formula>
    </cfRule>
    <cfRule type="cellIs" dxfId="772" priority="1140" operator="equal">
      <formula>"M2设计验证"</formula>
    </cfRule>
    <cfRule type="cellIs" dxfId="771" priority="1148" operator="equal">
      <formula>"M1开拓立项"</formula>
    </cfRule>
  </conditionalFormatting>
  <conditionalFormatting sqref="J221">
    <cfRule type="cellIs" priority="1107" operator="equal">
      <formula>"M6售后质保"</formula>
    </cfRule>
    <cfRule type="cellIs" priority="1115" operator="equal">
      <formula>"M5安装验收"</formula>
    </cfRule>
    <cfRule type="cellIs" priority="1123" operator="equal">
      <formula>"M4装配调试"</formula>
    </cfRule>
    <cfRule type="cellIs" priority="1131" operator="equal">
      <formula>"M3生产准备"</formula>
    </cfRule>
    <cfRule type="cellIs" dxfId="770" priority="1139" operator="equal">
      <formula>"M2设计验证"</formula>
    </cfRule>
    <cfRule type="cellIs" dxfId="769" priority="1147" operator="equal">
      <formula>"M1开拓立项"</formula>
    </cfRule>
  </conditionalFormatting>
  <conditionalFormatting sqref="J222">
    <cfRule type="cellIs" priority="1106" operator="equal">
      <formula>"M6售后质保"</formula>
    </cfRule>
    <cfRule type="cellIs" priority="1114" operator="equal">
      <formula>"M5安装验收"</formula>
    </cfRule>
    <cfRule type="cellIs" priority="1122" operator="equal">
      <formula>"M4装配调试"</formula>
    </cfRule>
    <cfRule type="cellIs" priority="1130" operator="equal">
      <formula>"M3生产准备"</formula>
    </cfRule>
    <cfRule type="cellIs" dxfId="768" priority="1138" operator="equal">
      <formula>"M2设计验证"</formula>
    </cfRule>
    <cfRule type="cellIs" dxfId="767" priority="1146" operator="equal">
      <formula>"M1开拓立项"</formula>
    </cfRule>
  </conditionalFormatting>
  <conditionalFormatting sqref="J223">
    <cfRule type="cellIs" priority="1105" operator="equal">
      <formula>"M6售后质保"</formula>
    </cfRule>
    <cfRule type="cellIs" priority="1113" operator="equal">
      <formula>"M5安装验收"</formula>
    </cfRule>
    <cfRule type="cellIs" priority="1121" operator="equal">
      <formula>"M4装配调试"</formula>
    </cfRule>
    <cfRule type="cellIs" priority="1129" operator="equal">
      <formula>"M3生产准备"</formula>
    </cfRule>
    <cfRule type="cellIs" dxfId="766" priority="1137" operator="equal">
      <formula>"M2设计验证"</formula>
    </cfRule>
    <cfRule type="cellIs" dxfId="765" priority="1145" operator="equal">
      <formula>"M1开拓立项"</formula>
    </cfRule>
  </conditionalFormatting>
  <conditionalFormatting sqref="D224">
    <cfRule type="duplicateValues" dxfId="764" priority="1084"/>
    <cfRule type="duplicateValues" dxfId="763" priority="1085"/>
    <cfRule type="duplicateValues" dxfId="762" priority="1086"/>
    <cfRule type="duplicateValues" dxfId="761" priority="1093"/>
  </conditionalFormatting>
  <conditionalFormatting sqref="J224">
    <cfRule type="cellIs" priority="1087" operator="equal">
      <formula>"M6售后质保"</formula>
    </cfRule>
    <cfRule type="cellIs" priority="1088" operator="equal">
      <formula>"M5安装验收"</formula>
    </cfRule>
    <cfRule type="cellIs" priority="1089" operator="equal">
      <formula>"M4装配调试"</formula>
    </cfRule>
    <cfRule type="cellIs" priority="1090" operator="equal">
      <formula>"M3生产准备"</formula>
    </cfRule>
    <cfRule type="cellIs" dxfId="760" priority="1091" operator="equal">
      <formula>"M2设计验证"</formula>
    </cfRule>
    <cfRule type="cellIs" dxfId="759" priority="1092" operator="equal">
      <formula>"M1开拓立项"</formula>
    </cfRule>
  </conditionalFormatting>
  <conditionalFormatting sqref="D196:D223">
    <cfRule type="duplicateValues" dxfId="758" priority="1094"/>
    <cfRule type="duplicateValues" dxfId="757" priority="1095"/>
  </conditionalFormatting>
  <conditionalFormatting sqref="D196:D200">
    <cfRule type="duplicateValues" dxfId="756" priority="1184"/>
  </conditionalFormatting>
  <conditionalFormatting sqref="D196:D224">
    <cfRule type="duplicateValues" dxfId="755" priority="1080"/>
    <cfRule type="duplicateValues" dxfId="754" priority="1081"/>
    <cfRule type="duplicateValues" dxfId="753" priority="1082"/>
    <cfRule type="duplicateValues" dxfId="752" priority="1083"/>
  </conditionalFormatting>
  <conditionalFormatting sqref="D203:D205">
    <cfRule type="duplicateValues" dxfId="751" priority="1096"/>
    <cfRule type="duplicateValues" dxfId="750" priority="1097"/>
  </conditionalFormatting>
  <conditionalFormatting sqref="J203:J205">
    <cfRule type="cellIs" priority="1098" operator="equal">
      <formula>"M6售后质保"</formula>
    </cfRule>
    <cfRule type="cellIs" priority="1099" operator="equal">
      <formula>"M5安装验收"</formula>
    </cfRule>
    <cfRule type="cellIs" priority="1100" operator="equal">
      <formula>"M4装配调试"</formula>
    </cfRule>
    <cfRule type="cellIs" priority="1101" operator="equal">
      <formula>"M3生产准备"</formula>
    </cfRule>
    <cfRule type="cellIs" dxfId="749" priority="1102" operator="equal">
      <formula>"M2设计验证"</formula>
    </cfRule>
    <cfRule type="cellIs" dxfId="748" priority="1103" operator="equal">
      <formula>"M1开拓立项"</formula>
    </cfRule>
  </conditionalFormatting>
  <conditionalFormatting sqref="J214:J215">
    <cfRule type="cellIs" priority="1153" operator="equal">
      <formula>"M6售后质保"</formula>
    </cfRule>
    <cfRule type="cellIs" priority="1154" operator="equal">
      <formula>"M5安装验收"</formula>
    </cfRule>
    <cfRule type="cellIs" priority="1155" operator="equal">
      <formula>"M4装配调试"</formula>
    </cfRule>
    <cfRule type="cellIs" priority="1156" operator="equal">
      <formula>"M3生产准备"</formula>
    </cfRule>
    <cfRule type="cellIs" dxfId="747" priority="1157" operator="equal">
      <formula>"M2设计验证"</formula>
    </cfRule>
    <cfRule type="cellIs" dxfId="746" priority="1158" operator="equal">
      <formula>"M1开拓立项"</formula>
    </cfRule>
  </conditionalFormatting>
  <conditionalFormatting sqref="D206:D223 D196:D202">
    <cfRule type="duplicateValues" dxfId="745" priority="1183"/>
  </conditionalFormatting>
  <conditionalFormatting sqref="J199:J200 J196:J197">
    <cfRule type="cellIs" priority="1177" operator="equal">
      <formula>"M6售后质保"</formula>
    </cfRule>
    <cfRule type="cellIs" priority="1178" operator="equal">
      <formula>"M5安装验收"</formula>
    </cfRule>
    <cfRule type="cellIs" priority="1179" operator="equal">
      <formula>"M4装配调试"</formula>
    </cfRule>
    <cfRule type="cellIs" priority="1180" operator="equal">
      <formula>"M3生产准备"</formula>
    </cfRule>
    <cfRule type="cellIs" dxfId="744" priority="1181" operator="equal">
      <formula>"M2设计验证"</formula>
    </cfRule>
    <cfRule type="cellIs" dxfId="743" priority="1182" operator="equal">
      <formula>"M1开拓立项"</formula>
    </cfRule>
  </conditionalFormatting>
  <conditionalFormatting sqref="D201:D202 D206:D223">
    <cfRule type="duplicateValues" dxfId="742" priority="1104"/>
  </conditionalFormatting>
  <conditionalFormatting sqref="J202 J206:J213">
    <cfRule type="cellIs" priority="1159" operator="equal">
      <formula>"M6售后质保"</formula>
    </cfRule>
    <cfRule type="cellIs" priority="1160" operator="equal">
      <formula>"M5安装验收"</formula>
    </cfRule>
    <cfRule type="cellIs" priority="1161" operator="equal">
      <formula>"M4装配调试"</formula>
    </cfRule>
    <cfRule type="cellIs" priority="1162" operator="equal">
      <formula>"M3生产准备"</formula>
    </cfRule>
    <cfRule type="cellIs" dxfId="741" priority="1163" operator="equal">
      <formula>"M2设计验证"</formula>
    </cfRule>
    <cfRule type="cellIs" dxfId="740" priority="1164" operator="equal">
      <formula>"M1开拓立项"</formula>
    </cfRule>
  </conditionalFormatting>
  <conditionalFormatting sqref="B225">
    <cfRule type="cellIs" dxfId="739" priority="1070" operator="equal">
      <formula>"延迟"</formula>
    </cfRule>
  </conditionalFormatting>
  <conditionalFormatting sqref="D225">
    <cfRule type="duplicateValues" dxfId="738" priority="1071"/>
    <cfRule type="duplicateValues" dxfId="737" priority="1072"/>
    <cfRule type="duplicateValues" dxfId="736" priority="1073"/>
    <cfRule type="duplicateValues" dxfId="735" priority="1074"/>
    <cfRule type="duplicateValues" dxfId="734" priority="1075"/>
    <cfRule type="duplicateValues" dxfId="733" priority="1076"/>
    <cfRule type="duplicateValues" dxfId="732" priority="1077"/>
    <cfRule type="duplicateValues" dxfId="731" priority="1078"/>
    <cfRule type="duplicateValues" dxfId="730" priority="1079"/>
  </conditionalFormatting>
  <conditionalFormatting sqref="B226">
    <cfRule type="cellIs" dxfId="729" priority="996" operator="equal">
      <formula>"延迟"</formula>
    </cfRule>
  </conditionalFormatting>
  <conditionalFormatting sqref="D226">
    <cfRule type="duplicateValues" dxfId="728" priority="997"/>
    <cfRule type="duplicateValues" dxfId="727" priority="998"/>
    <cfRule type="duplicateValues" dxfId="726" priority="999"/>
    <cfRule type="duplicateValues" dxfId="725" priority="1000"/>
    <cfRule type="duplicateValues" dxfId="724" priority="1001"/>
    <cfRule type="duplicateValues" dxfId="723" priority="1002"/>
    <cfRule type="duplicateValues" dxfId="722" priority="1003"/>
    <cfRule type="duplicateValues" dxfId="721" priority="1004"/>
    <cfRule type="duplicateValues" dxfId="720" priority="1005"/>
  </conditionalFormatting>
  <conditionalFormatting sqref="D227">
    <cfRule type="duplicateValues" dxfId="719" priority="1061"/>
    <cfRule type="duplicateValues" dxfId="718" priority="1062"/>
    <cfRule type="duplicateValues" dxfId="717" priority="1063"/>
    <cfRule type="duplicateValues" dxfId="716" priority="1064"/>
    <cfRule type="duplicateValues" dxfId="715" priority="1065"/>
    <cfRule type="duplicateValues" dxfId="714" priority="1066"/>
    <cfRule type="duplicateValues" dxfId="713" priority="1067"/>
    <cfRule type="duplicateValues" dxfId="712" priority="1068"/>
    <cfRule type="duplicateValues" dxfId="711" priority="1069"/>
  </conditionalFormatting>
  <conditionalFormatting sqref="B227:B240">
    <cfRule type="cellIs" dxfId="710" priority="1060" operator="equal">
      <formula>"延迟"</formula>
    </cfRule>
  </conditionalFormatting>
  <conditionalFormatting sqref="D228:D229">
    <cfRule type="duplicateValues" dxfId="709" priority="1051"/>
    <cfRule type="duplicateValues" dxfId="708" priority="1052"/>
    <cfRule type="duplicateValues" dxfId="707" priority="1053"/>
    <cfRule type="duplicateValues" dxfId="706" priority="1054"/>
    <cfRule type="duplicateValues" dxfId="705" priority="1055"/>
    <cfRule type="duplicateValues" dxfId="704" priority="1056"/>
    <cfRule type="duplicateValues" dxfId="703" priority="1057"/>
    <cfRule type="duplicateValues" dxfId="702" priority="1058"/>
    <cfRule type="duplicateValues" dxfId="701" priority="1059"/>
  </conditionalFormatting>
  <conditionalFormatting sqref="D230:D231">
    <cfRule type="duplicateValues" dxfId="700" priority="1042"/>
    <cfRule type="duplicateValues" dxfId="699" priority="1043"/>
    <cfRule type="duplicateValues" dxfId="698" priority="1044"/>
    <cfRule type="duplicateValues" dxfId="697" priority="1045"/>
    <cfRule type="duplicateValues" dxfId="696" priority="1046"/>
    <cfRule type="duplicateValues" dxfId="695" priority="1047"/>
    <cfRule type="duplicateValues" dxfId="694" priority="1048"/>
    <cfRule type="duplicateValues" dxfId="693" priority="1049"/>
    <cfRule type="duplicateValues" dxfId="692" priority="1050"/>
  </conditionalFormatting>
  <conditionalFormatting sqref="D232:D233">
    <cfRule type="duplicateValues" dxfId="691" priority="1033"/>
    <cfRule type="duplicateValues" dxfId="690" priority="1034"/>
    <cfRule type="duplicateValues" dxfId="689" priority="1035"/>
    <cfRule type="duplicateValues" dxfId="688" priority="1036"/>
    <cfRule type="duplicateValues" dxfId="687" priority="1037"/>
    <cfRule type="duplicateValues" dxfId="686" priority="1038"/>
    <cfRule type="duplicateValues" dxfId="685" priority="1039"/>
    <cfRule type="duplicateValues" dxfId="684" priority="1040"/>
    <cfRule type="duplicateValues" dxfId="683" priority="1041"/>
  </conditionalFormatting>
  <conditionalFormatting sqref="D234:D235">
    <cfRule type="duplicateValues" dxfId="682" priority="1024"/>
    <cfRule type="duplicateValues" dxfId="681" priority="1025"/>
    <cfRule type="duplicateValues" dxfId="680" priority="1026"/>
    <cfRule type="duplicateValues" dxfId="679" priority="1027"/>
    <cfRule type="duplicateValues" dxfId="678" priority="1028"/>
    <cfRule type="duplicateValues" dxfId="677" priority="1029"/>
    <cfRule type="duplicateValues" dxfId="676" priority="1030"/>
    <cfRule type="duplicateValues" dxfId="675" priority="1031"/>
    <cfRule type="duplicateValues" dxfId="674" priority="1032"/>
  </conditionalFormatting>
  <conditionalFormatting sqref="D236:D237">
    <cfRule type="duplicateValues" dxfId="673" priority="1015"/>
    <cfRule type="duplicateValues" dxfId="672" priority="1016"/>
    <cfRule type="duplicateValues" dxfId="671" priority="1017"/>
    <cfRule type="duplicateValues" dxfId="670" priority="1018"/>
    <cfRule type="duplicateValues" dxfId="669" priority="1019"/>
    <cfRule type="duplicateValues" dxfId="668" priority="1020"/>
    <cfRule type="duplicateValues" dxfId="667" priority="1021"/>
    <cfRule type="duplicateValues" dxfId="666" priority="1022"/>
    <cfRule type="duplicateValues" dxfId="665" priority="1023"/>
  </conditionalFormatting>
  <conditionalFormatting sqref="D238:D240">
    <cfRule type="duplicateValues" dxfId="664" priority="1006"/>
    <cfRule type="duplicateValues" dxfId="663" priority="1007"/>
    <cfRule type="duplicateValues" dxfId="662" priority="1008"/>
    <cfRule type="duplicateValues" dxfId="661" priority="1009"/>
    <cfRule type="duplicateValues" dxfId="660" priority="1010"/>
    <cfRule type="duplicateValues" dxfId="659" priority="1011"/>
    <cfRule type="duplicateValues" dxfId="658" priority="1012"/>
    <cfRule type="duplicateValues" dxfId="657" priority="1013"/>
    <cfRule type="duplicateValues" dxfId="656" priority="1014"/>
  </conditionalFormatting>
  <conditionalFormatting sqref="J242">
    <cfRule type="cellIs" priority="987" operator="equal">
      <formula>"M6售后质保"</formula>
    </cfRule>
    <cfRule type="cellIs" priority="988" operator="equal">
      <formula>"M5安装验收"</formula>
    </cfRule>
    <cfRule type="cellIs" priority="989" operator="equal">
      <formula>"M4装配调试"</formula>
    </cfRule>
    <cfRule type="cellIs" priority="990" operator="equal">
      <formula>"M3生产准备"</formula>
    </cfRule>
    <cfRule type="cellIs" dxfId="655" priority="991" operator="equal">
      <formula>"M2设计验证"</formula>
    </cfRule>
    <cfRule type="cellIs" dxfId="654" priority="992" operator="equal">
      <formula>"M1开拓立项"</formula>
    </cfRule>
  </conditionalFormatting>
  <conditionalFormatting sqref="D242">
    <cfRule type="duplicateValues" dxfId="653" priority="981"/>
  </conditionalFormatting>
  <conditionalFormatting sqref="D242">
    <cfRule type="duplicateValues" dxfId="652" priority="984"/>
    <cfRule type="duplicateValues" dxfId="651" priority="985"/>
    <cfRule type="duplicateValues" dxfId="650" priority="986"/>
    <cfRule type="duplicateValues" dxfId="649" priority="993"/>
  </conditionalFormatting>
  <conditionalFormatting sqref="D242">
    <cfRule type="duplicateValues" dxfId="648" priority="983"/>
  </conditionalFormatting>
  <conditionalFormatting sqref="D242">
    <cfRule type="duplicateValues" dxfId="647" priority="982"/>
  </conditionalFormatting>
  <conditionalFormatting sqref="D242">
    <cfRule type="duplicateValues" dxfId="646" priority="994"/>
    <cfRule type="duplicateValues" dxfId="645" priority="995"/>
  </conditionalFormatting>
  <conditionalFormatting sqref="D245">
    <cfRule type="duplicateValues" dxfId="644" priority="971"/>
    <cfRule type="duplicateValues" dxfId="643" priority="972"/>
    <cfRule type="duplicateValues" dxfId="642" priority="973"/>
    <cfRule type="duplicateValues" dxfId="641" priority="974"/>
    <cfRule type="duplicateValues" dxfId="640" priority="975"/>
  </conditionalFormatting>
  <conditionalFormatting sqref="D246:D250 D252:D257">
    <cfRule type="duplicateValues" dxfId="639" priority="976"/>
    <cfRule type="duplicateValues" dxfId="638" priority="977"/>
    <cfRule type="duplicateValues" dxfId="637" priority="978"/>
    <cfRule type="duplicateValues" dxfId="636" priority="979"/>
    <cfRule type="duplicateValues" dxfId="635" priority="980"/>
  </conditionalFormatting>
  <conditionalFormatting sqref="D259:D264">
    <cfRule type="duplicateValues" dxfId="634" priority="964"/>
    <cfRule type="duplicateValues" dxfId="633" priority="965"/>
    <cfRule type="duplicateValues" dxfId="632" priority="966"/>
    <cfRule type="duplicateValues" dxfId="631" priority="967"/>
    <cfRule type="duplicateValues" dxfId="630" priority="968"/>
    <cfRule type="duplicateValues" dxfId="629" priority="969"/>
    <cfRule type="duplicateValues" dxfId="628" priority="970"/>
  </conditionalFormatting>
  <conditionalFormatting sqref="D265">
    <cfRule type="duplicateValues" dxfId="627" priority="957"/>
    <cfRule type="duplicateValues" dxfId="626" priority="958"/>
    <cfRule type="duplicateValues" dxfId="625" priority="959"/>
    <cfRule type="duplicateValues" dxfId="624" priority="960"/>
    <cfRule type="duplicateValues" dxfId="623" priority="961"/>
    <cfRule type="duplicateValues" dxfId="622" priority="962"/>
    <cfRule type="duplicateValues" dxfId="621" priority="963"/>
  </conditionalFormatting>
  <conditionalFormatting sqref="D266">
    <cfRule type="duplicateValues" dxfId="620" priority="950"/>
    <cfRule type="duplicateValues" dxfId="619" priority="951"/>
    <cfRule type="duplicateValues" dxfId="618" priority="952"/>
    <cfRule type="duplicateValues" dxfId="617" priority="953"/>
    <cfRule type="duplicateValues" dxfId="616" priority="954"/>
    <cfRule type="duplicateValues" dxfId="615" priority="955"/>
    <cfRule type="duplicateValues" dxfId="614" priority="956"/>
  </conditionalFormatting>
  <conditionalFormatting sqref="K267:K268">
    <cfRule type="cellIs" priority="938" operator="equal">
      <formula>"M6售后质保"</formula>
    </cfRule>
    <cfRule type="cellIs" priority="939" operator="equal">
      <formula>"M5安装验收"</formula>
    </cfRule>
    <cfRule type="cellIs" priority="940" operator="equal">
      <formula>"M4装配调试"</formula>
    </cfRule>
    <cfRule type="cellIs" priority="941" operator="equal">
      <formula>"M3生产准备"</formula>
    </cfRule>
    <cfRule type="cellIs" dxfId="613" priority="942" operator="equal">
      <formula>"M2设计验证"</formula>
    </cfRule>
    <cfRule type="cellIs" dxfId="612" priority="943" operator="equal">
      <formula>"M1开拓立项"</formula>
    </cfRule>
    <cfRule type="cellIs" priority="944" operator="equal">
      <formula>"M6售后质保"</formula>
    </cfRule>
    <cfRule type="cellIs" priority="945" operator="equal">
      <formula>"M5安装验收"</formula>
    </cfRule>
    <cfRule type="cellIs" priority="946" operator="equal">
      <formula>"M4装配调试"</formula>
    </cfRule>
    <cfRule type="cellIs" priority="947" operator="equal">
      <formula>"M3生产准备"</formula>
    </cfRule>
    <cfRule type="cellIs" dxfId="611" priority="948" operator="equal">
      <formula>"M2设计验证"</formula>
    </cfRule>
    <cfRule type="cellIs" dxfId="610" priority="949" operator="equal">
      <formula>"M1开拓立项"</formula>
    </cfRule>
  </conditionalFormatting>
  <conditionalFormatting sqref="D267:D268">
    <cfRule type="duplicateValues" dxfId="609" priority="931"/>
    <cfRule type="duplicateValues" dxfId="608" priority="932"/>
    <cfRule type="duplicateValues" dxfId="607" priority="933"/>
    <cfRule type="duplicateValues" dxfId="606" priority="934"/>
    <cfRule type="duplicateValues" dxfId="605" priority="935"/>
    <cfRule type="duplicateValues" dxfId="604" priority="936"/>
    <cfRule type="duplicateValues" dxfId="603" priority="937"/>
  </conditionalFormatting>
  <conditionalFormatting sqref="F269">
    <cfRule type="duplicateValues" dxfId="602" priority="915"/>
    <cfRule type="duplicateValues" dxfId="601" priority="916"/>
    <cfRule type="duplicateValues" dxfId="600" priority="917"/>
    <cfRule type="duplicateValues" dxfId="599" priority="918"/>
    <cfRule type="duplicateValues" dxfId="598" priority="919"/>
    <cfRule type="duplicateValues" dxfId="597" priority="920"/>
  </conditionalFormatting>
  <conditionalFormatting sqref="D269">
    <cfRule type="duplicateValues" dxfId="596" priority="922"/>
    <cfRule type="duplicateValues" dxfId="595" priority="923"/>
    <cfRule type="duplicateValues" dxfId="594" priority="924"/>
    <cfRule type="duplicateValues" dxfId="593" priority="925"/>
    <cfRule type="duplicateValues" dxfId="592" priority="926"/>
    <cfRule type="duplicateValues" dxfId="591" priority="927"/>
    <cfRule type="duplicateValues" dxfId="590" priority="928"/>
    <cfRule type="duplicateValues" dxfId="589" priority="929"/>
    <cfRule type="duplicateValues" dxfId="588" priority="930"/>
  </conditionalFormatting>
  <conditionalFormatting sqref="F269">
    <cfRule type="duplicateValues" dxfId="587" priority="921"/>
  </conditionalFormatting>
  <conditionalFormatting sqref="D270">
    <cfRule type="duplicateValues" dxfId="586" priority="906"/>
    <cfRule type="duplicateValues" dxfId="585" priority="907"/>
    <cfRule type="duplicateValues" dxfId="584" priority="908"/>
    <cfRule type="duplicateValues" dxfId="583" priority="909"/>
    <cfRule type="duplicateValues" dxfId="582" priority="910"/>
    <cfRule type="duplicateValues" dxfId="581" priority="911"/>
    <cfRule type="duplicateValues" dxfId="580" priority="912"/>
    <cfRule type="duplicateValues" dxfId="579" priority="913"/>
    <cfRule type="duplicateValues" dxfId="578" priority="914"/>
  </conditionalFormatting>
  <conditionalFormatting sqref="D271">
    <cfRule type="duplicateValues" dxfId="577" priority="897"/>
    <cfRule type="duplicateValues" dxfId="576" priority="898"/>
    <cfRule type="duplicateValues" dxfId="575" priority="899"/>
    <cfRule type="duplicateValues" dxfId="574" priority="900"/>
    <cfRule type="duplicateValues" dxfId="573" priority="901"/>
    <cfRule type="duplicateValues" dxfId="572" priority="902"/>
    <cfRule type="duplicateValues" dxfId="571" priority="903"/>
    <cfRule type="duplicateValues" dxfId="570" priority="904"/>
    <cfRule type="duplicateValues" dxfId="569" priority="905"/>
  </conditionalFormatting>
  <conditionalFormatting sqref="D272">
    <cfRule type="duplicateValues" dxfId="568" priority="888"/>
    <cfRule type="duplicateValues" dxfId="567" priority="889"/>
    <cfRule type="duplicateValues" dxfId="566" priority="890"/>
    <cfRule type="duplicateValues" dxfId="565" priority="891"/>
    <cfRule type="duplicateValues" dxfId="564" priority="892"/>
    <cfRule type="duplicateValues" dxfId="563" priority="893"/>
    <cfRule type="duplicateValues" dxfId="562" priority="894"/>
    <cfRule type="duplicateValues" dxfId="561" priority="895"/>
    <cfRule type="duplicateValues" dxfId="560" priority="896"/>
  </conditionalFormatting>
  <conditionalFormatting sqref="F272">
    <cfRule type="duplicateValues" dxfId="559" priority="881"/>
    <cfRule type="duplicateValues" dxfId="558" priority="882"/>
    <cfRule type="duplicateValues" dxfId="557" priority="883"/>
    <cfRule type="duplicateValues" dxfId="556" priority="884"/>
    <cfRule type="duplicateValues" dxfId="555" priority="885"/>
    <cfRule type="duplicateValues" dxfId="554" priority="886"/>
    <cfRule type="duplicateValues" dxfId="553" priority="887"/>
  </conditionalFormatting>
  <conditionalFormatting sqref="D273">
    <cfRule type="duplicateValues" dxfId="552" priority="872"/>
    <cfRule type="duplicateValues" dxfId="551" priority="873"/>
    <cfRule type="duplicateValues" dxfId="550" priority="874"/>
    <cfRule type="duplicateValues" dxfId="549" priority="875"/>
    <cfRule type="duplicateValues" dxfId="548" priority="876"/>
    <cfRule type="duplicateValues" dxfId="547" priority="877"/>
    <cfRule type="duplicateValues" dxfId="546" priority="878"/>
    <cfRule type="duplicateValues" dxfId="545" priority="879"/>
    <cfRule type="duplicateValues" dxfId="544" priority="880"/>
  </conditionalFormatting>
  <conditionalFormatting sqref="E273">
    <cfRule type="duplicateValues" dxfId="543" priority="865"/>
    <cfRule type="duplicateValues" dxfId="542" priority="866"/>
    <cfRule type="duplicateValues" dxfId="541" priority="867"/>
    <cfRule type="duplicateValues" dxfId="540" priority="868"/>
    <cfRule type="duplicateValues" dxfId="539" priority="869"/>
    <cfRule type="duplicateValues" dxfId="538" priority="870"/>
    <cfRule type="duplicateValues" dxfId="537" priority="871"/>
  </conditionalFormatting>
  <conditionalFormatting sqref="F273">
    <cfRule type="duplicateValues" dxfId="536" priority="858"/>
    <cfRule type="duplicateValues" dxfId="535" priority="859"/>
    <cfRule type="duplicateValues" dxfId="534" priority="860"/>
    <cfRule type="duplicateValues" dxfId="533" priority="861"/>
    <cfRule type="duplicateValues" dxfId="532" priority="862"/>
    <cfRule type="duplicateValues" dxfId="531" priority="863"/>
    <cfRule type="duplicateValues" dxfId="530" priority="864"/>
  </conditionalFormatting>
  <conditionalFormatting sqref="D274">
    <cfRule type="duplicateValues" dxfId="529" priority="853"/>
    <cfRule type="duplicateValues" dxfId="528" priority="854"/>
    <cfRule type="duplicateValues" dxfId="527" priority="855"/>
    <cfRule type="duplicateValues" dxfId="526" priority="856"/>
    <cfRule type="duplicateValues" dxfId="525" priority="857"/>
  </conditionalFormatting>
  <conditionalFormatting sqref="F274">
    <cfRule type="duplicateValues" dxfId="524" priority="841"/>
    <cfRule type="duplicateValues" dxfId="523" priority="842"/>
    <cfRule type="duplicateValues" dxfId="522" priority="843"/>
    <cfRule type="duplicateValues" dxfId="521" priority="844"/>
    <cfRule type="duplicateValues" dxfId="520" priority="845"/>
    <cfRule type="duplicateValues" dxfId="519" priority="846"/>
  </conditionalFormatting>
  <conditionalFormatting sqref="D275">
    <cfRule type="duplicateValues" dxfId="518" priority="848"/>
    <cfRule type="duplicateValues" dxfId="517" priority="849"/>
    <cfRule type="duplicateValues" dxfId="516" priority="850"/>
    <cfRule type="duplicateValues" dxfId="515" priority="851"/>
    <cfRule type="duplicateValues" dxfId="514" priority="852"/>
  </conditionalFormatting>
  <conditionalFormatting sqref="F275">
    <cfRule type="duplicateValues" dxfId="513" priority="835"/>
    <cfRule type="duplicateValues" dxfId="512" priority="836"/>
    <cfRule type="duplicateValues" dxfId="511" priority="837"/>
    <cfRule type="duplicateValues" dxfId="510" priority="838"/>
    <cfRule type="duplicateValues" dxfId="509" priority="839"/>
    <cfRule type="duplicateValues" dxfId="508" priority="840"/>
  </conditionalFormatting>
  <conditionalFormatting sqref="F274:F275">
    <cfRule type="duplicateValues" dxfId="507" priority="847"/>
  </conditionalFormatting>
  <conditionalFormatting sqref="D276">
    <cfRule type="duplicateValues" dxfId="506" priority="812"/>
    <cfRule type="duplicateValues" dxfId="505" priority="813"/>
    <cfRule type="duplicateValues" dxfId="504" priority="814"/>
    <cfRule type="duplicateValues" dxfId="503" priority="815"/>
    <cfRule type="duplicateValues" dxfId="502" priority="816"/>
    <cfRule type="duplicateValues" dxfId="501" priority="817"/>
    <cfRule type="duplicateValues" dxfId="500" priority="818"/>
    <cfRule type="duplicateValues" dxfId="499" priority="819"/>
    <cfRule type="duplicateValues" dxfId="498" priority="820"/>
  </conditionalFormatting>
  <conditionalFormatting sqref="E276">
    <cfRule type="duplicateValues" dxfId="497" priority="828"/>
    <cfRule type="duplicateValues" dxfId="496" priority="829"/>
    <cfRule type="duplicateValues" dxfId="495" priority="830"/>
    <cfRule type="duplicateValues" dxfId="494" priority="831"/>
    <cfRule type="duplicateValues" dxfId="493" priority="832"/>
    <cfRule type="duplicateValues" dxfId="492" priority="833"/>
    <cfRule type="duplicateValues" dxfId="491" priority="834"/>
  </conditionalFormatting>
  <conditionalFormatting sqref="F276">
    <cfRule type="duplicateValues" dxfId="490" priority="821"/>
    <cfRule type="duplicateValues" dxfId="489" priority="822"/>
    <cfRule type="duplicateValues" dxfId="488" priority="823"/>
    <cfRule type="duplicateValues" dxfId="487" priority="824"/>
    <cfRule type="duplicateValues" dxfId="486" priority="825"/>
    <cfRule type="duplicateValues" dxfId="485" priority="826"/>
    <cfRule type="duplicateValues" dxfId="484" priority="827"/>
  </conditionalFormatting>
  <conditionalFormatting sqref="D277">
    <cfRule type="duplicateValues" dxfId="483" priority="805"/>
    <cfRule type="duplicateValues" dxfId="482" priority="806"/>
    <cfRule type="duplicateValues" dxfId="481" priority="807"/>
    <cfRule type="duplicateValues" dxfId="480" priority="808"/>
    <cfRule type="duplicateValues" dxfId="479" priority="809"/>
    <cfRule type="duplicateValues" dxfId="478" priority="810"/>
    <cfRule type="duplicateValues" dxfId="477" priority="811"/>
  </conditionalFormatting>
  <conditionalFormatting sqref="D278:D279">
    <cfRule type="duplicateValues" dxfId="476" priority="800"/>
    <cfRule type="duplicateValues" dxfId="475" priority="801"/>
    <cfRule type="duplicateValues" dxfId="474" priority="802"/>
    <cfRule type="duplicateValues" dxfId="473" priority="803"/>
    <cfRule type="duplicateValues" dxfId="472" priority="804"/>
  </conditionalFormatting>
  <conditionalFormatting sqref="D280">
    <cfRule type="duplicateValues" dxfId="471" priority="793"/>
    <cfRule type="duplicateValues" dxfId="470" priority="794"/>
    <cfRule type="duplicateValues" dxfId="469" priority="795"/>
    <cfRule type="duplicateValues" dxfId="468" priority="796"/>
    <cfRule type="duplicateValues" dxfId="467" priority="797"/>
    <cfRule type="duplicateValues" dxfId="466" priority="798"/>
    <cfRule type="duplicateValues" dxfId="465" priority="799"/>
  </conditionalFormatting>
  <conditionalFormatting sqref="D295:D315">
    <cfRule type="duplicateValues" dxfId="464" priority="791"/>
  </conditionalFormatting>
  <conditionalFormatting sqref="D281:D315">
    <cfRule type="duplicateValues" dxfId="463" priority="792"/>
  </conditionalFormatting>
  <conditionalFormatting sqref="X281">
    <cfRule type="cellIs" priority="784" operator="equal">
      <formula>"M6售后质保"</formula>
    </cfRule>
    <cfRule type="cellIs" priority="785" operator="equal">
      <formula>"M5安装验收"</formula>
    </cfRule>
    <cfRule type="cellIs" priority="786" operator="equal">
      <formula>"M4装配调试"</formula>
    </cfRule>
    <cfRule type="cellIs" priority="787" operator="equal">
      <formula>"M3生产准备"</formula>
    </cfRule>
    <cfRule type="cellIs" dxfId="462" priority="788" operator="equal">
      <formula>"M2设计验证"</formula>
    </cfRule>
    <cfRule type="cellIs" dxfId="461" priority="789" operator="equal">
      <formula>"M1开拓立项"</formula>
    </cfRule>
    <cfRule type="cellIs" dxfId="460" priority="790" operator="equal">
      <formula>"延迟"</formula>
    </cfRule>
  </conditionalFormatting>
  <conditionalFormatting sqref="X282">
    <cfRule type="cellIs" priority="705" operator="equal">
      <formula>"M6售后质保"</formula>
    </cfRule>
    <cfRule type="cellIs" priority="718" operator="equal">
      <formula>"M5安装验收"</formula>
    </cfRule>
    <cfRule type="cellIs" priority="731" operator="equal">
      <formula>"M4装配调试"</formula>
    </cfRule>
    <cfRule type="cellIs" priority="744" operator="equal">
      <formula>"M3生产准备"</formula>
    </cfRule>
    <cfRule type="cellIs" dxfId="459" priority="757" operator="equal">
      <formula>"M2设计验证"</formula>
    </cfRule>
    <cfRule type="cellIs" dxfId="458" priority="770" operator="equal">
      <formula>"M1开拓立项"</formula>
    </cfRule>
    <cfRule type="cellIs" dxfId="457" priority="783" operator="equal">
      <formula>"延迟"</formula>
    </cfRule>
  </conditionalFormatting>
  <conditionalFormatting sqref="X283">
    <cfRule type="cellIs" priority="704" operator="equal">
      <formula>"M6售后质保"</formula>
    </cfRule>
    <cfRule type="cellIs" priority="717" operator="equal">
      <formula>"M5安装验收"</formula>
    </cfRule>
    <cfRule type="cellIs" priority="730" operator="equal">
      <formula>"M4装配调试"</formula>
    </cfRule>
    <cfRule type="cellIs" priority="743" operator="equal">
      <formula>"M3生产准备"</formula>
    </cfRule>
    <cfRule type="cellIs" dxfId="456" priority="756" operator="equal">
      <formula>"M2设计验证"</formula>
    </cfRule>
    <cfRule type="cellIs" dxfId="455" priority="769" operator="equal">
      <formula>"M1开拓立项"</formula>
    </cfRule>
    <cfRule type="cellIs" dxfId="454" priority="782" operator="equal">
      <formula>"延迟"</formula>
    </cfRule>
  </conditionalFormatting>
  <conditionalFormatting sqref="X284">
    <cfRule type="cellIs" priority="703" operator="equal">
      <formula>"M6售后质保"</formula>
    </cfRule>
    <cfRule type="cellIs" priority="716" operator="equal">
      <formula>"M5安装验收"</formula>
    </cfRule>
    <cfRule type="cellIs" priority="729" operator="equal">
      <formula>"M4装配调试"</formula>
    </cfRule>
    <cfRule type="cellIs" priority="742" operator="equal">
      <formula>"M3生产准备"</formula>
    </cfRule>
    <cfRule type="cellIs" dxfId="453" priority="755" operator="equal">
      <formula>"M2设计验证"</formula>
    </cfRule>
    <cfRule type="cellIs" dxfId="452" priority="768" operator="equal">
      <formula>"M1开拓立项"</formula>
    </cfRule>
    <cfRule type="cellIs" dxfId="451" priority="781" operator="equal">
      <formula>"延迟"</formula>
    </cfRule>
  </conditionalFormatting>
  <conditionalFormatting sqref="X285">
    <cfRule type="cellIs" priority="702" operator="equal">
      <formula>"M6售后质保"</formula>
    </cfRule>
    <cfRule type="cellIs" priority="715" operator="equal">
      <formula>"M5安装验收"</formula>
    </cfRule>
    <cfRule type="cellIs" priority="728" operator="equal">
      <formula>"M4装配调试"</formula>
    </cfRule>
    <cfRule type="cellIs" priority="741" operator="equal">
      <formula>"M3生产准备"</formula>
    </cfRule>
    <cfRule type="cellIs" dxfId="450" priority="754" operator="equal">
      <formula>"M2设计验证"</formula>
    </cfRule>
    <cfRule type="cellIs" dxfId="449" priority="767" operator="equal">
      <formula>"M1开拓立项"</formula>
    </cfRule>
    <cfRule type="cellIs" dxfId="448" priority="780" operator="equal">
      <formula>"延迟"</formula>
    </cfRule>
  </conditionalFormatting>
  <conditionalFormatting sqref="X286">
    <cfRule type="cellIs" priority="701" operator="equal">
      <formula>"M6售后质保"</formula>
    </cfRule>
    <cfRule type="cellIs" priority="714" operator="equal">
      <formula>"M5安装验收"</formula>
    </cfRule>
    <cfRule type="cellIs" priority="727" operator="equal">
      <formula>"M4装配调试"</formula>
    </cfRule>
    <cfRule type="cellIs" priority="740" operator="equal">
      <formula>"M3生产准备"</formula>
    </cfRule>
    <cfRule type="cellIs" dxfId="447" priority="753" operator="equal">
      <formula>"M2设计验证"</formula>
    </cfRule>
    <cfRule type="cellIs" dxfId="446" priority="766" operator="equal">
      <formula>"M1开拓立项"</formula>
    </cfRule>
    <cfRule type="cellIs" dxfId="445" priority="779" operator="equal">
      <formula>"延迟"</formula>
    </cfRule>
  </conditionalFormatting>
  <conditionalFormatting sqref="X287">
    <cfRule type="cellIs" priority="700" operator="equal">
      <formula>"M6售后质保"</formula>
    </cfRule>
    <cfRule type="cellIs" priority="713" operator="equal">
      <formula>"M5安装验收"</formula>
    </cfRule>
    <cfRule type="cellIs" priority="726" operator="equal">
      <formula>"M4装配调试"</formula>
    </cfRule>
    <cfRule type="cellIs" priority="739" operator="equal">
      <formula>"M3生产准备"</formula>
    </cfRule>
    <cfRule type="cellIs" dxfId="444" priority="752" operator="equal">
      <formula>"M2设计验证"</formula>
    </cfRule>
    <cfRule type="cellIs" dxfId="443" priority="765" operator="equal">
      <formula>"M1开拓立项"</formula>
    </cfRule>
    <cfRule type="cellIs" dxfId="442" priority="778" operator="equal">
      <formula>"延迟"</formula>
    </cfRule>
  </conditionalFormatting>
  <conditionalFormatting sqref="X288">
    <cfRule type="cellIs" priority="699" operator="equal">
      <formula>"M6售后质保"</formula>
    </cfRule>
    <cfRule type="cellIs" priority="712" operator="equal">
      <formula>"M5安装验收"</formula>
    </cfRule>
    <cfRule type="cellIs" priority="725" operator="equal">
      <formula>"M4装配调试"</formula>
    </cfRule>
    <cfRule type="cellIs" priority="738" operator="equal">
      <formula>"M3生产准备"</formula>
    </cfRule>
    <cfRule type="cellIs" dxfId="441" priority="751" operator="equal">
      <formula>"M2设计验证"</formula>
    </cfRule>
    <cfRule type="cellIs" dxfId="440" priority="764" operator="equal">
      <formula>"M1开拓立项"</formula>
    </cfRule>
    <cfRule type="cellIs" dxfId="439" priority="777" operator="equal">
      <formula>"延迟"</formula>
    </cfRule>
  </conditionalFormatting>
  <conditionalFormatting sqref="X289">
    <cfRule type="cellIs" priority="698" operator="equal">
      <formula>"M6售后质保"</formula>
    </cfRule>
    <cfRule type="cellIs" priority="711" operator="equal">
      <formula>"M5安装验收"</formula>
    </cfRule>
    <cfRule type="cellIs" priority="724" operator="equal">
      <formula>"M4装配调试"</formula>
    </cfRule>
    <cfRule type="cellIs" priority="737" operator="equal">
      <formula>"M3生产准备"</formula>
    </cfRule>
    <cfRule type="cellIs" dxfId="438" priority="750" operator="equal">
      <formula>"M2设计验证"</formula>
    </cfRule>
    <cfRule type="cellIs" dxfId="437" priority="763" operator="equal">
      <formula>"M1开拓立项"</formula>
    </cfRule>
    <cfRule type="cellIs" dxfId="436" priority="776" operator="equal">
      <formula>"延迟"</formula>
    </cfRule>
  </conditionalFormatting>
  <conditionalFormatting sqref="X290">
    <cfRule type="cellIs" priority="697" operator="equal">
      <formula>"M6售后质保"</formula>
    </cfRule>
    <cfRule type="cellIs" priority="710" operator="equal">
      <formula>"M5安装验收"</formula>
    </cfRule>
    <cfRule type="cellIs" priority="723" operator="equal">
      <formula>"M4装配调试"</formula>
    </cfRule>
    <cfRule type="cellIs" priority="736" operator="equal">
      <formula>"M3生产准备"</formula>
    </cfRule>
    <cfRule type="cellIs" dxfId="435" priority="749" operator="equal">
      <formula>"M2设计验证"</formula>
    </cfRule>
    <cfRule type="cellIs" dxfId="434" priority="762" operator="equal">
      <formula>"M1开拓立项"</formula>
    </cfRule>
    <cfRule type="cellIs" dxfId="433" priority="775" operator="equal">
      <formula>"延迟"</formula>
    </cfRule>
  </conditionalFormatting>
  <conditionalFormatting sqref="X291">
    <cfRule type="cellIs" priority="696" operator="equal">
      <formula>"M6售后质保"</formula>
    </cfRule>
    <cfRule type="cellIs" priority="709" operator="equal">
      <formula>"M5安装验收"</formula>
    </cfRule>
    <cfRule type="cellIs" priority="722" operator="equal">
      <formula>"M4装配调试"</formula>
    </cfRule>
    <cfRule type="cellIs" priority="735" operator="equal">
      <formula>"M3生产准备"</formula>
    </cfRule>
    <cfRule type="cellIs" dxfId="432" priority="748" operator="equal">
      <formula>"M2设计验证"</formula>
    </cfRule>
    <cfRule type="cellIs" dxfId="431" priority="761" operator="equal">
      <formula>"M1开拓立项"</formula>
    </cfRule>
    <cfRule type="cellIs" dxfId="430" priority="774" operator="equal">
      <formula>"延迟"</formula>
    </cfRule>
  </conditionalFormatting>
  <conditionalFormatting sqref="X292">
    <cfRule type="cellIs" priority="695" operator="equal">
      <formula>"M6售后质保"</formula>
    </cfRule>
    <cfRule type="cellIs" priority="708" operator="equal">
      <formula>"M5安装验收"</formula>
    </cfRule>
    <cfRule type="cellIs" priority="721" operator="equal">
      <formula>"M4装配调试"</formula>
    </cfRule>
    <cfRule type="cellIs" priority="734" operator="equal">
      <formula>"M3生产准备"</formula>
    </cfRule>
    <cfRule type="cellIs" dxfId="429" priority="747" operator="equal">
      <formula>"M2设计验证"</formula>
    </cfRule>
    <cfRule type="cellIs" dxfId="428" priority="760" operator="equal">
      <formula>"M1开拓立项"</formula>
    </cfRule>
    <cfRule type="cellIs" dxfId="427" priority="773" operator="equal">
      <formula>"延迟"</formula>
    </cfRule>
  </conditionalFormatting>
  <conditionalFormatting sqref="X293">
    <cfRule type="cellIs" priority="694" operator="equal">
      <formula>"M6售后质保"</formula>
    </cfRule>
    <cfRule type="cellIs" priority="707" operator="equal">
      <formula>"M5安装验收"</formula>
    </cfRule>
    <cfRule type="cellIs" priority="720" operator="equal">
      <formula>"M4装配调试"</formula>
    </cfRule>
    <cfRule type="cellIs" priority="733" operator="equal">
      <formula>"M3生产准备"</formula>
    </cfRule>
    <cfRule type="cellIs" dxfId="426" priority="746" operator="equal">
      <formula>"M2设计验证"</formula>
    </cfRule>
    <cfRule type="cellIs" dxfId="425" priority="759" operator="equal">
      <formula>"M1开拓立项"</formula>
    </cfRule>
    <cfRule type="cellIs" dxfId="424" priority="772" operator="equal">
      <formula>"延迟"</formula>
    </cfRule>
  </conditionalFormatting>
  <conditionalFormatting sqref="X294">
    <cfRule type="cellIs" priority="693" operator="equal">
      <formula>"M6售后质保"</formula>
    </cfRule>
    <cfRule type="cellIs" priority="706" operator="equal">
      <formula>"M5安装验收"</formula>
    </cfRule>
    <cfRule type="cellIs" priority="719" operator="equal">
      <formula>"M4装配调试"</formula>
    </cfRule>
    <cfRule type="cellIs" priority="732" operator="equal">
      <formula>"M3生产准备"</formula>
    </cfRule>
    <cfRule type="cellIs" dxfId="423" priority="745" operator="equal">
      <formula>"M2设计验证"</formula>
    </cfRule>
    <cfRule type="cellIs" dxfId="422" priority="758" operator="equal">
      <formula>"M1开拓立项"</formula>
    </cfRule>
    <cfRule type="cellIs" dxfId="421" priority="771" operator="equal">
      <formula>"延迟"</formula>
    </cfRule>
  </conditionalFormatting>
  <conditionalFormatting sqref="D332">
    <cfRule type="duplicateValues" dxfId="420" priority="672"/>
  </conditionalFormatting>
  <conditionalFormatting sqref="D332">
    <cfRule type="duplicateValues" dxfId="419" priority="673"/>
    <cfRule type="duplicateValues" dxfId="418" priority="674"/>
  </conditionalFormatting>
  <conditionalFormatting sqref="D332">
    <cfRule type="duplicateValues" dxfId="417" priority="675"/>
    <cfRule type="duplicateValues" dxfId="416" priority="676"/>
    <cfRule type="duplicateValues" dxfId="415" priority="677"/>
    <cfRule type="duplicateValues" dxfId="414" priority="678"/>
  </conditionalFormatting>
  <conditionalFormatting sqref="D317:D321">
    <cfRule type="duplicateValues" dxfId="413" priority="665"/>
  </conditionalFormatting>
  <conditionalFormatting sqref="D317:D321">
    <cfRule type="duplicateValues" dxfId="412" priority="666"/>
    <cfRule type="duplicateValues" dxfId="411" priority="667"/>
  </conditionalFormatting>
  <conditionalFormatting sqref="D317:D321">
    <cfRule type="duplicateValues" dxfId="410" priority="668"/>
    <cfRule type="duplicateValues" dxfId="409" priority="669"/>
    <cfRule type="duplicateValues" dxfId="408" priority="670"/>
    <cfRule type="duplicateValues" dxfId="407" priority="671"/>
  </conditionalFormatting>
  <conditionalFormatting sqref="D316">
    <cfRule type="duplicateValues" dxfId="406" priority="658"/>
  </conditionalFormatting>
  <conditionalFormatting sqref="D316">
    <cfRule type="duplicateValues" dxfId="405" priority="659"/>
    <cfRule type="duplicateValues" dxfId="404" priority="660"/>
  </conditionalFormatting>
  <conditionalFormatting sqref="D316">
    <cfRule type="duplicateValues" dxfId="403" priority="661"/>
    <cfRule type="duplicateValues" dxfId="402" priority="662"/>
    <cfRule type="duplicateValues" dxfId="401" priority="663"/>
    <cfRule type="duplicateValues" dxfId="400" priority="664"/>
  </conditionalFormatting>
  <conditionalFormatting sqref="D325:D331">
    <cfRule type="duplicateValues" dxfId="399" priority="679"/>
  </conditionalFormatting>
  <conditionalFormatting sqref="D325:D331">
    <cfRule type="duplicateValues" dxfId="398" priority="680"/>
    <cfRule type="duplicateValues" dxfId="397" priority="681"/>
  </conditionalFormatting>
  <conditionalFormatting sqref="D325:D331">
    <cfRule type="duplicateValues" dxfId="396" priority="682"/>
    <cfRule type="duplicateValues" dxfId="395" priority="683"/>
    <cfRule type="duplicateValues" dxfId="394" priority="684"/>
    <cfRule type="duplicateValues" dxfId="393" priority="685"/>
  </conditionalFormatting>
  <conditionalFormatting sqref="D322">
    <cfRule type="duplicateValues" dxfId="392" priority="686"/>
  </conditionalFormatting>
  <conditionalFormatting sqref="D322">
    <cfRule type="duplicateValues" dxfId="391" priority="687"/>
    <cfRule type="duplicateValues" dxfId="390" priority="688"/>
  </conditionalFormatting>
  <conditionalFormatting sqref="D322">
    <cfRule type="duplicateValues" dxfId="389" priority="689"/>
    <cfRule type="duplicateValues" dxfId="388" priority="690"/>
    <cfRule type="duplicateValues" dxfId="387" priority="691"/>
    <cfRule type="duplicateValues" dxfId="386" priority="692"/>
  </conditionalFormatting>
  <conditionalFormatting sqref="D323">
    <cfRule type="duplicateValues" dxfId="385" priority="651"/>
  </conditionalFormatting>
  <conditionalFormatting sqref="D323">
    <cfRule type="duplicateValues" dxfId="384" priority="652"/>
    <cfRule type="duplicateValues" dxfId="383" priority="653"/>
  </conditionalFormatting>
  <conditionalFormatting sqref="D323">
    <cfRule type="duplicateValues" dxfId="382" priority="654"/>
    <cfRule type="duplicateValues" dxfId="381" priority="655"/>
    <cfRule type="duplicateValues" dxfId="380" priority="656"/>
    <cfRule type="duplicateValues" dxfId="379" priority="657"/>
  </conditionalFormatting>
  <conditionalFormatting sqref="K334:K336">
    <cfRule type="cellIs" priority="639" operator="equal">
      <formula>"M6售后质保"</formula>
    </cfRule>
    <cfRule type="cellIs" priority="640" operator="equal">
      <formula>"M5安装验收"</formula>
    </cfRule>
    <cfRule type="cellIs" priority="641" operator="equal">
      <formula>"M4装配调试"</formula>
    </cfRule>
    <cfRule type="cellIs" priority="642" operator="equal">
      <formula>"M3生产准备"</formula>
    </cfRule>
    <cfRule type="cellIs" dxfId="378" priority="643" operator="equal">
      <formula>"M2设计验证"</formula>
    </cfRule>
    <cfRule type="cellIs" dxfId="377" priority="644" operator="equal">
      <formula>"M1开拓立项"</formula>
    </cfRule>
    <cfRule type="cellIs" priority="645" operator="equal">
      <formula>"M6售后质保"</formula>
    </cfRule>
    <cfRule type="cellIs" priority="646" operator="equal">
      <formula>"M5安装验收"</formula>
    </cfRule>
    <cfRule type="cellIs" priority="647" operator="equal">
      <formula>"M4装配调试"</formula>
    </cfRule>
    <cfRule type="cellIs" priority="648" operator="equal">
      <formula>"M3生产准备"</formula>
    </cfRule>
    <cfRule type="cellIs" dxfId="376" priority="649" operator="equal">
      <formula>"M2设计验证"</formula>
    </cfRule>
    <cfRule type="cellIs" dxfId="375" priority="650" operator="equal">
      <formula>"M1开拓立项"</formula>
    </cfRule>
  </conditionalFormatting>
  <conditionalFormatting sqref="E335:E336">
    <cfRule type="duplicateValues" dxfId="374" priority="631"/>
    <cfRule type="duplicateValues" dxfId="373" priority="632"/>
    <cfRule type="duplicateValues" dxfId="372" priority="633"/>
    <cfRule type="duplicateValues" dxfId="371" priority="634"/>
  </conditionalFormatting>
  <conditionalFormatting sqref="E335:E336">
    <cfRule type="duplicateValues" dxfId="370" priority="635"/>
  </conditionalFormatting>
  <conditionalFormatting sqref="E335:E336">
    <cfRule type="duplicateValues" dxfId="369" priority="636"/>
  </conditionalFormatting>
  <conditionalFormatting sqref="E335:E336">
    <cfRule type="duplicateValues" dxfId="368" priority="637"/>
    <cfRule type="duplicateValues" dxfId="367" priority="638"/>
  </conditionalFormatting>
  <conditionalFormatting sqref="J337">
    <cfRule type="cellIs" priority="620" operator="equal">
      <formula>"M6售后质保"</formula>
    </cfRule>
    <cfRule type="cellIs" priority="621" operator="equal">
      <formula>"M5安装验收"</formula>
    </cfRule>
    <cfRule type="cellIs" priority="622" operator="equal">
      <formula>"M4装配调试"</formula>
    </cfRule>
    <cfRule type="cellIs" priority="623" operator="equal">
      <formula>"M3生产准备"</formula>
    </cfRule>
    <cfRule type="cellIs" dxfId="366" priority="624" operator="equal">
      <formula>"M2设计验证"</formula>
    </cfRule>
    <cfRule type="cellIs" dxfId="365" priority="625" operator="equal">
      <formula>"M1开拓立项"</formula>
    </cfRule>
  </conditionalFormatting>
  <conditionalFormatting sqref="C337:C340">
    <cfRule type="cellIs" dxfId="364" priority="630" operator="equal">
      <formula>"延迟"</formula>
    </cfRule>
  </conditionalFormatting>
  <conditionalFormatting sqref="D337:D340">
    <cfRule type="duplicateValues" dxfId="363" priority="627"/>
    <cfRule type="duplicateValues" dxfId="362" priority="628"/>
    <cfRule type="cellIs" dxfId="361" priority="629" operator="equal">
      <formula>"延迟"</formula>
    </cfRule>
  </conditionalFormatting>
  <conditionalFormatting sqref="J338:J340">
    <cfRule type="cellIs" priority="614" operator="equal">
      <formula>"M6售后质保"</formula>
    </cfRule>
    <cfRule type="cellIs" priority="615" operator="equal">
      <formula>"M5安装验收"</formula>
    </cfRule>
    <cfRule type="cellIs" priority="616" operator="equal">
      <formula>"M4装配调试"</formula>
    </cfRule>
    <cfRule type="cellIs" priority="617" operator="equal">
      <formula>"M3生产准备"</formula>
    </cfRule>
    <cfRule type="cellIs" dxfId="360" priority="618" operator="equal">
      <formula>"M2设计验证"</formula>
    </cfRule>
    <cfRule type="cellIs" dxfId="359" priority="619" operator="equal">
      <formula>"M1开拓立项"</formula>
    </cfRule>
  </conditionalFormatting>
  <conditionalFormatting sqref="E337:H340">
    <cfRule type="cellIs" dxfId="358" priority="626" operator="equal">
      <formula>"延迟"</formula>
    </cfRule>
  </conditionalFormatting>
  <conditionalFormatting sqref="D341:D368">
    <cfRule type="duplicateValues" dxfId="357" priority="604"/>
    <cfRule type="duplicateValues" dxfId="356" priority="605"/>
    <cfRule type="duplicateValues" dxfId="355" priority="606"/>
    <cfRule type="duplicateValues" dxfId="354" priority="613"/>
  </conditionalFormatting>
  <conditionalFormatting sqref="J341:J368">
    <cfRule type="cellIs" priority="607" operator="equal">
      <formula>"M6售后质保"</formula>
    </cfRule>
    <cfRule type="cellIs" priority="608" operator="equal">
      <formula>"M5安装验收"</formula>
    </cfRule>
    <cfRule type="cellIs" priority="609" operator="equal">
      <formula>"M4装配调试"</formula>
    </cfRule>
    <cfRule type="cellIs" priority="610" operator="equal">
      <formula>"M3生产准备"</formula>
    </cfRule>
    <cfRule type="cellIs" dxfId="353" priority="611" operator="equal">
      <formula>"M2设计验证"</formula>
    </cfRule>
    <cfRule type="cellIs" dxfId="352" priority="612" operator="equal">
      <formula>"M1开拓立项"</formula>
    </cfRule>
  </conditionalFormatting>
  <conditionalFormatting sqref="D341:D368">
    <cfRule type="duplicateValues" dxfId="351" priority="603"/>
  </conditionalFormatting>
  <conditionalFormatting sqref="D341:D368">
    <cfRule type="duplicateValues" dxfId="350" priority="602"/>
  </conditionalFormatting>
  <conditionalFormatting sqref="D341:D368">
    <cfRule type="duplicateValues" dxfId="349" priority="601"/>
  </conditionalFormatting>
  <conditionalFormatting sqref="D341:D368">
    <cfRule type="duplicateValues" dxfId="348" priority="599"/>
    <cfRule type="duplicateValues" dxfId="347" priority="600"/>
  </conditionalFormatting>
  <conditionalFormatting sqref="L341:L368">
    <cfRule type="cellIs" dxfId="346" priority="598" operator="equal">
      <formula>"延迟"</formula>
    </cfRule>
  </conditionalFormatting>
  <conditionalFormatting sqref="K369:K371">
    <cfRule type="cellIs" priority="586" operator="equal">
      <formula>"M6售后质保"</formula>
    </cfRule>
    <cfRule type="cellIs" priority="587" operator="equal">
      <formula>"M5安装验收"</formula>
    </cfRule>
    <cfRule type="cellIs" priority="588" operator="equal">
      <formula>"M4装配调试"</formula>
    </cfRule>
    <cfRule type="cellIs" priority="589" operator="equal">
      <formula>"M3生产准备"</formula>
    </cfRule>
    <cfRule type="cellIs" dxfId="345" priority="590" operator="equal">
      <formula>"M2设计验证"</formula>
    </cfRule>
    <cfRule type="cellIs" dxfId="344" priority="591" operator="equal">
      <formula>"M1开拓立项"</formula>
    </cfRule>
    <cfRule type="cellIs" priority="592" operator="equal">
      <formula>"M6售后质保"</formula>
    </cfRule>
    <cfRule type="cellIs" priority="593" operator="equal">
      <formula>"M5安装验收"</formula>
    </cfRule>
    <cfRule type="cellIs" priority="594" operator="equal">
      <formula>"M4装配调试"</formula>
    </cfRule>
    <cfRule type="cellIs" priority="595" operator="equal">
      <formula>"M3生产准备"</formula>
    </cfRule>
    <cfRule type="cellIs" dxfId="343" priority="596" operator="equal">
      <formula>"M2设计验证"</formula>
    </cfRule>
    <cfRule type="cellIs" dxfId="342" priority="597" operator="equal">
      <formula>"M1开拓立项"</formula>
    </cfRule>
  </conditionalFormatting>
  <conditionalFormatting sqref="G370:G371">
    <cfRule type="duplicateValues" dxfId="341" priority="572"/>
    <cfRule type="duplicateValues" dxfId="340" priority="573"/>
    <cfRule type="duplicateValues" dxfId="339" priority="574"/>
    <cfRule type="duplicateValues" dxfId="338" priority="575"/>
    <cfRule type="duplicateValues" dxfId="337" priority="576"/>
    <cfRule type="duplicateValues" dxfId="336" priority="577"/>
    <cfRule type="duplicateValues" dxfId="335" priority="578"/>
  </conditionalFormatting>
  <conditionalFormatting sqref="J369:J371">
    <cfRule type="cellIs" priority="579" operator="equal">
      <formula>"M6售后质保"</formula>
    </cfRule>
    <cfRule type="cellIs" priority="580" operator="equal">
      <formula>"M5安装验收"</formula>
    </cfRule>
    <cfRule type="cellIs" priority="581" operator="equal">
      <formula>"M4装配调试"</formula>
    </cfRule>
    <cfRule type="cellIs" priority="582" operator="equal">
      <formula>"M3生产准备"</formula>
    </cfRule>
    <cfRule type="cellIs" dxfId="334" priority="583" operator="equal">
      <formula>"M2设计验证"</formula>
    </cfRule>
    <cfRule type="cellIs" dxfId="333" priority="584" operator="equal">
      <formula>"M1开拓立项"</formula>
    </cfRule>
  </conditionalFormatting>
  <conditionalFormatting sqref="L369:L371">
    <cfRule type="cellIs" dxfId="332" priority="585" operator="equal">
      <formula>"延迟"</formula>
    </cfRule>
  </conditionalFormatting>
  <conditionalFormatting sqref="D372">
    <cfRule type="duplicateValues" dxfId="331" priority="568"/>
    <cfRule type="duplicateValues" dxfId="330" priority="569"/>
    <cfRule type="duplicateValues" dxfId="329" priority="570"/>
  </conditionalFormatting>
  <conditionalFormatting sqref="D372">
    <cfRule type="duplicateValues" dxfId="328" priority="571"/>
  </conditionalFormatting>
  <conditionalFormatting sqref="D251">
    <cfRule type="duplicateValues" dxfId="327" priority="561"/>
    <cfRule type="duplicateValues" dxfId="326" priority="562"/>
    <cfRule type="duplicateValues" dxfId="325" priority="563"/>
    <cfRule type="duplicateValues" dxfId="324" priority="564"/>
    <cfRule type="duplicateValues" dxfId="323" priority="565"/>
    <cfRule type="duplicateValues" dxfId="322" priority="566"/>
    <cfRule type="duplicateValues" dxfId="321" priority="567"/>
  </conditionalFormatting>
  <conditionalFormatting sqref="D258">
    <cfRule type="duplicateValues" dxfId="320" priority="554"/>
    <cfRule type="duplicateValues" dxfId="319" priority="555"/>
    <cfRule type="duplicateValues" dxfId="318" priority="556"/>
    <cfRule type="duplicateValues" dxfId="317" priority="557"/>
    <cfRule type="duplicateValues" dxfId="316" priority="558"/>
    <cfRule type="duplicateValues" dxfId="315" priority="559"/>
    <cfRule type="duplicateValues" dxfId="314" priority="560"/>
  </conditionalFormatting>
  <conditionalFormatting sqref="K373:K384">
    <cfRule type="cellIs" priority="542" operator="equal">
      <formula>"M6售后质保"</formula>
    </cfRule>
    <cfRule type="cellIs" priority="543" operator="equal">
      <formula>"M5安装验收"</formula>
    </cfRule>
    <cfRule type="cellIs" priority="544" operator="equal">
      <formula>"M4装配调试"</formula>
    </cfRule>
    <cfRule type="cellIs" priority="545" operator="equal">
      <formula>"M3生产准备"</formula>
    </cfRule>
    <cfRule type="cellIs" dxfId="313" priority="546" operator="equal">
      <formula>"M2设计验证"</formula>
    </cfRule>
    <cfRule type="cellIs" dxfId="312" priority="547" operator="equal">
      <formula>"M1开拓立项"</formula>
    </cfRule>
    <cfRule type="cellIs" priority="548" operator="equal">
      <formula>"M6售后质保"</formula>
    </cfRule>
    <cfRule type="cellIs" priority="549" operator="equal">
      <formula>"M5安装验收"</formula>
    </cfRule>
    <cfRule type="cellIs" priority="550" operator="equal">
      <formula>"M4装配调试"</formula>
    </cfRule>
    <cfRule type="cellIs" priority="551" operator="equal">
      <formula>"M3生产准备"</formula>
    </cfRule>
    <cfRule type="cellIs" dxfId="311" priority="552" operator="equal">
      <formula>"M2设计验证"</formula>
    </cfRule>
    <cfRule type="cellIs" dxfId="310" priority="553" operator="equal">
      <formula>"M1开拓立项"</formula>
    </cfRule>
  </conditionalFormatting>
  <conditionalFormatting sqref="D243:D244">
    <cfRule type="duplicateValues" dxfId="309" priority="525"/>
    <cfRule type="duplicateValues" dxfId="308" priority="526"/>
    <cfRule type="duplicateValues" dxfId="307" priority="527"/>
    <cfRule type="duplicateValues" dxfId="306" priority="528"/>
    <cfRule type="duplicateValues" dxfId="305" priority="529"/>
  </conditionalFormatting>
  <conditionalFormatting sqref="B381">
    <cfRule type="cellIs" dxfId="304" priority="524" operator="equal">
      <formula>"延迟"</formula>
    </cfRule>
  </conditionalFormatting>
  <conditionalFormatting sqref="F382">
    <cfRule type="duplicateValues" dxfId="303" priority="496"/>
    <cfRule type="duplicateValues" dxfId="302" priority="497"/>
    <cfRule type="duplicateValues" dxfId="301" priority="498"/>
    <cfRule type="duplicateValues" dxfId="300" priority="499"/>
    <cfRule type="duplicateValues" dxfId="299" priority="500"/>
    <cfRule type="duplicateValues" dxfId="298" priority="501"/>
  </conditionalFormatting>
  <conditionalFormatting sqref="D382">
    <cfRule type="duplicateValues" dxfId="297" priority="514"/>
    <cfRule type="duplicateValues" dxfId="296" priority="515"/>
    <cfRule type="duplicateValues" dxfId="295" priority="516"/>
    <cfRule type="duplicateValues" dxfId="294" priority="517"/>
    <cfRule type="duplicateValues" dxfId="293" priority="518"/>
    <cfRule type="duplicateValues" dxfId="292" priority="519"/>
    <cfRule type="duplicateValues" dxfId="291" priority="520"/>
    <cfRule type="duplicateValues" dxfId="290" priority="521"/>
    <cfRule type="duplicateValues" dxfId="289" priority="522"/>
  </conditionalFormatting>
  <conditionalFormatting sqref="F382">
    <cfRule type="duplicateValues" dxfId="288" priority="523"/>
  </conditionalFormatting>
  <conditionalFormatting sqref="D383">
    <cfRule type="duplicateValues" dxfId="287" priority="479"/>
    <cfRule type="duplicateValues" dxfId="286" priority="480"/>
    <cfRule type="duplicateValues" dxfId="285" priority="481"/>
    <cfRule type="duplicateValues" dxfId="284" priority="482"/>
    <cfRule type="duplicateValues" dxfId="283" priority="483"/>
    <cfRule type="duplicateValues" dxfId="282" priority="484"/>
    <cfRule type="duplicateValues" dxfId="281" priority="485"/>
    <cfRule type="duplicateValues" dxfId="280" priority="486"/>
    <cfRule type="duplicateValues" dxfId="279" priority="487"/>
  </conditionalFormatting>
  <conditionalFormatting sqref="E383">
    <cfRule type="duplicateValues" dxfId="278" priority="489"/>
    <cfRule type="duplicateValues" dxfId="277" priority="490"/>
    <cfRule type="duplicateValues" dxfId="276" priority="491"/>
    <cfRule type="duplicateValues" dxfId="275" priority="492"/>
    <cfRule type="duplicateValues" dxfId="274" priority="493"/>
    <cfRule type="duplicateValues" dxfId="273" priority="494"/>
    <cfRule type="duplicateValues" dxfId="272" priority="495"/>
  </conditionalFormatting>
  <conditionalFormatting sqref="F383">
    <cfRule type="duplicateValues" dxfId="271" priority="476"/>
    <cfRule type="duplicateValues" dxfId="270" priority="477"/>
    <cfRule type="duplicateValues" dxfId="269" priority="478"/>
    <cfRule type="duplicateValues" dxfId="268" priority="488"/>
  </conditionalFormatting>
  <conditionalFormatting sqref="D384">
    <cfRule type="duplicateValues" dxfId="267" priority="469"/>
    <cfRule type="duplicateValues" dxfId="266" priority="470"/>
    <cfRule type="duplicateValues" dxfId="265" priority="471"/>
    <cfRule type="duplicateValues" dxfId="264" priority="472"/>
    <cfRule type="duplicateValues" dxfId="263" priority="473"/>
    <cfRule type="duplicateValues" dxfId="262" priority="474"/>
    <cfRule type="duplicateValues" dxfId="261" priority="475"/>
  </conditionalFormatting>
  <conditionalFormatting sqref="J385">
    <cfRule type="cellIs" priority="457" operator="equal">
      <formula>"M6售后质保"</formula>
    </cfRule>
    <cfRule type="cellIs" priority="458" operator="equal">
      <formula>"M5安装验收"</formula>
    </cfRule>
    <cfRule type="cellIs" priority="459" operator="equal">
      <formula>"M4装配调试"</formula>
    </cfRule>
    <cfRule type="cellIs" priority="460" operator="equal">
      <formula>"M3生产准备"</formula>
    </cfRule>
    <cfRule type="cellIs" dxfId="260" priority="461" operator="equal">
      <formula>"M2设计验证"</formula>
    </cfRule>
    <cfRule type="cellIs" dxfId="259" priority="462" operator="equal">
      <formula>"M1开拓立项"</formula>
    </cfRule>
    <cfRule type="cellIs" priority="463" operator="equal">
      <formula>"M6售后质保"</formula>
    </cfRule>
    <cfRule type="cellIs" priority="464" operator="equal">
      <formula>"M5安装验收"</formula>
    </cfRule>
    <cfRule type="cellIs" priority="465" operator="equal">
      <formula>"M4装配调试"</formula>
    </cfRule>
    <cfRule type="cellIs" priority="466" operator="equal">
      <formula>"M3生产准备"</formula>
    </cfRule>
    <cfRule type="cellIs" dxfId="258" priority="467" operator="equal">
      <formula>"M2设计验证"</formula>
    </cfRule>
    <cfRule type="cellIs" dxfId="257" priority="468" operator="equal">
      <formula>"M1开拓立项"</formula>
    </cfRule>
  </conditionalFormatting>
  <conditionalFormatting sqref="D386:D399">
    <cfRule type="duplicateValues" dxfId="256" priority="451"/>
    <cfRule type="duplicateValues" dxfId="255" priority="452"/>
    <cfRule type="duplicateValues" dxfId="254" priority="453"/>
    <cfRule type="duplicateValues" dxfId="253" priority="454"/>
  </conditionalFormatting>
  <conditionalFormatting sqref="D386:D399">
    <cfRule type="duplicateValues" dxfId="252" priority="450"/>
  </conditionalFormatting>
  <conditionalFormatting sqref="D386:D399">
    <cfRule type="duplicateValues" dxfId="251" priority="449"/>
  </conditionalFormatting>
  <conditionalFormatting sqref="D386:D399">
    <cfRule type="duplicateValues" dxfId="250" priority="455"/>
    <cfRule type="duplicateValues" dxfId="249" priority="456"/>
  </conditionalFormatting>
  <conditionalFormatting sqref="D401:D414">
    <cfRule type="duplicateValues" dxfId="248" priority="443"/>
    <cfRule type="duplicateValues" dxfId="247" priority="444"/>
    <cfRule type="duplicateValues" dxfId="246" priority="445"/>
    <cfRule type="duplicateValues" dxfId="245" priority="446"/>
  </conditionalFormatting>
  <conditionalFormatting sqref="D401:D414">
    <cfRule type="duplicateValues" dxfId="244" priority="442"/>
  </conditionalFormatting>
  <conditionalFormatting sqref="D401:D414">
    <cfRule type="duplicateValues" dxfId="243" priority="441"/>
  </conditionalFormatting>
  <conditionalFormatting sqref="D401:D414">
    <cfRule type="duplicateValues" dxfId="242" priority="447"/>
    <cfRule type="duplicateValues" dxfId="241" priority="448"/>
  </conditionalFormatting>
  <conditionalFormatting sqref="D400">
    <cfRule type="duplicateValues" dxfId="240" priority="433"/>
    <cfRule type="duplicateValues" dxfId="239" priority="434"/>
    <cfRule type="duplicateValues" dxfId="238" priority="435"/>
    <cfRule type="duplicateValues" dxfId="237" priority="436"/>
  </conditionalFormatting>
  <conditionalFormatting sqref="D400">
    <cfRule type="duplicateValues" dxfId="236" priority="437"/>
  </conditionalFormatting>
  <conditionalFormatting sqref="D400">
    <cfRule type="duplicateValues" dxfId="235" priority="438"/>
  </conditionalFormatting>
  <conditionalFormatting sqref="D400">
    <cfRule type="duplicateValues" dxfId="234" priority="439"/>
    <cfRule type="duplicateValues" dxfId="233" priority="440"/>
  </conditionalFormatting>
  <conditionalFormatting sqref="D419:D429 D416:D417">
    <cfRule type="duplicateValues" dxfId="232" priority="427"/>
    <cfRule type="duplicateValues" dxfId="231" priority="428"/>
    <cfRule type="duplicateValues" dxfId="230" priority="429"/>
    <cfRule type="duplicateValues" dxfId="229" priority="430"/>
  </conditionalFormatting>
  <conditionalFormatting sqref="D419:D429 D416:D417">
    <cfRule type="duplicateValues" dxfId="228" priority="426"/>
  </conditionalFormatting>
  <conditionalFormatting sqref="D419:D429 D416:D417">
    <cfRule type="duplicateValues" dxfId="227" priority="425"/>
  </conditionalFormatting>
  <conditionalFormatting sqref="D419:D429 D416:D417">
    <cfRule type="duplicateValues" dxfId="226" priority="431"/>
    <cfRule type="duplicateValues" dxfId="225" priority="432"/>
  </conditionalFormatting>
  <conditionalFormatting sqref="D418">
    <cfRule type="duplicateValues" dxfId="224" priority="419"/>
    <cfRule type="duplicateValues" dxfId="223" priority="420"/>
    <cfRule type="duplicateValues" dxfId="222" priority="421"/>
    <cfRule type="duplicateValues" dxfId="221" priority="422"/>
  </conditionalFormatting>
  <conditionalFormatting sqref="D418">
    <cfRule type="duplicateValues" dxfId="220" priority="418"/>
  </conditionalFormatting>
  <conditionalFormatting sqref="D418">
    <cfRule type="duplicateValues" dxfId="219" priority="417"/>
  </conditionalFormatting>
  <conditionalFormatting sqref="D418">
    <cfRule type="duplicateValues" dxfId="218" priority="423"/>
    <cfRule type="duplicateValues" dxfId="217" priority="424"/>
  </conditionalFormatting>
  <conditionalFormatting sqref="D415">
    <cfRule type="duplicateValues" dxfId="216" priority="409"/>
    <cfRule type="duplicateValues" dxfId="215" priority="410"/>
    <cfRule type="duplicateValues" dxfId="214" priority="411"/>
    <cfRule type="duplicateValues" dxfId="213" priority="412"/>
  </conditionalFormatting>
  <conditionalFormatting sqref="D415">
    <cfRule type="duplicateValues" dxfId="212" priority="413"/>
  </conditionalFormatting>
  <conditionalFormatting sqref="D415">
    <cfRule type="duplicateValues" dxfId="211" priority="414"/>
  </conditionalFormatting>
  <conditionalFormatting sqref="D415">
    <cfRule type="duplicateValues" dxfId="210" priority="415"/>
    <cfRule type="duplicateValues" dxfId="209" priority="416"/>
  </conditionalFormatting>
  <conditionalFormatting sqref="D430">
    <cfRule type="duplicateValues" dxfId="208" priority="401"/>
    <cfRule type="duplicateValues" dxfId="207" priority="402"/>
    <cfRule type="duplicateValues" dxfId="206" priority="403"/>
    <cfRule type="duplicateValues" dxfId="205" priority="404"/>
  </conditionalFormatting>
  <conditionalFormatting sqref="D430">
    <cfRule type="duplicateValues" dxfId="204" priority="405"/>
  </conditionalFormatting>
  <conditionalFormatting sqref="D430">
    <cfRule type="duplicateValues" dxfId="203" priority="406"/>
  </conditionalFormatting>
  <conditionalFormatting sqref="D430">
    <cfRule type="duplicateValues" dxfId="202" priority="407"/>
    <cfRule type="duplicateValues" dxfId="201" priority="408"/>
  </conditionalFormatting>
  <conditionalFormatting sqref="D431:D461">
    <cfRule type="duplicateValues" dxfId="200" priority="385"/>
    <cfRule type="duplicateValues" dxfId="199" priority="386"/>
    <cfRule type="duplicateValues" dxfId="198" priority="387"/>
    <cfRule type="duplicateValues" dxfId="197" priority="388"/>
  </conditionalFormatting>
  <conditionalFormatting sqref="D431:D461">
    <cfRule type="duplicateValues" dxfId="196" priority="389"/>
  </conditionalFormatting>
  <conditionalFormatting sqref="D431:D461">
    <cfRule type="duplicateValues" dxfId="195" priority="390"/>
  </conditionalFormatting>
  <conditionalFormatting sqref="D431:D461">
    <cfRule type="duplicateValues" dxfId="194" priority="391"/>
    <cfRule type="duplicateValues" dxfId="193" priority="392"/>
  </conditionalFormatting>
  <conditionalFormatting sqref="D462:D464">
    <cfRule type="duplicateValues" dxfId="192" priority="393"/>
    <cfRule type="duplicateValues" dxfId="191" priority="394"/>
    <cfRule type="duplicateValues" dxfId="190" priority="395"/>
    <cfRule type="duplicateValues" dxfId="189" priority="396"/>
  </conditionalFormatting>
  <conditionalFormatting sqref="D462:D464">
    <cfRule type="duplicateValues" dxfId="188" priority="397"/>
  </conditionalFormatting>
  <conditionalFormatting sqref="D462:D464">
    <cfRule type="duplicateValues" dxfId="187" priority="398"/>
  </conditionalFormatting>
  <conditionalFormatting sqref="D462:D464">
    <cfRule type="duplicateValues" dxfId="186" priority="399"/>
    <cfRule type="duplicateValues" dxfId="185" priority="400"/>
  </conditionalFormatting>
  <conditionalFormatting sqref="J401:J414">
    <cfRule type="cellIs" priority="379" operator="equal">
      <formula>"M6售后质保"</formula>
    </cfRule>
    <cfRule type="cellIs" priority="380" operator="equal">
      <formula>"M5安装验收"</formula>
    </cfRule>
    <cfRule type="cellIs" priority="381" operator="equal">
      <formula>"M4装配调试"</formula>
    </cfRule>
    <cfRule type="cellIs" priority="382" operator="equal">
      <formula>"M3生产准备"</formula>
    </cfRule>
    <cfRule type="cellIs" dxfId="184" priority="383" operator="equal">
      <formula>"M2设计验证"</formula>
    </cfRule>
    <cfRule type="cellIs" dxfId="183" priority="384" operator="equal">
      <formula>"M1开拓立项"</formula>
    </cfRule>
  </conditionalFormatting>
  <conditionalFormatting sqref="J416:J429">
    <cfRule type="cellIs" priority="373" operator="equal">
      <formula>"M6售后质保"</formula>
    </cfRule>
    <cfRule type="cellIs" priority="374" operator="equal">
      <formula>"M5安装验收"</formula>
    </cfRule>
    <cfRule type="cellIs" priority="375" operator="equal">
      <formula>"M4装配调试"</formula>
    </cfRule>
    <cfRule type="cellIs" priority="376" operator="equal">
      <formula>"M3生产准备"</formula>
    </cfRule>
    <cfRule type="cellIs" dxfId="182" priority="377" operator="equal">
      <formula>"M2设计验证"</formula>
    </cfRule>
    <cfRule type="cellIs" dxfId="181" priority="378" operator="equal">
      <formula>"M1开拓立项"</formula>
    </cfRule>
  </conditionalFormatting>
  <conditionalFormatting sqref="J395:J396">
    <cfRule type="cellIs" priority="355" operator="equal">
      <formula>"M6售后质保"</formula>
    </cfRule>
    <cfRule type="cellIs" priority="356" operator="equal">
      <formula>"M5安装验收"</formula>
    </cfRule>
    <cfRule type="cellIs" priority="357" operator="equal">
      <formula>"M4装配调试"</formula>
    </cfRule>
    <cfRule type="cellIs" priority="358" operator="equal">
      <formula>"M3生产准备"</formula>
    </cfRule>
    <cfRule type="cellIs" dxfId="180" priority="359" operator="equal">
      <formula>"M2设计验证"</formula>
    </cfRule>
    <cfRule type="cellIs" dxfId="179" priority="360" operator="equal">
      <formula>"M1开拓立项"</formula>
    </cfRule>
  </conditionalFormatting>
  <conditionalFormatting sqref="J386 J390:J394 J397:J400">
    <cfRule type="cellIs" priority="367" operator="equal">
      <formula>"M6售后质保"</formula>
    </cfRule>
    <cfRule type="cellIs" priority="368" operator="equal">
      <formula>"M5安装验收"</formula>
    </cfRule>
    <cfRule type="cellIs" priority="369" operator="equal">
      <formula>"M4装配调试"</formula>
    </cfRule>
    <cfRule type="cellIs" priority="370" operator="equal">
      <formula>"M3生产准备"</formula>
    </cfRule>
    <cfRule type="cellIs" dxfId="178" priority="371" operator="equal">
      <formula>"M2设计验证"</formula>
    </cfRule>
    <cfRule type="cellIs" dxfId="177" priority="372" operator="equal">
      <formula>"M1开拓立项"</formula>
    </cfRule>
  </conditionalFormatting>
  <conditionalFormatting sqref="J387:J389">
    <cfRule type="cellIs" priority="361" operator="equal">
      <formula>"M6售后质保"</formula>
    </cfRule>
    <cfRule type="cellIs" priority="362" operator="equal">
      <formula>"M5安装验收"</formula>
    </cfRule>
    <cfRule type="cellIs" priority="363" operator="equal">
      <formula>"M4装配调试"</formula>
    </cfRule>
    <cfRule type="cellIs" priority="364" operator="equal">
      <formula>"M3生产准备"</formula>
    </cfRule>
    <cfRule type="cellIs" dxfId="176" priority="365" operator="equal">
      <formula>"M2设计验证"</formula>
    </cfRule>
    <cfRule type="cellIs" dxfId="175" priority="366" operator="equal">
      <formula>"M1开拓立项"</formula>
    </cfRule>
  </conditionalFormatting>
  <conditionalFormatting sqref="J431:J446">
    <cfRule type="cellIs" priority="349" operator="equal">
      <formula>"M6售后质保"</formula>
    </cfRule>
    <cfRule type="cellIs" priority="350" operator="equal">
      <formula>"M5安装验收"</formula>
    </cfRule>
    <cfRule type="cellIs" priority="351" operator="equal">
      <formula>"M4装配调试"</formula>
    </cfRule>
    <cfRule type="cellIs" priority="352" operator="equal">
      <formula>"M3生产准备"</formula>
    </cfRule>
    <cfRule type="cellIs" dxfId="174" priority="353" operator="equal">
      <formula>"M2设计验证"</formula>
    </cfRule>
    <cfRule type="cellIs" dxfId="173" priority="354" operator="equal">
      <formula>"M1开拓立项"</formula>
    </cfRule>
  </conditionalFormatting>
  <conditionalFormatting sqref="J448:J461">
    <cfRule type="cellIs" priority="343" operator="equal">
      <formula>"M6售后质保"</formula>
    </cfRule>
    <cfRule type="cellIs" priority="344" operator="equal">
      <formula>"M5安装验收"</formula>
    </cfRule>
    <cfRule type="cellIs" priority="345" operator="equal">
      <formula>"M4装配调试"</formula>
    </cfRule>
    <cfRule type="cellIs" priority="346" operator="equal">
      <formula>"M3生产准备"</formula>
    </cfRule>
    <cfRule type="cellIs" dxfId="172" priority="347" operator="equal">
      <formula>"M2设计验证"</formula>
    </cfRule>
    <cfRule type="cellIs" dxfId="171" priority="348" operator="equal">
      <formula>"M1开拓立项"</formula>
    </cfRule>
  </conditionalFormatting>
  <conditionalFormatting sqref="J447">
    <cfRule type="cellIs" priority="337" operator="equal">
      <formula>"M6售后质保"</formula>
    </cfRule>
    <cfRule type="cellIs" priority="338" operator="equal">
      <formula>"M5安装验收"</formula>
    </cfRule>
    <cfRule type="cellIs" priority="339" operator="equal">
      <formula>"M4装配调试"</formula>
    </cfRule>
    <cfRule type="cellIs" priority="340" operator="equal">
      <formula>"M3生产准备"</formula>
    </cfRule>
    <cfRule type="cellIs" dxfId="170" priority="341" operator="equal">
      <formula>"M2设计验证"</formula>
    </cfRule>
    <cfRule type="cellIs" dxfId="169" priority="342" operator="equal">
      <formula>"M1开拓立项"</formula>
    </cfRule>
  </conditionalFormatting>
  <conditionalFormatting sqref="G466">
    <cfRule type="duplicateValues" dxfId="168" priority="323"/>
    <cfRule type="duplicateValues" dxfId="167" priority="324"/>
    <cfRule type="duplicateValues" dxfId="166" priority="325"/>
    <cfRule type="duplicateValues" dxfId="165" priority="326"/>
  </conditionalFormatting>
  <conditionalFormatting sqref="G466">
    <cfRule type="duplicateValues" dxfId="164" priority="327"/>
    <cfRule type="duplicateValues" dxfId="163" priority="328"/>
  </conditionalFormatting>
  <conditionalFormatting sqref="G466">
    <cfRule type="duplicateValues" dxfId="162" priority="329"/>
  </conditionalFormatting>
  <conditionalFormatting sqref="D466 D468:D469">
    <cfRule type="duplicateValues" dxfId="161" priority="330"/>
    <cfRule type="duplicateValues" dxfId="160" priority="331"/>
    <cfRule type="duplicateValues" dxfId="159" priority="332"/>
    <cfRule type="duplicateValues" dxfId="158" priority="333"/>
  </conditionalFormatting>
  <conditionalFormatting sqref="D466 D468:D469">
    <cfRule type="duplicateValues" dxfId="157" priority="334"/>
    <cfRule type="duplicateValues" dxfId="156" priority="335"/>
  </conditionalFormatting>
  <conditionalFormatting sqref="D466 D468:D469">
    <cfRule type="duplicateValues" dxfId="155" priority="336"/>
  </conditionalFormatting>
  <conditionalFormatting sqref="G486">
    <cfRule type="duplicateValues" dxfId="154" priority="316"/>
    <cfRule type="duplicateValues" dxfId="153" priority="317"/>
    <cfRule type="duplicateValues" dxfId="152" priority="318"/>
    <cfRule type="duplicateValues" dxfId="151" priority="319"/>
    <cfRule type="duplicateValues" dxfId="150" priority="320"/>
    <cfRule type="duplicateValues" dxfId="149" priority="321"/>
    <cfRule type="duplicateValues" dxfId="148" priority="322"/>
  </conditionalFormatting>
  <conditionalFormatting sqref="G518">
    <cfRule type="duplicateValues" dxfId="147" priority="309"/>
    <cfRule type="duplicateValues" dxfId="146" priority="310"/>
    <cfRule type="duplicateValues" dxfId="145" priority="311"/>
    <cfRule type="duplicateValues" dxfId="144" priority="312"/>
    <cfRule type="duplicateValues" dxfId="143" priority="313"/>
    <cfRule type="duplicateValues" dxfId="142" priority="314"/>
    <cfRule type="duplicateValues" dxfId="141" priority="315"/>
  </conditionalFormatting>
  <conditionalFormatting sqref="G535">
    <cfRule type="duplicateValues" dxfId="140" priority="302"/>
    <cfRule type="duplicateValues" dxfId="139" priority="303"/>
    <cfRule type="duplicateValues" dxfId="138" priority="304"/>
    <cfRule type="duplicateValues" dxfId="137" priority="305"/>
    <cfRule type="duplicateValues" dxfId="136" priority="306"/>
    <cfRule type="duplicateValues" dxfId="135" priority="307"/>
    <cfRule type="duplicateValues" dxfId="134" priority="308"/>
  </conditionalFormatting>
  <conditionalFormatting sqref="D467">
    <cfRule type="duplicateValues" dxfId="133" priority="295"/>
    <cfRule type="duplicateValues" dxfId="132" priority="296"/>
    <cfRule type="duplicateValues" dxfId="131" priority="297"/>
    <cfRule type="duplicateValues" dxfId="130" priority="298"/>
  </conditionalFormatting>
  <conditionalFormatting sqref="D467">
    <cfRule type="duplicateValues" dxfId="129" priority="299"/>
    <cfRule type="duplicateValues" dxfId="128" priority="300"/>
  </conditionalFormatting>
  <conditionalFormatting sqref="D467">
    <cfRule type="duplicateValues" dxfId="127" priority="301"/>
  </conditionalFormatting>
  <conditionalFormatting sqref="D560">
    <cfRule type="duplicateValues" dxfId="126" priority="216"/>
    <cfRule type="duplicateValues" dxfId="125" priority="217"/>
    <cfRule type="duplicateValues" dxfId="124" priority="218"/>
    <cfRule type="duplicateValues" dxfId="123" priority="219"/>
    <cfRule type="duplicateValues" dxfId="122" priority="220"/>
    <cfRule type="duplicateValues" dxfId="121" priority="221"/>
    <cfRule type="duplicateValues" dxfId="120" priority="222"/>
  </conditionalFormatting>
  <conditionalFormatting sqref="D566">
    <cfRule type="duplicateValues" dxfId="119" priority="209"/>
    <cfRule type="duplicateValues" dxfId="118" priority="210"/>
    <cfRule type="duplicateValues" dxfId="117" priority="211"/>
    <cfRule type="duplicateValues" dxfId="116" priority="212"/>
    <cfRule type="duplicateValues" dxfId="115" priority="213"/>
    <cfRule type="duplicateValues" dxfId="114" priority="214"/>
    <cfRule type="duplicateValues" dxfId="113" priority="215"/>
  </conditionalFormatting>
  <conditionalFormatting sqref="D554:D559">
    <cfRule type="duplicateValues" dxfId="112" priority="255"/>
    <cfRule type="duplicateValues" dxfId="111" priority="256"/>
    <cfRule type="duplicateValues" dxfId="110" priority="257"/>
    <cfRule type="duplicateValues" dxfId="109" priority="258"/>
    <cfRule type="duplicateValues" dxfId="108" priority="259"/>
    <cfRule type="duplicateValues" dxfId="107" priority="260"/>
    <cfRule type="duplicateValues" dxfId="106" priority="261"/>
  </conditionalFormatting>
  <conditionalFormatting sqref="D567:D568 D561:D565">
    <cfRule type="duplicateValues" dxfId="105" priority="262"/>
    <cfRule type="duplicateValues" dxfId="104" priority="263"/>
    <cfRule type="duplicateValues" dxfId="103" priority="264"/>
    <cfRule type="duplicateValues" dxfId="102" priority="265"/>
    <cfRule type="duplicateValues" dxfId="101" priority="266"/>
    <cfRule type="duplicateValues" dxfId="100" priority="267"/>
    <cfRule type="duplicateValues" dxfId="99" priority="268"/>
  </conditionalFormatting>
  <conditionalFormatting sqref="D575">
    <cfRule type="duplicateValues" dxfId="98" priority="188"/>
    <cfRule type="duplicateValues" dxfId="97" priority="189"/>
    <cfRule type="duplicateValues" dxfId="96" priority="190"/>
    <cfRule type="duplicateValues" dxfId="95" priority="191"/>
    <cfRule type="duplicateValues" dxfId="94" priority="192"/>
    <cfRule type="duplicateValues" dxfId="93" priority="193"/>
    <cfRule type="duplicateValues" dxfId="92" priority="194"/>
  </conditionalFormatting>
  <conditionalFormatting sqref="D576">
    <cfRule type="duplicateValues" dxfId="91" priority="181"/>
    <cfRule type="duplicateValues" dxfId="90" priority="182"/>
    <cfRule type="duplicateValues" dxfId="89" priority="183"/>
    <cfRule type="duplicateValues" dxfId="88" priority="184"/>
    <cfRule type="duplicateValues" dxfId="87" priority="185"/>
    <cfRule type="duplicateValues" dxfId="86" priority="186"/>
    <cfRule type="duplicateValues" dxfId="85" priority="187"/>
  </conditionalFormatting>
  <conditionalFormatting sqref="F571">
    <cfRule type="duplicateValues" dxfId="84" priority="159"/>
    <cfRule type="duplicateValues" dxfId="83" priority="160"/>
    <cfRule type="duplicateValues" dxfId="82" priority="161"/>
    <cfRule type="duplicateValues" dxfId="81" priority="162"/>
    <cfRule type="duplicateValues" dxfId="80" priority="163"/>
    <cfRule type="duplicateValues" dxfId="79" priority="164"/>
  </conditionalFormatting>
  <conditionalFormatting sqref="D571">
    <cfRule type="duplicateValues" dxfId="78" priority="166"/>
    <cfRule type="duplicateValues" dxfId="77" priority="167"/>
    <cfRule type="duplicateValues" dxfId="76" priority="168"/>
    <cfRule type="duplicateValues" dxfId="75" priority="169"/>
    <cfRule type="duplicateValues" dxfId="74" priority="170"/>
    <cfRule type="duplicateValues" dxfId="73" priority="171"/>
    <cfRule type="duplicateValues" dxfId="72" priority="172"/>
    <cfRule type="duplicateValues" dxfId="71" priority="173"/>
    <cfRule type="duplicateValues" dxfId="70" priority="174"/>
  </conditionalFormatting>
  <conditionalFormatting sqref="F571">
    <cfRule type="duplicateValues" dxfId="69" priority="165"/>
  </conditionalFormatting>
  <conditionalFormatting sqref="D572">
    <cfRule type="duplicateValues" dxfId="68" priority="130"/>
    <cfRule type="duplicateValues" dxfId="67" priority="131"/>
    <cfRule type="duplicateValues" dxfId="66" priority="132"/>
    <cfRule type="duplicateValues" dxfId="65" priority="133"/>
    <cfRule type="duplicateValues" dxfId="64" priority="134"/>
    <cfRule type="duplicateValues" dxfId="63" priority="135"/>
    <cfRule type="duplicateValues" dxfId="62" priority="136"/>
    <cfRule type="duplicateValues" dxfId="61" priority="137"/>
    <cfRule type="duplicateValues" dxfId="60" priority="138"/>
  </conditionalFormatting>
  <conditionalFormatting sqref="F572">
    <cfRule type="duplicateValues" dxfId="59" priority="124"/>
    <cfRule type="duplicateValues" dxfId="58" priority="125"/>
    <cfRule type="duplicateValues" dxfId="57" priority="126"/>
    <cfRule type="duplicateValues" dxfId="56" priority="127"/>
    <cfRule type="duplicateValues" dxfId="55" priority="128"/>
    <cfRule type="duplicateValues" dxfId="54" priority="129"/>
    <cfRule type="duplicateValues" dxfId="53" priority="139"/>
  </conditionalFormatting>
  <conditionalFormatting sqref="F573">
    <cfRule type="duplicateValues" dxfId="52" priority="79"/>
    <cfRule type="duplicateValues" dxfId="51" priority="80"/>
    <cfRule type="duplicateValues" dxfId="50" priority="81"/>
    <cfRule type="duplicateValues" dxfId="49" priority="82"/>
    <cfRule type="duplicateValues" dxfId="48" priority="83"/>
    <cfRule type="duplicateValues" dxfId="47" priority="84"/>
  </conditionalFormatting>
  <conditionalFormatting sqref="D574">
    <cfRule type="duplicateValues" dxfId="46" priority="69"/>
    <cfRule type="duplicateValues" dxfId="45" priority="70"/>
    <cfRule type="duplicateValues" dxfId="44" priority="71"/>
    <cfRule type="duplicateValues" dxfId="43" priority="72"/>
    <cfRule type="duplicateValues" dxfId="42" priority="73"/>
    <cfRule type="duplicateValues" dxfId="41" priority="74"/>
    <cfRule type="duplicateValues" dxfId="40" priority="75"/>
    <cfRule type="duplicateValues" dxfId="39" priority="76"/>
    <cfRule type="duplicateValues" dxfId="38" priority="77"/>
  </conditionalFormatting>
  <conditionalFormatting sqref="F574">
    <cfRule type="duplicateValues" dxfId="37" priority="63"/>
    <cfRule type="duplicateValues" dxfId="36" priority="64"/>
    <cfRule type="duplicateValues" dxfId="35" priority="65"/>
    <cfRule type="duplicateValues" dxfId="34" priority="66"/>
    <cfRule type="duplicateValues" dxfId="33" priority="67"/>
    <cfRule type="duplicateValues" dxfId="32" priority="68"/>
    <cfRule type="duplicateValues" dxfId="31" priority="78"/>
  </conditionalFormatting>
  <conditionalFormatting sqref="D573">
    <cfRule type="duplicateValues" dxfId="30" priority="85"/>
    <cfRule type="duplicateValues" dxfId="29" priority="86"/>
    <cfRule type="duplicateValues" dxfId="28" priority="87"/>
    <cfRule type="duplicateValues" dxfId="27" priority="88"/>
    <cfRule type="duplicateValues" dxfId="26" priority="89"/>
    <cfRule type="duplicateValues" dxfId="25" priority="90"/>
    <cfRule type="duplicateValues" dxfId="24" priority="91"/>
    <cfRule type="duplicateValues" dxfId="23" priority="92"/>
    <cfRule type="duplicateValues" dxfId="22" priority="93"/>
  </conditionalFormatting>
  <conditionalFormatting sqref="F573">
    <cfRule type="duplicateValues" dxfId="21" priority="94"/>
  </conditionalFormatting>
  <conditionalFormatting sqref="D569:D570">
    <cfRule type="duplicateValues" dxfId="20" priority="15"/>
    <cfRule type="duplicateValues" dxfId="19" priority="16"/>
    <cfRule type="duplicateValues" dxfId="18" priority="17"/>
    <cfRule type="duplicateValues" dxfId="17" priority="18"/>
    <cfRule type="duplicateValues" dxfId="16" priority="19"/>
    <cfRule type="duplicateValues" dxfId="15" priority="20"/>
    <cfRule type="duplicateValues" dxfId="14" priority="21"/>
  </conditionalFormatting>
  <conditionalFormatting sqref="D552">
    <cfRule type="duplicateValues" dxfId="13" priority="8"/>
    <cfRule type="duplicateValues" dxfId="12" priority="9"/>
    <cfRule type="duplicateValues" dxfId="11" priority="10"/>
    <cfRule type="duplicateValues" dxfId="10" priority="11"/>
    <cfRule type="duplicateValues" dxfId="9" priority="12"/>
    <cfRule type="duplicateValues" dxfId="8" priority="13"/>
    <cfRule type="duplicateValues" dxfId="7" priority="14"/>
  </conditionalFormatting>
  <conditionalFormatting sqref="D553">
    <cfRule type="duplicateValues" dxfId="6" priority="1"/>
    <cfRule type="duplicateValues" dxfId="5" priority="2"/>
    <cfRule type="duplicateValues" dxfId="4" priority="3"/>
    <cfRule type="duplicateValues" dxfId="3" priority="4"/>
    <cfRule type="duplicateValues" dxfId="2" priority="5"/>
    <cfRule type="duplicateValues" dxfId="1" priority="6"/>
    <cfRule type="duplicateValues" dxfId="0" priority="7"/>
  </conditionalFormatting>
  <dataValidations count="1">
    <dataValidation allowBlank="1" showInputMessage="1" showErrorMessage="1" prompt="如果无信息输入&quot;-&quot;" sqref="F71 F8:F10 F15:F19 F22:F25 F93:F96"/>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18</vt:i4>
      </vt:variant>
    </vt:vector>
  </HeadingPairs>
  <TitlesOfParts>
    <vt:vector size="18" baseType="lpstr">
      <vt:lpstr>中航（M2~M4）</vt:lpstr>
      <vt:lpstr>CATL(M2~M4)</vt:lpstr>
      <vt:lpstr>蜂巢（M2~M4）</vt:lpstr>
      <vt:lpstr>亿纬（M2~M4)</vt:lpstr>
      <vt:lpstr>瑞浦(M2~M4)</vt:lpstr>
      <vt:lpstr>其他（M2~M4)</vt:lpstr>
      <vt:lpstr>中航（M5)</vt:lpstr>
      <vt:lpstr>蜂巢（M5)</vt:lpstr>
      <vt:lpstr>CATL(M5)</vt:lpstr>
      <vt:lpstr>瑞浦（M5）</vt:lpstr>
      <vt:lpstr>亿纬（M5)</vt:lpstr>
      <vt:lpstr>蜂巢（M6)</vt:lpstr>
      <vt:lpstr>CATL(M6)</vt:lpstr>
      <vt:lpstr>其他（M6）</vt:lpstr>
      <vt:lpstr>其他（M5)</vt:lpstr>
      <vt:lpstr>中航(M6)</vt:lpstr>
      <vt:lpstr>增值改造</vt:lpstr>
      <vt:lpstr>已验收（M6）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黄春柳</cp:lastModifiedBy>
  <dcterms:created xsi:type="dcterms:W3CDTF">2006-09-13T11:21:00Z</dcterms:created>
  <dcterms:modified xsi:type="dcterms:W3CDTF">2023-07-10T10:51:11Z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2052-11.1.0.9192</vt:lpwstr>
  </property>
</Properties>
</file>