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effreyGeorge\PycharmProjects\SiTimeFileAnalysis\Data\"/>
    </mc:Choice>
  </mc:AlternateContent>
  <xr:revisionPtr revIDLastSave="0" documentId="13_ncr:1_{8B4BC795-1606-46EC-B645-67906DA57DC3}" xr6:coauthVersionLast="47" xr6:coauthVersionMax="47" xr10:uidLastSave="{00000000-0000-0000-0000-000000000000}"/>
  <bookViews>
    <workbookView xWindow="-2770" yWindow="-18980" windowWidth="17280" windowHeight="15640" activeTab="1" xr2:uid="{00000000-000D-0000-FFFF-FFFF00000000}"/>
  </bookViews>
  <sheets>
    <sheet name="POS " sheetId="6" r:id="rId1"/>
    <sheet name="Inv " sheetId="17" r:id="rId2"/>
  </sheets>
  <definedNames>
    <definedName name="_xlnm._FilterDatabase" localSheetId="1" hidden="1">'Inv '!$A$1:$J$124</definedName>
    <definedName name="_xlnm._FilterDatabase" localSheetId="0" hidden="1">'POS '!$A$1:$I$99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7" i="17" l="1"/>
  <c r="H66" i="17"/>
  <c r="H65" i="17"/>
  <c r="H46" i="17"/>
  <c r="D20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2" i="17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2" i="17"/>
  <c r="F65" i="17" l="1"/>
  <c r="D65" i="17"/>
  <c r="D66" i="17"/>
  <c r="F66" i="17"/>
  <c r="D46" i="17"/>
  <c r="F46" i="17"/>
  <c r="H20" i="17"/>
  <c r="F20" i="17"/>
  <c r="H84" i="6"/>
  <c r="F84" i="6"/>
  <c r="H64" i="6" l="1"/>
  <c r="F64" i="6"/>
  <c r="F37" i="6"/>
  <c r="H37" i="6"/>
  <c r="F36" i="6"/>
  <c r="H36" i="6"/>
  <c r="F87" i="6" l="1"/>
  <c r="H87" i="6"/>
  <c r="F3" i="6" l="1"/>
  <c r="F4" i="6"/>
  <c r="F5" i="6"/>
  <c r="F11" i="6"/>
  <c r="F10" i="6"/>
  <c r="F8" i="6"/>
  <c r="F9" i="6"/>
  <c r="F7" i="6"/>
  <c r="F12" i="6"/>
  <c r="F6" i="6"/>
  <c r="F13" i="6"/>
  <c r="F15" i="6"/>
  <c r="F14" i="6"/>
  <c r="F21" i="6"/>
  <c r="F16" i="6"/>
  <c r="F19" i="6"/>
  <c r="F18" i="6"/>
  <c r="F17" i="6"/>
  <c r="F20" i="6"/>
  <c r="F22" i="6"/>
  <c r="F23" i="6"/>
  <c r="F24" i="6"/>
  <c r="F25" i="6"/>
  <c r="F30" i="6"/>
  <c r="F32" i="6"/>
  <c r="F34" i="6"/>
  <c r="F28" i="6"/>
  <c r="F29" i="6"/>
  <c r="F27" i="6"/>
  <c r="F33" i="6"/>
  <c r="F31" i="6"/>
  <c r="F26" i="6"/>
  <c r="F35" i="6"/>
  <c r="F38" i="6"/>
  <c r="F40" i="6"/>
  <c r="F39" i="6"/>
  <c r="F46" i="6"/>
  <c r="F44" i="6"/>
  <c r="F43" i="6"/>
  <c r="F41" i="6"/>
  <c r="F47" i="6"/>
  <c r="F42" i="6"/>
  <c r="F45" i="6"/>
  <c r="F49" i="6"/>
  <c r="F48" i="6"/>
  <c r="F56" i="6"/>
  <c r="F53" i="6"/>
  <c r="F51" i="6"/>
  <c r="F50" i="6"/>
  <c r="F54" i="6"/>
  <c r="F52" i="6"/>
  <c r="F55" i="6"/>
  <c r="F60" i="6"/>
  <c r="F58" i="6"/>
  <c r="F57" i="6"/>
  <c r="F59" i="6"/>
  <c r="F61" i="6"/>
  <c r="F62" i="6"/>
  <c r="F63" i="6"/>
  <c r="F67" i="6"/>
  <c r="F65" i="6"/>
  <c r="F66" i="6"/>
  <c r="F70" i="6"/>
  <c r="F69" i="6"/>
  <c r="F68" i="6"/>
  <c r="F71" i="6"/>
  <c r="F74" i="6"/>
  <c r="F75" i="6"/>
  <c r="F73" i="6"/>
  <c r="F72" i="6"/>
  <c r="F76" i="6"/>
  <c r="F81" i="6"/>
  <c r="F77" i="6"/>
  <c r="F78" i="6"/>
  <c r="F79" i="6"/>
  <c r="F80" i="6"/>
  <c r="F85" i="6"/>
  <c r="F86" i="6"/>
  <c r="F83" i="6"/>
  <c r="F90" i="6"/>
  <c r="F91" i="6"/>
  <c r="F92" i="6"/>
  <c r="F89" i="6"/>
  <c r="F88" i="6"/>
  <c r="F82" i="6"/>
  <c r="F93" i="6"/>
  <c r="F97" i="6"/>
  <c r="F96" i="6"/>
  <c r="F95" i="6"/>
  <c r="F94" i="6"/>
  <c r="F98" i="6"/>
  <c r="F99" i="6"/>
  <c r="F2" i="6"/>
  <c r="J3" i="17" l="1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99" i="17"/>
  <c r="J100" i="17"/>
  <c r="J101" i="17"/>
  <c r="J102" i="17"/>
  <c r="J103" i="17"/>
  <c r="J104" i="17"/>
  <c r="J105" i="17"/>
  <c r="J106" i="17"/>
  <c r="J107" i="17"/>
  <c r="J108" i="17"/>
  <c r="J109" i="17"/>
  <c r="J110" i="17"/>
  <c r="J111" i="17"/>
  <c r="J112" i="17"/>
  <c r="J113" i="17"/>
  <c r="J114" i="17"/>
  <c r="J115" i="17"/>
  <c r="J116" i="17"/>
  <c r="J117" i="17"/>
  <c r="J118" i="17"/>
  <c r="J119" i="17"/>
  <c r="J120" i="17"/>
  <c r="J121" i="17"/>
  <c r="J122" i="17"/>
  <c r="J123" i="17"/>
  <c r="J2" i="17"/>
  <c r="H3" i="6" l="1"/>
  <c r="H4" i="6"/>
  <c r="H5" i="6"/>
  <c r="H11" i="6"/>
  <c r="H10" i="6"/>
  <c r="H8" i="6"/>
  <c r="H9" i="6"/>
  <c r="H7" i="6"/>
  <c r="H12" i="6"/>
  <c r="H6" i="6"/>
  <c r="H13" i="6"/>
  <c r="H15" i="6"/>
  <c r="H14" i="6"/>
  <c r="H21" i="6"/>
  <c r="H16" i="6"/>
  <c r="H19" i="6"/>
  <c r="H18" i="6"/>
  <c r="H17" i="6"/>
  <c r="H20" i="6"/>
  <c r="H22" i="6"/>
  <c r="H23" i="6"/>
  <c r="H24" i="6"/>
  <c r="H25" i="6"/>
  <c r="H30" i="6"/>
  <c r="H32" i="6"/>
  <c r="H34" i="6"/>
  <c r="H28" i="6"/>
  <c r="H29" i="6"/>
  <c r="H27" i="6"/>
  <c r="H33" i="6"/>
  <c r="H31" i="6"/>
  <c r="H26" i="6"/>
  <c r="H35" i="6"/>
  <c r="H38" i="6"/>
  <c r="H40" i="6"/>
  <c r="H39" i="6"/>
  <c r="H46" i="6"/>
  <c r="H44" i="6"/>
  <c r="H43" i="6"/>
  <c r="H41" i="6"/>
  <c r="H47" i="6"/>
  <c r="H42" i="6"/>
  <c r="H45" i="6"/>
  <c r="H49" i="6"/>
  <c r="H48" i="6"/>
  <c r="H56" i="6"/>
  <c r="H53" i="6"/>
  <c r="H51" i="6"/>
  <c r="H50" i="6"/>
  <c r="H54" i="6"/>
  <c r="H52" i="6"/>
  <c r="H55" i="6"/>
  <c r="H60" i="6"/>
  <c r="H58" i="6"/>
  <c r="H57" i="6"/>
  <c r="H59" i="6"/>
  <c r="H61" i="6"/>
  <c r="H62" i="6"/>
  <c r="H63" i="6"/>
  <c r="H67" i="6"/>
  <c r="H65" i="6"/>
  <c r="H66" i="6"/>
  <c r="H70" i="6"/>
  <c r="H69" i="6"/>
  <c r="H68" i="6"/>
  <c r="H71" i="6"/>
  <c r="H74" i="6"/>
  <c r="H75" i="6"/>
  <c r="H73" i="6"/>
  <c r="H72" i="6"/>
  <c r="H76" i="6"/>
  <c r="H81" i="6"/>
  <c r="H77" i="6"/>
  <c r="H78" i="6"/>
  <c r="H79" i="6"/>
  <c r="H80" i="6"/>
  <c r="H85" i="6"/>
  <c r="H86" i="6"/>
  <c r="H83" i="6"/>
  <c r="H90" i="6"/>
  <c r="H91" i="6"/>
  <c r="H92" i="6"/>
  <c r="H89" i="6"/>
  <c r="H88" i="6"/>
  <c r="H82" i="6"/>
  <c r="H93" i="6"/>
  <c r="H97" i="6"/>
  <c r="H96" i="6"/>
  <c r="H95" i="6"/>
  <c r="H94" i="6"/>
  <c r="H98" i="6"/>
  <c r="H99" i="6"/>
  <c r="H2" i="6"/>
  <c r="D124" i="17"/>
  <c r="E124" i="17"/>
  <c r="F124" i="17"/>
  <c r="G124" i="17"/>
  <c r="H124" i="17"/>
  <c r="I124" i="17"/>
  <c r="J124" i="17"/>
  <c r="C124" i="17" l="1"/>
</calcChain>
</file>

<file path=xl/sharedStrings.xml><?xml version="1.0" encoding="utf-8"?>
<sst xmlns="http://schemas.openxmlformats.org/spreadsheetml/2006/main" count="458" uniqueCount="264">
  <si>
    <t>Unit Price($)</t>
  </si>
  <si>
    <t>Beginning Inventory (Units)</t>
  </si>
  <si>
    <t>Beginning Inventory Ext Price</t>
  </si>
  <si>
    <t>Month Receipts (Units)</t>
  </si>
  <si>
    <t>Month Receipts (Ext Price)</t>
  </si>
  <si>
    <t>Month Cust Shipments (Units)</t>
  </si>
  <si>
    <t>Month Cust Shipments (Ext Price)</t>
  </si>
  <si>
    <t>Ending Inventory  (Ext Price)</t>
  </si>
  <si>
    <t>DATE</t>
    <phoneticPr fontId="2"/>
  </si>
  <si>
    <t>QTY.</t>
    <phoneticPr fontId="2"/>
  </si>
  <si>
    <t>AMOUNT (USD)</t>
    <phoneticPr fontId="2"/>
  </si>
  <si>
    <t>Unit Price</t>
    <phoneticPr fontId="3" type="noConversion"/>
  </si>
  <si>
    <t>Part#</t>
  </si>
  <si>
    <t>AMOUNT (USD)</t>
  </si>
  <si>
    <t>CUSTOMER COMPANY NAME</t>
  </si>
  <si>
    <t>PARTNO.</t>
  </si>
  <si>
    <t>Resale</t>
    <phoneticPr fontId="3" type="noConversion"/>
  </si>
  <si>
    <t>Ending Inventory (Units)</t>
    <phoneticPr fontId="3" type="noConversion"/>
  </si>
  <si>
    <t>CS00069AI-S3-33E-48.000000D</t>
  </si>
  <si>
    <t>CS00096AC-J1-18E-0032.7707D</t>
  </si>
  <si>
    <t>CS00112AC-J4-18S-7.500000D</t>
  </si>
  <si>
    <t>SIT1532AC-J5-DCC-32.768</t>
  </si>
  <si>
    <t>SIT1532AC-J5-DCC-32.768D</t>
  </si>
  <si>
    <t>SIT1532AI-J4-DCC-32.768D</t>
  </si>
  <si>
    <t>SIT1533AC-H5-D14-32.768G</t>
  </si>
  <si>
    <t>SIT1533AI-H4-DCC-32.768D</t>
  </si>
  <si>
    <t>SIT1533AI-H4-DCC-32.768E</t>
  </si>
  <si>
    <t>SIT1552AI-JE-DCC-32.768E</t>
  </si>
  <si>
    <t>SIT1562AI-JE-DCC-32.768D</t>
  </si>
  <si>
    <t>SIT1562AI-JE-DCC-32.768E</t>
  </si>
  <si>
    <t>SIT1562AI-JE-DCC-32.768Q</t>
  </si>
  <si>
    <t>SIT1567AC-J4-DCC-0.10000D</t>
  </si>
  <si>
    <t>SIT1569AC-J3-33E-0409.600000</t>
  </si>
  <si>
    <t>SIT1579AI-J3-18E-0032.770000</t>
  </si>
  <si>
    <t>SIT1588AI-JE-DCC-32.768Q</t>
  </si>
  <si>
    <t>SIT1602AC-12-33E-48.000000D</t>
  </si>
  <si>
    <t>SIT1602AC-71-18S-38.400000D</t>
  </si>
  <si>
    <t>SIT1602AC-83-18E-75.000000Y</t>
  </si>
  <si>
    <t>SIT1602AC-83-33E-24.000000Y</t>
  </si>
  <si>
    <t>SIT1602AI-12-33E-48.000000D</t>
  </si>
  <si>
    <t>SIT1602AI-22-33E-50.000000D</t>
  </si>
  <si>
    <t>SIT1602AI-33-33E-33.000000Y</t>
  </si>
  <si>
    <t>SIT1602AI-33-33E-50.000000Y</t>
  </si>
  <si>
    <t>SIT1602BC-12-33E-24.000000D</t>
  </si>
  <si>
    <t>SIT1602BI-12-18E-27.000000D</t>
  </si>
  <si>
    <t>SIT1602BI-12-18E-37.125000D</t>
  </si>
  <si>
    <t>SIT1602BI-12-33E-24.000000D</t>
  </si>
  <si>
    <t>SIT1602BI-12-33E-25.000000D</t>
  </si>
  <si>
    <t>SIT1602BI-12-33S-25.000000E</t>
  </si>
  <si>
    <t>SIT1602BI-12-33S-31.250000E</t>
  </si>
  <si>
    <t>SIT1602BI-22-33E-24.000000D</t>
  </si>
  <si>
    <t>SIT1602BI-32-18E-75.000000T</t>
  </si>
  <si>
    <t>SIT1602BI-72-33E-24.000000E</t>
  </si>
  <si>
    <t>SIT1602BI-72-33E-25.000000E</t>
  </si>
  <si>
    <t>SIT1602BI-72-33E-4.096000D</t>
  </si>
  <si>
    <t>SIT1602BI-72-33E-50.000000D</t>
  </si>
  <si>
    <t>SIT1602BIU12-18S-19.200000D</t>
  </si>
  <si>
    <t>SIT1602BIU12-18S-19.200000E</t>
  </si>
  <si>
    <t>SIT1604AI-72-18E-24.000000D</t>
  </si>
  <si>
    <t>SIT1604AI-72-18E-37.125000D</t>
  </si>
  <si>
    <t>SIT1604AI-72-18E-37.125000E</t>
  </si>
  <si>
    <t>SIT1618BE-22-18E-25.000000D</t>
  </si>
  <si>
    <t>SIT1618BE-22-18E-25.000000G</t>
  </si>
  <si>
    <t>SIT2001BI-S1-33E-24.576000E</t>
  </si>
  <si>
    <t>SIT2001BI-S2-33E-25.000000D</t>
  </si>
  <si>
    <t>SIT2001BI-S2-33E-25.000000E</t>
  </si>
  <si>
    <t>SIT2018BE-S1-33E-25.000625E</t>
  </si>
  <si>
    <t>SIT2018BE-S1-33E-25.000625G</t>
  </si>
  <si>
    <t>SIT5000AC-3B-33N0-25.000000Y</t>
  </si>
  <si>
    <t>SIT5356AC-FQ-33N0-25.000000X</t>
  </si>
  <si>
    <t>SIT5356AI-FQ-33VT-25.000000X</t>
  </si>
  <si>
    <t>SIT8008AC-13-18S-12.000000E</t>
  </si>
  <si>
    <t>SIT8008AC-71-33E-24.576000E</t>
  </si>
  <si>
    <t>SIT8008AI-11-18E-100.000000D</t>
  </si>
  <si>
    <t>SIT8008AI-73-XXS-52.000000E</t>
  </si>
  <si>
    <t>SIT8008BI-12-18E-50.000000G</t>
  </si>
  <si>
    <t>SIT8008BI-23-33E-48.000000E</t>
  </si>
  <si>
    <t>SIT8008BI-23-33S-1.000000E</t>
  </si>
  <si>
    <t>SIT8008BI-73-18E-24.000000D</t>
  </si>
  <si>
    <t>SIT8009AI-22-33E-125.000000D</t>
  </si>
  <si>
    <t>SIT8009BI-22-33E-125.000000D</t>
  </si>
  <si>
    <t>SIT8021AC-J3-18S-16.000000D</t>
  </si>
  <si>
    <t>SIT8102AI-33-33E-148.50000</t>
  </si>
  <si>
    <t>SIT8103AC-23-18E-50.00000Y</t>
  </si>
  <si>
    <t>SIT8103AC-33-18E-60.00000Y</t>
  </si>
  <si>
    <t>SIT8103AI-12-33E-14.31800Y</t>
  </si>
  <si>
    <t>SIT8103AI-22-18E-19.20000Y</t>
  </si>
  <si>
    <t>SIT8103AI-22-33E-27.00000T</t>
  </si>
  <si>
    <t>SIT8103AI-22-33E-3.68640Y</t>
  </si>
  <si>
    <t>SIT8103AI-83-33E-100.00000Y</t>
  </si>
  <si>
    <t>SIT8209AC-2F-18E-100.000000Y</t>
  </si>
  <si>
    <t>SIT8209AI-22-18E-115.000000T</t>
  </si>
  <si>
    <t>SIT8918BE-21-18N-100.000000D</t>
  </si>
  <si>
    <t>SIT8918BE-22-33E-50.000000D</t>
  </si>
  <si>
    <t>SIT8924BE-71-18E-33.333333D</t>
  </si>
  <si>
    <t>SIT9001AC-13-33E5-31.25000</t>
  </si>
  <si>
    <t>SIT9001AC-23-25E3-100.00000Y</t>
  </si>
  <si>
    <t>SIT9001AI-43-33D4-65.99340</t>
  </si>
  <si>
    <t>SIT9002AI-432N33EB100.00000T</t>
  </si>
  <si>
    <t>SIT9002AN-083N33EB115.00000X</t>
  </si>
  <si>
    <t>SIT9005AC-13-18DH74.250000E</t>
  </si>
  <si>
    <t>SIT9025AAR13-33EC100.000000E</t>
  </si>
  <si>
    <t>SIT9102AI-232N33E150.00000Y</t>
  </si>
  <si>
    <t>SIT9120AI-1D2-33E156.250000Y</t>
  </si>
  <si>
    <t>SIT9120AI-2D3-33E150.000000Y</t>
  </si>
  <si>
    <t>SIT9121AI-2B1-33E125.003125D</t>
  </si>
  <si>
    <t>SIT9156AI-1D1-33E156.253906T</t>
  </si>
  <si>
    <t>SIT9386AE-2B2-33E100.000000D</t>
  </si>
  <si>
    <t>SIT9386AE-2B3-33E100.000000D</t>
  </si>
  <si>
    <t>SIT9386AE-2B3-33E100.000000G</t>
  </si>
  <si>
    <t>SIT9386AE-4B3-33E100.000000D</t>
  </si>
  <si>
    <t>SIT9386AE-4B3-33E100.000000G</t>
  </si>
  <si>
    <t>SIT9386AI-2B2-33E100.000000E</t>
  </si>
  <si>
    <t>SIT9386AI-2B2-33E50.000000G</t>
  </si>
  <si>
    <t>SIT1552AI-JF-DCC-32.768D</t>
    <phoneticPr fontId="3" type="noConversion"/>
  </si>
  <si>
    <t>SIT1602AC-82-33E-48.000000Y</t>
    <phoneticPr fontId="3" type="noConversion"/>
  </si>
  <si>
    <t>SIT9120AI-1D2-25E125.000000Y</t>
  </si>
  <si>
    <t>SIT1533AC-H5-DCC-32.768D</t>
  </si>
  <si>
    <t>SIT1532AI-J4-D26-32.768E</t>
  </si>
  <si>
    <t>SIT1533AI-H4-DCC-32.768D</t>
    <phoneticPr fontId="2"/>
  </si>
  <si>
    <t>SIT1602BI-22-33E-25.000000D</t>
  </si>
  <si>
    <t>SIT8008BI-22-33E-100.000000D</t>
  </si>
  <si>
    <t>SIT8008BI-32-33E-16.000000T</t>
  </si>
  <si>
    <t>SIT1602BI-12-18E-24.000000D</t>
    <phoneticPr fontId="3" type="noConversion"/>
  </si>
  <si>
    <t>CS00069AI-33-33E-48.000000V</t>
    <phoneticPr fontId="3" type="noConversion"/>
  </si>
  <si>
    <t>SIT1532AI-J4-DCC-32.768E</t>
  </si>
  <si>
    <t>SIT1566AC-JV-18E-32.768E</t>
  </si>
  <si>
    <t>SIT1587AI-J3-18E-0032.768000Q</t>
  </si>
  <si>
    <t>SIT1602BI-22-33E-25.000000E</t>
  </si>
  <si>
    <t>SIT1602BI-33-33E-20.000000X</t>
  </si>
  <si>
    <t>SIT1602BI-72-18S-19.200000D</t>
  </si>
  <si>
    <t>SIT1604AI-72-33E-50.000000D</t>
  </si>
  <si>
    <t>SIT2024BE-S3-33N-20.000000E</t>
  </si>
  <si>
    <t>SIT2024BM-S3-33N-20.000000E</t>
  </si>
  <si>
    <t>SIT5356AC-FQ-33N0-48.000000Y</t>
  </si>
  <si>
    <t>SIT8008BI-31-33E-100.000000X</t>
  </si>
  <si>
    <t>SIT8009BI-82-33E-125.000000Y</t>
  </si>
  <si>
    <t>SIT8021AI-J4-18S-16.000000G</t>
  </si>
  <si>
    <t>SIT9002AI-432N33DB100.00000T</t>
  </si>
  <si>
    <t>SIT9386AI-2B2-33E156.250000E</t>
  </si>
  <si>
    <t>SIT3372AI-1EH-33EM100.000000X</t>
    <phoneticPr fontId="3" type="noConversion"/>
  </si>
  <si>
    <t>CS00069AI-33-33E-48.000000V</t>
    <phoneticPr fontId="2"/>
  </si>
  <si>
    <t>GIGA-BYTE</t>
    <phoneticPr fontId="18"/>
  </si>
  <si>
    <t>2020/03/27</t>
    <phoneticPr fontId="18"/>
  </si>
  <si>
    <t>2020/03/11</t>
    <phoneticPr fontId="18"/>
  </si>
  <si>
    <t>CS00069AI-S3-33E-48.000000D</t>
    <phoneticPr fontId="2"/>
  </si>
  <si>
    <t>2020/03/23</t>
    <phoneticPr fontId="18"/>
  </si>
  <si>
    <t>2020/03/06</t>
    <phoneticPr fontId="18"/>
  </si>
  <si>
    <t>CS00096AC-J1-18E-0032.7707D</t>
    <phoneticPr fontId="2"/>
  </si>
  <si>
    <t>2020/03/20</t>
    <phoneticPr fontId="18"/>
  </si>
  <si>
    <t>CS00112AC-J4-18S-7.500000D</t>
    <phoneticPr fontId="2"/>
  </si>
  <si>
    <t>2020/03/04</t>
    <phoneticPr fontId="18"/>
  </si>
  <si>
    <t>SIT1532AC-J5-DCC-32.768D</t>
    <phoneticPr fontId="2"/>
  </si>
  <si>
    <t>2020/03/13</t>
    <phoneticPr fontId="18"/>
  </si>
  <si>
    <t>2020/03/16</t>
    <phoneticPr fontId="18"/>
  </si>
  <si>
    <t>2020/03/19</t>
    <phoneticPr fontId="18"/>
  </si>
  <si>
    <t>2020/03/02</t>
    <phoneticPr fontId="18"/>
  </si>
  <si>
    <t>SIT1532AI-J4-DCC-32.768D</t>
    <phoneticPr fontId="2"/>
  </si>
  <si>
    <t>2020/03/30</t>
    <phoneticPr fontId="18"/>
  </si>
  <si>
    <t>SIT1533AI-H4-DCC-32.768D</t>
    <phoneticPr fontId="2"/>
  </si>
  <si>
    <t>2020/03/12</t>
    <phoneticPr fontId="18"/>
  </si>
  <si>
    <t>SIT1562AI-JE-DCC-32.768Q</t>
    <phoneticPr fontId="2"/>
  </si>
  <si>
    <t>SIT1567AC-J4-DCC-0.10000D</t>
    <phoneticPr fontId="2"/>
  </si>
  <si>
    <t>2020/03/09</t>
    <phoneticPr fontId="18"/>
  </si>
  <si>
    <t>SIT1569AC-J3-33E-0409.600000</t>
    <phoneticPr fontId="2"/>
  </si>
  <si>
    <t>2020/03/05</t>
    <phoneticPr fontId="18"/>
  </si>
  <si>
    <t>SIT1569AI-J3-33E-0294.600000G</t>
    <phoneticPr fontId="2"/>
  </si>
  <si>
    <t>SIT1587AI-J3-18E-0032.768000Q</t>
    <phoneticPr fontId="2"/>
  </si>
  <si>
    <t>SIT1588AI-JE-DCC-32.768Q</t>
    <phoneticPr fontId="2"/>
  </si>
  <si>
    <t>SIT1602AC-71-18S-38.400000D</t>
    <phoneticPr fontId="2"/>
  </si>
  <si>
    <t>SIT1602AC-83-18E-75.000000Y</t>
    <phoneticPr fontId="2"/>
  </si>
  <si>
    <t>2020/03/17</t>
    <phoneticPr fontId="18"/>
  </si>
  <si>
    <t>SIT1602AC-83-33E-25.000000T</t>
    <phoneticPr fontId="2"/>
  </si>
  <si>
    <t>SIT1602AI-12-18E-40.000000D</t>
    <phoneticPr fontId="2"/>
  </si>
  <si>
    <t>SIT1602AI-22-33E-50.000000D</t>
    <phoneticPr fontId="2"/>
  </si>
  <si>
    <t>2020/03/26</t>
    <phoneticPr fontId="18"/>
  </si>
  <si>
    <t>SIT1602AI-33-33E-50.000000Y</t>
    <phoneticPr fontId="2"/>
  </si>
  <si>
    <t>SIT1602BC-32-33E-74.250000Y</t>
    <phoneticPr fontId="2"/>
  </si>
  <si>
    <t>SIT1602BI-12-18E-37.125000D</t>
    <phoneticPr fontId="2"/>
  </si>
  <si>
    <t>SIT1602BI-12-33E-25.000000D</t>
    <phoneticPr fontId="2"/>
  </si>
  <si>
    <t>2020/03/18</t>
    <phoneticPr fontId="18"/>
  </si>
  <si>
    <t>SIT1602BI-22-33E-12.000000D</t>
    <phoneticPr fontId="2"/>
  </si>
  <si>
    <t>SIT1602BI-22-33E-24.000000D</t>
    <phoneticPr fontId="2"/>
  </si>
  <si>
    <t>2020/03/10</t>
    <phoneticPr fontId="18"/>
  </si>
  <si>
    <t>SIT1602BI-22-33E-25.000000D</t>
    <phoneticPr fontId="2"/>
  </si>
  <si>
    <t>SIT1602BI-72-18S-19.200000D</t>
    <phoneticPr fontId="2"/>
  </si>
  <si>
    <t>SIT1602BI-72-33E-24.000000D</t>
    <phoneticPr fontId="2"/>
  </si>
  <si>
    <t>SIT1602BI-72-33E-25.000000E</t>
    <phoneticPr fontId="2"/>
  </si>
  <si>
    <t>2020/03/03</t>
    <phoneticPr fontId="18"/>
  </si>
  <si>
    <t>SIT1602BI-72-33E-4.096000D</t>
    <phoneticPr fontId="2"/>
  </si>
  <si>
    <t>SIT1602BI-72-33E-50.000000D</t>
    <phoneticPr fontId="2"/>
  </si>
  <si>
    <t>SIT1602BIU12-18S-19.200000D</t>
    <phoneticPr fontId="2"/>
  </si>
  <si>
    <t>SIT2001BC-S3-18E-24.000000E</t>
    <phoneticPr fontId="2"/>
  </si>
  <si>
    <t>SIT2001BI-S2-33E-25.000000D</t>
    <phoneticPr fontId="2"/>
  </si>
  <si>
    <t>SIT2018BE-S1-33E-25.000625E</t>
    <phoneticPr fontId="2"/>
  </si>
  <si>
    <t>SIT8008AI-11-18E-100.000000D</t>
    <phoneticPr fontId="2"/>
  </si>
  <si>
    <t>SIT8008BI-12-18E-66.670000G</t>
    <phoneticPr fontId="2"/>
  </si>
  <si>
    <t>SIT8008BI-12-33E-100.000000E</t>
    <phoneticPr fontId="2"/>
  </si>
  <si>
    <t>SIT8008BI-32-33E-25.000000T</t>
    <phoneticPr fontId="2"/>
  </si>
  <si>
    <t>SIT8008BIB32-33E-27.000000Y</t>
    <phoneticPr fontId="2"/>
  </si>
  <si>
    <t>SIT8009BI-22-33E-125.000000D</t>
    <phoneticPr fontId="2"/>
  </si>
  <si>
    <t>SIT8009BI-82-33E-125.000000Y</t>
    <phoneticPr fontId="2"/>
  </si>
  <si>
    <t>SIT8021AC-J3-18S-16.000000D</t>
    <phoneticPr fontId="2"/>
  </si>
  <si>
    <t>2020/03/25</t>
    <phoneticPr fontId="18"/>
  </si>
  <si>
    <t>2020/03/31</t>
    <phoneticPr fontId="18"/>
  </si>
  <si>
    <t>SIT8021AI-J4-18S-16.000000G</t>
    <phoneticPr fontId="2"/>
  </si>
  <si>
    <t>SIT8103AI-83-33E-100.00000Y</t>
    <phoneticPr fontId="2"/>
  </si>
  <si>
    <t>SIT8209AI-32-33E-156.253906T</t>
    <phoneticPr fontId="2"/>
  </si>
  <si>
    <t>SIT8918BE-21-18N-100.000000D</t>
    <phoneticPr fontId="2"/>
  </si>
  <si>
    <t>SIT8918BE-22-33E-50.000000D</t>
    <phoneticPr fontId="2"/>
  </si>
  <si>
    <t>SIT9001AI-12-18E1-37.125000T</t>
    <phoneticPr fontId="2"/>
  </si>
  <si>
    <t>SIT9120AI-1D2-33E150.000000Y</t>
    <phoneticPr fontId="2"/>
  </si>
  <si>
    <t>SIT9120AI-2C3-33E100.000000Y</t>
    <phoneticPr fontId="2"/>
  </si>
  <si>
    <t>SIT9120AI-2D2-33E156.250000Y</t>
    <phoneticPr fontId="2"/>
  </si>
  <si>
    <t>SIT9121AI-2B1-33E125.003125D</t>
    <phoneticPr fontId="2"/>
  </si>
  <si>
    <t>19039080/19040286</t>
    <phoneticPr fontId="2"/>
  </si>
  <si>
    <t xml:space="preserve">19128667/19129308   </t>
    <phoneticPr fontId="2"/>
  </si>
  <si>
    <t>PEGATRON</t>
    <phoneticPr fontId="20" type="noConversion"/>
  </si>
  <si>
    <t>GOLDEN ELITE</t>
    <phoneticPr fontId="20" type="noConversion"/>
  </si>
  <si>
    <t>LUXSHARE KUNSHAN</t>
    <phoneticPr fontId="20" type="noConversion"/>
  </si>
  <si>
    <t>LUXSHARE RF</t>
    <phoneticPr fontId="20" type="noConversion"/>
  </si>
  <si>
    <t>IAC</t>
    <phoneticPr fontId="20" type="noConversion"/>
  </si>
  <si>
    <t>19128919/19129469</t>
    <phoneticPr fontId="2"/>
  </si>
  <si>
    <t>20031670/19094800/19128669/20019831</t>
    <phoneticPr fontId="2"/>
  </si>
  <si>
    <t>20019831/20032568</t>
    <phoneticPr fontId="2"/>
  </si>
  <si>
    <t>17124303/18060237</t>
    <phoneticPr fontId="2"/>
  </si>
  <si>
    <t>19128550/20032600</t>
    <phoneticPr fontId="2"/>
  </si>
  <si>
    <t>20019920/20020942</t>
    <phoneticPr fontId="2"/>
  </si>
  <si>
    <t>20020942/20020943</t>
    <phoneticPr fontId="2"/>
  </si>
  <si>
    <t>20020943/20031959/20031960</t>
    <phoneticPr fontId="2"/>
  </si>
  <si>
    <t xml:space="preserve">19117834/19128667   </t>
    <phoneticPr fontId="2"/>
  </si>
  <si>
    <t xml:space="preserve">19128667/19129308     </t>
    <phoneticPr fontId="2"/>
  </si>
  <si>
    <t>20021438/20021439</t>
    <phoneticPr fontId="2"/>
  </si>
  <si>
    <t>USI(SHANGHAI)</t>
    <phoneticPr fontId="20" type="noConversion"/>
  </si>
  <si>
    <t xml:space="preserve">19129304/19129305    </t>
    <phoneticPr fontId="2"/>
  </si>
  <si>
    <t>19129305/20021122</t>
    <phoneticPr fontId="2"/>
  </si>
  <si>
    <t xml:space="preserve">USI (KUNSHAN) </t>
    <phoneticPr fontId="20" type="noConversion"/>
  </si>
  <si>
    <t>MIRLE</t>
    <phoneticPr fontId="20" type="noConversion"/>
  </si>
  <si>
    <t>QUANTA</t>
    <phoneticPr fontId="20" type="noConversion"/>
  </si>
  <si>
    <t>CONTROLNET</t>
    <phoneticPr fontId="20" type="noConversion"/>
  </si>
  <si>
    <t>VIVOTEK</t>
    <phoneticPr fontId="20" type="noConversion"/>
  </si>
  <si>
    <t>ASIA OPTICAL</t>
    <phoneticPr fontId="20" type="noConversion"/>
  </si>
  <si>
    <t>20010218/20021204</t>
    <phoneticPr fontId="2"/>
  </si>
  <si>
    <t>TEKQ</t>
    <phoneticPr fontId="20" type="noConversion"/>
  </si>
  <si>
    <t>19084389/20019498</t>
    <phoneticPr fontId="2"/>
  </si>
  <si>
    <t>20019498/20019960</t>
    <phoneticPr fontId="2"/>
  </si>
  <si>
    <t>19129236/20031705</t>
    <phoneticPr fontId="2"/>
  </si>
  <si>
    <t>20019982/20010240</t>
    <phoneticPr fontId="2"/>
  </si>
  <si>
    <t>20020816</t>
  </si>
  <si>
    <t>KEYSTONE</t>
    <phoneticPr fontId="20" type="noConversion"/>
  </si>
  <si>
    <t xml:space="preserve">19129309/19129468       </t>
    <phoneticPr fontId="2"/>
  </si>
  <si>
    <t>20021081/20032328</t>
    <phoneticPr fontId="2"/>
  </si>
  <si>
    <t>IBASE</t>
    <phoneticPr fontId="20" type="noConversion"/>
  </si>
  <si>
    <t>SERCOMM</t>
    <phoneticPr fontId="20" type="noConversion"/>
  </si>
  <si>
    <t>AVERMEDIA</t>
    <phoneticPr fontId="20" type="noConversion"/>
  </si>
  <si>
    <t xml:space="preserve">IAC </t>
    <phoneticPr fontId="20" type="noConversion"/>
  </si>
  <si>
    <t>USI(SHENGXIA)</t>
    <phoneticPr fontId="20" type="noConversion"/>
  </si>
  <si>
    <t>TSMT</t>
    <phoneticPr fontId="20" type="noConversion"/>
  </si>
  <si>
    <t>TOATECH</t>
    <phoneticPr fontId="20" type="noConversion"/>
  </si>
  <si>
    <t>RUBYTECH</t>
    <phoneticPr fontId="20" type="noConversion"/>
  </si>
  <si>
    <t>USI</t>
    <phoneticPr fontId="20" type="noConversion"/>
  </si>
  <si>
    <t>QINGDING</t>
    <phoneticPr fontId="20" type="noConversion"/>
  </si>
  <si>
    <t>TUL</t>
    <phoneticPr fontId="20" type="noConversion"/>
  </si>
  <si>
    <t>SITIME INVOICE#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</si>
</sst>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#,##0_);[Red]\(&quot;$&quot;#,##0\)"/>
    <numFmt numFmtId="164" formatCode="_-* #,##0_-;\-* #,##0_-;_-* &quot;-&quot;_-;_-@_-"/>
    <numFmt numFmtId="165" formatCode="_-&quot;$&quot;* #,##0.00_-;\-&quot;$&quot;* #,##0.00_-;_-&quot;$&quot;* &quot;-&quot;??_-;_-@_-"/>
    <numFmt numFmtId="166" formatCode="_-* #,##0.00_-;\-* #,##0.00_-;_-* &quot;-&quot;??_-;_-@_-"/>
    <numFmt numFmtId="167" formatCode="&quot;\&quot;#,##0.00;[Red]&quot;\&quot;\-#,##0.00"/>
    <numFmt numFmtId="168" formatCode="[$-409]dd\-mmm\-yy;@"/>
    <numFmt numFmtId="169" formatCode="\$#,##0.00;[Red]\-\$#,##0.00"/>
    <numFmt numFmtId="170" formatCode="#,##0_ ;[Red]\-#,##0\ "/>
    <numFmt numFmtId="171" formatCode="#,##0.0000;[Red]\-#,##0.0000"/>
    <numFmt numFmtId="172" formatCode="#,##0.0000_);[Red]\(#,##0.0000\)"/>
  </numFmts>
  <fonts count="2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細明體"/>
      <family val="3"/>
      <charset val="136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sz val="10"/>
      <name val="System"/>
      <family val="2"/>
    </font>
    <font>
      <u/>
      <sz val="10"/>
      <name val="Arial"/>
      <family val="2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sz val="11"/>
      <color theme="1"/>
      <name val="Calibri"/>
      <family val="3"/>
      <charset val="128"/>
      <scheme val="minor"/>
    </font>
    <font>
      <sz val="12"/>
      <name val="新細明體"/>
      <family val="1"/>
      <charset val="136"/>
    </font>
    <font>
      <sz val="6"/>
      <name val="ＭＳ Ｐゴシック"/>
      <family val="2"/>
      <charset val="128"/>
    </font>
    <font>
      <sz val="10"/>
      <name val="Microsoft JhengHei UI"/>
      <family val="2"/>
      <charset val="136"/>
    </font>
    <font>
      <sz val="9"/>
      <name val="新細明體"/>
      <family val="1"/>
      <charset val="136"/>
    </font>
  </fonts>
  <fills count="20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9">
    <xf numFmtId="0" fontId="0" fillId="0" borderId="0">
      <alignment vertical="center"/>
    </xf>
    <xf numFmtId="0" fontId="7" fillId="0" borderId="0"/>
    <xf numFmtId="4" fontId="9" fillId="3" borderId="1" applyNumberFormat="0" applyProtection="0">
      <alignment vertical="center"/>
    </xf>
    <xf numFmtId="4" fontId="10" fillId="3" borderId="1" applyNumberFormat="0" applyProtection="0">
      <alignment vertical="center"/>
    </xf>
    <xf numFmtId="4" fontId="11" fillId="3" borderId="1" applyNumberFormat="0" applyProtection="0">
      <alignment horizontal="left" vertical="center" indent="1"/>
    </xf>
    <xf numFmtId="4" fontId="11" fillId="4" borderId="0" applyNumberFormat="0" applyProtection="0">
      <alignment horizontal="left" vertical="center" indent="1"/>
    </xf>
    <xf numFmtId="4" fontId="11" fillId="5" borderId="1" applyNumberFormat="0" applyProtection="0">
      <alignment horizontal="right" vertical="center"/>
    </xf>
    <xf numFmtId="4" fontId="11" fillId="6" borderId="1" applyNumberFormat="0" applyProtection="0">
      <alignment horizontal="right" vertical="center"/>
    </xf>
    <xf numFmtId="4" fontId="11" fillId="7" borderId="1" applyNumberFormat="0" applyProtection="0">
      <alignment horizontal="right" vertical="center"/>
    </xf>
    <xf numFmtId="4" fontId="11" fillId="8" borderId="1" applyNumberFormat="0" applyProtection="0">
      <alignment horizontal="right" vertical="center"/>
    </xf>
    <xf numFmtId="4" fontId="11" fillId="9" borderId="1" applyNumberFormat="0" applyProtection="0">
      <alignment horizontal="right" vertical="center"/>
    </xf>
    <xf numFmtId="4" fontId="11" fillId="10" borderId="1" applyNumberFormat="0" applyProtection="0">
      <alignment horizontal="right" vertical="center"/>
    </xf>
    <xf numFmtId="4" fontId="11" fillId="11" borderId="1" applyNumberFormat="0" applyProtection="0">
      <alignment horizontal="right" vertical="center"/>
    </xf>
    <xf numFmtId="4" fontId="11" fillId="12" borderId="1" applyNumberFormat="0" applyProtection="0">
      <alignment horizontal="right" vertical="center"/>
    </xf>
    <xf numFmtId="4" fontId="11" fillId="13" borderId="1" applyNumberFormat="0" applyProtection="0">
      <alignment horizontal="right" vertical="center"/>
    </xf>
    <xf numFmtId="4" fontId="9" fillId="14" borderId="2" applyNumberFormat="0" applyProtection="0">
      <alignment horizontal="left" vertical="center" indent="1"/>
    </xf>
    <xf numFmtId="4" fontId="9" fillId="15" borderId="0" applyNumberFormat="0" applyProtection="0">
      <alignment horizontal="left" vertical="center" indent="1"/>
    </xf>
    <xf numFmtId="4" fontId="9" fillId="4" borderId="0" applyNumberFormat="0" applyProtection="0">
      <alignment horizontal="left" vertical="center" indent="1"/>
    </xf>
    <xf numFmtId="4" fontId="11" fillId="15" borderId="1" applyNumberFormat="0" applyProtection="0">
      <alignment horizontal="right" vertical="center"/>
    </xf>
    <xf numFmtId="4" fontId="12" fillId="15" borderId="0" applyNumberFormat="0" applyProtection="0">
      <alignment horizontal="left" vertical="center" indent="1"/>
    </xf>
    <xf numFmtId="4" fontId="12" fillId="4" borderId="0" applyNumberFormat="0" applyProtection="0">
      <alignment horizontal="left" vertical="center" indent="1"/>
    </xf>
    <xf numFmtId="4" fontId="11" fillId="16" borderId="1" applyNumberFormat="0" applyProtection="0">
      <alignment vertical="center"/>
    </xf>
    <xf numFmtId="4" fontId="13" fillId="16" borderId="1" applyNumberFormat="0" applyProtection="0">
      <alignment vertical="center"/>
    </xf>
    <xf numFmtId="4" fontId="9" fillId="15" borderId="3" applyNumberFormat="0" applyProtection="0">
      <alignment horizontal="left" vertical="center" indent="1"/>
    </xf>
    <xf numFmtId="4" fontId="11" fillId="16" borderId="1" applyNumberFormat="0" applyProtection="0">
      <alignment horizontal="right" vertical="center"/>
    </xf>
    <xf numFmtId="4" fontId="13" fillId="16" borderId="1" applyNumberFormat="0" applyProtection="0">
      <alignment horizontal="right" vertical="center"/>
    </xf>
    <xf numFmtId="4" fontId="9" fillId="15" borderId="1" applyNumberFormat="0" applyProtection="0">
      <alignment horizontal="left" vertical="center" indent="1"/>
    </xf>
    <xf numFmtId="0" fontId="6" fillId="2" borderId="4" applyNumberFormat="0" applyProtection="0">
      <alignment horizontal="left" vertical="center" indent="1"/>
    </xf>
    <xf numFmtId="4" fontId="14" fillId="17" borderId="3" applyNumberFormat="0" applyProtection="0">
      <alignment horizontal="left" vertical="center" indent="1"/>
    </xf>
    <xf numFmtId="4" fontId="15" fillId="16" borderId="1" applyNumberFormat="0" applyProtection="0">
      <alignment horizontal="right" vertical="center"/>
    </xf>
    <xf numFmtId="38" fontId="1" fillId="0" borderId="0" applyFont="0" applyFill="0" applyBorder="0" applyAlignment="0" applyProtection="0">
      <alignment vertical="center"/>
    </xf>
    <xf numFmtId="167" fontId="1" fillId="0" borderId="0" applyFont="0" applyFill="0" applyBorder="0" applyAlignment="0" applyProtection="0">
      <alignment vertical="center"/>
    </xf>
    <xf numFmtId="0" fontId="16" fillId="0" borderId="0">
      <alignment vertical="center"/>
    </xf>
    <xf numFmtId="0" fontId="17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1" fillId="0" borderId="0" applyFon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6" fillId="0" borderId="0" xfId="1" applyFont="1" applyFill="1" applyAlignment="1">
      <alignment vertical="center"/>
    </xf>
    <xf numFmtId="0" fontId="4" fillId="0" borderId="0" xfId="0" applyFont="1" applyFill="1" applyBorder="1">
      <alignment vertical="center"/>
    </xf>
    <xf numFmtId="168" fontId="4" fillId="0" borderId="0" xfId="0" applyNumberFormat="1" applyFont="1" applyFill="1" applyBorder="1" applyAlignment="1">
      <alignment vertical="center"/>
    </xf>
    <xf numFmtId="38" fontId="8" fillId="0" borderId="0" xfId="1" applyNumberFormat="1" applyFont="1" applyFill="1" applyAlignment="1">
      <alignment horizontal="center" vertical="center" wrapText="1"/>
    </xf>
    <xf numFmtId="167" fontId="6" fillId="0" borderId="0" xfId="31" applyFont="1" applyFill="1" applyAlignment="1"/>
    <xf numFmtId="0" fontId="6" fillId="0" borderId="0" xfId="1" applyFont="1" applyFill="1"/>
    <xf numFmtId="169" fontId="6" fillId="0" borderId="0" xfId="1" applyNumberFormat="1" applyFont="1" applyFill="1"/>
    <xf numFmtId="0" fontId="5" fillId="0" borderId="6" xfId="0" applyFont="1" applyFill="1" applyBorder="1" applyAlignment="1">
      <alignment horizontal="left" vertical="center"/>
    </xf>
    <xf numFmtId="171" fontId="8" fillId="0" borderId="0" xfId="30" applyNumberFormat="1" applyFont="1" applyFill="1" applyAlignment="1">
      <alignment horizontal="center" vertical="center"/>
    </xf>
    <xf numFmtId="171" fontId="6" fillId="0" borderId="0" xfId="30" applyNumberFormat="1" applyFont="1" applyFill="1" applyAlignment="1"/>
    <xf numFmtId="170" fontId="6" fillId="18" borderId="5" xfId="1" applyNumberFormat="1" applyFont="1" applyFill="1" applyBorder="1" applyAlignment="1">
      <alignment horizontal="right"/>
    </xf>
    <xf numFmtId="38" fontId="6" fillId="0" borderId="0" xfId="30" applyFont="1" applyAlignment="1">
      <alignment horizontal="right"/>
    </xf>
    <xf numFmtId="170" fontId="6" fillId="0" borderId="0" xfId="1" applyNumberFormat="1" applyFont="1" applyFill="1" applyAlignment="1">
      <alignment horizontal="right"/>
    </xf>
    <xf numFmtId="0" fontId="4" fillId="0" borderId="0" xfId="0" applyNumberFormat="1" applyFont="1" applyFill="1" applyBorder="1" applyAlignment="1">
      <alignment horizontal="left" vertical="center"/>
    </xf>
    <xf numFmtId="6" fontId="8" fillId="0" borderId="0" xfId="1" applyNumberFormat="1" applyFont="1" applyFill="1" applyAlignment="1">
      <alignment horizontal="center" vertical="center" wrapText="1"/>
    </xf>
    <xf numFmtId="6" fontId="6" fillId="0" borderId="0" xfId="1" applyNumberFormat="1" applyFont="1" applyFill="1"/>
    <xf numFmtId="38" fontId="8" fillId="19" borderId="0" xfId="30" applyFont="1" applyFill="1" applyAlignment="1">
      <alignment horizontal="center" vertical="center" wrapText="1"/>
    </xf>
    <xf numFmtId="38" fontId="6" fillId="19" borderId="0" xfId="30" applyFont="1" applyFill="1" applyAlignment="1">
      <alignment horizontal="center" vertical="center" wrapText="1"/>
    </xf>
    <xf numFmtId="171" fontId="6" fillId="0" borderId="0" xfId="30" applyNumberFormat="1" applyFont="1" applyFill="1" applyAlignment="1">
      <alignment horizontal="center" vertical="center"/>
    </xf>
    <xf numFmtId="172" fontId="4" fillId="0" borderId="0" xfId="0" applyNumberFormat="1" applyFont="1" applyFill="1" applyBorder="1" applyAlignment="1">
      <alignment horizontal="right" vertical="center"/>
    </xf>
    <xf numFmtId="49" fontId="4" fillId="0" borderId="0" xfId="0" applyNumberFormat="1" applyFont="1" applyFill="1" applyBorder="1" applyAlignment="1">
      <alignment horizontal="left" vertical="center"/>
    </xf>
    <xf numFmtId="0" fontId="6" fillId="0" borderId="0" xfId="1" applyFont="1" applyAlignment="1">
      <alignment vertical="center"/>
    </xf>
    <xf numFmtId="38" fontId="6" fillId="0" borderId="0" xfId="1" applyNumberFormat="1" applyFont="1" applyAlignment="1">
      <alignment horizontal="center" vertical="center" wrapText="1"/>
    </xf>
    <xf numFmtId="49" fontId="19" fillId="0" borderId="0" xfId="34" applyNumberFormat="1" applyFont="1"/>
    <xf numFmtId="0" fontId="19" fillId="0" borderId="0" xfId="34" applyFont="1"/>
    <xf numFmtId="38" fontId="19" fillId="0" borderId="0" xfId="34" applyNumberFormat="1" applyFont="1"/>
    <xf numFmtId="172" fontId="19" fillId="0" borderId="0" xfId="34" applyNumberFormat="1" applyFont="1"/>
    <xf numFmtId="0" fontId="4" fillId="0" borderId="0" xfId="0" applyFont="1">
      <alignment vertical="center"/>
    </xf>
    <xf numFmtId="0" fontId="0" fillId="0" borderId="0" xfId="0" applyAlignment="1">
      <alignment horizontal="left"/>
    </xf>
    <xf numFmtId="38" fontId="4" fillId="0" borderId="0" xfId="0" applyNumberFormat="1" applyFont="1" applyFill="1" applyBorder="1" applyAlignment="1">
      <alignment horizontal="right" vertical="center"/>
    </xf>
    <xf numFmtId="38" fontId="4" fillId="0" borderId="0" xfId="30" applyNumberFormat="1" applyFont="1" applyFill="1" applyBorder="1" applyAlignment="1">
      <alignment horizontal="right" vertical="center"/>
    </xf>
    <xf numFmtId="38" fontId="4" fillId="0" borderId="0" xfId="38" applyNumberFormat="1" applyFont="1" applyFill="1" applyBorder="1" applyAlignment="1">
      <alignment horizontal="right" vertical="center"/>
    </xf>
    <xf numFmtId="38" fontId="19" fillId="0" borderId="0" xfId="34" applyNumberFormat="1" applyFont="1" applyAlignment="1">
      <alignment horizontal="right"/>
    </xf>
    <xf numFmtId="0" fontId="4" fillId="0" borderId="0" xfId="0" applyFont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Alignment="1"/>
    <xf numFmtId="0" fontId="0" fillId="0" borderId="0" xfId="0" applyAlignment="1"/>
    <xf numFmtId="172" fontId="19" fillId="0" borderId="0" xfId="34" applyNumberFormat="1" applyFont="1" applyFill="1"/>
    <xf numFmtId="0" fontId="19" fillId="0" borderId="0" xfId="0" applyFont="1" applyFill="1" applyAlignment="1"/>
    <xf numFmtId="38" fontId="19" fillId="0" borderId="0" xfId="34" applyNumberFormat="1" applyFont="1" applyFill="1"/>
    <xf numFmtId="0" fontId="0" fillId="0" borderId="0" xfId="0" applyFill="1" applyAlignment="1"/>
    <xf numFmtId="49" fontId="5" fillId="0" borderId="7" xfId="0" applyNumberFormat="1" applyFont="1" applyFill="1" applyBorder="1" applyAlignment="1">
      <alignment horizontal="left" vertical="center"/>
    </xf>
    <xf numFmtId="0" fontId="5" fillId="0" borderId="8" xfId="0" applyFont="1" applyFill="1" applyBorder="1" applyAlignment="1">
      <alignment horizontal="left" vertical="center"/>
    </xf>
    <xf numFmtId="38" fontId="5" fillId="0" borderId="6" xfId="0" applyNumberFormat="1" applyFont="1" applyFill="1" applyBorder="1" applyAlignment="1">
      <alignment horizontal="left" vertical="center"/>
    </xf>
    <xf numFmtId="38" fontId="5" fillId="0" borderId="6" xfId="38" quotePrefix="1" applyNumberFormat="1" applyFont="1" applyFill="1" applyBorder="1" applyAlignment="1">
      <alignment horizontal="left" vertical="center"/>
    </xf>
    <xf numFmtId="172" fontId="5" fillId="0" borderId="6" xfId="30" applyNumberFormat="1" applyFont="1" applyFill="1" applyBorder="1" applyAlignment="1">
      <alignment horizontal="left" vertical="center"/>
    </xf>
    <xf numFmtId="38" fontId="5" fillId="0" borderId="6" xfId="0" quotePrefix="1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</cellXfs>
  <cellStyles count="39">
    <cellStyle name="0,0_x000d__x000a_NA_x000d__x000a_" xfId="33" xr:uid="{00000000-0005-0000-0000-000000000000}"/>
    <cellStyle name="Comma" xfId="38" builtinId="3"/>
    <cellStyle name="Comma [0]" xfId="30" builtinId="6"/>
    <cellStyle name="Currency" xfId="31" builtinId="4"/>
    <cellStyle name="Normal" xfId="0" builtinId="0"/>
    <cellStyle name="Normal_ML_INV0511" xfId="1" xr:uid="{00000000-0005-0000-0000-000001000000}"/>
    <cellStyle name="SAPBEXaggData" xfId="2" xr:uid="{00000000-0005-0000-0000-000002000000}"/>
    <cellStyle name="SAPBEXaggDataEmph" xfId="3" xr:uid="{00000000-0005-0000-0000-000003000000}"/>
    <cellStyle name="SAPBEXaggItem" xfId="4" xr:uid="{00000000-0005-0000-0000-000004000000}"/>
    <cellStyle name="SAPBEXchaText" xfId="5" xr:uid="{00000000-0005-0000-0000-000005000000}"/>
    <cellStyle name="SAPBEXexcBad7" xfId="6" xr:uid="{00000000-0005-0000-0000-000006000000}"/>
    <cellStyle name="SAPBEXexcBad8" xfId="7" xr:uid="{00000000-0005-0000-0000-000007000000}"/>
    <cellStyle name="SAPBEXexcBad9" xfId="8" xr:uid="{00000000-0005-0000-0000-000008000000}"/>
    <cellStyle name="SAPBEXexcCritical4" xfId="9" xr:uid="{00000000-0005-0000-0000-000009000000}"/>
    <cellStyle name="SAPBEXexcCritical5" xfId="10" xr:uid="{00000000-0005-0000-0000-00000A000000}"/>
    <cellStyle name="SAPBEXexcCritical6" xfId="11" xr:uid="{00000000-0005-0000-0000-00000B000000}"/>
    <cellStyle name="SAPBEXexcGood1" xfId="12" xr:uid="{00000000-0005-0000-0000-00000C000000}"/>
    <cellStyle name="SAPBEXexcGood2" xfId="13" xr:uid="{00000000-0005-0000-0000-00000D000000}"/>
    <cellStyle name="SAPBEXexcGood3" xfId="14" xr:uid="{00000000-0005-0000-0000-00000E000000}"/>
    <cellStyle name="SAPBEXfilterDrill" xfId="15" xr:uid="{00000000-0005-0000-0000-00000F000000}"/>
    <cellStyle name="SAPBEXfilterItem" xfId="16" xr:uid="{00000000-0005-0000-0000-000010000000}"/>
    <cellStyle name="SAPBEXfilterText" xfId="17" xr:uid="{00000000-0005-0000-0000-000011000000}"/>
    <cellStyle name="SAPBEXformats" xfId="18" xr:uid="{00000000-0005-0000-0000-000012000000}"/>
    <cellStyle name="SAPBEXheaderItem" xfId="19" xr:uid="{00000000-0005-0000-0000-000013000000}"/>
    <cellStyle name="SAPBEXheaderText" xfId="20" xr:uid="{00000000-0005-0000-0000-000014000000}"/>
    <cellStyle name="SAPBEXresData" xfId="21" xr:uid="{00000000-0005-0000-0000-000015000000}"/>
    <cellStyle name="SAPBEXresDataEmph" xfId="22" xr:uid="{00000000-0005-0000-0000-000016000000}"/>
    <cellStyle name="SAPBEXresItem" xfId="23" xr:uid="{00000000-0005-0000-0000-000017000000}"/>
    <cellStyle name="SAPBEXstdData" xfId="24" xr:uid="{00000000-0005-0000-0000-000018000000}"/>
    <cellStyle name="SAPBEXstdDataEmph" xfId="25" xr:uid="{00000000-0005-0000-0000-000019000000}"/>
    <cellStyle name="SAPBEXstdItem" xfId="26" xr:uid="{00000000-0005-0000-0000-00001A000000}"/>
    <cellStyle name="SAPBEXstdItemX" xfId="27" xr:uid="{00000000-0005-0000-0000-00001B000000}"/>
    <cellStyle name="SAPBEXtitle" xfId="28" xr:uid="{00000000-0005-0000-0000-00001C000000}"/>
    <cellStyle name="SAPBEXundefined" xfId="29" xr:uid="{00000000-0005-0000-0000-00001D000000}"/>
    <cellStyle name="一般 2" xfId="34" xr:uid="{00000000-0005-0000-0000-00001F000000}"/>
    <cellStyle name="千分位[0] 2" xfId="35" xr:uid="{00000000-0005-0000-0000-000022000000}"/>
    <cellStyle name="標準 2" xfId="32" xr:uid="{00000000-0005-0000-0000-000027000000}"/>
    <cellStyle name="百分比 2" xfId="36" xr:uid="{00000000-0005-0000-0000-000024000000}"/>
    <cellStyle name="貨幣 2" xfId="37" xr:uid="{00000000-0005-0000-0000-000026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DBCBC"/>
      <rgbColor rgb="0095B2C3"/>
      <rgbColor rgb="000000FF"/>
      <rgbColor rgb="00FFF09E"/>
      <rgbColor rgb="00CA0101"/>
      <rgbColor rgb="005A9CCE"/>
      <rgbColor rgb="00990000"/>
      <rgbColor rgb="00326C11"/>
      <rgbColor rgb="00000090"/>
      <rgbColor rgb="00A67E4E"/>
      <rgbColor rgb="0053005D"/>
      <rgbColor rgb="00B9F69A"/>
      <rgbColor rgb="00BFBFBF"/>
      <rgbColor rgb="00808080"/>
      <rgbColor rgb="008D96BA"/>
      <rgbColor rgb="00800000"/>
      <rgbColor rgb="00FFFFD6"/>
      <rgbColor rgb="00C2F7FF"/>
      <rgbColor rgb="0053005D"/>
      <rgbColor rgb="00FF6A6A"/>
      <rgbColor rgb="000063A4"/>
      <rgbColor rgb="00CCCCFF"/>
      <rgbColor rgb="00172972"/>
      <rgbColor rgb="00FF00FF"/>
      <rgbColor rgb="00FFFF00"/>
      <rgbColor rgb="00AECEDC"/>
      <rgbColor rgb="00800080"/>
      <rgbColor rgb="00800000"/>
      <rgbColor rgb="00008080"/>
      <rgbColor rgb="000000FF"/>
      <rgbColor rgb="009DBCC9"/>
      <rgbColor rgb="00EEF9FF"/>
      <rgbColor rgb="00DAF270"/>
      <rgbColor rgb="00FEFEB8"/>
      <rgbColor rgb="00D7ECF4"/>
      <rgbColor rgb="00FF9999"/>
      <rgbColor rgb="00A586B3"/>
      <rgbColor rgb="00FCD2A0"/>
      <rgbColor rgb="004D6776"/>
      <rgbColor rgb="00008080"/>
      <rgbColor rgb="0058E87E"/>
      <rgbColor rgb="00F3F178"/>
      <rgbColor rgb="00FF9900"/>
      <rgbColor rgb="00FF6600"/>
      <rgbColor rgb="00B8D7E4"/>
      <rgbColor rgb="00999999"/>
      <rgbColor rgb="00003366"/>
      <rgbColor rgb="0080F293"/>
      <rgbColor rgb="00244D0C"/>
      <rgbColor rgb="0050501E"/>
      <rgbColor rgb="00800000"/>
      <rgbColor rgb="00800000"/>
      <rgbColor rgb="00172972"/>
      <rgbColor rgb="0040404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I100"/>
  <sheetViews>
    <sheetView zoomScale="80" zoomScaleNormal="80" workbookViewId="0">
      <pane ySplit="1" topLeftCell="A2" activePane="bottomLeft" state="frozen"/>
      <selection pane="bottomLeft"/>
    </sheetView>
  </sheetViews>
  <sheetFormatPr defaultColWidth="8.89453125" defaultRowHeight="12.6"/>
  <cols>
    <col min="1" max="1" width="11" style="21" customWidth="1"/>
    <col min="2" max="2" width="28.26171875" style="2" customWidth="1"/>
    <col min="3" max="3" width="28.734375" style="3" customWidth="1"/>
    <col min="4" max="5" width="11.1015625" style="30" customWidth="1"/>
    <col min="6" max="6" width="11.1015625" style="32" customWidth="1"/>
    <col min="7" max="7" width="11.1015625" style="20" customWidth="1"/>
    <col min="8" max="8" width="11.1015625" style="31" customWidth="1"/>
    <col min="9" max="9" width="33.734375" style="14" customWidth="1"/>
    <col min="10" max="16384" width="8.89453125" style="2"/>
  </cols>
  <sheetData>
    <row r="1" spans="1:9" s="48" customFormat="1">
      <c r="A1" s="42" t="s">
        <v>8</v>
      </c>
      <c r="B1" s="43" t="s">
        <v>14</v>
      </c>
      <c r="C1" s="8" t="s">
        <v>15</v>
      </c>
      <c r="D1" s="44" t="s">
        <v>9</v>
      </c>
      <c r="E1" s="44" t="s">
        <v>11</v>
      </c>
      <c r="F1" s="45" t="s">
        <v>13</v>
      </c>
      <c r="G1" s="46" t="s">
        <v>16</v>
      </c>
      <c r="H1" s="47" t="s">
        <v>10</v>
      </c>
      <c r="I1" s="47" t="s">
        <v>263</v>
      </c>
    </row>
    <row r="2" spans="1:9" s="28" customFormat="1" ht="12.9">
      <c r="A2" s="24" t="s">
        <v>156</v>
      </c>
      <c r="B2" s="35" t="s">
        <v>221</v>
      </c>
      <c r="C2" s="26" t="s">
        <v>157</v>
      </c>
      <c r="D2" s="26">
        <v>60000</v>
      </c>
      <c r="E2" s="36">
        <v>0.15570000000000001</v>
      </c>
      <c r="F2" s="26">
        <f t="shared" ref="F2:F33" si="0">D2*E2</f>
        <v>9342</v>
      </c>
      <c r="G2" s="27">
        <v>0.16750000000000001</v>
      </c>
      <c r="H2" s="33">
        <f t="shared" ref="H2:H33" si="1">D2*G2</f>
        <v>10050</v>
      </c>
      <c r="I2" s="34">
        <v>20031670</v>
      </c>
    </row>
    <row r="3" spans="1:9" s="28" customFormat="1" ht="14.1">
      <c r="A3" s="24" t="s">
        <v>156</v>
      </c>
      <c r="B3" s="35" t="s">
        <v>237</v>
      </c>
      <c r="C3" s="26" t="s">
        <v>172</v>
      </c>
      <c r="D3" s="26">
        <v>3000</v>
      </c>
      <c r="E3" s="37">
        <v>0.36</v>
      </c>
      <c r="F3" s="26">
        <f t="shared" si="0"/>
        <v>1080</v>
      </c>
      <c r="G3" s="38">
        <v>0.42</v>
      </c>
      <c r="H3" s="33">
        <f t="shared" si="1"/>
        <v>1260</v>
      </c>
      <c r="I3" s="34">
        <v>20021249</v>
      </c>
    </row>
    <row r="4" spans="1:9" s="28" customFormat="1" ht="14.1">
      <c r="A4" s="24" t="s">
        <v>156</v>
      </c>
      <c r="B4" s="35" t="s">
        <v>258</v>
      </c>
      <c r="C4" s="26" t="s">
        <v>173</v>
      </c>
      <c r="D4" s="26">
        <v>3000</v>
      </c>
      <c r="E4" s="37">
        <v>0.47</v>
      </c>
      <c r="F4" s="26">
        <f t="shared" si="0"/>
        <v>1410</v>
      </c>
      <c r="G4" s="38">
        <v>0.54</v>
      </c>
      <c r="H4" s="33">
        <f t="shared" si="1"/>
        <v>1620</v>
      </c>
      <c r="I4" s="34">
        <v>20020669</v>
      </c>
    </row>
    <row r="5" spans="1:9" s="28" customFormat="1" ht="12.9">
      <c r="A5" s="24" t="s">
        <v>188</v>
      </c>
      <c r="B5" s="35" t="s">
        <v>253</v>
      </c>
      <c r="C5" s="26" t="s">
        <v>189</v>
      </c>
      <c r="D5" s="26">
        <v>93000</v>
      </c>
      <c r="E5" s="27">
        <v>0.185</v>
      </c>
      <c r="F5" s="26">
        <f t="shared" si="0"/>
        <v>17205</v>
      </c>
      <c r="G5" s="27">
        <v>0.20499999999999999</v>
      </c>
      <c r="H5" s="33">
        <f t="shared" si="1"/>
        <v>19065</v>
      </c>
      <c r="I5" s="34">
        <v>19129236</v>
      </c>
    </row>
    <row r="6" spans="1:9" s="28" customFormat="1" ht="12.9">
      <c r="A6" s="24" t="s">
        <v>151</v>
      </c>
      <c r="B6" s="35" t="s">
        <v>219</v>
      </c>
      <c r="C6" s="26" t="s">
        <v>152</v>
      </c>
      <c r="D6" s="26">
        <v>168000</v>
      </c>
      <c r="E6" s="27">
        <v>0.15620000000000001</v>
      </c>
      <c r="F6" s="26">
        <f t="shared" si="0"/>
        <v>26241.600000000002</v>
      </c>
      <c r="G6" s="27">
        <v>0.1636</v>
      </c>
      <c r="H6" s="33">
        <f t="shared" si="1"/>
        <v>27484.799999999999</v>
      </c>
      <c r="I6" s="34">
        <v>19128919</v>
      </c>
    </row>
    <row r="7" spans="1:9" s="28" customFormat="1" ht="12.9">
      <c r="A7" s="24" t="s">
        <v>151</v>
      </c>
      <c r="B7" s="35" t="s">
        <v>221</v>
      </c>
      <c r="C7" s="26" t="s">
        <v>157</v>
      </c>
      <c r="D7" s="26">
        <v>141000</v>
      </c>
      <c r="E7" s="36">
        <v>0.15570000000000001</v>
      </c>
      <c r="F7" s="26">
        <f t="shared" si="0"/>
        <v>21953.7</v>
      </c>
      <c r="G7" s="27">
        <v>0.16750000000000001</v>
      </c>
      <c r="H7" s="33">
        <f t="shared" si="1"/>
        <v>23617.5</v>
      </c>
      <c r="I7" s="34" t="s">
        <v>223</v>
      </c>
    </row>
    <row r="8" spans="1:9" s="28" customFormat="1" ht="12.9">
      <c r="A8" s="24" t="s">
        <v>151</v>
      </c>
      <c r="B8" s="35" t="s">
        <v>238</v>
      </c>
      <c r="C8" s="26" t="s">
        <v>174</v>
      </c>
      <c r="D8" s="26">
        <v>18000</v>
      </c>
      <c r="E8" s="27">
        <v>0.11749999999999999</v>
      </c>
      <c r="F8" s="26">
        <f t="shared" si="0"/>
        <v>2115</v>
      </c>
      <c r="G8" s="27">
        <v>0.13</v>
      </c>
      <c r="H8" s="33">
        <f t="shared" si="1"/>
        <v>2340</v>
      </c>
      <c r="I8" s="34">
        <v>19129237</v>
      </c>
    </row>
    <row r="9" spans="1:9" s="28" customFormat="1" ht="12.9">
      <c r="A9" s="24" t="s">
        <v>151</v>
      </c>
      <c r="B9" s="35" t="s">
        <v>241</v>
      </c>
      <c r="C9" s="26" t="s">
        <v>179</v>
      </c>
      <c r="D9" s="26">
        <v>15000</v>
      </c>
      <c r="E9" s="27">
        <v>0.21</v>
      </c>
      <c r="F9" s="26">
        <f t="shared" si="0"/>
        <v>3150</v>
      </c>
      <c r="G9" s="38">
        <v>0.24</v>
      </c>
      <c r="H9" s="33">
        <f t="shared" si="1"/>
        <v>3600</v>
      </c>
      <c r="I9" s="34">
        <v>20032164</v>
      </c>
    </row>
    <row r="10" spans="1:9" s="28" customFormat="1" ht="12.9">
      <c r="A10" s="24" t="s">
        <v>151</v>
      </c>
      <c r="B10" s="35" t="s">
        <v>238</v>
      </c>
      <c r="C10" s="26" t="s">
        <v>182</v>
      </c>
      <c r="D10" s="26">
        <v>3000</v>
      </c>
      <c r="E10" s="27">
        <v>0.11799999999999999</v>
      </c>
      <c r="F10" s="26">
        <f t="shared" si="0"/>
        <v>354</v>
      </c>
      <c r="G10" s="27">
        <v>0.124</v>
      </c>
      <c r="H10" s="33">
        <f t="shared" si="1"/>
        <v>372</v>
      </c>
      <c r="I10" s="34" t="s">
        <v>244</v>
      </c>
    </row>
    <row r="11" spans="1:9" s="28" customFormat="1" ht="12.9">
      <c r="A11" s="24" t="s">
        <v>151</v>
      </c>
      <c r="B11" s="35" t="s">
        <v>238</v>
      </c>
      <c r="C11" s="26" t="s">
        <v>195</v>
      </c>
      <c r="D11" s="26">
        <v>24000</v>
      </c>
      <c r="E11" s="27">
        <v>0.249</v>
      </c>
      <c r="F11" s="26">
        <f t="shared" si="0"/>
        <v>5976</v>
      </c>
      <c r="G11" s="27">
        <v>0.26500000000000001</v>
      </c>
      <c r="H11" s="33">
        <f t="shared" si="1"/>
        <v>6360</v>
      </c>
      <c r="I11" s="34">
        <v>20019959</v>
      </c>
    </row>
    <row r="12" spans="1:9" s="28" customFormat="1" ht="12.9">
      <c r="A12" s="24" t="s">
        <v>151</v>
      </c>
      <c r="B12" s="35" t="s">
        <v>261</v>
      </c>
      <c r="C12" s="26" t="s">
        <v>202</v>
      </c>
      <c r="D12" s="26">
        <v>114000</v>
      </c>
      <c r="E12" s="36">
        <v>0.32469999999999999</v>
      </c>
      <c r="F12" s="26">
        <f t="shared" si="0"/>
        <v>37015.799999999996</v>
      </c>
      <c r="G12" s="27">
        <v>0.34</v>
      </c>
      <c r="H12" s="33">
        <f t="shared" si="1"/>
        <v>38760</v>
      </c>
      <c r="I12" s="34">
        <v>19129309</v>
      </c>
    </row>
    <row r="13" spans="1:9" s="28" customFormat="1" ht="12.9">
      <c r="A13" s="24" t="s">
        <v>165</v>
      </c>
      <c r="B13" s="35" t="s">
        <v>257</v>
      </c>
      <c r="C13" s="26" t="s">
        <v>166</v>
      </c>
      <c r="D13" s="26">
        <v>500</v>
      </c>
      <c r="E13" s="27">
        <v>3.83</v>
      </c>
      <c r="F13" s="26">
        <f t="shared" si="0"/>
        <v>1915</v>
      </c>
      <c r="G13" s="27">
        <v>4.25</v>
      </c>
      <c r="H13" s="33">
        <f t="shared" si="1"/>
        <v>2125</v>
      </c>
      <c r="I13" s="34" t="s">
        <v>232</v>
      </c>
    </row>
    <row r="14" spans="1:9" s="28" customFormat="1" ht="12.9">
      <c r="A14" s="24" t="s">
        <v>165</v>
      </c>
      <c r="B14" s="35" t="s">
        <v>239</v>
      </c>
      <c r="C14" s="26" t="s">
        <v>176</v>
      </c>
      <c r="D14" s="26">
        <v>1000</v>
      </c>
      <c r="E14" s="27">
        <v>0.42</v>
      </c>
      <c r="F14" s="26">
        <f t="shared" si="0"/>
        <v>420</v>
      </c>
      <c r="G14" s="38">
        <v>0.51</v>
      </c>
      <c r="H14" s="33">
        <f t="shared" si="1"/>
        <v>510</v>
      </c>
      <c r="I14" s="34">
        <v>20020631</v>
      </c>
    </row>
    <row r="15" spans="1:9" s="28" customFormat="1" ht="12.9">
      <c r="A15" s="24" t="s">
        <v>165</v>
      </c>
      <c r="B15" s="35" t="s">
        <v>259</v>
      </c>
      <c r="C15" s="26" t="s">
        <v>207</v>
      </c>
      <c r="D15" s="26">
        <v>3000</v>
      </c>
      <c r="E15" s="27">
        <v>0.56000000000000005</v>
      </c>
      <c r="F15" s="26">
        <f t="shared" si="0"/>
        <v>1680.0000000000002</v>
      </c>
      <c r="G15" s="27">
        <v>0.621</v>
      </c>
      <c r="H15" s="33">
        <f t="shared" si="1"/>
        <v>1863</v>
      </c>
      <c r="I15" s="34">
        <v>19128588</v>
      </c>
    </row>
    <row r="16" spans="1:9" s="28" customFormat="1" ht="12.9">
      <c r="A16" s="24" t="s">
        <v>147</v>
      </c>
      <c r="B16" s="35" t="s">
        <v>217</v>
      </c>
      <c r="C16" s="26" t="s">
        <v>148</v>
      </c>
      <c r="D16" s="26">
        <v>39000</v>
      </c>
      <c r="E16" s="27">
        <v>0.441</v>
      </c>
      <c r="F16" s="26">
        <f t="shared" si="0"/>
        <v>17199</v>
      </c>
      <c r="G16" s="27">
        <v>0.47499999999999998</v>
      </c>
      <c r="H16" s="33">
        <f t="shared" si="1"/>
        <v>18525</v>
      </c>
      <c r="I16" s="34">
        <v>19117598</v>
      </c>
    </row>
    <row r="17" spans="1:9" s="28" customFormat="1" ht="12.9">
      <c r="A17" s="24" t="s">
        <v>147</v>
      </c>
      <c r="B17" s="35" t="s">
        <v>220</v>
      </c>
      <c r="C17" s="26" t="s">
        <v>152</v>
      </c>
      <c r="D17" s="26">
        <v>63000</v>
      </c>
      <c r="E17" s="27">
        <v>0.15620000000000001</v>
      </c>
      <c r="F17" s="26">
        <f t="shared" si="0"/>
        <v>9840.6</v>
      </c>
      <c r="G17" s="27">
        <v>0.1636</v>
      </c>
      <c r="H17" s="33">
        <f t="shared" si="1"/>
        <v>10306.799999999999</v>
      </c>
      <c r="I17" s="34">
        <v>19128919</v>
      </c>
    </row>
    <row r="18" spans="1:9" s="28" customFormat="1" ht="12.9">
      <c r="A18" s="24" t="s">
        <v>147</v>
      </c>
      <c r="B18" s="35" t="s">
        <v>217</v>
      </c>
      <c r="C18" s="26" t="s">
        <v>162</v>
      </c>
      <c r="D18" s="26">
        <v>60000</v>
      </c>
      <c r="E18" s="27">
        <v>0.311</v>
      </c>
      <c r="F18" s="26">
        <f t="shared" si="0"/>
        <v>18660</v>
      </c>
      <c r="G18" s="27">
        <v>0.33600000000000002</v>
      </c>
      <c r="H18" s="33">
        <f t="shared" si="1"/>
        <v>20160</v>
      </c>
      <c r="I18" s="34" t="s">
        <v>230</v>
      </c>
    </row>
    <row r="19" spans="1:9" s="28" customFormat="1" ht="12.9">
      <c r="A19" s="24" t="s">
        <v>147</v>
      </c>
      <c r="B19" s="35" t="s">
        <v>240</v>
      </c>
      <c r="C19" s="26" t="s">
        <v>178</v>
      </c>
      <c r="D19" s="26">
        <v>15000</v>
      </c>
      <c r="E19" s="27">
        <v>0.16200000000000001</v>
      </c>
      <c r="F19" s="26">
        <f t="shared" si="0"/>
        <v>2430</v>
      </c>
      <c r="G19" s="38">
        <v>0.18</v>
      </c>
      <c r="H19" s="33">
        <f t="shared" si="1"/>
        <v>2700</v>
      </c>
      <c r="I19" s="34">
        <v>20019767</v>
      </c>
    </row>
    <row r="20" spans="1:9" s="28" customFormat="1" ht="12.9">
      <c r="A20" s="24" t="s">
        <v>147</v>
      </c>
      <c r="B20" s="35" t="s">
        <v>254</v>
      </c>
      <c r="C20" s="26" t="s">
        <v>192</v>
      </c>
      <c r="D20" s="26">
        <v>2000</v>
      </c>
      <c r="E20" s="27">
        <v>0.23899999999999999</v>
      </c>
      <c r="F20" s="26">
        <f t="shared" si="0"/>
        <v>478</v>
      </c>
      <c r="G20" s="27">
        <v>0.25800000000000001</v>
      </c>
      <c r="H20" s="33">
        <f t="shared" si="1"/>
        <v>516</v>
      </c>
      <c r="I20" s="34" t="s">
        <v>248</v>
      </c>
    </row>
    <row r="21" spans="1:9" s="28" customFormat="1" ht="12.9">
      <c r="A21" s="24" t="s">
        <v>147</v>
      </c>
      <c r="B21" s="35" t="s">
        <v>217</v>
      </c>
      <c r="C21" s="26" t="s">
        <v>194</v>
      </c>
      <c r="D21" s="26">
        <v>6000</v>
      </c>
      <c r="E21" s="27">
        <v>0.30599999999999999</v>
      </c>
      <c r="F21" s="26">
        <f t="shared" si="0"/>
        <v>1836</v>
      </c>
      <c r="G21" s="38">
        <v>0.36</v>
      </c>
      <c r="H21" s="33">
        <f t="shared" si="1"/>
        <v>2160</v>
      </c>
      <c r="I21" s="34">
        <v>19094716</v>
      </c>
    </row>
    <row r="22" spans="1:9" s="28" customFormat="1" ht="12.9">
      <c r="A22" s="24" t="s">
        <v>147</v>
      </c>
      <c r="B22" s="35" t="s">
        <v>238</v>
      </c>
      <c r="C22" s="26" t="s">
        <v>211</v>
      </c>
      <c r="D22" s="26">
        <v>1000</v>
      </c>
      <c r="E22" s="27">
        <v>0.71</v>
      </c>
      <c r="F22" s="26">
        <f t="shared" si="0"/>
        <v>710</v>
      </c>
      <c r="G22" s="38">
        <v>0.78</v>
      </c>
      <c r="H22" s="33">
        <f t="shared" si="1"/>
        <v>780</v>
      </c>
      <c r="I22" s="34">
        <v>20021454</v>
      </c>
    </row>
    <row r="23" spans="1:9" s="28" customFormat="1" ht="12.9">
      <c r="A23" s="24" t="s">
        <v>163</v>
      </c>
      <c r="B23" s="35" t="s">
        <v>238</v>
      </c>
      <c r="C23" s="26" t="s">
        <v>164</v>
      </c>
      <c r="D23" s="26">
        <v>250</v>
      </c>
      <c r="E23" s="27">
        <v>0.66300000000000003</v>
      </c>
      <c r="F23" s="26">
        <f t="shared" si="0"/>
        <v>165.75</v>
      </c>
      <c r="G23" s="27">
        <v>0.78</v>
      </c>
      <c r="H23" s="33">
        <f t="shared" si="1"/>
        <v>195</v>
      </c>
      <c r="I23" s="34">
        <v>19128702</v>
      </c>
    </row>
    <row r="24" spans="1:9" s="28" customFormat="1" ht="12.9">
      <c r="A24" s="24" t="s">
        <v>163</v>
      </c>
      <c r="B24" s="35" t="s">
        <v>238</v>
      </c>
      <c r="C24" s="26" t="s">
        <v>179</v>
      </c>
      <c r="D24" s="26">
        <v>3000</v>
      </c>
      <c r="E24" s="27">
        <v>0.14399999999999999</v>
      </c>
      <c r="F24" s="26">
        <f t="shared" si="0"/>
        <v>431.99999999999994</v>
      </c>
      <c r="G24" s="38">
        <v>0.16</v>
      </c>
      <c r="H24" s="33">
        <f t="shared" si="1"/>
        <v>480</v>
      </c>
      <c r="I24" s="34">
        <v>20010218</v>
      </c>
    </row>
    <row r="25" spans="1:9" s="28" customFormat="1" ht="12.9">
      <c r="A25" s="24" t="s">
        <v>183</v>
      </c>
      <c r="B25" s="35" t="s">
        <v>238</v>
      </c>
      <c r="C25" s="26" t="s">
        <v>184</v>
      </c>
      <c r="D25" s="26">
        <v>15000</v>
      </c>
      <c r="E25" s="27">
        <v>0.17499999999999999</v>
      </c>
      <c r="F25" s="26">
        <f t="shared" si="0"/>
        <v>2625</v>
      </c>
      <c r="G25" s="38">
        <v>0.2</v>
      </c>
      <c r="H25" s="33">
        <f t="shared" si="1"/>
        <v>3000</v>
      </c>
      <c r="I25" s="34">
        <v>20021163</v>
      </c>
    </row>
    <row r="26" spans="1:9" s="28" customFormat="1" ht="12.9">
      <c r="A26" s="24" t="s">
        <v>144</v>
      </c>
      <c r="B26" s="35" t="s">
        <v>218</v>
      </c>
      <c r="C26" s="26" t="s">
        <v>145</v>
      </c>
      <c r="D26" s="26">
        <v>3000</v>
      </c>
      <c r="E26" s="27">
        <v>0.2</v>
      </c>
      <c r="F26" s="26">
        <f t="shared" si="0"/>
        <v>600</v>
      </c>
      <c r="G26" s="27">
        <v>0.24</v>
      </c>
      <c r="H26" s="33">
        <f t="shared" si="1"/>
        <v>720</v>
      </c>
      <c r="I26" s="34">
        <v>19094935</v>
      </c>
    </row>
    <row r="27" spans="1:9" s="28" customFormat="1" ht="12.9">
      <c r="A27" s="24" t="s">
        <v>144</v>
      </c>
      <c r="B27" s="35" t="s">
        <v>238</v>
      </c>
      <c r="C27" s="26" t="s">
        <v>170</v>
      </c>
      <c r="D27" s="26">
        <v>15000</v>
      </c>
      <c r="E27" s="27">
        <v>0.24399999999999999</v>
      </c>
      <c r="F27" s="26">
        <f t="shared" si="0"/>
        <v>3660</v>
      </c>
      <c r="G27" s="27">
        <v>0.27739999999999998</v>
      </c>
      <c r="H27" s="33">
        <f t="shared" si="1"/>
        <v>4161</v>
      </c>
      <c r="I27" s="34">
        <v>20010378</v>
      </c>
    </row>
    <row r="28" spans="1:9" s="28" customFormat="1" ht="12.9">
      <c r="A28" s="24" t="s">
        <v>144</v>
      </c>
      <c r="B28" s="35" t="s">
        <v>238</v>
      </c>
      <c r="C28" s="26" t="s">
        <v>174</v>
      </c>
      <c r="D28" s="26">
        <v>6000</v>
      </c>
      <c r="E28" s="27">
        <v>0.11749999999999999</v>
      </c>
      <c r="F28" s="26">
        <f t="shared" si="0"/>
        <v>705</v>
      </c>
      <c r="G28" s="27">
        <v>0.13</v>
      </c>
      <c r="H28" s="33">
        <f t="shared" si="1"/>
        <v>780</v>
      </c>
      <c r="I28" s="34">
        <v>19129237</v>
      </c>
    </row>
    <row r="29" spans="1:9" s="28" customFormat="1" ht="12.9">
      <c r="A29" s="24" t="s">
        <v>144</v>
      </c>
      <c r="B29" s="35" t="s">
        <v>238</v>
      </c>
      <c r="C29" s="26" t="s">
        <v>182</v>
      </c>
      <c r="D29" s="26">
        <v>6000</v>
      </c>
      <c r="E29" s="27">
        <v>0.11799999999999999</v>
      </c>
      <c r="F29" s="26">
        <f t="shared" si="0"/>
        <v>708</v>
      </c>
      <c r="G29" s="27">
        <v>0.124</v>
      </c>
      <c r="H29" s="33">
        <f t="shared" si="1"/>
        <v>744</v>
      </c>
      <c r="I29" s="34" t="s">
        <v>245</v>
      </c>
    </row>
    <row r="30" spans="1:9" s="28" customFormat="1" ht="12.9">
      <c r="A30" s="24" t="s">
        <v>144</v>
      </c>
      <c r="B30" s="35" t="s">
        <v>238</v>
      </c>
      <c r="C30" s="26" t="s">
        <v>186</v>
      </c>
      <c r="D30" s="26">
        <v>3000</v>
      </c>
      <c r="E30" s="27">
        <v>0.317</v>
      </c>
      <c r="F30" s="26">
        <f t="shared" si="0"/>
        <v>951</v>
      </c>
      <c r="G30" s="38">
        <v>0.36099999999999999</v>
      </c>
      <c r="H30" s="33">
        <f t="shared" si="1"/>
        <v>1083</v>
      </c>
      <c r="I30" s="34">
        <v>20020670</v>
      </c>
    </row>
    <row r="31" spans="1:9" s="28" customFormat="1" ht="12.9">
      <c r="A31" s="24" t="s">
        <v>144</v>
      </c>
      <c r="B31" s="35" t="s">
        <v>238</v>
      </c>
      <c r="C31" s="26" t="s">
        <v>187</v>
      </c>
      <c r="D31" s="26">
        <v>1000</v>
      </c>
      <c r="E31" s="27">
        <v>0.29799999999999999</v>
      </c>
      <c r="F31" s="26">
        <f t="shared" si="0"/>
        <v>298</v>
      </c>
      <c r="G31" s="27">
        <v>0.35</v>
      </c>
      <c r="H31" s="33">
        <f t="shared" si="1"/>
        <v>350</v>
      </c>
      <c r="I31" s="34">
        <v>19116886</v>
      </c>
    </row>
    <row r="32" spans="1:9" s="28" customFormat="1" ht="12.9">
      <c r="A32" s="24" t="s">
        <v>144</v>
      </c>
      <c r="B32" s="35" t="s">
        <v>238</v>
      </c>
      <c r="C32" s="26" t="s">
        <v>190</v>
      </c>
      <c r="D32" s="26">
        <v>3000</v>
      </c>
      <c r="E32" s="27">
        <v>0.33400000000000002</v>
      </c>
      <c r="F32" s="26">
        <f t="shared" si="0"/>
        <v>1002.0000000000001</v>
      </c>
      <c r="G32" s="27">
        <v>0.38700000000000001</v>
      </c>
      <c r="H32" s="33">
        <f t="shared" si="1"/>
        <v>1161</v>
      </c>
      <c r="I32" s="34">
        <v>20019958</v>
      </c>
    </row>
    <row r="33" spans="1:9" s="28" customFormat="1" ht="12.9">
      <c r="A33" s="24" t="s">
        <v>144</v>
      </c>
      <c r="B33" s="35" t="s">
        <v>238</v>
      </c>
      <c r="C33" s="26" t="s">
        <v>191</v>
      </c>
      <c r="D33" s="26">
        <v>66000</v>
      </c>
      <c r="E33" s="27">
        <v>0.1222</v>
      </c>
      <c r="F33" s="26">
        <f t="shared" si="0"/>
        <v>8065.2</v>
      </c>
      <c r="G33" s="27">
        <v>0.13</v>
      </c>
      <c r="H33" s="33">
        <f t="shared" si="1"/>
        <v>8580</v>
      </c>
      <c r="I33" s="34" t="s">
        <v>247</v>
      </c>
    </row>
    <row r="34" spans="1:9" s="28" customFormat="1" ht="12.9">
      <c r="A34" s="24" t="s">
        <v>144</v>
      </c>
      <c r="B34" s="35" t="s">
        <v>238</v>
      </c>
      <c r="C34" s="26" t="s">
        <v>195</v>
      </c>
      <c r="D34" s="26">
        <v>15000</v>
      </c>
      <c r="E34" s="27">
        <v>0.249</v>
      </c>
      <c r="F34" s="26">
        <f t="shared" ref="F34:F65" si="2">D34*E34</f>
        <v>3735</v>
      </c>
      <c r="G34" s="27">
        <v>0.26500000000000001</v>
      </c>
      <c r="H34" s="33">
        <f t="shared" ref="H34:H65" si="3">D34*G34</f>
        <v>3975</v>
      </c>
      <c r="I34" s="34">
        <v>20019959</v>
      </c>
    </row>
    <row r="35" spans="1:9" s="28" customFormat="1" ht="12.9">
      <c r="A35" s="24" t="s">
        <v>144</v>
      </c>
      <c r="B35" s="35" t="s">
        <v>262</v>
      </c>
      <c r="C35" s="26" t="s">
        <v>208</v>
      </c>
      <c r="D35" s="26">
        <v>3000</v>
      </c>
      <c r="E35" s="27">
        <v>0.36299999999999999</v>
      </c>
      <c r="F35" s="26">
        <f t="shared" si="2"/>
        <v>1089</v>
      </c>
      <c r="G35" s="38">
        <v>0.39500000000000002</v>
      </c>
      <c r="H35" s="33">
        <f t="shared" si="3"/>
        <v>1185</v>
      </c>
      <c r="I35" s="34">
        <v>19106097</v>
      </c>
    </row>
    <row r="36" spans="1:9" s="28" customFormat="1" ht="12.9">
      <c r="A36" s="24" t="s">
        <v>160</v>
      </c>
      <c r="B36" s="35" t="s">
        <v>233</v>
      </c>
      <c r="C36" s="26" t="s">
        <v>161</v>
      </c>
      <c r="D36" s="26">
        <v>105000</v>
      </c>
      <c r="E36" s="36">
        <v>0.32819999999999999</v>
      </c>
      <c r="F36" s="26">
        <f t="shared" si="2"/>
        <v>34461</v>
      </c>
      <c r="G36" s="27">
        <v>0.34370000000000001</v>
      </c>
      <c r="H36" s="33">
        <f t="shared" si="3"/>
        <v>36088.5</v>
      </c>
      <c r="I36" s="34" t="s">
        <v>227</v>
      </c>
    </row>
    <row r="37" spans="1:9" s="28" customFormat="1" ht="12.9">
      <c r="A37" s="24" t="s">
        <v>160</v>
      </c>
      <c r="B37" s="35" t="s">
        <v>233</v>
      </c>
      <c r="C37" s="26" t="s">
        <v>168</v>
      </c>
      <c r="D37" s="26">
        <v>1070000</v>
      </c>
      <c r="E37" s="27">
        <v>0.3629</v>
      </c>
      <c r="F37" s="26">
        <f t="shared" si="2"/>
        <v>388303</v>
      </c>
      <c r="G37" s="27">
        <v>0.38</v>
      </c>
      <c r="H37" s="33">
        <f t="shared" si="3"/>
        <v>406600</v>
      </c>
      <c r="I37" s="34" t="s">
        <v>234</v>
      </c>
    </row>
    <row r="38" spans="1:9" s="28" customFormat="1" ht="12.9">
      <c r="A38" s="24" t="s">
        <v>160</v>
      </c>
      <c r="B38" s="35" t="s">
        <v>233</v>
      </c>
      <c r="C38" s="26" t="s">
        <v>168</v>
      </c>
      <c r="D38" s="26">
        <v>990000</v>
      </c>
      <c r="E38" s="27">
        <v>0.3629</v>
      </c>
      <c r="F38" s="26">
        <f t="shared" si="2"/>
        <v>359271</v>
      </c>
      <c r="G38" s="27">
        <v>0.38</v>
      </c>
      <c r="H38" s="33">
        <f t="shared" si="3"/>
        <v>376200</v>
      </c>
      <c r="I38" s="34" t="s">
        <v>235</v>
      </c>
    </row>
    <row r="39" spans="1:9" s="28" customFormat="1" ht="12.9">
      <c r="A39" s="24" t="s">
        <v>160</v>
      </c>
      <c r="B39" s="35" t="s">
        <v>236</v>
      </c>
      <c r="C39" s="26" t="s">
        <v>169</v>
      </c>
      <c r="D39" s="26">
        <v>15000</v>
      </c>
      <c r="E39" s="27">
        <v>0.28799999999999998</v>
      </c>
      <c r="F39" s="26">
        <f t="shared" si="2"/>
        <v>4320</v>
      </c>
      <c r="G39" s="27">
        <v>0.32</v>
      </c>
      <c r="H39" s="33">
        <f t="shared" si="3"/>
        <v>4800</v>
      </c>
      <c r="I39" s="34">
        <v>20020442</v>
      </c>
    </row>
    <row r="40" spans="1:9" s="28" customFormat="1" ht="12.9">
      <c r="A40" s="24" t="s">
        <v>160</v>
      </c>
      <c r="B40" s="35" t="s">
        <v>260</v>
      </c>
      <c r="C40" s="26" t="s">
        <v>201</v>
      </c>
      <c r="D40" s="26">
        <v>3000</v>
      </c>
      <c r="E40" s="27">
        <v>0.56999999999999995</v>
      </c>
      <c r="F40" s="26">
        <f t="shared" si="2"/>
        <v>1709.9999999999998</v>
      </c>
      <c r="G40" s="27">
        <v>0.65</v>
      </c>
      <c r="H40" s="33">
        <f t="shared" si="3"/>
        <v>1950</v>
      </c>
      <c r="I40" s="34">
        <v>20031770</v>
      </c>
    </row>
    <row r="41" spans="1:9" s="28" customFormat="1" ht="12.9">
      <c r="A41" s="24" t="s">
        <v>153</v>
      </c>
      <c r="B41" s="35" t="s">
        <v>220</v>
      </c>
      <c r="C41" s="26" t="s">
        <v>152</v>
      </c>
      <c r="D41" s="26">
        <v>42000</v>
      </c>
      <c r="E41" s="27">
        <v>0.15620000000000001</v>
      </c>
      <c r="F41" s="26">
        <f t="shared" si="2"/>
        <v>6560.4000000000005</v>
      </c>
      <c r="G41" s="27">
        <v>0.1636</v>
      </c>
      <c r="H41" s="33">
        <f t="shared" si="3"/>
        <v>6871.2</v>
      </c>
      <c r="I41" s="34">
        <v>19128919</v>
      </c>
    </row>
    <row r="42" spans="1:9" s="28" customFormat="1" ht="12.9">
      <c r="A42" s="24" t="s">
        <v>153</v>
      </c>
      <c r="B42" s="35" t="s">
        <v>219</v>
      </c>
      <c r="C42" s="26" t="s">
        <v>152</v>
      </c>
      <c r="D42" s="26">
        <v>393000</v>
      </c>
      <c r="E42" s="27">
        <v>0.15620000000000001</v>
      </c>
      <c r="F42" s="26">
        <f t="shared" si="2"/>
        <v>61386.6</v>
      </c>
      <c r="G42" s="27">
        <v>0.1636</v>
      </c>
      <c r="H42" s="33">
        <f t="shared" si="3"/>
        <v>64294.799999999996</v>
      </c>
      <c r="I42" s="34" t="s">
        <v>222</v>
      </c>
    </row>
    <row r="43" spans="1:9" s="28" customFormat="1" ht="12.9">
      <c r="A43" s="24" t="s">
        <v>153</v>
      </c>
      <c r="B43" s="35" t="s">
        <v>217</v>
      </c>
      <c r="C43" s="26" t="s">
        <v>157</v>
      </c>
      <c r="D43" s="26">
        <v>6000</v>
      </c>
      <c r="E43" s="36">
        <v>0.15570000000000001</v>
      </c>
      <c r="F43" s="26">
        <f t="shared" si="2"/>
        <v>934.2</v>
      </c>
      <c r="G43" s="27">
        <v>0.16750000000000001</v>
      </c>
      <c r="H43" s="33">
        <f t="shared" si="3"/>
        <v>1005.0000000000001</v>
      </c>
      <c r="I43" s="34">
        <v>20019831</v>
      </c>
    </row>
    <row r="44" spans="1:9" s="28" customFormat="1" ht="12.9">
      <c r="A44" s="24" t="s">
        <v>153</v>
      </c>
      <c r="B44" s="35" t="s">
        <v>217</v>
      </c>
      <c r="C44" s="26" t="s">
        <v>162</v>
      </c>
      <c r="D44" s="26">
        <v>60000</v>
      </c>
      <c r="E44" s="27">
        <v>0.311</v>
      </c>
      <c r="F44" s="26">
        <f t="shared" si="2"/>
        <v>18660</v>
      </c>
      <c r="G44" s="27">
        <v>0.33600000000000002</v>
      </c>
      <c r="H44" s="33">
        <f t="shared" si="3"/>
        <v>20160</v>
      </c>
      <c r="I44" s="34">
        <v>19128667</v>
      </c>
    </row>
    <row r="45" spans="1:9" s="28" customFormat="1" ht="12.9">
      <c r="A45" s="24" t="s">
        <v>153</v>
      </c>
      <c r="B45" s="35" t="s">
        <v>219</v>
      </c>
      <c r="C45" s="26" t="s">
        <v>167</v>
      </c>
      <c r="D45" s="26">
        <v>500000</v>
      </c>
      <c r="E45" s="27">
        <v>0.19089999999999999</v>
      </c>
      <c r="F45" s="26">
        <f t="shared" si="2"/>
        <v>95450</v>
      </c>
      <c r="G45" s="27">
        <v>0.19989999999999999</v>
      </c>
      <c r="H45" s="33">
        <f t="shared" si="3"/>
        <v>99950</v>
      </c>
      <c r="I45" s="34">
        <v>20031671</v>
      </c>
    </row>
    <row r="46" spans="1:9" s="28" customFormat="1" ht="12.9">
      <c r="A46" s="24" t="s">
        <v>153</v>
      </c>
      <c r="B46" s="35" t="s">
        <v>217</v>
      </c>
      <c r="C46" s="26" t="s">
        <v>184</v>
      </c>
      <c r="D46" s="26">
        <v>3000</v>
      </c>
      <c r="E46" s="27">
        <v>0.19400000000000001</v>
      </c>
      <c r="F46" s="26">
        <f t="shared" si="2"/>
        <v>582</v>
      </c>
      <c r="G46" s="38">
        <v>0.215</v>
      </c>
      <c r="H46" s="33">
        <f t="shared" si="3"/>
        <v>645</v>
      </c>
      <c r="I46" s="34">
        <v>20019706</v>
      </c>
    </row>
    <row r="47" spans="1:9" s="28" customFormat="1" ht="12.9">
      <c r="A47" s="24" t="s">
        <v>153</v>
      </c>
      <c r="B47" s="35" t="s">
        <v>261</v>
      </c>
      <c r="C47" s="26" t="s">
        <v>202</v>
      </c>
      <c r="D47" s="26">
        <v>144000</v>
      </c>
      <c r="E47" s="36">
        <v>0.32469999999999999</v>
      </c>
      <c r="F47" s="26">
        <f t="shared" si="2"/>
        <v>46756.799999999996</v>
      </c>
      <c r="G47" s="27">
        <v>0.34</v>
      </c>
      <c r="H47" s="33">
        <f t="shared" si="3"/>
        <v>48960</v>
      </c>
      <c r="I47" s="34" t="s">
        <v>250</v>
      </c>
    </row>
    <row r="48" spans="1:9" s="28" customFormat="1" ht="12.9">
      <c r="A48" s="24" t="s">
        <v>154</v>
      </c>
      <c r="B48" s="35" t="s">
        <v>221</v>
      </c>
      <c r="C48" s="26" t="s">
        <v>152</v>
      </c>
      <c r="D48" s="26">
        <v>3000</v>
      </c>
      <c r="E48" s="27">
        <v>0.15620000000000001</v>
      </c>
      <c r="F48" s="26">
        <f t="shared" si="2"/>
        <v>468.6</v>
      </c>
      <c r="G48" s="27">
        <v>0.1636</v>
      </c>
      <c r="H48" s="33">
        <f t="shared" si="3"/>
        <v>490.8</v>
      </c>
      <c r="I48" s="34">
        <v>19129469</v>
      </c>
    </row>
    <row r="49" spans="1:9" s="28" customFormat="1" ht="12.9">
      <c r="A49" s="24" t="s">
        <v>154</v>
      </c>
      <c r="B49" s="35" t="s">
        <v>240</v>
      </c>
      <c r="C49" s="26" t="s">
        <v>210</v>
      </c>
      <c r="D49" s="26">
        <v>3000</v>
      </c>
      <c r="E49" s="27">
        <v>0.51</v>
      </c>
      <c r="F49" s="26">
        <f t="shared" si="2"/>
        <v>1530</v>
      </c>
      <c r="G49" s="27">
        <v>0.58499999999999996</v>
      </c>
      <c r="H49" s="33">
        <f t="shared" si="3"/>
        <v>1755</v>
      </c>
      <c r="I49" s="34">
        <v>20031933</v>
      </c>
    </row>
    <row r="50" spans="1:9" s="28" customFormat="1" ht="12.9">
      <c r="A50" s="24" t="s">
        <v>171</v>
      </c>
      <c r="B50" s="35" t="s">
        <v>238</v>
      </c>
      <c r="C50" s="26" t="s">
        <v>170</v>
      </c>
      <c r="D50" s="26">
        <v>30000</v>
      </c>
      <c r="E50" s="27">
        <v>0.24399999999999999</v>
      </c>
      <c r="F50" s="26">
        <f t="shared" si="2"/>
        <v>7320</v>
      </c>
      <c r="G50" s="27">
        <v>0.27739999999999998</v>
      </c>
      <c r="H50" s="33">
        <f t="shared" si="3"/>
        <v>8322</v>
      </c>
      <c r="I50" s="34">
        <v>20010378</v>
      </c>
    </row>
    <row r="51" spans="1:9" s="28" customFormat="1" ht="12.9">
      <c r="A51" s="24" t="s">
        <v>171</v>
      </c>
      <c r="B51" s="35" t="s">
        <v>238</v>
      </c>
      <c r="C51" s="26" t="s">
        <v>174</v>
      </c>
      <c r="D51" s="26">
        <v>30000</v>
      </c>
      <c r="E51" s="27">
        <v>0.11749999999999999</v>
      </c>
      <c r="F51" s="26">
        <f t="shared" si="2"/>
        <v>3525</v>
      </c>
      <c r="G51" s="27">
        <v>0.13</v>
      </c>
      <c r="H51" s="33">
        <f t="shared" si="3"/>
        <v>3900</v>
      </c>
      <c r="I51" s="34">
        <v>19129237</v>
      </c>
    </row>
    <row r="52" spans="1:9" s="28" customFormat="1" ht="12.9">
      <c r="A52" s="24" t="s">
        <v>171</v>
      </c>
      <c r="B52" s="35" t="s">
        <v>238</v>
      </c>
      <c r="C52" s="26" t="s">
        <v>179</v>
      </c>
      <c r="D52" s="26">
        <v>1000</v>
      </c>
      <c r="E52" s="27">
        <v>0.14399999999999999</v>
      </c>
      <c r="F52" s="26">
        <f t="shared" si="2"/>
        <v>144</v>
      </c>
      <c r="G52" s="27">
        <v>0.16</v>
      </c>
      <c r="H52" s="33">
        <f t="shared" si="3"/>
        <v>160</v>
      </c>
      <c r="I52" s="34">
        <v>20010218</v>
      </c>
    </row>
    <row r="53" spans="1:9" s="28" customFormat="1" ht="12.9">
      <c r="A53" s="24" t="s">
        <v>171</v>
      </c>
      <c r="B53" s="35" t="s">
        <v>238</v>
      </c>
      <c r="C53" s="26" t="s">
        <v>182</v>
      </c>
      <c r="D53" s="26">
        <v>12000</v>
      </c>
      <c r="E53" s="27">
        <v>0.11799999999999999</v>
      </c>
      <c r="F53" s="26">
        <f t="shared" si="2"/>
        <v>1416</v>
      </c>
      <c r="G53" s="27">
        <v>0.124</v>
      </c>
      <c r="H53" s="33">
        <f t="shared" si="3"/>
        <v>1488</v>
      </c>
      <c r="I53" s="34">
        <v>20019960</v>
      </c>
    </row>
    <row r="54" spans="1:9" s="28" customFormat="1" ht="12.9">
      <c r="A54" s="24" t="s">
        <v>171</v>
      </c>
      <c r="B54" s="35" t="s">
        <v>238</v>
      </c>
      <c r="C54" s="26" t="s">
        <v>186</v>
      </c>
      <c r="D54" s="26">
        <v>3000</v>
      </c>
      <c r="E54" s="27">
        <v>0.317</v>
      </c>
      <c r="F54" s="26">
        <f t="shared" si="2"/>
        <v>951</v>
      </c>
      <c r="G54" s="38">
        <v>0.36099999999999999</v>
      </c>
      <c r="H54" s="33">
        <f t="shared" si="3"/>
        <v>1083</v>
      </c>
      <c r="I54" s="34">
        <v>20020670</v>
      </c>
    </row>
    <row r="55" spans="1:9" s="28" customFormat="1" ht="12.9">
      <c r="A55" s="24" t="s">
        <v>171</v>
      </c>
      <c r="B55" s="35" t="s">
        <v>238</v>
      </c>
      <c r="C55" s="26" t="s">
        <v>191</v>
      </c>
      <c r="D55" s="26">
        <v>36000</v>
      </c>
      <c r="E55" s="27">
        <v>0.1222</v>
      </c>
      <c r="F55" s="26">
        <f t="shared" si="2"/>
        <v>4399.2</v>
      </c>
      <c r="G55" s="27">
        <v>0.13</v>
      </c>
      <c r="H55" s="33">
        <f t="shared" si="3"/>
        <v>4680</v>
      </c>
      <c r="I55" s="34">
        <v>20010240</v>
      </c>
    </row>
    <row r="56" spans="1:9" s="28" customFormat="1" ht="12.9">
      <c r="A56" s="24" t="s">
        <v>171</v>
      </c>
      <c r="B56" s="35" t="s">
        <v>238</v>
      </c>
      <c r="C56" s="26" t="s">
        <v>195</v>
      </c>
      <c r="D56" s="26">
        <v>24000</v>
      </c>
      <c r="E56" s="27">
        <v>0.249</v>
      </c>
      <c r="F56" s="26">
        <f t="shared" si="2"/>
        <v>5976</v>
      </c>
      <c r="G56" s="27">
        <v>0.26500000000000001</v>
      </c>
      <c r="H56" s="33">
        <f t="shared" si="3"/>
        <v>6360</v>
      </c>
      <c r="I56" s="34">
        <v>20019959</v>
      </c>
    </row>
    <row r="57" spans="1:9" s="28" customFormat="1" ht="12.9">
      <c r="A57" s="24" t="s">
        <v>171</v>
      </c>
      <c r="B57" s="35" t="s">
        <v>254</v>
      </c>
      <c r="C57" s="26" t="s">
        <v>197</v>
      </c>
      <c r="D57" s="26">
        <v>3000</v>
      </c>
      <c r="E57" s="27">
        <v>0.49399999999999999</v>
      </c>
      <c r="F57" s="26">
        <f t="shared" si="2"/>
        <v>1482</v>
      </c>
      <c r="G57" s="27">
        <v>0.53500000000000003</v>
      </c>
      <c r="H57" s="33">
        <f t="shared" si="3"/>
        <v>1605</v>
      </c>
      <c r="I57" s="34">
        <v>20020907</v>
      </c>
    </row>
    <row r="58" spans="1:9" s="28" customFormat="1" ht="12.9">
      <c r="A58" s="24" t="s">
        <v>171</v>
      </c>
      <c r="B58" s="35" t="s">
        <v>259</v>
      </c>
      <c r="C58" s="26" t="s">
        <v>198</v>
      </c>
      <c r="D58" s="26">
        <v>3000</v>
      </c>
      <c r="E58" s="27">
        <v>0.23</v>
      </c>
      <c r="F58" s="26">
        <f t="shared" si="2"/>
        <v>690</v>
      </c>
      <c r="G58" s="38">
        <v>0.27</v>
      </c>
      <c r="H58" s="33">
        <f t="shared" si="3"/>
        <v>810</v>
      </c>
      <c r="I58" s="34">
        <v>20031925</v>
      </c>
    </row>
    <row r="59" spans="1:9" s="28" customFormat="1" ht="12.9">
      <c r="A59" s="24" t="s">
        <v>171</v>
      </c>
      <c r="B59" s="35" t="s">
        <v>254</v>
      </c>
      <c r="C59" s="26" t="s">
        <v>199</v>
      </c>
      <c r="D59" s="26">
        <v>8000</v>
      </c>
      <c r="E59" s="27">
        <v>0.25</v>
      </c>
      <c r="F59" s="26">
        <f t="shared" si="2"/>
        <v>2000</v>
      </c>
      <c r="G59" s="27">
        <v>0.27</v>
      </c>
      <c r="H59" s="33">
        <f t="shared" si="3"/>
        <v>2160</v>
      </c>
      <c r="I59" s="34">
        <v>20031927</v>
      </c>
    </row>
    <row r="60" spans="1:9" s="28" customFormat="1" ht="12.9">
      <c r="A60" s="24" t="s">
        <v>171</v>
      </c>
      <c r="B60" s="35" t="s">
        <v>238</v>
      </c>
      <c r="C60" s="26" t="s">
        <v>205</v>
      </c>
      <c r="D60" s="26">
        <v>100</v>
      </c>
      <c r="E60" s="27">
        <v>1.4870000000000001</v>
      </c>
      <c r="F60" s="26">
        <f t="shared" si="2"/>
        <v>148.70000000000002</v>
      </c>
      <c r="G60" s="27">
        <v>1.75</v>
      </c>
      <c r="H60" s="33">
        <f t="shared" si="3"/>
        <v>175</v>
      </c>
      <c r="I60" s="34">
        <v>20031932</v>
      </c>
    </row>
    <row r="61" spans="1:9" s="28" customFormat="1" ht="14.1">
      <c r="A61" s="24" t="s">
        <v>180</v>
      </c>
      <c r="B61" s="35" t="s">
        <v>243</v>
      </c>
      <c r="C61" s="26" t="s">
        <v>181</v>
      </c>
      <c r="D61" s="26">
        <v>3000</v>
      </c>
      <c r="E61" s="37">
        <v>0.21199999999999999</v>
      </c>
      <c r="F61" s="26">
        <f t="shared" si="2"/>
        <v>636</v>
      </c>
      <c r="G61" s="38">
        <v>0.23</v>
      </c>
      <c r="H61" s="33">
        <f t="shared" si="3"/>
        <v>690</v>
      </c>
      <c r="I61" s="34">
        <v>20031945</v>
      </c>
    </row>
    <row r="62" spans="1:9" s="28" customFormat="1" ht="12.9">
      <c r="A62" s="24" t="s">
        <v>180</v>
      </c>
      <c r="B62" s="35" t="s">
        <v>249</v>
      </c>
      <c r="C62" s="26" t="s">
        <v>196</v>
      </c>
      <c r="D62" s="26">
        <v>250</v>
      </c>
      <c r="E62" s="27">
        <v>0.51100000000000001</v>
      </c>
      <c r="F62" s="26">
        <f t="shared" si="2"/>
        <v>127.75</v>
      </c>
      <c r="G62" s="27">
        <v>0.6</v>
      </c>
      <c r="H62" s="33">
        <f t="shared" si="3"/>
        <v>150</v>
      </c>
      <c r="I62" s="34">
        <v>20032012</v>
      </c>
    </row>
    <row r="63" spans="1:9" s="28" customFormat="1" ht="12.9">
      <c r="A63" s="24" t="s">
        <v>155</v>
      </c>
      <c r="B63" s="35" t="s">
        <v>220</v>
      </c>
      <c r="C63" s="26" t="s">
        <v>152</v>
      </c>
      <c r="D63" s="26">
        <v>96000</v>
      </c>
      <c r="E63" s="27">
        <v>0.15620000000000001</v>
      </c>
      <c r="F63" s="26">
        <f t="shared" si="2"/>
        <v>14995.2</v>
      </c>
      <c r="G63" s="27">
        <v>0.1636</v>
      </c>
      <c r="H63" s="33">
        <f t="shared" si="3"/>
        <v>15705.6</v>
      </c>
      <c r="I63" s="34">
        <v>20021120</v>
      </c>
    </row>
    <row r="64" spans="1:9" s="28" customFormat="1" ht="12.9">
      <c r="A64" s="24" t="s">
        <v>155</v>
      </c>
      <c r="B64" s="35" t="s">
        <v>256</v>
      </c>
      <c r="C64" s="26" t="s">
        <v>161</v>
      </c>
      <c r="D64" s="26">
        <v>445000</v>
      </c>
      <c r="E64" s="36">
        <v>0.32819999999999999</v>
      </c>
      <c r="F64" s="26">
        <f t="shared" si="2"/>
        <v>146049</v>
      </c>
      <c r="G64" s="27">
        <v>0.34370000000000001</v>
      </c>
      <c r="H64" s="33">
        <f t="shared" si="3"/>
        <v>152946.5</v>
      </c>
      <c r="I64" s="34" t="s">
        <v>228</v>
      </c>
    </row>
    <row r="65" spans="1:9" s="28" customFormat="1" ht="12.9">
      <c r="A65" s="24" t="s">
        <v>155</v>
      </c>
      <c r="B65" s="35" t="s">
        <v>256</v>
      </c>
      <c r="C65" s="26" t="s">
        <v>161</v>
      </c>
      <c r="D65" s="26">
        <v>500000</v>
      </c>
      <c r="E65" s="36">
        <v>0.32819999999999999</v>
      </c>
      <c r="F65" s="26">
        <f t="shared" si="2"/>
        <v>164100</v>
      </c>
      <c r="G65" s="27">
        <v>0.34370000000000001</v>
      </c>
      <c r="H65" s="33">
        <f t="shared" si="3"/>
        <v>171850</v>
      </c>
      <c r="I65" s="34" t="s">
        <v>229</v>
      </c>
    </row>
    <row r="66" spans="1:9" s="28" customFormat="1" ht="12.9">
      <c r="A66" s="24" t="s">
        <v>155</v>
      </c>
      <c r="B66" s="35" t="s">
        <v>236</v>
      </c>
      <c r="C66" s="26" t="s">
        <v>169</v>
      </c>
      <c r="D66" s="26">
        <v>9000</v>
      </c>
      <c r="E66" s="27">
        <v>0.28799999999999998</v>
      </c>
      <c r="F66" s="26">
        <f t="shared" ref="F66:F97" si="4">D66*E66</f>
        <v>2592</v>
      </c>
      <c r="G66" s="27">
        <v>0.32</v>
      </c>
      <c r="H66" s="33">
        <f t="shared" ref="H66:H97" si="5">D66*G66</f>
        <v>2880</v>
      </c>
      <c r="I66" s="34">
        <v>20021388</v>
      </c>
    </row>
    <row r="67" spans="1:9" s="28" customFormat="1" ht="12.9">
      <c r="A67" s="24" t="s">
        <v>155</v>
      </c>
      <c r="B67" s="35" t="s">
        <v>261</v>
      </c>
      <c r="C67" s="26" t="s">
        <v>202</v>
      </c>
      <c r="D67" s="26">
        <v>159000</v>
      </c>
      <c r="E67" s="27">
        <v>0.32129999999999997</v>
      </c>
      <c r="F67" s="26">
        <f t="shared" si="4"/>
        <v>51086.7</v>
      </c>
      <c r="G67" s="27">
        <v>0.34</v>
      </c>
      <c r="H67" s="33">
        <f t="shared" si="5"/>
        <v>54060.000000000007</v>
      </c>
      <c r="I67" s="34">
        <v>19129468</v>
      </c>
    </row>
    <row r="68" spans="1:9" s="28" customFormat="1" ht="12.9">
      <c r="A68" s="24" t="s">
        <v>149</v>
      </c>
      <c r="B68" s="35" t="s">
        <v>217</v>
      </c>
      <c r="C68" s="26" t="s">
        <v>150</v>
      </c>
      <c r="D68" s="26">
        <v>3000</v>
      </c>
      <c r="E68" s="27">
        <v>0.215</v>
      </c>
      <c r="F68" s="26">
        <f t="shared" si="4"/>
        <v>645</v>
      </c>
      <c r="G68" s="27">
        <v>0.23400000000000001</v>
      </c>
      <c r="H68" s="33">
        <f t="shared" si="5"/>
        <v>702</v>
      </c>
      <c r="I68" s="34">
        <v>19128242</v>
      </c>
    </row>
    <row r="69" spans="1:9" s="28" customFormat="1" ht="12.9">
      <c r="A69" s="24" t="s">
        <v>149</v>
      </c>
      <c r="B69" s="35" t="s">
        <v>217</v>
      </c>
      <c r="C69" s="26" t="s">
        <v>157</v>
      </c>
      <c r="D69" s="26">
        <v>9000</v>
      </c>
      <c r="E69" s="36">
        <v>0.15570000000000001</v>
      </c>
      <c r="F69" s="26">
        <f t="shared" si="4"/>
        <v>1401.3</v>
      </c>
      <c r="G69" s="27">
        <v>0.16750000000000001</v>
      </c>
      <c r="H69" s="33">
        <f t="shared" si="5"/>
        <v>1507.5</v>
      </c>
      <c r="I69" s="34">
        <v>20019831</v>
      </c>
    </row>
    <row r="70" spans="1:9" s="28" customFormat="1" ht="12.9">
      <c r="A70" s="24" t="s">
        <v>149</v>
      </c>
      <c r="B70" s="35" t="s">
        <v>240</v>
      </c>
      <c r="C70" s="26" t="s">
        <v>178</v>
      </c>
      <c r="D70" s="26">
        <v>18000</v>
      </c>
      <c r="E70" s="27">
        <v>0.16200000000000001</v>
      </c>
      <c r="F70" s="26">
        <f t="shared" si="4"/>
        <v>2916</v>
      </c>
      <c r="G70" s="38">
        <v>0.18</v>
      </c>
      <c r="H70" s="33">
        <f t="shared" si="5"/>
        <v>3240</v>
      </c>
      <c r="I70" s="34">
        <v>20019767</v>
      </c>
    </row>
    <row r="71" spans="1:9" s="28" customFormat="1" ht="12.9">
      <c r="A71" s="24" t="s">
        <v>149</v>
      </c>
      <c r="B71" s="35" t="s">
        <v>217</v>
      </c>
      <c r="C71" s="26" t="s">
        <v>194</v>
      </c>
      <c r="D71" s="26">
        <v>6000</v>
      </c>
      <c r="E71" s="27">
        <v>0.30599999999999999</v>
      </c>
      <c r="F71" s="26">
        <f t="shared" si="4"/>
        <v>1836</v>
      </c>
      <c r="G71" s="38">
        <v>0.36</v>
      </c>
      <c r="H71" s="33">
        <f t="shared" si="5"/>
        <v>2160</v>
      </c>
      <c r="I71" s="34">
        <v>19094716</v>
      </c>
    </row>
    <row r="72" spans="1:9" s="28" customFormat="1" ht="12.9">
      <c r="A72" s="24" t="s">
        <v>146</v>
      </c>
      <c r="B72" s="35" t="s">
        <v>218</v>
      </c>
      <c r="C72" s="26" t="s">
        <v>145</v>
      </c>
      <c r="D72" s="26">
        <v>3000</v>
      </c>
      <c r="E72" s="27">
        <v>0.2</v>
      </c>
      <c r="F72" s="26">
        <f t="shared" si="4"/>
        <v>600</v>
      </c>
      <c r="G72" s="27">
        <v>0.24</v>
      </c>
      <c r="H72" s="33">
        <f t="shared" si="5"/>
        <v>720</v>
      </c>
      <c r="I72" s="34">
        <v>19094935</v>
      </c>
    </row>
    <row r="73" spans="1:9" s="28" customFormat="1" ht="12.9">
      <c r="A73" s="24" t="s">
        <v>146</v>
      </c>
      <c r="B73" s="35" t="s">
        <v>218</v>
      </c>
      <c r="C73" s="26" t="s">
        <v>157</v>
      </c>
      <c r="D73" s="26">
        <v>300</v>
      </c>
      <c r="E73" s="39">
        <v>0.38200000000000001</v>
      </c>
      <c r="F73" s="40">
        <f t="shared" si="4"/>
        <v>114.60000000000001</v>
      </c>
      <c r="G73" s="38">
        <v>0.17499999999999999</v>
      </c>
      <c r="H73" s="33">
        <f t="shared" si="5"/>
        <v>52.5</v>
      </c>
      <c r="I73" s="34">
        <v>17124302</v>
      </c>
    </row>
    <row r="74" spans="1:9" s="28" customFormat="1" ht="12.9">
      <c r="A74" s="24" t="s">
        <v>146</v>
      </c>
      <c r="B74" s="35" t="s">
        <v>238</v>
      </c>
      <c r="C74" s="26" t="s">
        <v>179</v>
      </c>
      <c r="D74" s="26">
        <v>5000</v>
      </c>
      <c r="E74" s="27">
        <v>0.14399999999999999</v>
      </c>
      <c r="F74" s="26">
        <f t="shared" si="4"/>
        <v>720</v>
      </c>
      <c r="G74" s="27">
        <v>0.16</v>
      </c>
      <c r="H74" s="33">
        <f t="shared" si="5"/>
        <v>800</v>
      </c>
      <c r="I74" s="34" t="s">
        <v>242</v>
      </c>
    </row>
    <row r="75" spans="1:9" s="28" customFormat="1" ht="12.9">
      <c r="A75" s="24" t="s">
        <v>146</v>
      </c>
      <c r="B75" s="35" t="s">
        <v>238</v>
      </c>
      <c r="C75" s="26" t="s">
        <v>179</v>
      </c>
      <c r="D75" s="26">
        <v>9000</v>
      </c>
      <c r="E75" s="27">
        <v>0.14399999999999999</v>
      </c>
      <c r="F75" s="26">
        <f t="shared" si="4"/>
        <v>1296</v>
      </c>
      <c r="G75" s="38">
        <v>0.16</v>
      </c>
      <c r="H75" s="33">
        <f t="shared" si="5"/>
        <v>1440</v>
      </c>
      <c r="I75" s="34">
        <v>20021204</v>
      </c>
    </row>
    <row r="76" spans="1:9" s="28" customFormat="1" ht="12.9">
      <c r="A76" s="24" t="s">
        <v>203</v>
      </c>
      <c r="B76" s="35" t="s">
        <v>261</v>
      </c>
      <c r="C76" s="26" t="s">
        <v>202</v>
      </c>
      <c r="D76" s="26">
        <v>192000</v>
      </c>
      <c r="E76" s="27">
        <v>0.32129999999999997</v>
      </c>
      <c r="F76" s="26">
        <f t="shared" si="4"/>
        <v>61689.599999999999</v>
      </c>
      <c r="G76" s="27">
        <v>0.34</v>
      </c>
      <c r="H76" s="33">
        <f t="shared" si="5"/>
        <v>65280.000000000007</v>
      </c>
      <c r="I76" s="34">
        <v>19129468</v>
      </c>
    </row>
    <row r="77" spans="1:9" s="28" customFormat="1" ht="12.9">
      <c r="A77" s="24" t="s">
        <v>175</v>
      </c>
      <c r="B77" s="35" t="s">
        <v>238</v>
      </c>
      <c r="C77" s="26" t="s">
        <v>174</v>
      </c>
      <c r="D77" s="26">
        <v>3000</v>
      </c>
      <c r="E77" s="27">
        <v>0.11749999999999999</v>
      </c>
      <c r="F77" s="26">
        <f t="shared" si="4"/>
        <v>352.5</v>
      </c>
      <c r="G77" s="27">
        <v>0.13</v>
      </c>
      <c r="H77" s="33">
        <f t="shared" si="5"/>
        <v>390</v>
      </c>
      <c r="I77" s="34">
        <v>19129237</v>
      </c>
    </row>
    <row r="78" spans="1:9" s="28" customFormat="1" ht="12.9">
      <c r="A78" s="24" t="s">
        <v>175</v>
      </c>
      <c r="B78" s="35" t="s">
        <v>253</v>
      </c>
      <c r="C78" s="26" t="s">
        <v>189</v>
      </c>
      <c r="D78" s="26">
        <v>75000</v>
      </c>
      <c r="E78" s="27">
        <v>0.185</v>
      </c>
      <c r="F78" s="26">
        <f t="shared" si="4"/>
        <v>13875</v>
      </c>
      <c r="G78" s="27">
        <v>0.20499999999999999</v>
      </c>
      <c r="H78" s="33">
        <f t="shared" si="5"/>
        <v>15374.999999999998</v>
      </c>
      <c r="I78" s="34" t="s">
        <v>246</v>
      </c>
    </row>
    <row r="79" spans="1:9" s="28" customFormat="1" ht="12.9">
      <c r="A79" s="24" t="s">
        <v>175</v>
      </c>
      <c r="B79" s="35" t="s">
        <v>254</v>
      </c>
      <c r="C79" s="26" t="s">
        <v>192</v>
      </c>
      <c r="D79" s="26">
        <v>4000</v>
      </c>
      <c r="E79" s="27">
        <v>0.23899999999999999</v>
      </c>
      <c r="F79" s="26">
        <f t="shared" si="4"/>
        <v>956</v>
      </c>
      <c r="G79" s="27">
        <v>0.25800000000000001</v>
      </c>
      <c r="H79" s="33">
        <f t="shared" si="5"/>
        <v>1032</v>
      </c>
      <c r="I79" s="34">
        <v>20032378</v>
      </c>
    </row>
    <row r="80" spans="1:9" s="28" customFormat="1" ht="12.9">
      <c r="A80" s="24" t="s">
        <v>175</v>
      </c>
      <c r="B80" s="35" t="s">
        <v>254</v>
      </c>
      <c r="C80" s="26" t="s">
        <v>197</v>
      </c>
      <c r="D80" s="26">
        <v>2000</v>
      </c>
      <c r="E80" s="27">
        <v>0.49399999999999999</v>
      </c>
      <c r="F80" s="26">
        <f t="shared" si="4"/>
        <v>988</v>
      </c>
      <c r="G80" s="27">
        <v>0.53500000000000003</v>
      </c>
      <c r="H80" s="33">
        <f t="shared" si="5"/>
        <v>1070</v>
      </c>
      <c r="I80" s="34">
        <v>20021161</v>
      </c>
    </row>
    <row r="81" spans="1:9" s="28" customFormat="1" ht="12.9">
      <c r="A81" s="24" t="s">
        <v>175</v>
      </c>
      <c r="B81" s="35" t="s">
        <v>252</v>
      </c>
      <c r="C81" s="26" t="s">
        <v>213</v>
      </c>
      <c r="D81" s="26">
        <v>1000</v>
      </c>
      <c r="E81" s="27">
        <v>1.3859999999999999</v>
      </c>
      <c r="F81" s="26">
        <f t="shared" si="4"/>
        <v>1386</v>
      </c>
      <c r="G81" s="38">
        <v>2.7</v>
      </c>
      <c r="H81" s="33">
        <f t="shared" si="5"/>
        <v>2700</v>
      </c>
      <c r="I81" s="34">
        <v>20031754</v>
      </c>
    </row>
    <row r="82" spans="1:9" s="28" customFormat="1" ht="12.9">
      <c r="A82" s="24" t="s">
        <v>143</v>
      </c>
      <c r="B82" s="25" t="s">
        <v>142</v>
      </c>
      <c r="C82" s="26" t="s">
        <v>141</v>
      </c>
      <c r="D82" s="26">
        <v>12000</v>
      </c>
      <c r="E82" s="27">
        <v>0.24</v>
      </c>
      <c r="F82" s="26">
        <f t="shared" si="4"/>
        <v>2880</v>
      </c>
      <c r="G82" s="27">
        <v>0.26600000000000001</v>
      </c>
      <c r="H82" s="33">
        <f t="shared" si="5"/>
        <v>3192</v>
      </c>
      <c r="I82" s="34" t="s">
        <v>215</v>
      </c>
    </row>
    <row r="83" spans="1:9" s="28" customFormat="1" ht="12.9">
      <c r="A83" s="24" t="s">
        <v>143</v>
      </c>
      <c r="B83" s="35" t="s">
        <v>217</v>
      </c>
      <c r="C83" s="26" t="s">
        <v>148</v>
      </c>
      <c r="D83" s="26">
        <v>150000</v>
      </c>
      <c r="E83" s="27">
        <v>0.441</v>
      </c>
      <c r="F83" s="26">
        <f t="shared" si="4"/>
        <v>66150</v>
      </c>
      <c r="G83" s="27">
        <v>0.47499999999999998</v>
      </c>
      <c r="H83" s="33">
        <f t="shared" si="5"/>
        <v>71250</v>
      </c>
      <c r="I83" s="34" t="s">
        <v>216</v>
      </c>
    </row>
    <row r="84" spans="1:9" s="28" customFormat="1" ht="12.9">
      <c r="A84" s="24" t="s">
        <v>143</v>
      </c>
      <c r="B84" s="35" t="s">
        <v>217</v>
      </c>
      <c r="C84" s="26" t="s">
        <v>157</v>
      </c>
      <c r="D84" s="26">
        <v>15000</v>
      </c>
      <c r="E84" s="36">
        <v>0.15570000000000001</v>
      </c>
      <c r="F84" s="26">
        <f t="shared" si="4"/>
        <v>2335.5</v>
      </c>
      <c r="G84" s="27">
        <v>0.16750000000000001</v>
      </c>
      <c r="H84" s="33">
        <f t="shared" si="5"/>
        <v>2512.5</v>
      </c>
      <c r="I84" s="34" t="s">
        <v>224</v>
      </c>
    </row>
    <row r="85" spans="1:9" s="28" customFormat="1" ht="12.9">
      <c r="A85" s="24" t="s">
        <v>143</v>
      </c>
      <c r="B85" s="35" t="s">
        <v>217</v>
      </c>
      <c r="C85" s="26" t="s">
        <v>157</v>
      </c>
      <c r="D85" s="26">
        <v>6000</v>
      </c>
      <c r="E85" s="39">
        <v>0.38200000000000001</v>
      </c>
      <c r="F85" s="26">
        <f t="shared" si="4"/>
        <v>2292</v>
      </c>
      <c r="G85" s="27">
        <v>0.16750000000000001</v>
      </c>
      <c r="H85" s="33">
        <f t="shared" si="5"/>
        <v>1005.0000000000001</v>
      </c>
      <c r="I85" s="34" t="s">
        <v>225</v>
      </c>
    </row>
    <row r="86" spans="1:9" s="28" customFormat="1" ht="12.9">
      <c r="A86" s="24" t="s">
        <v>143</v>
      </c>
      <c r="B86" s="35" t="s">
        <v>217</v>
      </c>
      <c r="C86" s="26" t="s">
        <v>162</v>
      </c>
      <c r="D86" s="26">
        <v>177000</v>
      </c>
      <c r="E86" s="27">
        <v>0.311</v>
      </c>
      <c r="F86" s="26">
        <f t="shared" si="4"/>
        <v>55047</v>
      </c>
      <c r="G86" s="27">
        <v>0.33600000000000002</v>
      </c>
      <c r="H86" s="33">
        <f t="shared" si="5"/>
        <v>59472.000000000007</v>
      </c>
      <c r="I86" s="34" t="s">
        <v>231</v>
      </c>
    </row>
    <row r="87" spans="1:9" s="28" customFormat="1" ht="12.9">
      <c r="A87" s="24" t="s">
        <v>143</v>
      </c>
      <c r="B87" s="35" t="s">
        <v>219</v>
      </c>
      <c r="C87" s="26" t="s">
        <v>168</v>
      </c>
      <c r="D87" s="26">
        <v>10000</v>
      </c>
      <c r="E87" s="27">
        <v>0.3629</v>
      </c>
      <c r="F87" s="26">
        <f t="shared" si="4"/>
        <v>3629</v>
      </c>
      <c r="G87" s="27">
        <v>0.38</v>
      </c>
      <c r="H87" s="33">
        <f t="shared" si="5"/>
        <v>3800</v>
      </c>
      <c r="I87" s="34">
        <v>20021122</v>
      </c>
    </row>
    <row r="88" spans="1:9" s="28" customFormat="1" ht="12.9">
      <c r="A88" s="24" t="s">
        <v>143</v>
      </c>
      <c r="B88" s="35" t="s">
        <v>217</v>
      </c>
      <c r="C88" s="26" t="s">
        <v>185</v>
      </c>
      <c r="D88" s="26">
        <v>3000</v>
      </c>
      <c r="E88" s="27">
        <v>0.17</v>
      </c>
      <c r="F88" s="26">
        <f t="shared" si="4"/>
        <v>510.00000000000006</v>
      </c>
      <c r="G88" s="27">
        <v>0.185</v>
      </c>
      <c r="H88" s="33">
        <f t="shared" si="5"/>
        <v>555</v>
      </c>
      <c r="I88" s="34">
        <v>20019769</v>
      </c>
    </row>
    <row r="89" spans="1:9" s="28" customFormat="1" ht="14.1">
      <c r="A89" s="24" t="s">
        <v>143</v>
      </c>
      <c r="B89" s="35" t="s">
        <v>217</v>
      </c>
      <c r="C89" s="26" t="s">
        <v>193</v>
      </c>
      <c r="D89" s="26">
        <v>3000</v>
      </c>
      <c r="E89" s="37">
        <v>0.17100000000000001</v>
      </c>
      <c r="F89" s="26">
        <f t="shared" si="4"/>
        <v>513</v>
      </c>
      <c r="G89" s="38">
        <v>0.19500000000000001</v>
      </c>
      <c r="H89" s="33">
        <f t="shared" si="5"/>
        <v>585</v>
      </c>
      <c r="I89" s="34">
        <v>20019782</v>
      </c>
    </row>
    <row r="90" spans="1:9" s="28" customFormat="1" ht="12.9">
      <c r="A90" s="24" t="s">
        <v>143</v>
      </c>
      <c r="B90" s="35" t="s">
        <v>217</v>
      </c>
      <c r="C90" s="26" t="s">
        <v>200</v>
      </c>
      <c r="D90" s="26">
        <v>3000</v>
      </c>
      <c r="E90" s="27">
        <v>0.35699999999999998</v>
      </c>
      <c r="F90" s="26">
        <f t="shared" si="4"/>
        <v>1071</v>
      </c>
      <c r="G90" s="38">
        <v>0.42</v>
      </c>
      <c r="H90" s="33">
        <f t="shared" si="5"/>
        <v>1260</v>
      </c>
      <c r="I90" s="34">
        <v>19105943</v>
      </c>
    </row>
    <row r="91" spans="1:9" s="28" customFormat="1" ht="12.9">
      <c r="A91" s="24" t="s">
        <v>143</v>
      </c>
      <c r="B91" s="35" t="s">
        <v>217</v>
      </c>
      <c r="C91" s="26" t="s">
        <v>209</v>
      </c>
      <c r="D91" s="26">
        <v>3000</v>
      </c>
      <c r="E91" s="27">
        <v>0.255</v>
      </c>
      <c r="F91" s="26">
        <f t="shared" si="4"/>
        <v>765</v>
      </c>
      <c r="G91" s="38">
        <v>0.3</v>
      </c>
      <c r="H91" s="33">
        <f t="shared" si="5"/>
        <v>900</v>
      </c>
      <c r="I91" s="34">
        <v>19017302</v>
      </c>
    </row>
    <row r="92" spans="1:9" s="28" customFormat="1" ht="12.9">
      <c r="A92" s="24" t="s">
        <v>143</v>
      </c>
      <c r="B92" s="35" t="s">
        <v>217</v>
      </c>
      <c r="C92" s="26" t="s">
        <v>214</v>
      </c>
      <c r="D92" s="26">
        <v>3000</v>
      </c>
      <c r="E92" s="27">
        <v>0.59799999999999998</v>
      </c>
      <c r="F92" s="26">
        <f t="shared" si="4"/>
        <v>1794</v>
      </c>
      <c r="G92" s="38">
        <v>0.68</v>
      </c>
      <c r="H92" s="33">
        <f t="shared" si="5"/>
        <v>2040.0000000000002</v>
      </c>
      <c r="I92" s="34">
        <v>18126559</v>
      </c>
    </row>
    <row r="93" spans="1:9" s="28" customFormat="1" ht="12.9">
      <c r="A93" s="24" t="s">
        <v>158</v>
      </c>
      <c r="B93" s="35" t="s">
        <v>240</v>
      </c>
      <c r="C93" s="26" t="s">
        <v>119</v>
      </c>
      <c r="D93" s="26">
        <v>6000</v>
      </c>
      <c r="E93" s="27">
        <v>0.21</v>
      </c>
      <c r="F93" s="26">
        <f t="shared" si="4"/>
        <v>1260</v>
      </c>
      <c r="G93" s="27">
        <v>0.25</v>
      </c>
      <c r="H93" s="33">
        <f t="shared" si="5"/>
        <v>1500</v>
      </c>
      <c r="I93" s="34">
        <v>20020977</v>
      </c>
    </row>
    <row r="94" spans="1:9" s="28" customFormat="1" ht="12.9">
      <c r="A94" s="24" t="s">
        <v>158</v>
      </c>
      <c r="B94" s="35" t="s">
        <v>255</v>
      </c>
      <c r="C94" s="26" t="s">
        <v>159</v>
      </c>
      <c r="D94" s="26">
        <v>48000</v>
      </c>
      <c r="E94" s="27">
        <v>0.17599999999999999</v>
      </c>
      <c r="F94" s="26">
        <f t="shared" si="4"/>
        <v>8448</v>
      </c>
      <c r="G94" s="38">
        <v>0.19500000000000001</v>
      </c>
      <c r="H94" s="33">
        <f t="shared" si="5"/>
        <v>9360</v>
      </c>
      <c r="I94" s="34" t="s">
        <v>226</v>
      </c>
    </row>
    <row r="95" spans="1:9" s="28" customFormat="1" ht="14.1">
      <c r="A95" s="24" t="s">
        <v>158</v>
      </c>
      <c r="B95" s="35" t="s">
        <v>254</v>
      </c>
      <c r="C95" s="26" t="s">
        <v>177</v>
      </c>
      <c r="D95" s="26">
        <v>3000</v>
      </c>
      <c r="E95" s="41">
        <v>0.30299999999999999</v>
      </c>
      <c r="F95" s="40">
        <f t="shared" si="4"/>
        <v>909</v>
      </c>
      <c r="G95" s="38">
        <v>0.34499999999999997</v>
      </c>
      <c r="H95" s="33">
        <f t="shared" si="5"/>
        <v>1035</v>
      </c>
      <c r="I95" s="34">
        <v>20032150</v>
      </c>
    </row>
    <row r="96" spans="1:9" s="28" customFormat="1" ht="12.9">
      <c r="A96" s="24" t="s">
        <v>158</v>
      </c>
      <c r="B96" s="35" t="s">
        <v>254</v>
      </c>
      <c r="C96" s="26" t="s">
        <v>199</v>
      </c>
      <c r="D96" s="26">
        <v>4000</v>
      </c>
      <c r="E96" s="27">
        <v>0.25</v>
      </c>
      <c r="F96" s="26">
        <f t="shared" si="4"/>
        <v>1000</v>
      </c>
      <c r="G96" s="27">
        <v>0.27</v>
      </c>
      <c r="H96" s="33">
        <f t="shared" si="5"/>
        <v>1080</v>
      </c>
      <c r="I96" s="34">
        <v>20032306</v>
      </c>
    </row>
    <row r="97" spans="1:9" s="28" customFormat="1" ht="12.9">
      <c r="A97" s="24" t="s">
        <v>158</v>
      </c>
      <c r="B97" s="35" t="s">
        <v>238</v>
      </c>
      <c r="C97" s="26" t="s">
        <v>206</v>
      </c>
      <c r="D97" s="26">
        <v>1000</v>
      </c>
      <c r="E97" s="27">
        <v>0.42199999999999999</v>
      </c>
      <c r="F97" s="26">
        <f t="shared" si="4"/>
        <v>422</v>
      </c>
      <c r="G97" s="27">
        <v>0.42699999999999999</v>
      </c>
      <c r="H97" s="33">
        <f t="shared" si="5"/>
        <v>427</v>
      </c>
      <c r="I97" s="34">
        <v>19106579</v>
      </c>
    </row>
    <row r="98" spans="1:9" s="28" customFormat="1" ht="12.9">
      <c r="A98" s="24" t="s">
        <v>204</v>
      </c>
      <c r="B98" s="35" t="s">
        <v>261</v>
      </c>
      <c r="C98" s="26" t="s">
        <v>202</v>
      </c>
      <c r="D98" s="26">
        <v>189000</v>
      </c>
      <c r="E98" s="27">
        <v>0.32129999999999997</v>
      </c>
      <c r="F98" s="26">
        <f t="shared" ref="F98:F99" si="6">D98*E98</f>
        <v>60725.7</v>
      </c>
      <c r="G98" s="27">
        <v>0.34</v>
      </c>
      <c r="H98" s="33">
        <f t="shared" ref="H98:H99" si="7">D98*G98</f>
        <v>64260.000000000007</v>
      </c>
      <c r="I98" s="34">
        <v>19129468</v>
      </c>
    </row>
    <row r="99" spans="1:9" s="28" customFormat="1" ht="12.9">
      <c r="A99" s="24" t="s">
        <v>204</v>
      </c>
      <c r="B99" s="35" t="s">
        <v>233</v>
      </c>
      <c r="C99" s="26" t="s">
        <v>212</v>
      </c>
      <c r="D99" s="26">
        <v>14000</v>
      </c>
      <c r="E99" s="27">
        <v>1.1399999999999999</v>
      </c>
      <c r="F99" s="26">
        <f t="shared" si="6"/>
        <v>15959.999999999998</v>
      </c>
      <c r="G99" s="27">
        <v>1.3</v>
      </c>
      <c r="H99" s="33">
        <f t="shared" si="7"/>
        <v>18200</v>
      </c>
      <c r="I99" s="34" t="s">
        <v>251</v>
      </c>
    </row>
    <row r="100" spans="1:9" s="14" customFormat="1">
      <c r="D100" s="30"/>
      <c r="E100" s="30"/>
      <c r="F100" s="30"/>
      <c r="G100" s="20"/>
      <c r="H100" s="30"/>
    </row>
  </sheetData>
  <dataConsolidate/>
  <phoneticPr fontId="2"/>
  <pageMargins left="0.75" right="0.75" top="1" bottom="1" header="0.51200000000000001" footer="0.51200000000000001"/>
  <pageSetup paperSize="9" orientation="portrait" r:id="rId1"/>
  <headerFooter alignWithMargins="0"/>
  <ignoredErrors>
    <ignoredError sqref="I1 I101:I104857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36"/>
  <sheetViews>
    <sheetView tabSelected="1" zoomScale="80" zoomScaleNormal="80" workbookViewId="0">
      <pane ySplit="1" topLeftCell="A2" activePane="bottomLeft" state="frozen"/>
      <selection pane="bottomLeft" activeCell="B1" sqref="B1"/>
    </sheetView>
  </sheetViews>
  <sheetFormatPr defaultColWidth="24" defaultRowHeight="15" customHeight="1"/>
  <cols>
    <col min="1" max="1" width="28.734375" style="6" customWidth="1"/>
    <col min="2" max="2" width="15.89453125" style="10" customWidth="1"/>
    <col min="3" max="3" width="12.62890625" style="13" customWidth="1"/>
    <col min="4" max="4" width="12.89453125" style="16" customWidth="1"/>
    <col min="5" max="5" width="12.62890625" style="12" customWidth="1"/>
    <col min="6" max="6" width="14" style="5" customWidth="1"/>
    <col min="7" max="7" width="12.62890625" style="12" customWidth="1"/>
    <col min="8" max="8" width="13.62890625" style="5" customWidth="1"/>
    <col min="9" max="9" width="12.62890625" style="12" customWidth="1"/>
    <col min="10" max="10" width="14.89453125" style="7" customWidth="1"/>
    <col min="11" max="16384" width="24" style="6"/>
  </cols>
  <sheetData>
    <row r="1" spans="1:10" s="1" customFormat="1" ht="52.5" customHeight="1">
      <c r="A1" s="1" t="s">
        <v>12</v>
      </c>
      <c r="B1" s="9" t="s">
        <v>0</v>
      </c>
      <c r="C1" s="17" t="s">
        <v>1</v>
      </c>
      <c r="D1" s="15" t="s">
        <v>2</v>
      </c>
      <c r="E1" s="17" t="s">
        <v>3</v>
      </c>
      <c r="F1" s="4" t="s">
        <v>4</v>
      </c>
      <c r="G1" s="17" t="s">
        <v>5</v>
      </c>
      <c r="H1" s="4" t="s">
        <v>6</v>
      </c>
      <c r="I1" s="17" t="s">
        <v>17</v>
      </c>
      <c r="J1" s="4" t="s">
        <v>7</v>
      </c>
    </row>
    <row r="2" spans="1:10" s="22" customFormat="1" ht="18" customHeight="1">
      <c r="A2" t="s">
        <v>124</v>
      </c>
      <c r="B2" s="19">
        <v>0.24</v>
      </c>
      <c r="C2" s="18">
        <v>66000</v>
      </c>
      <c r="D2" s="23">
        <f>B2*C2</f>
        <v>15840</v>
      </c>
      <c r="E2" s="18">
        <v>0</v>
      </c>
      <c r="F2" s="23">
        <f>B2*E2</f>
        <v>0</v>
      </c>
      <c r="G2" s="18">
        <v>12000</v>
      </c>
      <c r="H2" s="23">
        <f>B2*G2</f>
        <v>2880</v>
      </c>
      <c r="I2" s="18">
        <v>54000</v>
      </c>
      <c r="J2" s="23">
        <f>C2+E2-G2</f>
        <v>54000</v>
      </c>
    </row>
    <row r="3" spans="1:10" s="22" customFormat="1" ht="18" customHeight="1">
      <c r="A3" s="29" t="s">
        <v>18</v>
      </c>
      <c r="B3" s="19">
        <v>0.2</v>
      </c>
      <c r="C3" s="18">
        <v>23955</v>
      </c>
      <c r="D3" s="23">
        <f t="shared" ref="D3:D65" si="0">B3*C3</f>
        <v>4791</v>
      </c>
      <c r="E3" s="18">
        <v>60000</v>
      </c>
      <c r="F3" s="23">
        <f t="shared" ref="F3:F65" si="1">B3*E3</f>
        <v>12000</v>
      </c>
      <c r="G3" s="18">
        <v>6000</v>
      </c>
      <c r="H3" s="23">
        <f t="shared" ref="H3:H65" si="2">B3*G3</f>
        <v>1200</v>
      </c>
      <c r="I3" s="18">
        <v>77955</v>
      </c>
      <c r="J3" s="23">
        <f t="shared" ref="J3:J65" si="3">C3+E3-G3</f>
        <v>77955</v>
      </c>
    </row>
    <row r="4" spans="1:10" s="22" customFormat="1" ht="18" customHeight="1">
      <c r="A4" s="29" t="s">
        <v>19</v>
      </c>
      <c r="B4" s="19">
        <v>0.436</v>
      </c>
      <c r="C4" s="18">
        <v>666000</v>
      </c>
      <c r="D4" s="23">
        <f t="shared" si="0"/>
        <v>290376</v>
      </c>
      <c r="E4" s="18">
        <v>0</v>
      </c>
      <c r="F4" s="23">
        <f t="shared" si="1"/>
        <v>0</v>
      </c>
      <c r="G4" s="18">
        <v>189000</v>
      </c>
      <c r="H4" s="23">
        <f t="shared" si="2"/>
        <v>82404</v>
      </c>
      <c r="I4" s="18">
        <v>477000</v>
      </c>
      <c r="J4" s="23">
        <f t="shared" si="3"/>
        <v>477000</v>
      </c>
    </row>
    <row r="5" spans="1:10" s="22" customFormat="1" ht="18" customHeight="1">
      <c r="A5" s="29" t="s">
        <v>20</v>
      </c>
      <c r="B5" s="19">
        <v>0.215</v>
      </c>
      <c r="C5" s="18">
        <v>12000</v>
      </c>
      <c r="D5" s="23">
        <f t="shared" si="0"/>
        <v>2580</v>
      </c>
      <c r="E5" s="18">
        <v>0</v>
      </c>
      <c r="F5" s="23">
        <f t="shared" si="1"/>
        <v>0</v>
      </c>
      <c r="G5" s="18">
        <v>3000</v>
      </c>
      <c r="H5" s="23">
        <f t="shared" si="2"/>
        <v>645</v>
      </c>
      <c r="I5" s="18">
        <v>9000</v>
      </c>
      <c r="J5" s="23">
        <f t="shared" si="3"/>
        <v>9000</v>
      </c>
    </row>
    <row r="6" spans="1:10" s="22" customFormat="1" ht="18" customHeight="1">
      <c r="A6" s="29" t="s">
        <v>21</v>
      </c>
      <c r="B6" s="19">
        <v>0.18</v>
      </c>
      <c r="C6" s="18">
        <v>10</v>
      </c>
      <c r="D6" s="23">
        <f t="shared" si="0"/>
        <v>1.7999999999999998</v>
      </c>
      <c r="E6" s="18">
        <v>0</v>
      </c>
      <c r="F6" s="23">
        <f t="shared" si="1"/>
        <v>0</v>
      </c>
      <c r="G6" s="18">
        <v>0</v>
      </c>
      <c r="H6" s="23">
        <f t="shared" si="2"/>
        <v>0</v>
      </c>
      <c r="I6" s="18">
        <v>10</v>
      </c>
      <c r="J6" s="23">
        <f t="shared" si="3"/>
        <v>10</v>
      </c>
    </row>
    <row r="7" spans="1:10" s="22" customFormat="1" ht="18" customHeight="1">
      <c r="A7" s="29" t="s">
        <v>22</v>
      </c>
      <c r="B7" s="19">
        <v>0.15620000000000001</v>
      </c>
      <c r="C7" s="18">
        <v>978000</v>
      </c>
      <c r="D7" s="23">
        <f t="shared" si="0"/>
        <v>152763.6</v>
      </c>
      <c r="E7" s="18">
        <v>0</v>
      </c>
      <c r="F7" s="23">
        <f t="shared" si="1"/>
        <v>0</v>
      </c>
      <c r="G7" s="18">
        <v>765000</v>
      </c>
      <c r="H7" s="23">
        <f t="shared" si="2"/>
        <v>119493</v>
      </c>
      <c r="I7" s="18">
        <v>213000</v>
      </c>
      <c r="J7" s="23">
        <f t="shared" si="3"/>
        <v>213000</v>
      </c>
    </row>
    <row r="8" spans="1:10" s="22" customFormat="1" ht="18" customHeight="1">
      <c r="A8" s="29" t="s">
        <v>118</v>
      </c>
      <c r="B8" s="19">
        <v>0.15620000000000001</v>
      </c>
      <c r="C8" s="18">
        <v>2000</v>
      </c>
      <c r="D8" s="23">
        <f t="shared" si="0"/>
        <v>312.40000000000003</v>
      </c>
      <c r="E8" s="18">
        <v>0</v>
      </c>
      <c r="F8" s="23">
        <f t="shared" si="1"/>
        <v>0</v>
      </c>
      <c r="G8" s="18">
        <v>0</v>
      </c>
      <c r="H8" s="23">
        <f t="shared" si="2"/>
        <v>0</v>
      </c>
      <c r="I8" s="18">
        <v>2000</v>
      </c>
      <c r="J8" s="23">
        <f t="shared" si="3"/>
        <v>2000</v>
      </c>
    </row>
    <row r="9" spans="1:10" s="22" customFormat="1" ht="18" customHeight="1">
      <c r="A9" s="29" t="s">
        <v>23</v>
      </c>
      <c r="B9" s="19">
        <v>0.15570000000000001</v>
      </c>
      <c r="C9" s="18">
        <v>174450</v>
      </c>
      <c r="D9" s="23">
        <f t="shared" si="0"/>
        <v>27161.865000000002</v>
      </c>
      <c r="E9" s="18">
        <v>75000</v>
      </c>
      <c r="F9" s="23">
        <f t="shared" si="1"/>
        <v>11677.5</v>
      </c>
      <c r="G9" s="18">
        <v>237300</v>
      </c>
      <c r="H9" s="23">
        <f t="shared" si="2"/>
        <v>36947.61</v>
      </c>
      <c r="I9" s="18">
        <v>12150</v>
      </c>
      <c r="J9" s="23">
        <f t="shared" si="3"/>
        <v>12150</v>
      </c>
    </row>
    <row r="10" spans="1:10" s="22" customFormat="1" ht="18" customHeight="1">
      <c r="A10" s="29" t="s">
        <v>125</v>
      </c>
      <c r="B10" s="19">
        <v>0.15740000000000001</v>
      </c>
      <c r="C10" s="18">
        <v>750</v>
      </c>
      <c r="D10" s="23">
        <f t="shared" si="0"/>
        <v>118.05000000000001</v>
      </c>
      <c r="E10" s="18">
        <v>0</v>
      </c>
      <c r="F10" s="23">
        <f t="shared" si="1"/>
        <v>0</v>
      </c>
      <c r="G10" s="18">
        <v>0</v>
      </c>
      <c r="H10" s="23">
        <f t="shared" si="2"/>
        <v>0</v>
      </c>
      <c r="I10" s="18">
        <v>750</v>
      </c>
      <c r="J10" s="23">
        <f t="shared" si="3"/>
        <v>750</v>
      </c>
    </row>
    <row r="11" spans="1:10" s="22" customFormat="1" ht="18" customHeight="1">
      <c r="A11" s="29" t="s">
        <v>24</v>
      </c>
      <c r="B11" s="19">
        <v>0.28000000000000003</v>
      </c>
      <c r="C11" s="18">
        <v>150</v>
      </c>
      <c r="D11" s="23">
        <f t="shared" si="0"/>
        <v>42.000000000000007</v>
      </c>
      <c r="E11" s="18">
        <v>0</v>
      </c>
      <c r="F11" s="23">
        <f t="shared" si="1"/>
        <v>0</v>
      </c>
      <c r="G11" s="18">
        <v>0</v>
      </c>
      <c r="H11" s="23">
        <f t="shared" si="2"/>
        <v>0</v>
      </c>
      <c r="I11" s="18">
        <v>150</v>
      </c>
      <c r="J11" s="23">
        <f t="shared" si="3"/>
        <v>150</v>
      </c>
    </row>
    <row r="12" spans="1:10" s="22" customFormat="1" ht="18" customHeight="1">
      <c r="A12" s="29" t="s">
        <v>117</v>
      </c>
      <c r="B12" s="19">
        <v>0.15620000000000001</v>
      </c>
      <c r="C12" s="18">
        <v>9000</v>
      </c>
      <c r="D12" s="23">
        <f t="shared" si="0"/>
        <v>1405.8</v>
      </c>
      <c r="E12" s="18">
        <v>0</v>
      </c>
      <c r="F12" s="23">
        <f t="shared" si="1"/>
        <v>0</v>
      </c>
      <c r="G12" s="18">
        <v>0</v>
      </c>
      <c r="H12" s="23">
        <f t="shared" si="2"/>
        <v>0</v>
      </c>
      <c r="I12" s="18">
        <v>9000</v>
      </c>
      <c r="J12" s="23">
        <f t="shared" si="3"/>
        <v>9000</v>
      </c>
    </row>
    <row r="13" spans="1:10" s="22" customFormat="1" ht="18" customHeight="1">
      <c r="A13" s="29" t="s">
        <v>25</v>
      </c>
      <c r="B13" s="19">
        <v>0.21199999999999999</v>
      </c>
      <c r="C13" s="18">
        <v>24000</v>
      </c>
      <c r="D13" s="23">
        <f t="shared" si="0"/>
        <v>5088</v>
      </c>
      <c r="E13" s="18">
        <v>63000</v>
      </c>
      <c r="F13" s="23">
        <f t="shared" si="1"/>
        <v>13356</v>
      </c>
      <c r="G13" s="18">
        <v>54000</v>
      </c>
      <c r="H13" s="23">
        <f t="shared" si="2"/>
        <v>11448</v>
      </c>
      <c r="I13" s="18">
        <v>33000</v>
      </c>
      <c r="J13" s="23">
        <f t="shared" si="3"/>
        <v>33000</v>
      </c>
    </row>
    <row r="14" spans="1:10" s="22" customFormat="1" ht="18" customHeight="1">
      <c r="A14" s="29" t="s">
        <v>26</v>
      </c>
      <c r="B14" s="19">
        <v>0.38100000000000001</v>
      </c>
      <c r="C14" s="18">
        <v>575</v>
      </c>
      <c r="D14" s="23">
        <f t="shared" si="0"/>
        <v>219.07500000000002</v>
      </c>
      <c r="E14" s="18">
        <v>0</v>
      </c>
      <c r="F14" s="23">
        <f t="shared" si="1"/>
        <v>0</v>
      </c>
      <c r="G14" s="18">
        <v>0</v>
      </c>
      <c r="H14" s="23">
        <f t="shared" si="2"/>
        <v>0</v>
      </c>
      <c r="I14" s="18">
        <v>575</v>
      </c>
      <c r="J14" s="23">
        <f t="shared" si="3"/>
        <v>575</v>
      </c>
    </row>
    <row r="15" spans="1:10" s="22" customFormat="1" ht="18" customHeight="1">
      <c r="A15" s="29" t="s">
        <v>27</v>
      </c>
      <c r="B15" s="19">
        <v>0.31900000000000001</v>
      </c>
      <c r="C15" s="18">
        <v>1960</v>
      </c>
      <c r="D15" s="23">
        <f t="shared" si="0"/>
        <v>625.24</v>
      </c>
      <c r="E15" s="18">
        <v>0</v>
      </c>
      <c r="F15" s="23">
        <f t="shared" si="1"/>
        <v>0</v>
      </c>
      <c r="G15" s="18">
        <v>0</v>
      </c>
      <c r="H15" s="23">
        <f t="shared" si="2"/>
        <v>0</v>
      </c>
      <c r="I15" s="18">
        <v>1960</v>
      </c>
      <c r="J15" s="23">
        <f t="shared" si="3"/>
        <v>1960</v>
      </c>
    </row>
    <row r="16" spans="1:10" s="1" customFormat="1" ht="18" customHeight="1">
      <c r="A16" s="29" t="s">
        <v>114</v>
      </c>
      <c r="B16" s="19">
        <v>0.45700000000000002</v>
      </c>
      <c r="C16" s="18">
        <v>3000</v>
      </c>
      <c r="D16" s="23">
        <f t="shared" si="0"/>
        <v>1371</v>
      </c>
      <c r="E16" s="18">
        <v>0</v>
      </c>
      <c r="F16" s="23">
        <f t="shared" si="1"/>
        <v>0</v>
      </c>
      <c r="G16" s="18">
        <v>0</v>
      </c>
      <c r="H16" s="23">
        <f t="shared" si="2"/>
        <v>0</v>
      </c>
      <c r="I16" s="18">
        <v>3000</v>
      </c>
      <c r="J16" s="23">
        <f t="shared" si="3"/>
        <v>3000</v>
      </c>
    </row>
    <row r="17" spans="1:10" s="1" customFormat="1" ht="18" customHeight="1">
      <c r="A17" s="29" t="s">
        <v>28</v>
      </c>
      <c r="B17" s="19">
        <v>0.34660000000000002</v>
      </c>
      <c r="C17" s="18">
        <v>20</v>
      </c>
      <c r="D17" s="23">
        <f t="shared" si="0"/>
        <v>6.9320000000000004</v>
      </c>
      <c r="E17" s="18">
        <v>0</v>
      </c>
      <c r="F17" s="23">
        <f t="shared" si="1"/>
        <v>0</v>
      </c>
      <c r="G17" s="18">
        <v>0</v>
      </c>
      <c r="H17" s="23">
        <f t="shared" si="2"/>
        <v>0</v>
      </c>
      <c r="I17" s="18">
        <v>20</v>
      </c>
      <c r="J17" s="23">
        <f t="shared" si="3"/>
        <v>20</v>
      </c>
    </row>
    <row r="18" spans="1:10" s="1" customFormat="1" ht="18" customHeight="1">
      <c r="A18" s="29" t="s">
        <v>29</v>
      </c>
      <c r="B18" s="19">
        <v>0.34100000000000003</v>
      </c>
      <c r="C18" s="18">
        <v>35</v>
      </c>
      <c r="D18" s="23">
        <f t="shared" si="0"/>
        <v>11.935</v>
      </c>
      <c r="E18" s="18">
        <v>0</v>
      </c>
      <c r="F18" s="23">
        <f t="shared" si="1"/>
        <v>0</v>
      </c>
      <c r="G18" s="18">
        <v>0</v>
      </c>
      <c r="H18" s="23">
        <f t="shared" si="2"/>
        <v>0</v>
      </c>
      <c r="I18" s="18">
        <v>35</v>
      </c>
      <c r="J18" s="23">
        <f t="shared" si="3"/>
        <v>35</v>
      </c>
    </row>
    <row r="19" spans="1:10" s="1" customFormat="1" ht="18" customHeight="1">
      <c r="A19" s="29" t="s">
        <v>30</v>
      </c>
      <c r="B19" s="19">
        <v>0.32819999999999999</v>
      </c>
      <c r="C19" s="18">
        <v>625000</v>
      </c>
      <c r="D19" s="23">
        <f t="shared" si="0"/>
        <v>205125</v>
      </c>
      <c r="E19" s="18">
        <v>2100000</v>
      </c>
      <c r="F19" s="23">
        <f t="shared" si="1"/>
        <v>689220</v>
      </c>
      <c r="G19" s="18">
        <v>1050000</v>
      </c>
      <c r="H19" s="23">
        <f t="shared" si="2"/>
        <v>344610</v>
      </c>
      <c r="I19" s="18">
        <v>1675000</v>
      </c>
      <c r="J19" s="23">
        <f t="shared" si="3"/>
        <v>1675000</v>
      </c>
    </row>
    <row r="20" spans="1:10" s="1" customFormat="1" ht="18" customHeight="1">
      <c r="A20" s="29" t="s">
        <v>126</v>
      </c>
      <c r="B20" s="19">
        <v>0.94</v>
      </c>
      <c r="C20" s="18">
        <v>0</v>
      </c>
      <c r="D20" s="23">
        <f t="shared" si="0"/>
        <v>0</v>
      </c>
      <c r="E20" s="18">
        <v>1000</v>
      </c>
      <c r="F20" s="23">
        <f t="shared" si="1"/>
        <v>940</v>
      </c>
      <c r="G20" s="18">
        <v>0</v>
      </c>
      <c r="H20" s="23">
        <f t="shared" si="2"/>
        <v>0</v>
      </c>
      <c r="I20" s="18">
        <v>1000</v>
      </c>
      <c r="J20" s="23">
        <f t="shared" si="3"/>
        <v>1000</v>
      </c>
    </row>
    <row r="21" spans="1:10" s="1" customFormat="1" ht="18" customHeight="1">
      <c r="A21" s="29" t="s">
        <v>31</v>
      </c>
      <c r="B21" s="19">
        <v>0.311</v>
      </c>
      <c r="C21" s="18">
        <v>774000</v>
      </c>
      <c r="D21" s="23">
        <f t="shared" si="0"/>
        <v>240714</v>
      </c>
      <c r="E21" s="18">
        <v>0</v>
      </c>
      <c r="F21" s="23">
        <f t="shared" si="1"/>
        <v>0</v>
      </c>
      <c r="G21" s="18">
        <v>297000</v>
      </c>
      <c r="H21" s="23">
        <f t="shared" si="2"/>
        <v>92367</v>
      </c>
      <c r="I21" s="18">
        <v>477000</v>
      </c>
      <c r="J21" s="23">
        <f t="shared" si="3"/>
        <v>477000</v>
      </c>
    </row>
    <row r="22" spans="1:10" s="1" customFormat="1" ht="18" customHeight="1">
      <c r="A22" s="29" t="s">
        <v>32</v>
      </c>
      <c r="B22" s="19">
        <v>0.66300000000000003</v>
      </c>
      <c r="C22" s="18">
        <v>900</v>
      </c>
      <c r="D22" s="23">
        <f t="shared" si="0"/>
        <v>596.70000000000005</v>
      </c>
      <c r="E22" s="18">
        <v>0</v>
      </c>
      <c r="F22" s="23">
        <f t="shared" si="1"/>
        <v>0</v>
      </c>
      <c r="G22" s="18">
        <v>250</v>
      </c>
      <c r="H22" s="23">
        <f t="shared" si="2"/>
        <v>165.75</v>
      </c>
      <c r="I22" s="18">
        <v>650</v>
      </c>
      <c r="J22" s="23">
        <f t="shared" si="3"/>
        <v>650</v>
      </c>
    </row>
    <row r="23" spans="1:10" s="1" customFormat="1" ht="18" customHeight="1">
      <c r="A23" s="29" t="s">
        <v>33</v>
      </c>
      <c r="B23" s="19">
        <v>0.20200000000000001</v>
      </c>
      <c r="C23" s="18">
        <v>80000</v>
      </c>
      <c r="D23" s="23">
        <f t="shared" si="0"/>
        <v>16160.000000000002</v>
      </c>
      <c r="E23" s="18">
        <v>0</v>
      </c>
      <c r="F23" s="23">
        <f t="shared" si="1"/>
        <v>0</v>
      </c>
      <c r="G23" s="18">
        <v>0</v>
      </c>
      <c r="H23" s="23">
        <f t="shared" si="2"/>
        <v>0</v>
      </c>
      <c r="I23" s="18">
        <v>80000</v>
      </c>
      <c r="J23" s="23">
        <f t="shared" si="3"/>
        <v>80000</v>
      </c>
    </row>
    <row r="24" spans="1:10" s="1" customFormat="1" ht="18" customHeight="1">
      <c r="A24" s="29" t="s">
        <v>127</v>
      </c>
      <c r="B24" s="19">
        <v>0.19089999999999999</v>
      </c>
      <c r="C24" s="18">
        <v>0</v>
      </c>
      <c r="D24" s="23">
        <f t="shared" si="0"/>
        <v>0</v>
      </c>
      <c r="E24" s="18">
        <v>7200000</v>
      </c>
      <c r="F24" s="23">
        <f t="shared" si="1"/>
        <v>1374480</v>
      </c>
      <c r="G24" s="18">
        <v>500000</v>
      </c>
      <c r="H24" s="23">
        <f t="shared" si="2"/>
        <v>95450</v>
      </c>
      <c r="I24" s="18">
        <v>6700000</v>
      </c>
      <c r="J24" s="23">
        <f t="shared" si="3"/>
        <v>6700000</v>
      </c>
    </row>
    <row r="25" spans="1:10" s="1" customFormat="1" ht="18" customHeight="1">
      <c r="A25" s="29" t="s">
        <v>34</v>
      </c>
      <c r="B25" s="19">
        <v>0.3629</v>
      </c>
      <c r="C25" s="18">
        <v>2710000</v>
      </c>
      <c r="D25" s="23">
        <f t="shared" si="0"/>
        <v>983459</v>
      </c>
      <c r="E25" s="18">
        <v>4000000</v>
      </c>
      <c r="F25" s="23">
        <f t="shared" si="1"/>
        <v>1451600</v>
      </c>
      <c r="G25" s="18">
        <v>2070000</v>
      </c>
      <c r="H25" s="23">
        <f t="shared" si="2"/>
        <v>751203</v>
      </c>
      <c r="I25" s="18">
        <v>4640000</v>
      </c>
      <c r="J25" s="23">
        <f t="shared" si="3"/>
        <v>4640000</v>
      </c>
    </row>
    <row r="26" spans="1:10" s="1" customFormat="1" ht="18" customHeight="1">
      <c r="A26" s="29" t="s">
        <v>35</v>
      </c>
      <c r="B26" s="19">
        <v>0.27</v>
      </c>
      <c r="C26" s="18">
        <v>6000</v>
      </c>
      <c r="D26" s="23">
        <f t="shared" si="0"/>
        <v>1620</v>
      </c>
      <c r="E26" s="18">
        <v>0</v>
      </c>
      <c r="F26" s="23">
        <f t="shared" si="1"/>
        <v>0</v>
      </c>
      <c r="G26" s="18">
        <v>0</v>
      </c>
      <c r="H26" s="23">
        <f t="shared" si="2"/>
        <v>0</v>
      </c>
      <c r="I26" s="18">
        <v>6000</v>
      </c>
      <c r="J26" s="23">
        <f t="shared" si="3"/>
        <v>6000</v>
      </c>
    </row>
    <row r="27" spans="1:10" s="1" customFormat="1" ht="18" customHeight="1">
      <c r="A27" s="29" t="s">
        <v>36</v>
      </c>
      <c r="B27" s="19">
        <v>0.28799999999999998</v>
      </c>
      <c r="C27" s="18">
        <v>15000</v>
      </c>
      <c r="D27" s="23">
        <f t="shared" si="0"/>
        <v>4320</v>
      </c>
      <c r="E27" s="18">
        <v>30000</v>
      </c>
      <c r="F27" s="23">
        <f t="shared" si="1"/>
        <v>8640</v>
      </c>
      <c r="G27" s="18">
        <v>24000</v>
      </c>
      <c r="H27" s="23">
        <f t="shared" si="2"/>
        <v>6911.9999999999991</v>
      </c>
      <c r="I27" s="18">
        <v>21000</v>
      </c>
      <c r="J27" s="23">
        <f t="shared" si="3"/>
        <v>21000</v>
      </c>
    </row>
    <row r="28" spans="1:10" s="1" customFormat="1" ht="18" customHeight="1">
      <c r="A28" s="29" t="s">
        <v>37</v>
      </c>
      <c r="B28" s="19">
        <v>0.24399999999999999</v>
      </c>
      <c r="C28" s="18">
        <v>135000</v>
      </c>
      <c r="D28" s="23">
        <f t="shared" si="0"/>
        <v>32940</v>
      </c>
      <c r="E28" s="18">
        <v>71000</v>
      </c>
      <c r="F28" s="23">
        <f t="shared" si="1"/>
        <v>17324</v>
      </c>
      <c r="G28" s="18">
        <v>45000</v>
      </c>
      <c r="H28" s="23">
        <f t="shared" si="2"/>
        <v>10980</v>
      </c>
      <c r="I28" s="18">
        <v>161000</v>
      </c>
      <c r="J28" s="23">
        <f t="shared" si="3"/>
        <v>161000</v>
      </c>
    </row>
    <row r="29" spans="1:10" s="1" customFormat="1" ht="18" customHeight="1">
      <c r="A29" s="29" t="s">
        <v>38</v>
      </c>
      <c r="B29" s="19">
        <v>0.23500000000000001</v>
      </c>
      <c r="C29" s="18">
        <v>1000</v>
      </c>
      <c r="D29" s="23">
        <f t="shared" si="0"/>
        <v>235.00000000000003</v>
      </c>
      <c r="E29" s="18">
        <v>0</v>
      </c>
      <c r="F29" s="23">
        <f t="shared" si="1"/>
        <v>0</v>
      </c>
      <c r="G29" s="18">
        <v>0</v>
      </c>
      <c r="H29" s="23">
        <f t="shared" si="2"/>
        <v>0</v>
      </c>
      <c r="I29" s="18">
        <v>1000</v>
      </c>
      <c r="J29" s="23">
        <f t="shared" si="3"/>
        <v>1000</v>
      </c>
    </row>
    <row r="30" spans="1:10" s="1" customFormat="1" ht="18" customHeight="1">
      <c r="A30" s="29" t="s">
        <v>39</v>
      </c>
      <c r="B30" s="19">
        <v>0.437</v>
      </c>
      <c r="C30" s="18">
        <v>3000</v>
      </c>
      <c r="D30" s="23">
        <f t="shared" si="0"/>
        <v>1311</v>
      </c>
      <c r="E30" s="18">
        <v>0</v>
      </c>
      <c r="F30" s="23">
        <f t="shared" si="1"/>
        <v>0</v>
      </c>
      <c r="G30" s="18">
        <v>0</v>
      </c>
      <c r="H30" s="23">
        <f t="shared" si="2"/>
        <v>0</v>
      </c>
      <c r="I30" s="18">
        <v>3000</v>
      </c>
      <c r="J30" s="23">
        <f t="shared" si="3"/>
        <v>3000</v>
      </c>
    </row>
    <row r="31" spans="1:10" s="1" customFormat="1" ht="18" customHeight="1">
      <c r="A31" s="29" t="s">
        <v>40</v>
      </c>
      <c r="B31" s="19">
        <v>0.11750000000000001</v>
      </c>
      <c r="C31" s="18">
        <v>225000</v>
      </c>
      <c r="D31" s="23">
        <f t="shared" si="0"/>
        <v>26437.5</v>
      </c>
      <c r="E31" s="18">
        <v>0</v>
      </c>
      <c r="F31" s="23">
        <f t="shared" si="1"/>
        <v>0</v>
      </c>
      <c r="G31" s="18">
        <v>57000</v>
      </c>
      <c r="H31" s="23">
        <f t="shared" si="2"/>
        <v>6697.5</v>
      </c>
      <c r="I31" s="18">
        <v>168000</v>
      </c>
      <c r="J31" s="23">
        <f t="shared" si="3"/>
        <v>168000</v>
      </c>
    </row>
    <row r="32" spans="1:10" s="1" customFormat="1" ht="18" customHeight="1">
      <c r="A32" s="29" t="s">
        <v>41</v>
      </c>
      <c r="B32" s="19">
        <v>0.39800000000000002</v>
      </c>
      <c r="C32" s="18">
        <v>2000</v>
      </c>
      <c r="D32" s="23">
        <f t="shared" si="0"/>
        <v>796</v>
      </c>
      <c r="E32" s="18">
        <v>0</v>
      </c>
      <c r="F32" s="23">
        <f t="shared" si="1"/>
        <v>0</v>
      </c>
      <c r="G32" s="18">
        <v>0</v>
      </c>
      <c r="H32" s="23">
        <f t="shared" si="2"/>
        <v>0</v>
      </c>
      <c r="I32" s="18">
        <v>2000</v>
      </c>
      <c r="J32" s="23">
        <f t="shared" si="3"/>
        <v>2000</v>
      </c>
    </row>
    <row r="33" spans="1:10" s="1" customFormat="1" ht="18" customHeight="1">
      <c r="A33" s="29" t="s">
        <v>42</v>
      </c>
      <c r="B33" s="19">
        <v>0.42</v>
      </c>
      <c r="C33" s="18">
        <v>1000</v>
      </c>
      <c r="D33" s="23">
        <f t="shared" si="0"/>
        <v>420</v>
      </c>
      <c r="E33" s="18">
        <v>1000</v>
      </c>
      <c r="F33" s="23">
        <f t="shared" si="1"/>
        <v>420</v>
      </c>
      <c r="G33" s="18">
        <v>1000</v>
      </c>
      <c r="H33" s="23">
        <f t="shared" si="2"/>
        <v>420</v>
      </c>
      <c r="I33" s="18">
        <v>1000</v>
      </c>
      <c r="J33" s="23">
        <f t="shared" si="3"/>
        <v>1000</v>
      </c>
    </row>
    <row r="34" spans="1:10" s="1" customFormat="1" ht="18" customHeight="1">
      <c r="A34" s="29" t="s">
        <v>43</v>
      </c>
      <c r="B34" s="19">
        <v>0.16200000000000001</v>
      </c>
      <c r="C34" s="18">
        <v>15000</v>
      </c>
      <c r="D34" s="23">
        <f t="shared" si="0"/>
        <v>2430</v>
      </c>
      <c r="E34" s="18">
        <v>0</v>
      </c>
      <c r="F34" s="23">
        <f t="shared" si="1"/>
        <v>0</v>
      </c>
      <c r="G34" s="18">
        <v>0</v>
      </c>
      <c r="H34" s="23">
        <f t="shared" si="2"/>
        <v>0</v>
      </c>
      <c r="I34" s="18">
        <v>15000</v>
      </c>
      <c r="J34" s="23">
        <f t="shared" si="3"/>
        <v>15000</v>
      </c>
    </row>
    <row r="35" spans="1:10" s="1" customFormat="1" ht="18" customHeight="1">
      <c r="A35" s="29" t="s">
        <v>123</v>
      </c>
      <c r="B35" s="19">
        <v>0.16200000000000001</v>
      </c>
      <c r="C35" s="18">
        <v>38834</v>
      </c>
      <c r="D35" s="23">
        <f t="shared" si="0"/>
        <v>6291.1080000000002</v>
      </c>
      <c r="E35" s="18">
        <v>0</v>
      </c>
      <c r="F35" s="23">
        <f t="shared" si="1"/>
        <v>0</v>
      </c>
      <c r="G35" s="18">
        <v>0</v>
      </c>
      <c r="H35" s="23">
        <f t="shared" si="2"/>
        <v>0</v>
      </c>
      <c r="I35" s="18">
        <v>38834</v>
      </c>
      <c r="J35" s="23">
        <f t="shared" si="3"/>
        <v>38834</v>
      </c>
    </row>
    <row r="36" spans="1:10" s="1" customFormat="1" ht="18" customHeight="1">
      <c r="A36" s="29" t="s">
        <v>44</v>
      </c>
      <c r="B36" s="19">
        <v>0.16200000000000001</v>
      </c>
      <c r="C36" s="18">
        <v>6000</v>
      </c>
      <c r="D36" s="23">
        <f t="shared" si="0"/>
        <v>972</v>
      </c>
      <c r="E36" s="18">
        <v>0</v>
      </c>
      <c r="F36" s="23">
        <f t="shared" si="1"/>
        <v>0</v>
      </c>
      <c r="G36" s="18">
        <v>0</v>
      </c>
      <c r="H36" s="23">
        <f t="shared" si="2"/>
        <v>0</v>
      </c>
      <c r="I36" s="18">
        <v>6000</v>
      </c>
      <c r="J36" s="23">
        <f t="shared" si="3"/>
        <v>6000</v>
      </c>
    </row>
    <row r="37" spans="1:10" s="1" customFormat="1" ht="18" customHeight="1">
      <c r="A37" s="29" t="s">
        <v>45</v>
      </c>
      <c r="B37" s="19">
        <v>0.16200000000000001</v>
      </c>
      <c r="C37" s="18">
        <v>93000</v>
      </c>
      <c r="D37" s="23">
        <f t="shared" si="0"/>
        <v>15066</v>
      </c>
      <c r="E37" s="18">
        <v>0</v>
      </c>
      <c r="F37" s="23">
        <f t="shared" si="1"/>
        <v>0</v>
      </c>
      <c r="G37" s="18">
        <v>33000</v>
      </c>
      <c r="H37" s="23">
        <f t="shared" si="2"/>
        <v>5346</v>
      </c>
      <c r="I37" s="18">
        <v>60000</v>
      </c>
      <c r="J37" s="23">
        <f t="shared" si="3"/>
        <v>60000</v>
      </c>
    </row>
    <row r="38" spans="1:10" s="1" customFormat="1" ht="18" customHeight="1">
      <c r="A38" s="29" t="s">
        <v>46</v>
      </c>
      <c r="B38" s="19">
        <v>0.32300000000000001</v>
      </c>
      <c r="C38" s="18">
        <v>6000</v>
      </c>
      <c r="D38" s="23">
        <f t="shared" si="0"/>
        <v>1938</v>
      </c>
      <c r="E38" s="18">
        <v>0</v>
      </c>
      <c r="F38" s="23">
        <f t="shared" si="1"/>
        <v>0</v>
      </c>
      <c r="G38" s="18">
        <v>0</v>
      </c>
      <c r="H38" s="23">
        <f t="shared" si="2"/>
        <v>0</v>
      </c>
      <c r="I38" s="18">
        <v>6000</v>
      </c>
      <c r="J38" s="23">
        <f t="shared" si="3"/>
        <v>6000</v>
      </c>
    </row>
    <row r="39" spans="1:10" s="1" customFormat="1" ht="18" customHeight="1">
      <c r="A39" s="29" t="s">
        <v>47</v>
      </c>
      <c r="B39" s="19">
        <v>0.14399999999999999</v>
      </c>
      <c r="C39" s="18">
        <v>19000</v>
      </c>
      <c r="D39" s="23">
        <f t="shared" si="0"/>
        <v>2736</v>
      </c>
      <c r="E39" s="18">
        <v>15000</v>
      </c>
      <c r="F39" s="23">
        <f t="shared" si="1"/>
        <v>2160</v>
      </c>
      <c r="G39" s="18">
        <v>33000</v>
      </c>
      <c r="H39" s="23">
        <f t="shared" si="2"/>
        <v>4752</v>
      </c>
      <c r="I39" s="18">
        <v>1000</v>
      </c>
      <c r="J39" s="23">
        <f t="shared" si="3"/>
        <v>1000</v>
      </c>
    </row>
    <row r="40" spans="1:10" s="1" customFormat="1" ht="18" customHeight="1">
      <c r="A40" s="29" t="s">
        <v>48</v>
      </c>
      <c r="B40" s="19">
        <v>0.53600000000000003</v>
      </c>
      <c r="C40" s="18">
        <v>400</v>
      </c>
      <c r="D40" s="23">
        <f t="shared" si="0"/>
        <v>214.4</v>
      </c>
      <c r="E40" s="18">
        <v>0</v>
      </c>
      <c r="F40" s="23">
        <f t="shared" si="1"/>
        <v>0</v>
      </c>
      <c r="G40" s="18">
        <v>0</v>
      </c>
      <c r="H40" s="23">
        <f t="shared" si="2"/>
        <v>0</v>
      </c>
      <c r="I40" s="18">
        <v>400</v>
      </c>
      <c r="J40" s="23">
        <f t="shared" si="3"/>
        <v>400</v>
      </c>
    </row>
    <row r="41" spans="1:10" s="1" customFormat="1" ht="18" customHeight="1">
      <c r="A41" s="29" t="s">
        <v>49</v>
      </c>
      <c r="B41" s="19">
        <v>0.58699999999999997</v>
      </c>
      <c r="C41" s="18">
        <v>400</v>
      </c>
      <c r="D41" s="23">
        <f t="shared" si="0"/>
        <v>234.79999999999998</v>
      </c>
      <c r="E41" s="18">
        <v>0</v>
      </c>
      <c r="F41" s="23">
        <f t="shared" si="1"/>
        <v>0</v>
      </c>
      <c r="G41" s="18">
        <v>0</v>
      </c>
      <c r="H41" s="23">
        <f t="shared" si="2"/>
        <v>0</v>
      </c>
      <c r="I41" s="18">
        <v>400</v>
      </c>
      <c r="J41" s="23">
        <f t="shared" si="3"/>
        <v>400</v>
      </c>
    </row>
    <row r="42" spans="1:10" s="1" customFormat="1" ht="18" customHeight="1">
      <c r="A42" s="29" t="s">
        <v>50</v>
      </c>
      <c r="B42" s="19">
        <v>0.11799999999999999</v>
      </c>
      <c r="C42" s="18">
        <v>49000</v>
      </c>
      <c r="D42" s="23">
        <f t="shared" si="0"/>
        <v>5782</v>
      </c>
      <c r="E42" s="18">
        <v>15000</v>
      </c>
      <c r="F42" s="23">
        <f t="shared" si="1"/>
        <v>1770</v>
      </c>
      <c r="G42" s="18">
        <v>21000</v>
      </c>
      <c r="H42" s="23">
        <f t="shared" si="2"/>
        <v>2478</v>
      </c>
      <c r="I42" s="18">
        <v>43000</v>
      </c>
      <c r="J42" s="23">
        <f t="shared" si="3"/>
        <v>43000</v>
      </c>
    </row>
    <row r="43" spans="1:10" s="1" customFormat="1" ht="18" customHeight="1">
      <c r="A43" s="29" t="s">
        <v>120</v>
      </c>
      <c r="B43" s="19">
        <v>0.19400000000000001</v>
      </c>
      <c r="C43" s="18">
        <v>24000</v>
      </c>
      <c r="D43" s="23">
        <f t="shared" si="0"/>
        <v>4656</v>
      </c>
      <c r="E43" s="18">
        <v>42000</v>
      </c>
      <c r="F43" s="23">
        <f t="shared" si="1"/>
        <v>8148</v>
      </c>
      <c r="G43" s="18">
        <v>18000</v>
      </c>
      <c r="H43" s="23">
        <f t="shared" si="2"/>
        <v>3492</v>
      </c>
      <c r="I43" s="18">
        <v>48000</v>
      </c>
      <c r="J43" s="23">
        <f t="shared" si="3"/>
        <v>48000</v>
      </c>
    </row>
    <row r="44" spans="1:10" s="1" customFormat="1" ht="18" customHeight="1">
      <c r="A44" s="29" t="s">
        <v>128</v>
      </c>
      <c r="B44" s="19">
        <v>0.19400000000000001</v>
      </c>
      <c r="C44" s="18">
        <v>3000</v>
      </c>
      <c r="D44" s="23">
        <f t="shared" si="0"/>
        <v>582</v>
      </c>
      <c r="E44" s="18">
        <v>0</v>
      </c>
      <c r="F44" s="23">
        <f t="shared" si="1"/>
        <v>0</v>
      </c>
      <c r="G44" s="18">
        <v>0</v>
      </c>
      <c r="H44" s="23">
        <f t="shared" si="2"/>
        <v>0</v>
      </c>
      <c r="I44" s="18">
        <v>3000</v>
      </c>
      <c r="J44" s="23">
        <f t="shared" si="3"/>
        <v>3000</v>
      </c>
    </row>
    <row r="45" spans="1:10" s="1" customFormat="1" ht="18" customHeight="1">
      <c r="A45" s="29" t="s">
        <v>51</v>
      </c>
      <c r="B45" s="19">
        <v>0.28000000000000003</v>
      </c>
      <c r="C45" s="18">
        <v>700</v>
      </c>
      <c r="D45" s="23">
        <f t="shared" si="0"/>
        <v>196.00000000000003</v>
      </c>
      <c r="E45" s="18">
        <v>0</v>
      </c>
      <c r="F45" s="23">
        <f t="shared" si="1"/>
        <v>0</v>
      </c>
      <c r="G45" s="18">
        <v>0</v>
      </c>
      <c r="H45" s="23">
        <f t="shared" si="2"/>
        <v>0</v>
      </c>
      <c r="I45" s="18">
        <v>700</v>
      </c>
      <c r="J45" s="23">
        <f t="shared" si="3"/>
        <v>700</v>
      </c>
    </row>
    <row r="46" spans="1:10" s="1" customFormat="1" ht="18" customHeight="1">
      <c r="A46" s="29" t="s">
        <v>129</v>
      </c>
      <c r="B46" s="19">
        <v>0.501</v>
      </c>
      <c r="C46" s="18">
        <v>0</v>
      </c>
      <c r="D46" s="23">
        <f t="shared" si="0"/>
        <v>0</v>
      </c>
      <c r="E46" s="18">
        <v>250</v>
      </c>
      <c r="F46" s="23">
        <f t="shared" si="1"/>
        <v>125.25</v>
      </c>
      <c r="G46" s="18">
        <v>0</v>
      </c>
      <c r="H46" s="23">
        <f t="shared" si="2"/>
        <v>0</v>
      </c>
      <c r="I46" s="18">
        <v>250</v>
      </c>
      <c r="J46" s="23">
        <f t="shared" si="3"/>
        <v>250</v>
      </c>
    </row>
    <row r="47" spans="1:10" s="1" customFormat="1" ht="18" customHeight="1">
      <c r="A47" s="29" t="s">
        <v>130</v>
      </c>
      <c r="B47" s="19">
        <v>0.17</v>
      </c>
      <c r="C47" s="18">
        <v>63000</v>
      </c>
      <c r="D47" s="23">
        <f t="shared" si="0"/>
        <v>10710</v>
      </c>
      <c r="E47" s="18">
        <v>90000</v>
      </c>
      <c r="F47" s="23">
        <f t="shared" si="1"/>
        <v>15300.000000000002</v>
      </c>
      <c r="G47" s="18">
        <v>3000</v>
      </c>
      <c r="H47" s="23">
        <f t="shared" si="2"/>
        <v>510.00000000000006</v>
      </c>
      <c r="I47" s="18">
        <v>150000</v>
      </c>
      <c r="J47" s="23">
        <f t="shared" si="3"/>
        <v>150000</v>
      </c>
    </row>
    <row r="48" spans="1:10" s="1" customFormat="1" ht="18" customHeight="1">
      <c r="A48" s="29" t="s">
        <v>52</v>
      </c>
      <c r="B48" s="19">
        <v>0.33400000000000002</v>
      </c>
      <c r="C48" s="18">
        <v>9000</v>
      </c>
      <c r="D48" s="23">
        <f t="shared" si="0"/>
        <v>3006</v>
      </c>
      <c r="E48" s="18">
        <v>0</v>
      </c>
      <c r="F48" s="23">
        <f t="shared" si="1"/>
        <v>0</v>
      </c>
      <c r="G48" s="18">
        <v>0</v>
      </c>
      <c r="H48" s="23">
        <f t="shared" si="2"/>
        <v>0</v>
      </c>
      <c r="I48" s="18">
        <v>9000</v>
      </c>
      <c r="J48" s="23">
        <f t="shared" si="3"/>
        <v>9000</v>
      </c>
    </row>
    <row r="49" spans="1:10" s="1" customFormat="1" ht="18" customHeight="1">
      <c r="A49" s="29" t="s">
        <v>53</v>
      </c>
      <c r="B49" s="19">
        <v>0.29799999999999999</v>
      </c>
      <c r="C49" s="18">
        <v>2000</v>
      </c>
      <c r="D49" s="23">
        <f t="shared" si="0"/>
        <v>596</v>
      </c>
      <c r="E49" s="18">
        <v>3000</v>
      </c>
      <c r="F49" s="23">
        <f t="shared" si="1"/>
        <v>894</v>
      </c>
      <c r="G49" s="18">
        <v>1000</v>
      </c>
      <c r="H49" s="23">
        <f t="shared" si="2"/>
        <v>298</v>
      </c>
      <c r="I49" s="18">
        <v>4000</v>
      </c>
      <c r="J49" s="23">
        <f t="shared" si="3"/>
        <v>4000</v>
      </c>
    </row>
    <row r="50" spans="1:10" s="1" customFormat="1" ht="18" customHeight="1">
      <c r="A50" s="29" t="s">
        <v>54</v>
      </c>
      <c r="B50" s="19">
        <v>0.185</v>
      </c>
      <c r="C50" s="18">
        <v>165000</v>
      </c>
      <c r="D50" s="23">
        <f t="shared" si="0"/>
        <v>30525</v>
      </c>
      <c r="E50" s="18">
        <v>42000</v>
      </c>
      <c r="F50" s="23">
        <f t="shared" si="1"/>
        <v>7770</v>
      </c>
      <c r="G50" s="18">
        <v>168000</v>
      </c>
      <c r="H50" s="23">
        <f t="shared" si="2"/>
        <v>31080</v>
      </c>
      <c r="I50" s="18">
        <v>39000</v>
      </c>
      <c r="J50" s="23">
        <f t="shared" si="3"/>
        <v>39000</v>
      </c>
    </row>
    <row r="51" spans="1:10" s="1" customFormat="1" ht="18" customHeight="1">
      <c r="A51" s="29" t="s">
        <v>55</v>
      </c>
      <c r="B51" s="19">
        <v>0.33400000000000002</v>
      </c>
      <c r="C51" s="18">
        <v>9000</v>
      </c>
      <c r="D51" s="23">
        <f t="shared" si="0"/>
        <v>3006</v>
      </c>
      <c r="E51" s="18">
        <v>0</v>
      </c>
      <c r="F51" s="23">
        <f t="shared" si="1"/>
        <v>0</v>
      </c>
      <c r="G51" s="18">
        <v>3000</v>
      </c>
      <c r="H51" s="23">
        <f t="shared" si="2"/>
        <v>1002.0000000000001</v>
      </c>
      <c r="I51" s="18">
        <v>6000</v>
      </c>
      <c r="J51" s="23">
        <f t="shared" si="3"/>
        <v>6000</v>
      </c>
    </row>
    <row r="52" spans="1:10" s="1" customFormat="1" ht="18" customHeight="1">
      <c r="A52" s="29" t="s">
        <v>56</v>
      </c>
      <c r="B52" s="19">
        <v>0.1222</v>
      </c>
      <c r="C52" s="18">
        <v>399000</v>
      </c>
      <c r="D52" s="23">
        <f t="shared" si="0"/>
        <v>48757.8</v>
      </c>
      <c r="E52" s="18">
        <v>0</v>
      </c>
      <c r="F52" s="23">
        <f t="shared" si="1"/>
        <v>0</v>
      </c>
      <c r="G52" s="18">
        <v>102000</v>
      </c>
      <c r="H52" s="23">
        <f t="shared" si="2"/>
        <v>12464.4</v>
      </c>
      <c r="I52" s="18">
        <v>297000</v>
      </c>
      <c r="J52" s="23">
        <f t="shared" si="3"/>
        <v>297000</v>
      </c>
    </row>
    <row r="53" spans="1:10" s="1" customFormat="1" ht="18" customHeight="1">
      <c r="A53" s="29" t="s">
        <v>57</v>
      </c>
      <c r="B53" s="19">
        <v>0.1222</v>
      </c>
      <c r="C53" s="18">
        <v>6000</v>
      </c>
      <c r="D53" s="23">
        <f t="shared" si="0"/>
        <v>733.2</v>
      </c>
      <c r="E53" s="18">
        <v>0</v>
      </c>
      <c r="F53" s="23">
        <f t="shared" si="1"/>
        <v>0</v>
      </c>
      <c r="G53" s="18">
        <v>0</v>
      </c>
      <c r="H53" s="23">
        <f t="shared" si="2"/>
        <v>0</v>
      </c>
      <c r="I53" s="18">
        <v>6000</v>
      </c>
      <c r="J53" s="23">
        <f t="shared" si="3"/>
        <v>6000</v>
      </c>
    </row>
    <row r="54" spans="1:10" s="1" customFormat="1" ht="18" customHeight="1">
      <c r="A54" s="29" t="s">
        <v>58</v>
      </c>
      <c r="B54" s="19">
        <v>0.25900000000000001</v>
      </c>
      <c r="C54" s="18">
        <v>6000</v>
      </c>
      <c r="D54" s="23">
        <f t="shared" si="0"/>
        <v>1554</v>
      </c>
      <c r="E54" s="18">
        <v>0</v>
      </c>
      <c r="F54" s="23">
        <f t="shared" si="1"/>
        <v>0</v>
      </c>
      <c r="G54" s="18">
        <v>0</v>
      </c>
      <c r="H54" s="23">
        <f t="shared" si="2"/>
        <v>0</v>
      </c>
      <c r="I54" s="18">
        <v>6000</v>
      </c>
      <c r="J54" s="23">
        <f t="shared" si="3"/>
        <v>6000</v>
      </c>
    </row>
    <row r="55" spans="1:10" s="1" customFormat="1" ht="18" customHeight="1">
      <c r="A55" s="29" t="s">
        <v>59</v>
      </c>
      <c r="B55" s="19">
        <v>0.25900000000000001</v>
      </c>
      <c r="C55" s="18">
        <v>18000</v>
      </c>
      <c r="D55" s="23">
        <f t="shared" si="0"/>
        <v>4662</v>
      </c>
      <c r="E55" s="18">
        <v>0</v>
      </c>
      <c r="F55" s="23">
        <f t="shared" si="1"/>
        <v>0</v>
      </c>
      <c r="G55" s="18">
        <v>0</v>
      </c>
      <c r="H55" s="23">
        <f t="shared" si="2"/>
        <v>0</v>
      </c>
      <c r="I55" s="18">
        <v>18000</v>
      </c>
      <c r="J55" s="23">
        <f t="shared" si="3"/>
        <v>18000</v>
      </c>
    </row>
    <row r="56" spans="1:10" s="1" customFormat="1" ht="18" customHeight="1">
      <c r="A56" s="29" t="s">
        <v>60</v>
      </c>
      <c r="B56" s="19">
        <v>0.34</v>
      </c>
      <c r="C56" s="18">
        <v>840</v>
      </c>
      <c r="D56" s="23">
        <f t="shared" si="0"/>
        <v>285.60000000000002</v>
      </c>
      <c r="E56" s="18">
        <v>0</v>
      </c>
      <c r="F56" s="23">
        <f t="shared" si="1"/>
        <v>0</v>
      </c>
      <c r="G56" s="18">
        <v>0</v>
      </c>
      <c r="H56" s="23">
        <f t="shared" si="2"/>
        <v>0</v>
      </c>
      <c r="I56" s="18">
        <v>840</v>
      </c>
      <c r="J56" s="23">
        <f t="shared" si="3"/>
        <v>840</v>
      </c>
    </row>
    <row r="57" spans="1:10" s="1" customFormat="1" ht="18" customHeight="1">
      <c r="A57" s="29" t="s">
        <v>131</v>
      </c>
      <c r="B57" s="19">
        <v>0.25900000000000001</v>
      </c>
      <c r="C57" s="18">
        <v>3000</v>
      </c>
      <c r="D57" s="23">
        <f t="shared" si="0"/>
        <v>777</v>
      </c>
      <c r="E57" s="18">
        <v>0</v>
      </c>
      <c r="F57" s="23">
        <f t="shared" si="1"/>
        <v>0</v>
      </c>
      <c r="G57" s="18">
        <v>0</v>
      </c>
      <c r="H57" s="23">
        <f t="shared" si="2"/>
        <v>0</v>
      </c>
      <c r="I57" s="18">
        <v>3000</v>
      </c>
      <c r="J57" s="23">
        <f t="shared" si="3"/>
        <v>3000</v>
      </c>
    </row>
    <row r="58" spans="1:10" s="1" customFormat="1" ht="18" customHeight="1">
      <c r="A58" s="29" t="s">
        <v>61</v>
      </c>
      <c r="B58" s="19">
        <v>0.25900000000000001</v>
      </c>
      <c r="C58" s="18">
        <v>3000</v>
      </c>
      <c r="D58" s="23">
        <f t="shared" si="0"/>
        <v>777</v>
      </c>
      <c r="E58" s="18">
        <v>0</v>
      </c>
      <c r="F58" s="23">
        <f t="shared" si="1"/>
        <v>0</v>
      </c>
      <c r="G58" s="18">
        <v>0</v>
      </c>
      <c r="H58" s="23">
        <f t="shared" si="2"/>
        <v>0</v>
      </c>
      <c r="I58" s="18">
        <v>3000</v>
      </c>
      <c r="J58" s="23">
        <f t="shared" si="3"/>
        <v>3000</v>
      </c>
    </row>
    <row r="59" spans="1:10" s="1" customFormat="1" ht="18" customHeight="1">
      <c r="A59" s="29" t="s">
        <v>62</v>
      </c>
      <c r="B59" s="19">
        <v>0.25900000000000001</v>
      </c>
      <c r="C59" s="18">
        <v>330</v>
      </c>
      <c r="D59" s="23">
        <f t="shared" si="0"/>
        <v>85.47</v>
      </c>
      <c r="E59" s="18">
        <v>0</v>
      </c>
      <c r="F59" s="23">
        <f t="shared" si="1"/>
        <v>0</v>
      </c>
      <c r="G59" s="18">
        <v>0</v>
      </c>
      <c r="H59" s="23">
        <f t="shared" si="2"/>
        <v>0</v>
      </c>
      <c r="I59" s="18">
        <v>330</v>
      </c>
      <c r="J59" s="23">
        <f t="shared" si="3"/>
        <v>330</v>
      </c>
    </row>
    <row r="60" spans="1:10" s="1" customFormat="1" ht="18" customHeight="1">
      <c r="A60" s="29" t="s">
        <v>63</v>
      </c>
      <c r="B60" s="19">
        <v>0.23900000000000002</v>
      </c>
      <c r="C60" s="18">
        <v>750</v>
      </c>
      <c r="D60" s="23">
        <f t="shared" si="0"/>
        <v>179.25</v>
      </c>
      <c r="E60" s="18">
        <v>0</v>
      </c>
      <c r="F60" s="23">
        <f t="shared" si="1"/>
        <v>0</v>
      </c>
      <c r="G60" s="18">
        <v>0</v>
      </c>
      <c r="H60" s="23">
        <f t="shared" si="2"/>
        <v>0</v>
      </c>
      <c r="I60" s="18">
        <v>750</v>
      </c>
      <c r="J60" s="23">
        <f t="shared" si="3"/>
        <v>750</v>
      </c>
    </row>
    <row r="61" spans="1:10" s="1" customFormat="1" ht="18" customHeight="1">
      <c r="A61" s="29" t="s">
        <v>64</v>
      </c>
      <c r="B61" s="19">
        <v>0.17100000000000001</v>
      </c>
      <c r="C61" s="18">
        <v>6000</v>
      </c>
      <c r="D61" s="23">
        <f t="shared" si="0"/>
        <v>1026</v>
      </c>
      <c r="E61" s="18">
        <v>6000</v>
      </c>
      <c r="F61" s="23">
        <f t="shared" si="1"/>
        <v>1026</v>
      </c>
      <c r="G61" s="18">
        <v>3000</v>
      </c>
      <c r="H61" s="23">
        <f t="shared" si="2"/>
        <v>513</v>
      </c>
      <c r="I61" s="18">
        <v>9000</v>
      </c>
      <c r="J61" s="23">
        <f t="shared" si="3"/>
        <v>9000</v>
      </c>
    </row>
    <row r="62" spans="1:10" s="1" customFormat="1" ht="18" customHeight="1">
      <c r="A62" s="29" t="s">
        <v>65</v>
      </c>
      <c r="B62" s="19">
        <v>0.17599999999999999</v>
      </c>
      <c r="C62" s="18">
        <v>284</v>
      </c>
      <c r="D62" s="23">
        <f t="shared" si="0"/>
        <v>49.983999999999995</v>
      </c>
      <c r="E62" s="18">
        <v>0</v>
      </c>
      <c r="F62" s="23">
        <f t="shared" si="1"/>
        <v>0</v>
      </c>
      <c r="G62" s="18">
        <v>0</v>
      </c>
      <c r="H62" s="23">
        <f t="shared" si="2"/>
        <v>0</v>
      </c>
      <c r="I62" s="18">
        <v>284</v>
      </c>
      <c r="J62" s="23">
        <f t="shared" si="3"/>
        <v>284</v>
      </c>
    </row>
    <row r="63" spans="1:10" s="1" customFormat="1" ht="18" customHeight="1">
      <c r="A63" s="29" t="s">
        <v>66</v>
      </c>
      <c r="B63" s="19">
        <v>0.30599999999999999</v>
      </c>
      <c r="C63" s="18">
        <v>48000</v>
      </c>
      <c r="D63" s="23">
        <f t="shared" si="0"/>
        <v>14688</v>
      </c>
      <c r="E63" s="18">
        <v>3000</v>
      </c>
      <c r="F63" s="23">
        <f t="shared" si="1"/>
        <v>918</v>
      </c>
      <c r="G63" s="18">
        <v>12000</v>
      </c>
      <c r="H63" s="23">
        <f t="shared" si="2"/>
        <v>3672</v>
      </c>
      <c r="I63" s="18">
        <v>39000</v>
      </c>
      <c r="J63" s="23">
        <f t="shared" si="3"/>
        <v>39000</v>
      </c>
    </row>
    <row r="64" spans="1:10" s="1" customFormat="1" ht="18" customHeight="1">
      <c r="A64" s="29" t="s">
        <v>67</v>
      </c>
      <c r="B64" s="19">
        <v>0.34</v>
      </c>
      <c r="C64" s="18">
        <v>64</v>
      </c>
      <c r="D64" s="23">
        <f t="shared" si="0"/>
        <v>21.76</v>
      </c>
      <c r="E64" s="18">
        <v>0</v>
      </c>
      <c r="F64" s="23">
        <f t="shared" si="1"/>
        <v>0</v>
      </c>
      <c r="G64" s="18">
        <v>0</v>
      </c>
      <c r="H64" s="23">
        <f t="shared" si="2"/>
        <v>0</v>
      </c>
      <c r="I64" s="18">
        <v>64</v>
      </c>
      <c r="J64" s="23">
        <f t="shared" si="3"/>
        <v>64</v>
      </c>
    </row>
    <row r="65" spans="1:10" s="1" customFormat="1" ht="18" customHeight="1">
      <c r="A65" s="29" t="s">
        <v>132</v>
      </c>
      <c r="B65" s="19">
        <v>0.441</v>
      </c>
      <c r="C65" s="18">
        <v>0</v>
      </c>
      <c r="D65" s="23">
        <f t="shared" si="0"/>
        <v>0</v>
      </c>
      <c r="E65" s="18">
        <v>2000</v>
      </c>
      <c r="F65" s="23">
        <f t="shared" si="1"/>
        <v>882</v>
      </c>
      <c r="G65" s="18">
        <v>0</v>
      </c>
      <c r="H65" s="23">
        <f t="shared" si="2"/>
        <v>0</v>
      </c>
      <c r="I65" s="18">
        <v>2000</v>
      </c>
      <c r="J65" s="23">
        <f t="shared" si="3"/>
        <v>2000</v>
      </c>
    </row>
    <row r="66" spans="1:10" s="1" customFormat="1" ht="18" customHeight="1">
      <c r="A66" s="29" t="s">
        <v>133</v>
      </c>
      <c r="B66" s="19">
        <v>1.508</v>
      </c>
      <c r="C66" s="18">
        <v>0</v>
      </c>
      <c r="D66" s="23">
        <f t="shared" ref="D66:D123" si="4">B66*C66</f>
        <v>0</v>
      </c>
      <c r="E66" s="18">
        <v>3000</v>
      </c>
      <c r="F66" s="23">
        <f t="shared" ref="F66:F123" si="5">B66*E66</f>
        <v>4524</v>
      </c>
      <c r="G66" s="18">
        <v>0</v>
      </c>
      <c r="H66" s="23">
        <f t="shared" ref="H66:H123" si="6">B66*G66</f>
        <v>0</v>
      </c>
      <c r="I66" s="18">
        <v>3000</v>
      </c>
      <c r="J66" s="23">
        <f t="shared" ref="J66:J123" si="7">C66+E66-G66</f>
        <v>3000</v>
      </c>
    </row>
    <row r="67" spans="1:10" s="1" customFormat="1" ht="18" customHeight="1">
      <c r="A67" s="29" t="s">
        <v>140</v>
      </c>
      <c r="B67" s="19">
        <v>2.12</v>
      </c>
      <c r="C67" s="18">
        <v>0</v>
      </c>
      <c r="D67" s="23">
        <f t="shared" si="4"/>
        <v>0</v>
      </c>
      <c r="E67" s="18">
        <v>900</v>
      </c>
      <c r="F67" s="23">
        <f t="shared" si="5"/>
        <v>1908</v>
      </c>
      <c r="G67" s="18">
        <v>0</v>
      </c>
      <c r="H67" s="23">
        <f t="shared" si="6"/>
        <v>0</v>
      </c>
      <c r="I67" s="18">
        <v>900</v>
      </c>
      <c r="J67" s="23">
        <f t="shared" si="7"/>
        <v>900</v>
      </c>
    </row>
    <row r="68" spans="1:10" s="1" customFormat="1" ht="18" customHeight="1">
      <c r="A68" s="29" t="s">
        <v>68</v>
      </c>
      <c r="B68" s="19">
        <v>0.68</v>
      </c>
      <c r="C68" s="18">
        <v>6</v>
      </c>
      <c r="D68" s="23">
        <f t="shared" si="4"/>
        <v>4.08</v>
      </c>
      <c r="E68" s="18">
        <v>0</v>
      </c>
      <c r="F68" s="23">
        <f t="shared" si="5"/>
        <v>0</v>
      </c>
      <c r="G68" s="18">
        <v>0</v>
      </c>
      <c r="H68" s="23">
        <f t="shared" si="6"/>
        <v>0</v>
      </c>
      <c r="I68" s="18">
        <v>6</v>
      </c>
      <c r="J68" s="23">
        <f t="shared" si="7"/>
        <v>6</v>
      </c>
    </row>
    <row r="69" spans="1:10" s="1" customFormat="1" ht="18" customHeight="1">
      <c r="A69" s="29" t="s">
        <v>69</v>
      </c>
      <c r="B69" s="19">
        <v>5.05</v>
      </c>
      <c r="C69" s="18">
        <v>500</v>
      </c>
      <c r="D69" s="23">
        <f t="shared" si="4"/>
        <v>2525</v>
      </c>
      <c r="E69" s="18">
        <v>250</v>
      </c>
      <c r="F69" s="23">
        <f t="shared" si="5"/>
        <v>1262.5</v>
      </c>
      <c r="G69" s="18">
        <v>0</v>
      </c>
      <c r="H69" s="23">
        <f t="shared" si="6"/>
        <v>0</v>
      </c>
      <c r="I69" s="18">
        <v>750</v>
      </c>
      <c r="J69" s="23">
        <f t="shared" si="7"/>
        <v>750</v>
      </c>
    </row>
    <row r="70" spans="1:10" s="1" customFormat="1" ht="18" customHeight="1">
      <c r="A70" s="29" t="s">
        <v>134</v>
      </c>
      <c r="B70" s="19">
        <v>5.58</v>
      </c>
      <c r="C70" s="18">
        <v>2000</v>
      </c>
      <c r="D70" s="23">
        <f t="shared" si="4"/>
        <v>11160</v>
      </c>
      <c r="E70" s="18">
        <v>0</v>
      </c>
      <c r="F70" s="23">
        <f t="shared" si="5"/>
        <v>0</v>
      </c>
      <c r="G70" s="18">
        <v>0</v>
      </c>
      <c r="H70" s="23">
        <f t="shared" si="6"/>
        <v>0</v>
      </c>
      <c r="I70" s="18">
        <v>2000</v>
      </c>
      <c r="J70" s="23">
        <f t="shared" si="7"/>
        <v>2000</v>
      </c>
    </row>
    <row r="71" spans="1:10" s="1" customFormat="1" ht="18" customHeight="1">
      <c r="A71" s="29" t="s">
        <v>70</v>
      </c>
      <c r="B71" s="19">
        <v>6.3940000000000001</v>
      </c>
      <c r="C71" s="18">
        <v>250</v>
      </c>
      <c r="D71" s="23">
        <f t="shared" si="4"/>
        <v>1598.5</v>
      </c>
      <c r="E71" s="18">
        <v>0</v>
      </c>
      <c r="F71" s="23">
        <f t="shared" si="5"/>
        <v>0</v>
      </c>
      <c r="G71" s="18">
        <v>0</v>
      </c>
      <c r="H71" s="23">
        <f t="shared" si="6"/>
        <v>0</v>
      </c>
      <c r="I71" s="18">
        <v>250</v>
      </c>
      <c r="J71" s="23">
        <f t="shared" si="7"/>
        <v>250</v>
      </c>
    </row>
    <row r="72" spans="1:10" s="1" customFormat="1" ht="18" customHeight="1">
      <c r="A72" s="29" t="s">
        <v>71</v>
      </c>
      <c r="B72" s="19">
        <v>0.55200000000000005</v>
      </c>
      <c r="C72" s="18">
        <v>100</v>
      </c>
      <c r="D72" s="23">
        <f t="shared" si="4"/>
        <v>55.2</v>
      </c>
      <c r="E72" s="18">
        <v>0</v>
      </c>
      <c r="F72" s="23">
        <f t="shared" si="5"/>
        <v>0</v>
      </c>
      <c r="G72" s="18">
        <v>0</v>
      </c>
      <c r="H72" s="23">
        <f t="shared" si="6"/>
        <v>0</v>
      </c>
      <c r="I72" s="18">
        <v>100</v>
      </c>
      <c r="J72" s="23">
        <f t="shared" si="7"/>
        <v>100</v>
      </c>
    </row>
    <row r="73" spans="1:10" s="1" customFormat="1" ht="18" customHeight="1">
      <c r="A73" s="29" t="s">
        <v>72</v>
      </c>
      <c r="B73" s="19">
        <v>0.42799999999999999</v>
      </c>
      <c r="C73" s="18">
        <v>700</v>
      </c>
      <c r="D73" s="23">
        <f t="shared" si="4"/>
        <v>299.59999999999997</v>
      </c>
      <c r="E73" s="18">
        <v>0</v>
      </c>
      <c r="F73" s="23">
        <f t="shared" si="5"/>
        <v>0</v>
      </c>
      <c r="G73" s="18">
        <v>0</v>
      </c>
      <c r="H73" s="23">
        <f t="shared" si="6"/>
        <v>0</v>
      </c>
      <c r="I73" s="18">
        <v>700</v>
      </c>
      <c r="J73" s="23">
        <f t="shared" si="7"/>
        <v>700</v>
      </c>
    </row>
    <row r="74" spans="1:10" s="1" customFormat="1" ht="18" customHeight="1">
      <c r="A74" s="29" t="s">
        <v>73</v>
      </c>
      <c r="B74" s="19">
        <v>0.249</v>
      </c>
      <c r="C74" s="18">
        <v>186000</v>
      </c>
      <c r="D74" s="23">
        <f t="shared" si="4"/>
        <v>46314</v>
      </c>
      <c r="E74" s="18">
        <v>300000</v>
      </c>
      <c r="F74" s="23">
        <f t="shared" si="5"/>
        <v>74700</v>
      </c>
      <c r="G74" s="18">
        <v>63000</v>
      </c>
      <c r="H74" s="23">
        <f t="shared" si="6"/>
        <v>15687</v>
      </c>
      <c r="I74" s="18">
        <v>423000</v>
      </c>
      <c r="J74" s="23">
        <f t="shared" si="7"/>
        <v>423000</v>
      </c>
    </row>
    <row r="75" spans="1:10" s="1" customFormat="1" ht="18" customHeight="1">
      <c r="A75" s="29" t="s">
        <v>74</v>
      </c>
      <c r="B75" s="19">
        <v>0.5</v>
      </c>
      <c r="C75" s="18">
        <v>500</v>
      </c>
      <c r="D75" s="23">
        <f t="shared" si="4"/>
        <v>250</v>
      </c>
      <c r="E75" s="18">
        <v>0</v>
      </c>
      <c r="F75" s="23">
        <f t="shared" si="5"/>
        <v>0</v>
      </c>
      <c r="G75" s="18">
        <v>0</v>
      </c>
      <c r="H75" s="23">
        <f t="shared" si="6"/>
        <v>0</v>
      </c>
      <c r="I75" s="18">
        <v>500</v>
      </c>
      <c r="J75" s="23">
        <f t="shared" si="7"/>
        <v>500</v>
      </c>
    </row>
    <row r="76" spans="1:10" s="1" customFormat="1" ht="18" customHeight="1">
      <c r="A76" s="29" t="s">
        <v>75</v>
      </c>
      <c r="B76" s="19">
        <v>0.51100000000000001</v>
      </c>
      <c r="C76" s="18">
        <v>250</v>
      </c>
      <c r="D76" s="23">
        <f t="shared" si="4"/>
        <v>127.75</v>
      </c>
      <c r="E76" s="18">
        <v>0</v>
      </c>
      <c r="F76" s="23">
        <f t="shared" si="5"/>
        <v>0</v>
      </c>
      <c r="G76" s="18">
        <v>0</v>
      </c>
      <c r="H76" s="23">
        <f t="shared" si="6"/>
        <v>0</v>
      </c>
      <c r="I76" s="18">
        <v>250</v>
      </c>
      <c r="J76" s="23">
        <f t="shared" si="7"/>
        <v>250</v>
      </c>
    </row>
    <row r="77" spans="1:10" s="1" customFormat="1" ht="18" customHeight="1">
      <c r="A77" s="29" t="s">
        <v>121</v>
      </c>
      <c r="B77" s="19">
        <v>0.47099999999999997</v>
      </c>
      <c r="C77" s="18">
        <v>6000</v>
      </c>
      <c r="D77" s="23">
        <f t="shared" si="4"/>
        <v>2826</v>
      </c>
      <c r="E77" s="18">
        <v>0</v>
      </c>
      <c r="F77" s="23">
        <f t="shared" si="5"/>
        <v>0</v>
      </c>
      <c r="G77" s="18">
        <v>0</v>
      </c>
      <c r="H77" s="23">
        <f t="shared" si="6"/>
        <v>0</v>
      </c>
      <c r="I77" s="18">
        <v>6000</v>
      </c>
      <c r="J77" s="23">
        <f t="shared" si="7"/>
        <v>6000</v>
      </c>
    </row>
    <row r="78" spans="1:10" s="1" customFormat="1" ht="18" customHeight="1">
      <c r="A78" s="29" t="s">
        <v>76</v>
      </c>
      <c r="B78" s="19">
        <v>0.39</v>
      </c>
      <c r="C78" s="18">
        <v>1000</v>
      </c>
      <c r="D78" s="23">
        <f t="shared" si="4"/>
        <v>390</v>
      </c>
      <c r="E78" s="18">
        <v>0</v>
      </c>
      <c r="F78" s="23">
        <f t="shared" si="5"/>
        <v>0</v>
      </c>
      <c r="G78" s="18">
        <v>0</v>
      </c>
      <c r="H78" s="23">
        <f t="shared" si="6"/>
        <v>0</v>
      </c>
      <c r="I78" s="18">
        <v>1000</v>
      </c>
      <c r="J78" s="23">
        <f t="shared" si="7"/>
        <v>1000</v>
      </c>
    </row>
    <row r="79" spans="1:10" s="1" customFormat="1" ht="18" customHeight="1">
      <c r="A79" s="29" t="s">
        <v>77</v>
      </c>
      <c r="B79" s="19">
        <v>0.39</v>
      </c>
      <c r="C79" s="18">
        <v>2000</v>
      </c>
      <c r="D79" s="23">
        <f t="shared" si="4"/>
        <v>780</v>
      </c>
      <c r="E79" s="18">
        <v>0</v>
      </c>
      <c r="F79" s="23">
        <f t="shared" si="5"/>
        <v>0</v>
      </c>
      <c r="G79" s="18">
        <v>0</v>
      </c>
      <c r="H79" s="23">
        <f t="shared" si="6"/>
        <v>0</v>
      </c>
      <c r="I79" s="18">
        <v>2000</v>
      </c>
      <c r="J79" s="23">
        <f t="shared" si="7"/>
        <v>2000</v>
      </c>
    </row>
    <row r="80" spans="1:10" s="1" customFormat="1" ht="18" customHeight="1">
      <c r="A80" s="29" t="s">
        <v>135</v>
      </c>
      <c r="B80" s="19">
        <v>0.53400000000000003</v>
      </c>
      <c r="C80" s="18">
        <v>0</v>
      </c>
      <c r="D80" s="23">
        <f t="shared" si="4"/>
        <v>0</v>
      </c>
      <c r="E80" s="18">
        <v>250</v>
      </c>
      <c r="F80" s="23">
        <f t="shared" si="5"/>
        <v>133.5</v>
      </c>
      <c r="G80" s="18">
        <v>0</v>
      </c>
      <c r="H80" s="23">
        <f t="shared" si="6"/>
        <v>0</v>
      </c>
      <c r="I80" s="18">
        <v>250</v>
      </c>
      <c r="J80" s="23">
        <f t="shared" si="7"/>
        <v>250</v>
      </c>
    </row>
    <row r="81" spans="1:10" s="1" customFormat="1" ht="16.5" customHeight="1">
      <c r="A81" s="29" t="s">
        <v>122</v>
      </c>
      <c r="B81" s="19">
        <v>0.23</v>
      </c>
      <c r="C81" s="18">
        <v>3000</v>
      </c>
      <c r="D81" s="23">
        <f t="shared" si="4"/>
        <v>690</v>
      </c>
      <c r="E81" s="18">
        <v>0</v>
      </c>
      <c r="F81" s="23">
        <f t="shared" si="5"/>
        <v>0</v>
      </c>
      <c r="G81" s="18">
        <v>0</v>
      </c>
      <c r="H81" s="23">
        <f t="shared" si="6"/>
        <v>0</v>
      </c>
      <c r="I81" s="18">
        <v>3000</v>
      </c>
      <c r="J81" s="23">
        <f t="shared" si="7"/>
        <v>3000</v>
      </c>
    </row>
    <row r="82" spans="1:10" s="1" customFormat="1" ht="16.5" customHeight="1">
      <c r="A82" s="29" t="s">
        <v>78</v>
      </c>
      <c r="B82" s="19">
        <v>0.441</v>
      </c>
      <c r="C82" s="18">
        <v>3000</v>
      </c>
      <c r="D82" s="23">
        <f t="shared" si="4"/>
        <v>1323</v>
      </c>
      <c r="E82" s="18">
        <v>0</v>
      </c>
      <c r="F82" s="23">
        <f t="shared" si="5"/>
        <v>0</v>
      </c>
      <c r="G82" s="18">
        <v>0</v>
      </c>
      <c r="H82" s="23">
        <f t="shared" si="6"/>
        <v>0</v>
      </c>
      <c r="I82" s="18">
        <v>3000</v>
      </c>
      <c r="J82" s="23">
        <f t="shared" si="7"/>
        <v>3000</v>
      </c>
    </row>
    <row r="83" spans="1:10" s="1" customFormat="1" ht="16.5" customHeight="1">
      <c r="A83" s="29" t="s">
        <v>79</v>
      </c>
      <c r="B83" s="19">
        <v>0.45</v>
      </c>
      <c r="C83" s="18">
        <v>3000</v>
      </c>
      <c r="D83" s="23">
        <f t="shared" si="4"/>
        <v>1350</v>
      </c>
      <c r="E83" s="18">
        <v>0</v>
      </c>
      <c r="F83" s="23">
        <f t="shared" si="5"/>
        <v>0</v>
      </c>
      <c r="G83" s="18">
        <v>0</v>
      </c>
      <c r="H83" s="23">
        <f t="shared" si="6"/>
        <v>0</v>
      </c>
      <c r="I83" s="18">
        <v>3000</v>
      </c>
      <c r="J83" s="23">
        <f t="shared" si="7"/>
        <v>3000</v>
      </c>
    </row>
    <row r="84" spans="1:10" s="1" customFormat="1" ht="16.5" customHeight="1">
      <c r="A84" s="29" t="s">
        <v>80</v>
      </c>
      <c r="B84" s="19">
        <v>0.35699999999999998</v>
      </c>
      <c r="C84" s="18">
        <v>9000</v>
      </c>
      <c r="D84" s="23">
        <f t="shared" si="4"/>
        <v>3213</v>
      </c>
      <c r="E84" s="18">
        <v>0</v>
      </c>
      <c r="F84" s="23">
        <f t="shared" si="5"/>
        <v>0</v>
      </c>
      <c r="G84" s="18">
        <v>3000</v>
      </c>
      <c r="H84" s="23">
        <f t="shared" si="6"/>
        <v>1071</v>
      </c>
      <c r="I84" s="18">
        <v>6000</v>
      </c>
      <c r="J84" s="23">
        <f t="shared" si="7"/>
        <v>6000</v>
      </c>
    </row>
    <row r="85" spans="1:10" s="1" customFormat="1" ht="16.5" customHeight="1">
      <c r="A85" s="29" t="s">
        <v>136</v>
      </c>
      <c r="B85" s="19">
        <v>0.56999999999999995</v>
      </c>
      <c r="C85" s="18">
        <v>0</v>
      </c>
      <c r="D85" s="23">
        <f t="shared" si="4"/>
        <v>0</v>
      </c>
      <c r="E85" s="18">
        <v>4000</v>
      </c>
      <c r="F85" s="23">
        <f t="shared" si="5"/>
        <v>2280</v>
      </c>
      <c r="G85" s="18">
        <v>3000</v>
      </c>
      <c r="H85" s="23">
        <f t="shared" si="6"/>
        <v>1709.9999999999998</v>
      </c>
      <c r="I85" s="18">
        <v>1000</v>
      </c>
      <c r="J85" s="23">
        <f t="shared" si="7"/>
        <v>1000</v>
      </c>
    </row>
    <row r="86" spans="1:10" s="1" customFormat="1" ht="16.5" customHeight="1">
      <c r="A86" s="29" t="s">
        <v>81</v>
      </c>
      <c r="B86" s="19">
        <v>0.32469999999999999</v>
      </c>
      <c r="C86" s="18">
        <v>1311000</v>
      </c>
      <c r="D86" s="23">
        <f t="shared" si="4"/>
        <v>425681.7</v>
      </c>
      <c r="E86" s="18">
        <v>465000</v>
      </c>
      <c r="F86" s="23">
        <f t="shared" si="5"/>
        <v>150985.5</v>
      </c>
      <c r="G86" s="18">
        <v>798000</v>
      </c>
      <c r="H86" s="23">
        <f t="shared" si="6"/>
        <v>259110.59999999998</v>
      </c>
      <c r="I86" s="18">
        <v>978000</v>
      </c>
      <c r="J86" s="23">
        <f t="shared" si="7"/>
        <v>978000</v>
      </c>
    </row>
    <row r="87" spans="1:10" s="1" customFormat="1" ht="16.5" customHeight="1">
      <c r="A87" s="29" t="s">
        <v>137</v>
      </c>
      <c r="B87" s="19">
        <v>1.4870000000000001</v>
      </c>
      <c r="C87" s="18">
        <v>0</v>
      </c>
      <c r="D87" s="23">
        <f t="shared" si="4"/>
        <v>0</v>
      </c>
      <c r="E87" s="18">
        <v>250</v>
      </c>
      <c r="F87" s="23">
        <f t="shared" si="5"/>
        <v>371.75</v>
      </c>
      <c r="G87" s="18">
        <v>100</v>
      </c>
      <c r="H87" s="23">
        <f t="shared" si="6"/>
        <v>148.70000000000002</v>
      </c>
      <c r="I87" s="18">
        <v>150</v>
      </c>
      <c r="J87" s="23">
        <f t="shared" si="7"/>
        <v>150</v>
      </c>
    </row>
    <row r="88" spans="1:10" s="1" customFormat="1" ht="16.5" customHeight="1">
      <c r="A88" s="29" t="s">
        <v>82</v>
      </c>
      <c r="B88" s="19">
        <v>0.71</v>
      </c>
      <c r="C88" s="18">
        <v>34</v>
      </c>
      <c r="D88" s="23">
        <f t="shared" si="4"/>
        <v>24.14</v>
      </c>
      <c r="E88" s="18">
        <v>0</v>
      </c>
      <c r="F88" s="23">
        <f t="shared" si="5"/>
        <v>0</v>
      </c>
      <c r="G88" s="18">
        <v>0</v>
      </c>
      <c r="H88" s="23">
        <f t="shared" si="6"/>
        <v>0</v>
      </c>
      <c r="I88" s="18">
        <v>34</v>
      </c>
      <c r="J88" s="23">
        <f t="shared" si="7"/>
        <v>34</v>
      </c>
    </row>
    <row r="89" spans="1:10" s="1" customFormat="1" ht="16.5" customHeight="1">
      <c r="A89" s="29" t="s">
        <v>83</v>
      </c>
      <c r="B89" s="19">
        <v>0.44</v>
      </c>
      <c r="C89" s="18">
        <v>45</v>
      </c>
      <c r="D89" s="23">
        <f t="shared" si="4"/>
        <v>19.8</v>
      </c>
      <c r="E89" s="18">
        <v>0</v>
      </c>
      <c r="F89" s="23">
        <f t="shared" si="5"/>
        <v>0</v>
      </c>
      <c r="G89" s="18">
        <v>0</v>
      </c>
      <c r="H89" s="23">
        <f t="shared" si="6"/>
        <v>0</v>
      </c>
      <c r="I89" s="18">
        <v>45</v>
      </c>
      <c r="J89" s="23">
        <f t="shared" si="7"/>
        <v>45</v>
      </c>
    </row>
    <row r="90" spans="1:10" s="1" customFormat="1" ht="16.5" customHeight="1">
      <c r="A90" s="29" t="s">
        <v>84</v>
      </c>
      <c r="B90" s="19">
        <v>0.46500000000000002</v>
      </c>
      <c r="C90" s="18">
        <v>45</v>
      </c>
      <c r="D90" s="23">
        <f t="shared" si="4"/>
        <v>20.925000000000001</v>
      </c>
      <c r="E90" s="18">
        <v>0</v>
      </c>
      <c r="F90" s="23">
        <f t="shared" si="5"/>
        <v>0</v>
      </c>
      <c r="G90" s="18">
        <v>0</v>
      </c>
      <c r="H90" s="23">
        <f t="shared" si="6"/>
        <v>0</v>
      </c>
      <c r="I90" s="18">
        <v>45</v>
      </c>
      <c r="J90" s="23">
        <f t="shared" si="7"/>
        <v>45</v>
      </c>
    </row>
    <row r="91" spans="1:10" s="1" customFormat="1" ht="16.5" customHeight="1">
      <c r="A91" s="29" t="s">
        <v>115</v>
      </c>
      <c r="B91" s="19">
        <v>0.22500000000000001</v>
      </c>
      <c r="C91" s="18">
        <v>500</v>
      </c>
      <c r="D91" s="23">
        <f t="shared" si="4"/>
        <v>112.5</v>
      </c>
      <c r="E91" s="18">
        <v>0</v>
      </c>
      <c r="F91" s="23">
        <f t="shared" si="5"/>
        <v>0</v>
      </c>
      <c r="G91" s="18">
        <v>0</v>
      </c>
      <c r="H91" s="23">
        <f t="shared" si="6"/>
        <v>0</v>
      </c>
      <c r="I91" s="18">
        <v>500</v>
      </c>
      <c r="J91" s="23">
        <f t="shared" si="7"/>
        <v>500</v>
      </c>
    </row>
    <row r="92" spans="1:10" s="1" customFormat="1" ht="16.5" customHeight="1">
      <c r="A92" s="29" t="s">
        <v>85</v>
      </c>
      <c r="B92" s="19">
        <v>0.58299999999999996</v>
      </c>
      <c r="C92" s="18">
        <v>3000</v>
      </c>
      <c r="D92" s="23">
        <f t="shared" si="4"/>
        <v>1749</v>
      </c>
      <c r="E92" s="18">
        <v>0</v>
      </c>
      <c r="F92" s="23">
        <f t="shared" si="5"/>
        <v>0</v>
      </c>
      <c r="G92" s="18">
        <v>0</v>
      </c>
      <c r="H92" s="23">
        <f t="shared" si="6"/>
        <v>0</v>
      </c>
      <c r="I92" s="18">
        <v>3000</v>
      </c>
      <c r="J92" s="23">
        <f t="shared" si="7"/>
        <v>3000</v>
      </c>
    </row>
    <row r="93" spans="1:10" s="1" customFormat="1" ht="16.5" customHeight="1">
      <c r="A93" s="29" t="s">
        <v>86</v>
      </c>
      <c r="B93" s="19">
        <v>0.5</v>
      </c>
      <c r="C93" s="18">
        <v>500</v>
      </c>
      <c r="D93" s="23">
        <f t="shared" si="4"/>
        <v>250</v>
      </c>
      <c r="E93" s="18">
        <v>0</v>
      </c>
      <c r="F93" s="23">
        <f t="shared" si="5"/>
        <v>0</v>
      </c>
      <c r="G93" s="18">
        <v>0</v>
      </c>
      <c r="H93" s="23">
        <f t="shared" si="6"/>
        <v>0</v>
      </c>
      <c r="I93" s="18">
        <v>500</v>
      </c>
      <c r="J93" s="23">
        <f t="shared" si="7"/>
        <v>500</v>
      </c>
    </row>
    <row r="94" spans="1:10" s="1" customFormat="1" ht="16.5" customHeight="1">
      <c r="A94" s="29" t="s">
        <v>87</v>
      </c>
      <c r="B94" s="19">
        <v>0.38</v>
      </c>
      <c r="C94" s="18">
        <v>30</v>
      </c>
      <c r="D94" s="23">
        <f t="shared" si="4"/>
        <v>11.4</v>
      </c>
      <c r="E94" s="18">
        <v>0</v>
      </c>
      <c r="F94" s="23">
        <f t="shared" si="5"/>
        <v>0</v>
      </c>
      <c r="G94" s="18">
        <v>0</v>
      </c>
      <c r="H94" s="23">
        <f t="shared" si="6"/>
        <v>0</v>
      </c>
      <c r="I94" s="18">
        <v>30</v>
      </c>
      <c r="J94" s="23">
        <f t="shared" si="7"/>
        <v>30</v>
      </c>
    </row>
    <row r="95" spans="1:10" s="1" customFormat="1" ht="16.5" customHeight="1">
      <c r="A95" s="29" t="s">
        <v>88</v>
      </c>
      <c r="B95" s="19">
        <v>0.5</v>
      </c>
      <c r="C95" s="18">
        <v>500</v>
      </c>
      <c r="D95" s="23">
        <f t="shared" si="4"/>
        <v>250</v>
      </c>
      <c r="E95" s="18">
        <v>0</v>
      </c>
      <c r="F95" s="23">
        <f t="shared" si="5"/>
        <v>0</v>
      </c>
      <c r="G95" s="18">
        <v>0</v>
      </c>
      <c r="H95" s="23">
        <f t="shared" si="6"/>
        <v>0</v>
      </c>
      <c r="I95" s="18">
        <v>500</v>
      </c>
      <c r="J95" s="23">
        <f t="shared" si="7"/>
        <v>500</v>
      </c>
    </row>
    <row r="96" spans="1:10" s="1" customFormat="1" ht="16.5" customHeight="1">
      <c r="A96" s="29" t="s">
        <v>89</v>
      </c>
      <c r="B96" s="19">
        <v>0.42199999999999999</v>
      </c>
      <c r="C96" s="18">
        <v>2000</v>
      </c>
      <c r="D96" s="23">
        <f t="shared" si="4"/>
        <v>844</v>
      </c>
      <c r="E96" s="18">
        <v>0</v>
      </c>
      <c r="F96" s="23">
        <f t="shared" si="5"/>
        <v>0</v>
      </c>
      <c r="G96" s="18">
        <v>1000</v>
      </c>
      <c r="H96" s="23">
        <f t="shared" si="6"/>
        <v>422</v>
      </c>
      <c r="I96" s="18">
        <v>1000</v>
      </c>
      <c r="J96" s="23">
        <f t="shared" si="7"/>
        <v>1000</v>
      </c>
    </row>
    <row r="97" spans="1:10" s="1" customFormat="1" ht="16.5" customHeight="1">
      <c r="A97" s="29" t="s">
        <v>90</v>
      </c>
      <c r="B97" s="19">
        <v>0.94500000000000006</v>
      </c>
      <c r="C97" s="18">
        <v>3000</v>
      </c>
      <c r="D97" s="23">
        <f t="shared" si="4"/>
        <v>2835</v>
      </c>
      <c r="E97" s="18">
        <v>0</v>
      </c>
      <c r="F97" s="23">
        <f t="shared" si="5"/>
        <v>0</v>
      </c>
      <c r="G97" s="18">
        <v>0</v>
      </c>
      <c r="H97" s="23">
        <f t="shared" si="6"/>
        <v>0</v>
      </c>
      <c r="I97" s="18">
        <v>3000</v>
      </c>
      <c r="J97" s="23">
        <f t="shared" si="7"/>
        <v>3000</v>
      </c>
    </row>
    <row r="98" spans="1:10" s="1" customFormat="1" ht="16.5" customHeight="1">
      <c r="A98" s="29" t="s">
        <v>91</v>
      </c>
      <c r="B98" s="19">
        <v>0.47900000000000004</v>
      </c>
      <c r="C98" s="18">
        <v>21000</v>
      </c>
      <c r="D98" s="23">
        <f t="shared" si="4"/>
        <v>10059</v>
      </c>
      <c r="E98" s="18">
        <v>0</v>
      </c>
      <c r="F98" s="23">
        <f t="shared" si="5"/>
        <v>0</v>
      </c>
      <c r="G98" s="18">
        <v>0</v>
      </c>
      <c r="H98" s="23">
        <f t="shared" si="6"/>
        <v>0</v>
      </c>
      <c r="I98" s="18">
        <v>21000</v>
      </c>
      <c r="J98" s="23">
        <f t="shared" si="7"/>
        <v>21000</v>
      </c>
    </row>
    <row r="99" spans="1:10" s="1" customFormat="1" ht="16.5" customHeight="1">
      <c r="A99" s="29" t="s">
        <v>92</v>
      </c>
      <c r="B99" s="19">
        <v>0.36300000000000004</v>
      </c>
      <c r="C99" s="18">
        <v>45000</v>
      </c>
      <c r="D99" s="23">
        <f t="shared" si="4"/>
        <v>16335.000000000002</v>
      </c>
      <c r="E99" s="18">
        <v>0</v>
      </c>
      <c r="F99" s="23">
        <f t="shared" si="5"/>
        <v>0</v>
      </c>
      <c r="G99" s="18">
        <v>3000</v>
      </c>
      <c r="H99" s="23">
        <f t="shared" si="6"/>
        <v>1089.0000000000002</v>
      </c>
      <c r="I99" s="18">
        <v>42000</v>
      </c>
      <c r="J99" s="23">
        <f t="shared" si="7"/>
        <v>42000</v>
      </c>
    </row>
    <row r="100" spans="1:10" s="1" customFormat="1" ht="16.5" customHeight="1">
      <c r="A100" s="29" t="s">
        <v>93</v>
      </c>
      <c r="B100" s="19">
        <v>0.255</v>
      </c>
      <c r="C100" s="18">
        <v>9000</v>
      </c>
      <c r="D100" s="23">
        <f t="shared" si="4"/>
        <v>2295</v>
      </c>
      <c r="E100" s="18">
        <v>0</v>
      </c>
      <c r="F100" s="23">
        <f t="shared" si="5"/>
        <v>0</v>
      </c>
      <c r="G100" s="18">
        <v>3000</v>
      </c>
      <c r="H100" s="23">
        <f t="shared" si="6"/>
        <v>765</v>
      </c>
      <c r="I100" s="18">
        <v>6000</v>
      </c>
      <c r="J100" s="23">
        <f t="shared" si="7"/>
        <v>6000</v>
      </c>
    </row>
    <row r="101" spans="1:10" s="1" customFormat="1" ht="16.5" customHeight="1">
      <c r="A101" s="29" t="s">
        <v>94</v>
      </c>
      <c r="B101" s="19">
        <v>0.69100000000000006</v>
      </c>
      <c r="C101" s="18">
        <v>3000</v>
      </c>
      <c r="D101" s="23">
        <f t="shared" si="4"/>
        <v>2073</v>
      </c>
      <c r="E101" s="18">
        <v>0</v>
      </c>
      <c r="F101" s="23">
        <f t="shared" si="5"/>
        <v>0</v>
      </c>
      <c r="G101" s="18">
        <v>0</v>
      </c>
      <c r="H101" s="23">
        <f t="shared" si="6"/>
        <v>0</v>
      </c>
      <c r="I101" s="18">
        <v>3000</v>
      </c>
      <c r="J101" s="23">
        <f t="shared" si="7"/>
        <v>3000</v>
      </c>
    </row>
    <row r="102" spans="1:10" s="1" customFormat="1" ht="16.5" customHeight="1">
      <c r="A102" s="29" t="s">
        <v>95</v>
      </c>
      <c r="B102" s="19">
        <v>0.8</v>
      </c>
      <c r="C102" s="18">
        <v>68</v>
      </c>
      <c r="D102" s="23">
        <f t="shared" si="4"/>
        <v>54.400000000000006</v>
      </c>
      <c r="E102" s="18">
        <v>0</v>
      </c>
      <c r="F102" s="23">
        <f t="shared" si="5"/>
        <v>0</v>
      </c>
      <c r="G102" s="18">
        <v>0</v>
      </c>
      <c r="H102" s="23">
        <f t="shared" si="6"/>
        <v>0</v>
      </c>
      <c r="I102" s="18">
        <v>68</v>
      </c>
      <c r="J102" s="23">
        <f t="shared" si="7"/>
        <v>68</v>
      </c>
    </row>
    <row r="103" spans="1:10" s="1" customFormat="1" ht="16.5" customHeight="1">
      <c r="A103" s="29" t="s">
        <v>96</v>
      </c>
      <c r="B103" s="19">
        <v>0.76</v>
      </c>
      <c r="C103" s="18">
        <v>200</v>
      </c>
      <c r="D103" s="23">
        <f t="shared" si="4"/>
        <v>152</v>
      </c>
      <c r="E103" s="18">
        <v>0</v>
      </c>
      <c r="F103" s="23">
        <f t="shared" si="5"/>
        <v>0</v>
      </c>
      <c r="G103" s="18">
        <v>0</v>
      </c>
      <c r="H103" s="23">
        <f t="shared" si="6"/>
        <v>0</v>
      </c>
      <c r="I103" s="18">
        <v>200</v>
      </c>
      <c r="J103" s="23">
        <f t="shared" si="7"/>
        <v>200</v>
      </c>
    </row>
    <row r="104" spans="1:10" s="1" customFormat="1" ht="16.5" customHeight="1">
      <c r="A104" s="29" t="s">
        <v>97</v>
      </c>
      <c r="B104" s="19">
        <v>0.8</v>
      </c>
      <c r="C104" s="18">
        <v>50</v>
      </c>
      <c r="D104" s="23">
        <f t="shared" si="4"/>
        <v>40</v>
      </c>
      <c r="E104" s="18">
        <v>0</v>
      </c>
      <c r="F104" s="23">
        <f t="shared" si="5"/>
        <v>0</v>
      </c>
      <c r="G104" s="18">
        <v>0</v>
      </c>
      <c r="H104" s="23">
        <f t="shared" si="6"/>
        <v>0</v>
      </c>
      <c r="I104" s="18">
        <v>50</v>
      </c>
      <c r="J104" s="23">
        <f t="shared" si="7"/>
        <v>50</v>
      </c>
    </row>
    <row r="105" spans="1:10" s="1" customFormat="1" ht="16.5" customHeight="1">
      <c r="A105" s="29" t="s">
        <v>138</v>
      </c>
      <c r="B105" s="19">
        <v>0.9</v>
      </c>
      <c r="C105" s="18">
        <v>3000</v>
      </c>
      <c r="D105" s="23">
        <f t="shared" si="4"/>
        <v>2700</v>
      </c>
      <c r="E105" s="18">
        <v>0</v>
      </c>
      <c r="F105" s="23">
        <f t="shared" si="5"/>
        <v>0</v>
      </c>
      <c r="G105" s="18">
        <v>0</v>
      </c>
      <c r="H105" s="23">
        <f t="shared" si="6"/>
        <v>0</v>
      </c>
      <c r="I105" s="18">
        <v>3000</v>
      </c>
      <c r="J105" s="23">
        <f t="shared" si="7"/>
        <v>3000</v>
      </c>
    </row>
    <row r="106" spans="1:10" s="1" customFormat="1" ht="16.5" customHeight="1">
      <c r="A106" s="29" t="s">
        <v>98</v>
      </c>
      <c r="B106" s="19">
        <v>0.9</v>
      </c>
      <c r="C106" s="18">
        <v>6000</v>
      </c>
      <c r="D106" s="23">
        <f t="shared" si="4"/>
        <v>5400</v>
      </c>
      <c r="E106" s="18">
        <v>0</v>
      </c>
      <c r="F106" s="23">
        <f t="shared" si="5"/>
        <v>0</v>
      </c>
      <c r="G106" s="18">
        <v>0</v>
      </c>
      <c r="H106" s="23">
        <f t="shared" si="6"/>
        <v>0</v>
      </c>
      <c r="I106" s="18">
        <v>6000</v>
      </c>
      <c r="J106" s="23">
        <f t="shared" si="7"/>
        <v>6000</v>
      </c>
    </row>
    <row r="107" spans="1:10" s="1" customFormat="1" ht="16.5" customHeight="1">
      <c r="A107" s="29" t="s">
        <v>99</v>
      </c>
      <c r="B107" s="19">
        <v>4.6500000000000004</v>
      </c>
      <c r="C107" s="18">
        <v>500</v>
      </c>
      <c r="D107" s="23">
        <f t="shared" si="4"/>
        <v>2325</v>
      </c>
      <c r="E107" s="18">
        <v>0</v>
      </c>
      <c r="F107" s="23">
        <f t="shared" si="5"/>
        <v>0</v>
      </c>
      <c r="G107" s="18">
        <v>0</v>
      </c>
      <c r="H107" s="23">
        <f t="shared" si="6"/>
        <v>0</v>
      </c>
      <c r="I107" s="18">
        <v>500</v>
      </c>
      <c r="J107" s="23">
        <f t="shared" si="7"/>
        <v>500</v>
      </c>
    </row>
    <row r="108" spans="1:10" s="1" customFormat="1" ht="16.5" customHeight="1">
      <c r="A108" s="29" t="s">
        <v>100</v>
      </c>
      <c r="B108" s="19">
        <v>0.77</v>
      </c>
      <c r="C108" s="18">
        <v>1000</v>
      </c>
      <c r="D108" s="23">
        <f t="shared" si="4"/>
        <v>770</v>
      </c>
      <c r="E108" s="18">
        <v>0</v>
      </c>
      <c r="F108" s="23">
        <f t="shared" si="5"/>
        <v>0</v>
      </c>
      <c r="G108" s="18">
        <v>0</v>
      </c>
      <c r="H108" s="23">
        <f t="shared" si="6"/>
        <v>0</v>
      </c>
      <c r="I108" s="18">
        <v>1000</v>
      </c>
      <c r="J108" s="23">
        <f t="shared" si="7"/>
        <v>1000</v>
      </c>
    </row>
    <row r="109" spans="1:10" s="1" customFormat="1" ht="16.5" customHeight="1">
      <c r="A109" s="29" t="s">
        <v>101</v>
      </c>
      <c r="B109" s="19">
        <v>1.43</v>
      </c>
      <c r="C109" s="18">
        <v>1000</v>
      </c>
      <c r="D109" s="23">
        <f t="shared" si="4"/>
        <v>1430</v>
      </c>
      <c r="E109" s="18">
        <v>0</v>
      </c>
      <c r="F109" s="23">
        <f t="shared" si="5"/>
        <v>0</v>
      </c>
      <c r="G109" s="18">
        <v>0</v>
      </c>
      <c r="H109" s="23">
        <f t="shared" si="6"/>
        <v>0</v>
      </c>
      <c r="I109" s="18">
        <v>1000</v>
      </c>
      <c r="J109" s="23">
        <f t="shared" si="7"/>
        <v>1000</v>
      </c>
    </row>
    <row r="110" spans="1:10" s="1" customFormat="1" ht="16.5" customHeight="1">
      <c r="A110" s="29" t="s">
        <v>102</v>
      </c>
      <c r="B110" s="19">
        <v>2.46</v>
      </c>
      <c r="C110" s="18">
        <v>300</v>
      </c>
      <c r="D110" s="23">
        <f t="shared" si="4"/>
        <v>738</v>
      </c>
      <c r="E110" s="18">
        <v>0</v>
      </c>
      <c r="F110" s="23">
        <f t="shared" si="5"/>
        <v>0</v>
      </c>
      <c r="G110" s="18">
        <v>0</v>
      </c>
      <c r="H110" s="23">
        <f t="shared" si="6"/>
        <v>0</v>
      </c>
      <c r="I110" s="18">
        <v>300</v>
      </c>
      <c r="J110" s="23">
        <f t="shared" si="7"/>
        <v>300</v>
      </c>
    </row>
    <row r="111" spans="1:10" s="1" customFormat="1" ht="16.5" customHeight="1">
      <c r="A111" s="29" t="s">
        <v>116</v>
      </c>
      <c r="B111" s="19">
        <v>1.61</v>
      </c>
      <c r="C111" s="18">
        <v>3000</v>
      </c>
      <c r="D111" s="23">
        <f t="shared" si="4"/>
        <v>4830</v>
      </c>
      <c r="E111" s="18">
        <v>0</v>
      </c>
      <c r="F111" s="23">
        <f t="shared" si="5"/>
        <v>0</v>
      </c>
      <c r="G111" s="18">
        <v>0</v>
      </c>
      <c r="H111" s="23">
        <f t="shared" si="6"/>
        <v>0</v>
      </c>
      <c r="I111" s="18">
        <v>3000</v>
      </c>
      <c r="J111" s="23">
        <f t="shared" si="7"/>
        <v>3000</v>
      </c>
    </row>
    <row r="112" spans="1:10" s="1" customFormat="1" ht="16.5" customHeight="1">
      <c r="A112" s="29" t="s">
        <v>103</v>
      </c>
      <c r="B112" s="19">
        <v>2.42</v>
      </c>
      <c r="C112" s="18">
        <v>2000</v>
      </c>
      <c r="D112" s="23">
        <f t="shared" si="4"/>
        <v>4840</v>
      </c>
      <c r="E112" s="18">
        <v>0</v>
      </c>
      <c r="F112" s="23">
        <f t="shared" si="5"/>
        <v>0</v>
      </c>
      <c r="G112" s="18">
        <v>0</v>
      </c>
      <c r="H112" s="23">
        <f t="shared" si="6"/>
        <v>0</v>
      </c>
      <c r="I112" s="18">
        <v>2000</v>
      </c>
      <c r="J112" s="23">
        <f t="shared" si="7"/>
        <v>2000</v>
      </c>
    </row>
    <row r="113" spans="1:10" s="1" customFormat="1" ht="16.5" customHeight="1">
      <c r="A113" s="29" t="s">
        <v>104</v>
      </c>
      <c r="B113" s="19">
        <v>1.2</v>
      </c>
      <c r="C113" s="18">
        <v>3150</v>
      </c>
      <c r="D113" s="23">
        <f t="shared" si="4"/>
        <v>3780</v>
      </c>
      <c r="E113" s="18">
        <v>0</v>
      </c>
      <c r="F113" s="23">
        <f t="shared" si="5"/>
        <v>0</v>
      </c>
      <c r="G113" s="18">
        <v>0</v>
      </c>
      <c r="H113" s="23">
        <f t="shared" si="6"/>
        <v>0</v>
      </c>
      <c r="I113" s="18">
        <v>3150</v>
      </c>
      <c r="J113" s="23">
        <f t="shared" si="7"/>
        <v>3150</v>
      </c>
    </row>
    <row r="114" spans="1:10" s="1" customFormat="1" ht="16.5" customHeight="1">
      <c r="A114" s="29" t="s">
        <v>105</v>
      </c>
      <c r="B114" s="19">
        <v>0.59799999999999998</v>
      </c>
      <c r="C114" s="18">
        <v>24000</v>
      </c>
      <c r="D114" s="23">
        <f t="shared" si="4"/>
        <v>14352</v>
      </c>
      <c r="E114" s="18">
        <v>0</v>
      </c>
      <c r="F114" s="23">
        <f t="shared" si="5"/>
        <v>0</v>
      </c>
      <c r="G114" s="18">
        <v>3000</v>
      </c>
      <c r="H114" s="23">
        <f t="shared" si="6"/>
        <v>1794</v>
      </c>
      <c r="I114" s="18">
        <v>21000</v>
      </c>
      <c r="J114" s="23">
        <f t="shared" si="7"/>
        <v>21000</v>
      </c>
    </row>
    <row r="115" spans="1:10" s="1" customFormat="1" ht="16.5" customHeight="1">
      <c r="A115" s="29" t="s">
        <v>106</v>
      </c>
      <c r="B115" s="19">
        <v>0.82199999999999995</v>
      </c>
      <c r="C115" s="18">
        <v>15000</v>
      </c>
      <c r="D115" s="23">
        <f t="shared" si="4"/>
        <v>12330</v>
      </c>
      <c r="E115" s="18">
        <v>0</v>
      </c>
      <c r="F115" s="23">
        <f t="shared" si="5"/>
        <v>0</v>
      </c>
      <c r="G115" s="18">
        <v>0</v>
      </c>
      <c r="H115" s="23">
        <f t="shared" si="6"/>
        <v>0</v>
      </c>
      <c r="I115" s="18">
        <v>15000</v>
      </c>
      <c r="J115" s="23">
        <f t="shared" si="7"/>
        <v>15000</v>
      </c>
    </row>
    <row r="116" spans="1:10" s="1" customFormat="1" ht="16.5" customHeight="1">
      <c r="A116" s="29" t="s">
        <v>107</v>
      </c>
      <c r="B116" s="19">
        <v>2.95</v>
      </c>
      <c r="C116" s="18">
        <v>3000</v>
      </c>
      <c r="D116" s="23">
        <f t="shared" si="4"/>
        <v>8850</v>
      </c>
      <c r="E116" s="18">
        <v>0</v>
      </c>
      <c r="F116" s="23">
        <f t="shared" si="5"/>
        <v>0</v>
      </c>
      <c r="G116" s="18">
        <v>0</v>
      </c>
      <c r="H116" s="23">
        <f t="shared" si="6"/>
        <v>0</v>
      </c>
      <c r="I116" s="18">
        <v>3000</v>
      </c>
      <c r="J116" s="23">
        <f t="shared" si="7"/>
        <v>3000</v>
      </c>
    </row>
    <row r="117" spans="1:10" s="1" customFormat="1" ht="16.5" customHeight="1">
      <c r="A117" s="29" t="s">
        <v>108</v>
      </c>
      <c r="B117" s="19">
        <v>2.6859999999999999</v>
      </c>
      <c r="C117" s="18">
        <v>5240</v>
      </c>
      <c r="D117" s="23">
        <f t="shared" si="4"/>
        <v>14074.64</v>
      </c>
      <c r="E117" s="18">
        <v>0</v>
      </c>
      <c r="F117" s="23">
        <f t="shared" si="5"/>
        <v>0</v>
      </c>
      <c r="G117" s="18">
        <v>0</v>
      </c>
      <c r="H117" s="23">
        <f t="shared" si="6"/>
        <v>0</v>
      </c>
      <c r="I117" s="18">
        <v>5240</v>
      </c>
      <c r="J117" s="23">
        <f t="shared" si="7"/>
        <v>5240</v>
      </c>
    </row>
    <row r="118" spans="1:10" s="1" customFormat="1" ht="16.5" customHeight="1">
      <c r="A118" s="29" t="s">
        <v>109</v>
      </c>
      <c r="B118" s="19">
        <v>3.8759999999999999</v>
      </c>
      <c r="C118" s="18">
        <v>169</v>
      </c>
      <c r="D118" s="23">
        <f t="shared" si="4"/>
        <v>655.04399999999998</v>
      </c>
      <c r="E118" s="18">
        <v>0</v>
      </c>
      <c r="F118" s="23">
        <f t="shared" si="5"/>
        <v>0</v>
      </c>
      <c r="G118" s="18">
        <v>0</v>
      </c>
      <c r="H118" s="23">
        <f t="shared" si="6"/>
        <v>0</v>
      </c>
      <c r="I118" s="18">
        <v>169</v>
      </c>
      <c r="J118" s="23">
        <f t="shared" si="7"/>
        <v>169</v>
      </c>
    </row>
    <row r="119" spans="1:10" s="1" customFormat="1" ht="16.5" customHeight="1">
      <c r="A119" s="29" t="s">
        <v>110</v>
      </c>
      <c r="B119" s="19">
        <v>2.6859999999999999</v>
      </c>
      <c r="C119" s="18">
        <v>4990</v>
      </c>
      <c r="D119" s="23">
        <f t="shared" si="4"/>
        <v>13403.14</v>
      </c>
      <c r="E119" s="18">
        <v>0</v>
      </c>
      <c r="F119" s="23">
        <f t="shared" si="5"/>
        <v>0</v>
      </c>
      <c r="G119" s="18">
        <v>0</v>
      </c>
      <c r="H119" s="23">
        <f t="shared" si="6"/>
        <v>0</v>
      </c>
      <c r="I119" s="18">
        <v>4990</v>
      </c>
      <c r="J119" s="23">
        <f t="shared" si="7"/>
        <v>4990</v>
      </c>
    </row>
    <row r="120" spans="1:10" s="1" customFormat="1" ht="16.5" customHeight="1">
      <c r="A120" s="29" t="s">
        <v>111</v>
      </c>
      <c r="B120" s="19">
        <v>3.8759999999999999</v>
      </c>
      <c r="C120" s="18">
        <v>90</v>
      </c>
      <c r="D120" s="23">
        <f t="shared" si="4"/>
        <v>348.84</v>
      </c>
      <c r="E120" s="18">
        <v>0</v>
      </c>
      <c r="F120" s="23">
        <f t="shared" si="5"/>
        <v>0</v>
      </c>
      <c r="G120" s="18">
        <v>0</v>
      </c>
      <c r="H120" s="23">
        <f t="shared" si="6"/>
        <v>0</v>
      </c>
      <c r="I120" s="18">
        <v>90</v>
      </c>
      <c r="J120" s="23">
        <f t="shared" si="7"/>
        <v>90</v>
      </c>
    </row>
    <row r="121" spans="1:10" s="1" customFormat="1" ht="16.5" customHeight="1">
      <c r="A121" s="29" t="s">
        <v>112</v>
      </c>
      <c r="B121" s="19">
        <v>3.09</v>
      </c>
      <c r="C121" s="18">
        <v>300</v>
      </c>
      <c r="D121" s="23">
        <f t="shared" si="4"/>
        <v>927</v>
      </c>
      <c r="E121" s="18">
        <v>0</v>
      </c>
      <c r="F121" s="23">
        <f t="shared" si="5"/>
        <v>0</v>
      </c>
      <c r="G121" s="18">
        <v>0</v>
      </c>
      <c r="H121" s="23">
        <f t="shared" si="6"/>
        <v>0</v>
      </c>
      <c r="I121" s="18">
        <v>300</v>
      </c>
      <c r="J121" s="23">
        <f t="shared" si="7"/>
        <v>300</v>
      </c>
    </row>
    <row r="122" spans="1:10" ht="15" customHeight="1">
      <c r="A122" s="29" t="s">
        <v>139</v>
      </c>
      <c r="B122" s="19">
        <v>3.09</v>
      </c>
      <c r="C122" s="18">
        <v>700</v>
      </c>
      <c r="D122" s="23">
        <f t="shared" si="4"/>
        <v>2163</v>
      </c>
      <c r="E122" s="18">
        <v>0</v>
      </c>
      <c r="F122" s="23">
        <f t="shared" si="5"/>
        <v>0</v>
      </c>
      <c r="G122" s="18">
        <v>0</v>
      </c>
      <c r="H122" s="23">
        <f t="shared" si="6"/>
        <v>0</v>
      </c>
      <c r="I122" s="18">
        <v>700</v>
      </c>
      <c r="J122" s="23">
        <f t="shared" si="7"/>
        <v>700</v>
      </c>
    </row>
    <row r="123" spans="1:10" ht="15" customHeight="1">
      <c r="A123" s="29" t="s">
        <v>113</v>
      </c>
      <c r="B123" s="19">
        <v>3.2290000000000001</v>
      </c>
      <c r="C123" s="18">
        <v>600</v>
      </c>
      <c r="D123" s="23">
        <f t="shared" si="4"/>
        <v>1937.4</v>
      </c>
      <c r="E123" s="18">
        <v>0</v>
      </c>
      <c r="F123" s="23">
        <f t="shared" si="5"/>
        <v>0</v>
      </c>
      <c r="G123" s="18">
        <v>0</v>
      </c>
      <c r="H123" s="23">
        <f t="shared" si="6"/>
        <v>0</v>
      </c>
      <c r="I123" s="18">
        <v>600</v>
      </c>
      <c r="J123" s="23">
        <f t="shared" si="7"/>
        <v>600</v>
      </c>
    </row>
    <row r="124" spans="1:10" ht="15" customHeight="1" thickBot="1">
      <c r="A124" s="29"/>
      <c r="C124" s="11">
        <f t="shared" ref="C124:J124" si="8">SUM(C2:C121)</f>
        <v>9223424</v>
      </c>
      <c r="D124" s="11">
        <f t="shared" si="8"/>
        <v>2806853.9280000008</v>
      </c>
      <c r="E124" s="11">
        <f t="shared" si="8"/>
        <v>14592900</v>
      </c>
      <c r="F124" s="11">
        <f t="shared" si="8"/>
        <v>3854816</v>
      </c>
      <c r="G124" s="11">
        <f t="shared" si="8"/>
        <v>6584650</v>
      </c>
      <c r="H124" s="11">
        <f t="shared" si="8"/>
        <v>1911227.5599999998</v>
      </c>
      <c r="I124" s="11">
        <f t="shared" si="8"/>
        <v>17231674</v>
      </c>
      <c r="J124" s="11">
        <f t="shared" si="8"/>
        <v>17231674</v>
      </c>
    </row>
    <row r="125" spans="1:10" ht="15" customHeight="1" thickTop="1">
      <c r="A125" s="29"/>
    </row>
    <row r="126" spans="1:10" ht="15" customHeight="1">
      <c r="A126" s="29"/>
    </row>
    <row r="127" spans="1:10" ht="15" customHeight="1">
      <c r="A127" s="29"/>
    </row>
    <row r="128" spans="1:10" ht="15" customHeight="1">
      <c r="A128" s="29"/>
    </row>
    <row r="129" spans="1:1" ht="15" customHeight="1">
      <c r="A129" s="29"/>
    </row>
    <row r="130" spans="1:1" ht="15" customHeight="1">
      <c r="A130" s="29"/>
    </row>
    <row r="131" spans="1:1" ht="15" customHeight="1">
      <c r="A131" s="29"/>
    </row>
    <row r="132" spans="1:1" ht="15" customHeight="1">
      <c r="A132" s="29"/>
    </row>
    <row r="133" spans="1:1" ht="15" customHeight="1">
      <c r="A133" s="29"/>
    </row>
    <row r="134" spans="1:1" ht="15" customHeight="1">
      <c r="A134" s="29"/>
    </row>
    <row r="135" spans="1:1" ht="15" customHeight="1">
      <c r="A135" s="29"/>
    </row>
    <row r="136" spans="1:1" ht="15" customHeight="1">
      <c r="A136" s="29"/>
    </row>
  </sheetData>
  <autoFilter ref="A1:J124" xr:uid="{B64F537F-E482-416F-9735-07C994584922}"/>
  <phoneticPr fontId="3" type="noConversion"/>
  <printOptions horizontalCentered="1" gridLines="1"/>
  <pageMargins left="0" right="0" top="1" bottom="1" header="0.51200000000000001" footer="0.51200000000000001"/>
  <pageSetup scale="85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A5FBFA93DF9489A12435AF256ADB9" ma:contentTypeVersion="13" ma:contentTypeDescription="Create a new document." ma:contentTypeScope="" ma:versionID="cfa6fa0815ed57b47ac13d2e737b4bd4">
  <xsd:schema xmlns:xsd="http://www.w3.org/2001/XMLSchema" xmlns:xs="http://www.w3.org/2001/XMLSchema" xmlns:p="http://schemas.microsoft.com/office/2006/metadata/properties" xmlns:ns2="84533548-6a3c-44ad-8013-e8e6b4295ee4" xmlns:ns3="9c0d39b0-f853-46d0-be1c-b75ead6e7377" targetNamespace="http://schemas.microsoft.com/office/2006/metadata/properties" ma:root="true" ma:fieldsID="4ea696491f0239e03270050306e9e5ed" ns2:_="" ns3:_="">
    <xsd:import namespace="84533548-6a3c-44ad-8013-e8e6b4295ee4"/>
    <xsd:import namespace="9c0d39b0-f853-46d0-be1c-b75ead6e737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533548-6a3c-44ad-8013-e8e6b4295ee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0d39b0-f853-46d0-be1c-b75ead6e73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228427A-53A3-4014-9D70-16A0048FC4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533548-6a3c-44ad-8013-e8e6b4295ee4"/>
    <ds:schemaRef ds:uri="9c0d39b0-f853-46d0-be1c-b75ead6e73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EE5E1F4-D760-42CE-BBB6-93A652A11B7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D2E6DD9-EFAA-4C14-8F1B-49A4CD7755E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 </vt:lpstr>
      <vt:lpstr>Inv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20553</dc:creator>
  <cp:lastModifiedBy>Jeffrey George</cp:lastModifiedBy>
  <cp:lastPrinted>2016-11-10T08:26:29Z</cp:lastPrinted>
  <dcterms:created xsi:type="dcterms:W3CDTF">2006-04-26T11:15:13Z</dcterms:created>
  <dcterms:modified xsi:type="dcterms:W3CDTF">2022-05-26T21:36:38Z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0x010100582A5FBFA93DF9489A12435AF256ADB9</vt:lpwstr>
  </property>
  <property fmtid="{D5CDD505-2E9C-101B-9397-08002B2CF9AE}" pid="3" name="Order">
    <vt:r8>14661400</vt:r8>
  </property>
</Properties>
</file>