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8412640B-EA13-2C40-A6CE-09384A70A5A0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Sheet1" sheetId="4" r:id="rId2"/>
    <sheet name="Categories" sheetId="2" r:id="rId3"/>
    <sheet name="Pivots" sheetId="3" r:id="rId4"/>
  </sheets>
  <definedNames>
    <definedName name="_xlnm._FilterDatabase" localSheetId="2" hidden="1">Categories!$A$1:$A$9</definedName>
    <definedName name="_xlnm._FilterDatabase" localSheetId="0" hidden="1">Transactions!$A$1:$E$19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<sst xmlns="http://schemas.openxmlformats.org/spreadsheetml/2006/main" count="1712" uniqueCount="296">
  <si>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</si>
  <si>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</si>
  <si>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</si>
  <si>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</si>
  <si>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</si>
  <si>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</si>
  <si>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</si>
  <si>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</si>
  <si>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</si>
  <si>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</si>
  <si>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</si>
  <si>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</si>
  <si>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</si>
  <si>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</si>
  <si>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</si>
  <si>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</si>
  <si>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</si>
  <si>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</si>
  <si>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</si>
  <si>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</si>
  <si>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</si>
  <si>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</si>
  <si>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</si>
  <si>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</si>
  <si>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</si>
  <si>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</si>
  <si>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</si>
  <si>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</si>
  <si>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</si>
  <si>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</si>
  <si>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</si>
  <si>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</si>
  <si>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</si>
  <si>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</si>
  <si>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</si>
  <si>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</si>
  <si>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</si>
  <si>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</si>
  <si>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</si>
  <si>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</si>
  <si>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</si>
  <si>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</si>
  <si>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</si>
  <si>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</si>
  <si>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</si>
  <si>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</si>
  <si>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</si>
  <si>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</si>
  <si>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</si>
  <si>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</si>
  <si>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</si>
  <si>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</si>
  <si>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</si>
  <si>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</si>
  <si>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</si>
  <si>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</si>
  <si>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</si>
  <si>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</si>
  <si>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</si>
  <si>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</si>
  <si>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</si>
  <si>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</si>
  <si>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</si>
  <si>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</si>
  <si>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</si>
  <si>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</si>
  <si>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</si>
  <si>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</si>
  <si>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</si>
  <si>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</si>
  <si>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</si>
  <si>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</si>
  <si>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</si>
  <si>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</si>
  <si>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</si>
  <si>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</si>
  <si>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</si>
  <si>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</si>
  <si>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</si>
  <si>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</si>
  <si>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</si>
  <si>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</si>
  <si>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</si>
  <si>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</si>
  <si>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</si>
  <si>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</si>
  <si>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</si>
  <si>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</si>
  <si>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</si>
  <si>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</si>
  <si>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</si>
  <si>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Row Labels</t>
  </si>
  <si>
    <t>Grand Total</t>
  </si>
  <si>
    <t>Aug</t>
  </si>
  <si>
    <t>Sep</t>
  </si>
  <si>
    <t>Sum of Amount</t>
  </si>
  <si>
    <t>Expense</t>
  </si>
  <si>
    <t>Credit</t>
  </si>
  <si>
    <t>Column Labels</t>
  </si>
  <si>
    <t>(All)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</si>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</sst>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0.293888310189" createdVersion="8" refreshedVersion="8" minRefreshableVersion="3" recordCount="124" xr:uid="{DFDED83D-2C08-464D-8B77-93058522B13E}">
  <cacheSource type="worksheet">
    <worksheetSource name="Table1"/>
  </cacheSource>
  <cacheFields count="6">
    <cacheField name="Date" numFmtId="14">
      <sharedItems containsSemiMixedTypes="0" containsNonDate="0" containsDate="1" containsString="0" minDate="2022-08-01T00:00:00" maxDate="2022-09-03T00:00:00" count="28">
        <d v="2022-08-01T00:00:00"/>
        <d v="2022-08-03T00:00:00"/>
        <d v="2022-08-05T00:00:00"/>
        <d v="2022-08-06T00:00:00"/>
        <d v="2022-08-07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</sharedItems>
      <fieldGroup base="0">
        <rangePr groupBy="months" startDate="2022-08-01T00:00:00" endDate="2022-09-03T00:00:00"/>
        <groupItems count="14">
          <s v="&lt;8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/22"/>
        </groupItems>
      </fieldGroup>
    </cacheField>
    <cacheField name="Source" numFmtId="0">
      <sharedItems/>
    </cacheField>
    <cacheField name="Transaction" numFmtId="0">
      <sharedItems/>
    </cacheField>
    <cacheField name="Category" numFmtId="0">
      <sharedItems count="34">
        <s v="Savings"/>
        <s v="Eleanor_Savings"/>
        <s v="Entertainment"/>
        <s v="Houshold_Appliances"/>
        <s v="Toiletries"/>
        <s v="Groceries"/>
        <s v="Insurance"/>
        <s v="Medical"/>
        <s v="Gifts"/>
        <s v="Miscellaneous"/>
        <s v="ATM_Withdrawal"/>
        <s v="Bank_Transaction"/>
        <s v="Restaurants"/>
        <s v="Home_Maintenance"/>
        <s v="Utilities"/>
        <s v="Home_Decor"/>
        <s v="Diapers"/>
        <s v="Personal_Care"/>
        <s v="Computer_Storage"/>
        <s v="Miscellaneous_Income"/>
        <s v="Auto_Maintenance"/>
        <s v="Gas_Fuel"/>
        <s v="Jeff Pay"/>
        <s v="Cleaning_Supplies"/>
        <s v="Credit_Card_Payment"/>
        <s v="Investment_Account"/>
        <s v="Gym_Membership"/>
        <s v="Books"/>
        <s v="Clothes_Shoes"/>
        <s v="Internet"/>
        <s v="Cellular_Service"/>
        <s v="Eleanor_School"/>
        <s v="Professional_Expenses"/>
        <s v="Jeff_Pay"/>
      </sharedItems>
    </cacheField>
    <cacheField name="Amount" numFmtId="0">
      <sharedItems containsSemiMixedTypes="0" containsString="0" containsNumber="1" minValue="-12000" maxValue="4500"/>
    </cacheField>
    <cacheField name="Type" numFmtId="0">
      <sharedItems count="2">
        <s v="Expense"/>
        <s v="Cred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s v="USAA_Checking"/>
    <s v="USAA FUNDS TRANSFER DB"/>
    <x v="0"/>
    <n v="-300"/>
    <x v="0"/>
  </r>
  <r>
    <x v="0"/>
    <s v="USAA_Checking"/>
    <s v="USAA FUNDS TRANSFER DB"/>
    <x v="1"/>
    <n v="-50"/>
    <x v="0"/>
  </r>
  <r>
    <x v="0"/>
    <s v="USAA_CC"/>
    <s v="HAMPDEN TOWNSHIP"/>
    <x v="2"/>
    <n v="-12"/>
    <x v="0"/>
  </r>
  <r>
    <x v="0"/>
    <s v="USAA_Savings"/>
    <s v="USAA FUNDS TRANSFER CR"/>
    <x v="0"/>
    <n v="300"/>
    <x v="1"/>
  </r>
  <r>
    <x v="1"/>
    <s v="USAA_CC"/>
    <s v="COSTCO"/>
    <x v="3"/>
    <n v="-847.99"/>
    <x v="0"/>
  </r>
  <r>
    <x v="1"/>
    <s v="USAA_Checking"/>
    <s v="TARGET  "/>
    <x v="4"/>
    <n v="762.76"/>
    <x v="0"/>
  </r>
  <r>
    <x v="1"/>
    <s v="USAA_CC"/>
    <s v="SP LITTLEHOUSE.CO        LITTLEHOUSELEMN"/>
    <x v="5"/>
    <n v="-36"/>
    <x v="0"/>
  </r>
  <r>
    <x v="1"/>
    <s v="USAA_Checking"/>
    <s v="USAA INSURANCE"/>
    <x v="6"/>
    <n v="-35.880000000000003"/>
    <x v="0"/>
  </r>
  <r>
    <x v="1"/>
    <s v="USAA_Checking"/>
    <s v="TARGET  "/>
    <x v="5"/>
    <n v="-26.34"/>
    <x v="0"/>
  </r>
  <r>
    <x v="1"/>
    <s v="USAA_CC"/>
    <s v="CENTRAL OHIO PRIMARY C   614-3262672  OH"/>
    <x v="7"/>
    <n v="-24"/>
    <x v="0"/>
  </r>
  <r>
    <x v="1"/>
    <s v="USAA_CC"/>
    <s v="MPIX                     620-231-8050 KS"/>
    <x v="8"/>
    <n v="-5.93"/>
    <x v="0"/>
  </r>
  <r>
    <x v="1"/>
    <s v="USAA_Checking"/>
    <s v="TARGET  "/>
    <x v="9"/>
    <n v="3.19"/>
    <x v="1"/>
  </r>
  <r>
    <x v="2"/>
    <s v="USAA_CC"/>
    <s v="ITT OFFICE NSA13530597   MECHANICSBURGPA"/>
    <x v="2"/>
    <n v="-117"/>
    <x v="0"/>
  </r>
  <r>
    <x v="2"/>
    <s v="USAA_Checking"/>
    <s v="WEST SHORT MARKET"/>
    <x v="10"/>
    <n v="-22.5"/>
    <x v="0"/>
  </r>
  <r>
    <x v="2"/>
    <s v="USAA_CC"/>
    <s v="WEST SHORT MARKET"/>
    <x v="5"/>
    <n v="-9.5299999999999994"/>
    <x v="0"/>
  </r>
  <r>
    <x v="2"/>
    <s v="USAA_CC"/>
    <s v="WEST SHORT MARKET"/>
    <x v="5"/>
    <n v="-7.21"/>
    <x v="0"/>
  </r>
  <r>
    <x v="2"/>
    <s v="USAA_Checking"/>
    <s v="ATM REBATE"/>
    <x v="11"/>
    <n v="2.5"/>
    <x v="1"/>
  </r>
  <r>
    <x v="3"/>
    <s v="USAA_CC"/>
    <s v="AMICI PIZZA"/>
    <x v="12"/>
    <n v="-47.94"/>
    <x v="0"/>
  </r>
  <r>
    <x v="3"/>
    <s v="USAA_CC"/>
    <s v="SMARTPASS BY SMARKING "/>
    <x v="2"/>
    <n v="-19.71"/>
    <x v="0"/>
  </r>
  <r>
    <x v="4"/>
    <s v="USAA_CC"/>
    <s v="THE HOME DEPOT"/>
    <x v="13"/>
    <n v="-97.9"/>
    <x v="0"/>
  </r>
  <r>
    <x v="5"/>
    <s v="USAA_Checking"/>
    <s v="COLUMBUS CITY TREASURY"/>
    <x v="14"/>
    <n v="-121.08"/>
    <x v="0"/>
  </r>
  <r>
    <x v="5"/>
    <s v="USAA_Checking"/>
    <s v="TARGET  "/>
    <x v="15"/>
    <n v="-50.35"/>
    <x v="0"/>
  </r>
  <r>
    <x v="5"/>
    <s v="USAA_Checking"/>
    <s v="TARGET  "/>
    <x v="16"/>
    <n v="-42.99"/>
    <x v="0"/>
  </r>
  <r>
    <x v="5"/>
    <s v="USAA_CC"/>
    <s v="FORT FINDLAY COFFEE AND DOUGHNUTS"/>
    <x v="5"/>
    <n v="-32"/>
    <x v="0"/>
  </r>
  <r>
    <x v="5"/>
    <s v="USAA_Checking"/>
    <s v="TARGET  "/>
    <x v="17"/>
    <n v="-18.690000000000001"/>
    <x v="0"/>
  </r>
  <r>
    <x v="5"/>
    <s v="USAA_Checking"/>
    <s v="TARGET  "/>
    <x v="5"/>
    <n v="-6.68"/>
    <x v="0"/>
  </r>
  <r>
    <x v="5"/>
    <s v="USAA_Checking"/>
    <s v="TARGET  "/>
    <x v="9"/>
    <n v="-6.33"/>
    <x v="0"/>
  </r>
  <r>
    <x v="5"/>
    <s v="USAA_Checking"/>
    <s v="TARGET  "/>
    <x v="9"/>
    <n v="-5.12"/>
    <x v="0"/>
  </r>
  <r>
    <x v="5"/>
    <s v="USAA_CC"/>
    <s v="APPLE.COM"/>
    <x v="18"/>
    <n v="-2.99"/>
    <x v="0"/>
  </r>
  <r>
    <x v="6"/>
    <s v="USAA_Checking"/>
    <s v="DFAS-CLEVELAND    "/>
    <x v="19"/>
    <n v="4428.13"/>
    <x v="1"/>
  </r>
  <r>
    <x v="7"/>
    <s v="USAA_CC"/>
    <s v="GIANT  "/>
    <x v="5"/>
    <n v="-195.11"/>
    <x v="0"/>
  </r>
  <r>
    <x v="7"/>
    <s v="USAA_CC"/>
    <s v="UPS STORE"/>
    <x v="9"/>
    <n v="-13.36"/>
    <x v="0"/>
  </r>
  <r>
    <x v="8"/>
    <s v="USAA_CC"/>
    <s v="VALVOLINE OIL CHANGE"/>
    <x v="20"/>
    <n v="-103.59"/>
    <x v="0"/>
  </r>
  <r>
    <x v="8"/>
    <s v="USAA_CC"/>
    <s v="GIANT FUEL"/>
    <x v="21"/>
    <n v="-82.78"/>
    <x v="0"/>
  </r>
  <r>
    <x v="8"/>
    <s v="USAA_CC"/>
    <s v="CHIPOTLE"/>
    <x v="12"/>
    <n v="-29.47"/>
    <x v="0"/>
  </r>
  <r>
    <x v="8"/>
    <s v="USAA_Checking"/>
    <s v="DFAS-CLEVELAND    "/>
    <x v="22"/>
    <n v="2856.77"/>
    <x v="1"/>
  </r>
  <r>
    <x v="9"/>
    <s v="USAA_CC"/>
    <s v="MARKET STREET DELI"/>
    <x v="12"/>
    <n v="-9.5299999999999994"/>
    <x v="0"/>
  </r>
  <r>
    <x v="10"/>
    <s v="USAA_CC"/>
    <s v="COSTCO"/>
    <x v="5"/>
    <n v="-134.43"/>
    <x v="0"/>
  </r>
  <r>
    <x v="10"/>
    <s v="USAA_CC"/>
    <s v="Home Depot"/>
    <x v="13"/>
    <n v="-82.58"/>
    <x v="0"/>
  </r>
  <r>
    <x v="10"/>
    <s v="USAA_CC"/>
    <s v="COSTCO"/>
    <x v="23"/>
    <n v="-37.78"/>
    <x v="0"/>
  </r>
  <r>
    <x v="10"/>
    <s v="USAA_CC"/>
    <s v="COSTCO"/>
    <x v="17"/>
    <n v="-10.99"/>
    <x v="0"/>
  </r>
  <r>
    <x v="11"/>
    <s v="USAA_Checking"/>
    <s v="USAA FUNDS TRANSFER DB"/>
    <x v="0"/>
    <n v="-4500"/>
    <x v="0"/>
  </r>
  <r>
    <x v="11"/>
    <s v="USAA_Checking"/>
    <s v="USAA CREDIT CARD PAYMENT"/>
    <x v="24"/>
    <n v="-1935.13"/>
    <x v="0"/>
  </r>
  <r>
    <x v="11"/>
    <s v="USAA_Checking"/>
    <s v="USAA FUNDS TRANSFER DB"/>
    <x v="0"/>
    <n v="-300"/>
    <x v="0"/>
  </r>
  <r>
    <x v="11"/>
    <s v="USAA_Checking"/>
    <s v="USAA FUNDS TRANSFER DB"/>
    <x v="1"/>
    <n v="-50"/>
    <x v="0"/>
  </r>
  <r>
    <x v="11"/>
    <s v="USAA_CC"/>
    <s v="COPC"/>
    <x v="7"/>
    <n v="-24"/>
    <x v="0"/>
  </r>
  <r>
    <x v="11"/>
    <s v="USAA_Checking"/>
    <s v="TARGET  "/>
    <x v="5"/>
    <n v="-16.55"/>
    <x v="0"/>
  </r>
  <r>
    <x v="11"/>
    <s v="USAA_Checking"/>
    <s v="TARGET  "/>
    <x v="15"/>
    <n v="-9.99"/>
    <x v="0"/>
  </r>
  <r>
    <x v="11"/>
    <s v="USAA_Savings"/>
    <s v="USAA FUNDS TRANSFER CR"/>
    <x v="0"/>
    <n v="300"/>
    <x v="1"/>
  </r>
  <r>
    <x v="11"/>
    <s v="USAA_Savings"/>
    <s v="DEPOSIT@MOBILE"/>
    <x v="19"/>
    <n v="413"/>
    <x v="1"/>
  </r>
  <r>
    <x v="11"/>
    <s v="USAA_CC"/>
    <s v="USAA CREDIT CARD PAYMENT SAN ANTONIO  TX"/>
    <x v="24"/>
    <n v="1935.13"/>
    <x v="1"/>
  </r>
  <r>
    <x v="11"/>
    <s v="USAA_Savings"/>
    <s v="USAA FUNDS TRANSFER CR"/>
    <x v="0"/>
    <n v="4500"/>
    <x v="1"/>
  </r>
  <r>
    <x v="12"/>
    <s v="USAA_Savings"/>
    <s v="VANGUARD BUY     INVESTMENT ***********3619"/>
    <x v="25"/>
    <n v="-12000"/>
    <x v="0"/>
  </r>
  <r>
    <x v="12"/>
    <s v="USAA_CC"/>
    <s v="Wegmans"/>
    <x v="5"/>
    <n v="-60.05"/>
    <x v="0"/>
  </r>
  <r>
    <x v="13"/>
    <s v="USAA_CC"/>
    <s v="Ibex Training"/>
    <x v="26"/>
    <n v="-23.1"/>
    <x v="0"/>
  </r>
  <r>
    <x v="13"/>
    <s v="USAA_CC"/>
    <s v="Choose FI Media"/>
    <x v="27"/>
    <n v="-15.98"/>
    <x v="0"/>
  </r>
  <r>
    <x v="13"/>
    <s v="USAA_Checking"/>
    <s v="INTEREST PAID"/>
    <x v="11"/>
    <n v="0.04"/>
    <x v="1"/>
  </r>
  <r>
    <x v="14"/>
    <s v="USAA_CC"/>
    <s v="Home Depot"/>
    <x v="13"/>
    <n v="-57.39"/>
    <x v="0"/>
  </r>
  <r>
    <x v="14"/>
    <s v="USAA_Checking"/>
    <s v="TARGET  "/>
    <x v="17"/>
    <n v="-52.46"/>
    <x v="0"/>
  </r>
  <r>
    <x v="14"/>
    <s v="USAA_Checking"/>
    <s v="TARGET  "/>
    <x v="5"/>
    <n v="-19.87"/>
    <x v="0"/>
  </r>
  <r>
    <x v="14"/>
    <s v="USAA_Checking"/>
    <s v="TARGET  "/>
    <x v="27"/>
    <n v="-17.78"/>
    <x v="0"/>
  </r>
  <r>
    <x v="14"/>
    <s v="USAA_Checking"/>
    <s v="TARGET  "/>
    <x v="23"/>
    <n v="-14.08"/>
    <x v="0"/>
  </r>
  <r>
    <x v="14"/>
    <s v="USAA_Checking"/>
    <s v="TARGET  "/>
    <x v="12"/>
    <n v="-13.95"/>
    <x v="0"/>
  </r>
  <r>
    <x v="14"/>
    <s v="USAA_Checking"/>
    <s v="TARGET  "/>
    <x v="28"/>
    <n v="-6"/>
    <x v="0"/>
  </r>
  <r>
    <x v="14"/>
    <s v="USAA_Checking"/>
    <s v="TARGET  "/>
    <x v="15"/>
    <n v="-6"/>
    <x v="0"/>
  </r>
  <r>
    <x v="15"/>
    <s v="USAA_CC"/>
    <s v="COMCAST"/>
    <x v="29"/>
    <n v="-39.99"/>
    <x v="0"/>
  </r>
  <r>
    <x v="16"/>
    <s v="USAA_Checking"/>
    <s v="CHASE CREDIT CARD"/>
    <x v="24"/>
    <n v="-883.65"/>
    <x v="0"/>
  </r>
  <r>
    <x v="17"/>
    <s v="USAA_CC"/>
    <s v="ATT* BILL PAYMENT        800-331-0500 TX"/>
    <x v="30"/>
    <n v="-145.75"/>
    <x v="0"/>
  </r>
  <r>
    <x v="17"/>
    <s v="USAA_CC"/>
    <s v="EXXONMOBIL    48077317   WILLIAMSBURG VA"/>
    <x v="21"/>
    <n v="-65.05"/>
    <x v="0"/>
  </r>
  <r>
    <x v="17"/>
    <s v="USAA_CC"/>
    <s v="PAY* TEAMHEALTH          HTTPSWWW.CEDANY"/>
    <x v="7"/>
    <n v="-24.5"/>
    <x v="0"/>
  </r>
  <r>
    <x v="17"/>
    <s v="USAA_CC"/>
    <s v="TRADER JOE'S #640 QPS    ARLINGTON    VA"/>
    <x v="5"/>
    <n v="-14.11"/>
    <x v="0"/>
  </r>
  <r>
    <x v="17"/>
    <s v="USAA_CC"/>
    <s v="COLPARK LOC 868          ARLINGTON    VA"/>
    <x v="9"/>
    <n v="-10"/>
    <x v="0"/>
  </r>
  <r>
    <x v="18"/>
    <s v="USAA_Checking"/>
    <s v="TARGET  "/>
    <x v="29"/>
    <n v="-53.71"/>
    <x v="0"/>
  </r>
  <r>
    <x v="18"/>
    <s v="USAA_Checking"/>
    <s v="TARGET  "/>
    <x v="5"/>
    <n v="-34.79"/>
    <x v="0"/>
  </r>
  <r>
    <x v="18"/>
    <s v="USAA_Checking"/>
    <s v="TARGET  "/>
    <x v="31"/>
    <n v="-28.47"/>
    <x v="0"/>
  </r>
  <r>
    <x v="18"/>
    <s v="USAA_CC"/>
    <s v="TST* No Frill Bar and GriNorfolk      VA"/>
    <x v="12"/>
    <n v="-24.21"/>
    <x v="0"/>
  </r>
  <r>
    <x v="18"/>
    <s v="USAA_Checking"/>
    <s v="TARGET  "/>
    <x v="17"/>
    <n v="-12.99"/>
    <x v="0"/>
  </r>
  <r>
    <x v="18"/>
    <s v="USAA_Checking"/>
    <s v="TARGET  "/>
    <x v="5"/>
    <n v="-7.48"/>
    <x v="0"/>
  </r>
  <r>
    <x v="18"/>
    <s v="USAA_CC"/>
    <s v="BELLISSIMO    13530399   NORFOLK      VA"/>
    <x v="12"/>
    <n v="-4.7"/>
    <x v="0"/>
  </r>
  <r>
    <x v="18"/>
    <s v="USAA_Checking"/>
    <s v="TARGET  "/>
    <x v="29"/>
    <n v="3.7"/>
    <x v="1"/>
  </r>
  <r>
    <x v="18"/>
    <s v="USAA_Checking"/>
    <s v="TARGET  "/>
    <x v="29"/>
    <n v="5.71"/>
    <x v="1"/>
  </r>
  <r>
    <x v="18"/>
    <s v="USAA_Checking"/>
    <s v="TARGET  "/>
    <x v="23"/>
    <n v="33.08"/>
    <x v="1"/>
  </r>
  <r>
    <x v="19"/>
    <s v="USAA_Checking"/>
    <s v="Heritage Preschool"/>
    <x v="31"/>
    <n v="-300"/>
    <x v="0"/>
  </r>
  <r>
    <x v="19"/>
    <s v="USAA_CC"/>
    <s v="HARRIS TEETER #378       NORFOLK      VA"/>
    <x v="5"/>
    <n v="-32.270000000000003"/>
    <x v="0"/>
  </r>
  <r>
    <x v="19"/>
    <s v="USAA_CC"/>
    <s v="SQ *RAJPUT INDIAN-NORFOLKNorfolk      VA"/>
    <x v="12"/>
    <n v="-19.34"/>
    <x v="0"/>
  </r>
  <r>
    <x v="20"/>
    <s v="USAA_CC"/>
    <s v="SHEETZ 0326   00003269   GETTYSBURG   PA"/>
    <x v="21"/>
    <n v="-57.09"/>
    <x v="0"/>
  </r>
  <r>
    <x v="20"/>
    <s v="USAA_CC"/>
    <s v="SHELL OIL 57545704504    CAMP HILL    PA"/>
    <x v="21"/>
    <n v="-30.95"/>
    <x v="0"/>
  </r>
  <r>
    <x v="20"/>
    <s v="USAA_CC"/>
    <s v="RED BARN PRODUCE         RONKS        PA"/>
    <x v="5"/>
    <n v="-17.36"/>
    <x v="0"/>
  </r>
  <r>
    <x v="20"/>
    <s v="USAA_CC"/>
    <s v="CHICK-FIL-A #04316       MECHANICSVILLVA"/>
    <x v="12"/>
    <n v="-6.77"/>
    <x v="0"/>
  </r>
  <r>
    <x v="21"/>
    <s v="USAA_CC"/>
    <s v="POSHMARK                 650-488-7740 CA"/>
    <x v="28"/>
    <n v="-26.67"/>
    <x v="0"/>
  </r>
  <r>
    <x v="21"/>
    <s v="USAA_CC"/>
    <s v="AMICI PIZZA              MECHANICSBURGPA"/>
    <x v="12"/>
    <n v="-18.64"/>
    <x v="0"/>
  </r>
  <r>
    <x v="22"/>
    <s v="USAA_CC"/>
    <s v="SUNLIGHT DINER           MECHANICSBURGPA"/>
    <x v="12"/>
    <n v="-43.6"/>
    <x v="0"/>
  </r>
  <r>
    <x v="22"/>
    <s v="USAA_CC"/>
    <s v="CARRABBAS 8909 ONLINE    717-795-9200 PA"/>
    <x v="12"/>
    <n v="-34.11"/>
    <x v="0"/>
  </r>
  <r>
    <x v="22"/>
    <s v="USAA_CC"/>
    <s v="NJ EZPASS                888-288-6865 NJ"/>
    <x v="9"/>
    <n v="-25"/>
    <x v="0"/>
  </r>
  <r>
    <x v="22"/>
    <s v="USAA_CC"/>
    <s v="HLU*Hulu 844928213231-U  HULU.COM/BILLCA"/>
    <x v="2"/>
    <n v="-15.04"/>
    <x v="0"/>
  </r>
  <r>
    <x v="23"/>
    <s v="USAA_Checking"/>
    <s v="USAA CREDIT CARD PAYMENT"/>
    <x v="24"/>
    <n v="-965.06"/>
    <x v="0"/>
  </r>
  <r>
    <x v="23"/>
    <s v="USAA_Checking"/>
    <s v="TARGET  "/>
    <x v="17"/>
    <n v="-63.5"/>
    <x v="0"/>
  </r>
  <r>
    <x v="23"/>
    <s v="USAA_Checking"/>
    <s v="TARGET  "/>
    <x v="28"/>
    <n v="-38"/>
    <x v="0"/>
  </r>
  <r>
    <x v="23"/>
    <s v="USAA_CC"/>
    <s v="PH HOSPITALS ONLINE PAYME717-2303717  PA"/>
    <x v="7"/>
    <n v="-24"/>
    <x v="0"/>
  </r>
  <r>
    <x v="23"/>
    <s v="USAA_CC"/>
    <s v="APPLE.COM/BILL           866-712-7753 CA"/>
    <x v="9"/>
    <n v="-9.99"/>
    <x v="0"/>
  </r>
  <r>
    <x v="23"/>
    <s v="USAA_CC"/>
    <s v="NAVY EXCHANGE 050416     MECHANICSBURGVA"/>
    <x v="32"/>
    <n v="-9.44"/>
    <x v="0"/>
  </r>
  <r>
    <x v="23"/>
    <s v="USAA_Checking"/>
    <s v="TARGET  "/>
    <x v="5"/>
    <n v="-2.29"/>
    <x v="0"/>
  </r>
  <r>
    <x v="23"/>
    <s v="USAA_Checking"/>
    <s v="TARGET  "/>
    <x v="31"/>
    <n v="12.99"/>
    <x v="1"/>
  </r>
  <r>
    <x v="23"/>
    <s v="USAA_Checking"/>
    <s v="TARGET  "/>
    <x v="16"/>
    <n v="13.99"/>
    <x v="1"/>
  </r>
  <r>
    <x v="23"/>
    <s v="USAA_CC"/>
    <s v="USAA CREDIT CARD PAYMENT SAN ANTONIO  TX"/>
    <x v="24"/>
    <n v="965.06"/>
    <x v="1"/>
  </r>
  <r>
    <x v="24"/>
    <s v="USAA_Checking"/>
    <s v="CHASE CREDIT CRD EPAY       ***********5208"/>
    <x v="24"/>
    <n v="-335.43"/>
    <x v="0"/>
  </r>
  <r>
    <x v="24"/>
    <s v="USAA_CC"/>
    <s v="HERITAGE PRESCHOOL       484-431-6515 PA"/>
    <x v="31"/>
    <n v="-210"/>
    <x v="0"/>
  </r>
  <r>
    <x v="24"/>
    <s v="USAA_CC"/>
    <s v="MED*MATERNOHIO CLINICAL  614-457-5730 OH"/>
    <x v="7"/>
    <n v="-24"/>
    <x v="0"/>
  </r>
  <r>
    <x v="24"/>
    <s v="USAA_CC"/>
    <s v="NAVY EXCHANGE 050416     MECHANICSBURGVA"/>
    <x v="17"/>
    <n v="-13"/>
    <x v="0"/>
  </r>
  <r>
    <x v="25"/>
    <s v="USAA_CC"/>
    <s v="TRADER JOE'S #569 QPS    CAMP HILL    PA"/>
    <x v="5"/>
    <n v="-50.52"/>
    <x v="0"/>
  </r>
  <r>
    <x v="25"/>
    <s v="USAA_Savings"/>
    <s v="INTEREST PAID"/>
    <x v="11"/>
    <n v="0.12"/>
    <x v="1"/>
  </r>
  <r>
    <x v="25"/>
    <s v="USAA_Checking"/>
    <s v="Travel Pay"/>
    <x v="19"/>
    <n v="614.79"/>
    <x v="1"/>
  </r>
  <r>
    <x v="25"/>
    <s v="USAA_Checking"/>
    <s v="DFAS-CLEVELAND   NAVY ACT   ***********1645"/>
    <x v="33"/>
    <n v="3116.22"/>
    <x v="1"/>
  </r>
  <r>
    <x v="26"/>
    <s v="USAA_Checking"/>
    <s v="USAA FUNDS TRANSFER DB"/>
    <x v="0"/>
    <n v="-3000"/>
    <x v="0"/>
  </r>
  <r>
    <x v="26"/>
    <s v="USAA_Checking"/>
    <s v="USAA FUNDS TRANSFER DB"/>
    <x v="0"/>
    <n v="-300"/>
    <x v="0"/>
  </r>
  <r>
    <x v="26"/>
    <s v="USAA_Checking"/>
    <s v="USAA FUNDS TRANSFER DB"/>
    <x v="1"/>
    <n v="-50"/>
    <x v="0"/>
  </r>
  <r>
    <x v="26"/>
    <s v="USAA_Savings"/>
    <s v="USAA FUNDS TRANSFER CR"/>
    <x v="0"/>
    <n v="300"/>
    <x v="1"/>
  </r>
  <r>
    <x v="26"/>
    <s v="USAA_Savings"/>
    <s v="USAA FUNDS TRANSFER CR"/>
    <x v="0"/>
    <n v="3000"/>
    <x v="1"/>
  </r>
  <r>
    <x v="27"/>
    <s v="USAA_CC"/>
    <s v="OH CSW BD MISC FEE       614-752-5161 OH"/>
    <x v="32"/>
    <n v="-25"/>
    <x v="0"/>
  </r>
  <r>
    <x v="27"/>
    <s v="USAA_CC"/>
    <s v="FBI IDENTIFICATION RECORD304-625-5590 WV"/>
    <x v="32"/>
    <n v="-18"/>
    <x v="0"/>
  </r>
  <r>
    <x v="27"/>
    <s v="USAA_CC"/>
    <s v="STARBUCKS STORE 22656    MECHANICSBURGPA"/>
    <x v="12"/>
    <n v="-13.41"/>
    <x v="0"/>
  </r>
  <r>
    <x v="27"/>
    <s v="USAA_CC"/>
    <s v="PARCHMENT-UNIV DOCS      480-719-1646 AZ"/>
    <x v="32"/>
    <n v="-10"/>
    <x v="0"/>
  </r>
  <r>
    <x v="27"/>
    <s v="USAA_CC"/>
    <s v="CHICK-FIL-A #02167       MECHANICSBURGPA"/>
    <x v="12"/>
    <n v="-8.9"/>
    <x v="0"/>
  </r>
  <r>
    <x v="27"/>
    <s v="USAA_CC"/>
    <s v="NPDB NPDB.HRSA.GOV       800-767-6732 VA"/>
    <x v="32"/>
    <n v="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0C13B-AC88-4747-AFC0-996355F07F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35">
        <item x="10"/>
        <item x="20"/>
        <item x="11"/>
        <item x="27"/>
        <item x="30"/>
        <item x="23"/>
        <item x="28"/>
        <item x="18"/>
        <item x="24"/>
        <item x="16"/>
        <item x="1"/>
        <item x="31"/>
        <item x="2"/>
        <item x="21"/>
        <item x="8"/>
        <item x="5"/>
        <item x="26"/>
        <item x="15"/>
        <item x="13"/>
        <item x="3"/>
        <item x="6"/>
        <item x="29"/>
        <item x="25"/>
        <item x="22"/>
        <item x="33"/>
        <item x="7"/>
        <item x="9"/>
        <item x="19"/>
        <item x="17"/>
        <item x="32"/>
        <item x="12"/>
        <item x="0"/>
        <item x="4"/>
        <item x="14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559" totalsRowShown="0" headerRowDxfId="6" dataDxfId="5">
  <autoFilter ref="A1:E559" xr:uid="{873B626F-84B1-204D-BA29-18F956DFEC2E}"/>
  <sortState xmlns:xlrd2="http://schemas.microsoft.com/office/spreadsheetml/2017/richdata2" ref="A2:E559">
    <sortCondition ref="A1:A559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559"/>
  <sheetViews>
    <sheetView tabSelected="1" workbookViewId="0">
      <selection activeCell="D554" sqref="D554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4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4">
        <v>44774</v>
      </c>
      <c r="B3" t="s">
        <v>21</v>
      </c>
      <c r="C3" t="s">
        <v>27</v>
      </c>
      <c r="D3" t="s">
        <v>272</v>
      </c>
      <c r="E3">
        <v>-12</v>
      </c>
    </row>
    <row r="4" spans="1:5" x14ac:dyDescent="0.2">
      <c r="A4" s="4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4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4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4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4">
        <v>44776</v>
      </c>
      <c r="B8" t="s">
        <v>21</v>
      </c>
      <c r="C8" t="s">
        <v>18</v>
      </c>
      <c r="D8" t="s">
        <v>271</v>
      </c>
      <c r="E8">
        <v>-24</v>
      </c>
    </row>
    <row r="9" spans="1:5" x14ac:dyDescent="0.2">
      <c r="A9" s="4">
        <v>44776</v>
      </c>
      <c r="B9" t="s">
        <v>21</v>
      </c>
      <c r="C9" t="s">
        <v>26</v>
      </c>
      <c r="D9" t="s">
        <v>276</v>
      </c>
      <c r="E9">
        <v>-847.99</v>
      </c>
    </row>
    <row r="10" spans="1:5" x14ac:dyDescent="0.2">
      <c r="A10" s="4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4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4">
        <v>44776</v>
      </c>
      <c r="B12" t="s">
        <v>21</v>
      </c>
      <c r="C12" t="s">
        <v>20</v>
      </c>
      <c r="D12" t="s">
        <v>275</v>
      </c>
      <c r="E12">
        <v>-5.93</v>
      </c>
    </row>
    <row r="13" spans="1:5" x14ac:dyDescent="0.2">
      <c r="A13" s="4">
        <v>44776</v>
      </c>
      <c r="B13" t="s">
        <v>7</v>
      </c>
      <c r="C13" t="s">
        <v>23</v>
      </c>
      <c r="D13" t="s">
        <v>275</v>
      </c>
      <c r="E13">
        <f>-85.23-E12</f>
        <v>-79.300000000000011</v>
      </c>
    </row>
    <row r="14" spans="1:5" x14ac:dyDescent="0.2">
      <c r="A14" s="4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4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4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4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4">
        <v>44778</v>
      </c>
      <c r="B18" t="s">
        <v>21</v>
      </c>
      <c r="C18" t="s">
        <v>17</v>
      </c>
      <c r="D18" t="s">
        <v>272</v>
      </c>
      <c r="E18">
        <v>-117</v>
      </c>
    </row>
    <row r="19" spans="1:5" x14ac:dyDescent="0.2">
      <c r="A19" s="4">
        <v>44779</v>
      </c>
      <c r="B19" t="s">
        <v>21</v>
      </c>
      <c r="C19" t="s">
        <v>25</v>
      </c>
      <c r="D19" t="s">
        <v>272</v>
      </c>
      <c r="E19">
        <v>-19.71</v>
      </c>
    </row>
    <row r="20" spans="1:5" x14ac:dyDescent="0.2">
      <c r="A20" s="4">
        <v>44779</v>
      </c>
      <c r="B20" t="s">
        <v>21</v>
      </c>
      <c r="C20" t="s">
        <v>28</v>
      </c>
      <c r="D20" t="s">
        <v>277</v>
      </c>
      <c r="E20">
        <v>-47.94</v>
      </c>
    </row>
    <row r="21" spans="1:5" x14ac:dyDescent="0.2">
      <c r="A21" s="4">
        <v>44780</v>
      </c>
      <c r="B21" t="s">
        <v>21</v>
      </c>
      <c r="C21" t="s">
        <v>40</v>
      </c>
      <c r="D21" t="s">
        <v>274</v>
      </c>
      <c r="E21">
        <v>-97.9</v>
      </c>
    </row>
    <row r="22" spans="1:5" x14ac:dyDescent="0.2">
      <c r="A22" s="4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4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4">
        <v>44782</v>
      </c>
      <c r="B24" t="s">
        <v>21</v>
      </c>
      <c r="C24" t="s">
        <v>39</v>
      </c>
      <c r="D24" t="s">
        <v>274</v>
      </c>
      <c r="E24">
        <v>-2.99</v>
      </c>
    </row>
    <row r="25" spans="1:5" x14ac:dyDescent="0.2">
      <c r="A25" s="4">
        <v>44782</v>
      </c>
      <c r="B25" t="s">
        <v>7</v>
      </c>
      <c r="C25" t="s">
        <v>23</v>
      </c>
      <c r="D25" t="s">
        <v>274</v>
      </c>
      <c r="E25">
        <v>-50.35</v>
      </c>
    </row>
    <row r="26" spans="1:5" x14ac:dyDescent="0.2">
      <c r="A26" s="4">
        <v>44782</v>
      </c>
      <c r="B26" t="s">
        <v>7</v>
      </c>
      <c r="C26" t="s">
        <v>29</v>
      </c>
      <c r="D26" t="s">
        <v>276</v>
      </c>
      <c r="E26">
        <v>-121.08</v>
      </c>
    </row>
    <row r="27" spans="1:5" x14ac:dyDescent="0.2">
      <c r="A27" s="4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4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4">
        <v>44782</v>
      </c>
      <c r="B29" t="s">
        <v>7</v>
      </c>
      <c r="C29" t="s">
        <v>23</v>
      </c>
      <c r="D29" t="s">
        <v>275</v>
      </c>
      <c r="E29">
        <v>-42.99</v>
      </c>
    </row>
    <row r="30" spans="1:5" x14ac:dyDescent="0.2">
      <c r="A30" s="4">
        <v>44782</v>
      </c>
      <c r="B30" t="s">
        <v>7</v>
      </c>
      <c r="C30" t="s">
        <v>23</v>
      </c>
      <c r="D30" t="s">
        <v>275</v>
      </c>
      <c r="E30">
        <v>-18.690000000000001</v>
      </c>
    </row>
    <row r="31" spans="1:5" x14ac:dyDescent="0.2">
      <c r="A31" s="4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4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4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4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4">
        <v>44785</v>
      </c>
      <c r="B35" t="s">
        <v>21</v>
      </c>
      <c r="C35" t="s">
        <v>36</v>
      </c>
      <c r="D35" t="s">
        <v>277</v>
      </c>
      <c r="E35">
        <v>-29.47</v>
      </c>
    </row>
    <row r="36" spans="1:5" x14ac:dyDescent="0.2">
      <c r="A36" s="4">
        <v>44785</v>
      </c>
      <c r="B36" t="s">
        <v>21</v>
      </c>
      <c r="C36" t="s">
        <v>41</v>
      </c>
      <c r="D36" t="s">
        <v>273</v>
      </c>
      <c r="E36">
        <v>-103.59</v>
      </c>
    </row>
    <row r="37" spans="1:5" x14ac:dyDescent="0.2">
      <c r="A37" s="4">
        <v>44785</v>
      </c>
      <c r="B37" t="s">
        <v>21</v>
      </c>
      <c r="C37" t="s">
        <v>35</v>
      </c>
      <c r="D37" t="s">
        <v>273</v>
      </c>
      <c r="E37">
        <v>-82.78</v>
      </c>
    </row>
    <row r="38" spans="1:5" x14ac:dyDescent="0.2">
      <c r="A38" s="4">
        <v>44786</v>
      </c>
      <c r="B38" t="s">
        <v>21</v>
      </c>
      <c r="C38" t="s">
        <v>34</v>
      </c>
      <c r="D38" t="s">
        <v>277</v>
      </c>
      <c r="E38">
        <v>-9.5299999999999994</v>
      </c>
    </row>
    <row r="39" spans="1:5" x14ac:dyDescent="0.2">
      <c r="A39" s="4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4">
        <v>44787</v>
      </c>
      <c r="B40" t="s">
        <v>21</v>
      </c>
      <c r="C40" t="s">
        <v>26</v>
      </c>
      <c r="D40" t="s">
        <v>274</v>
      </c>
      <c r="E40">
        <v>-37.78</v>
      </c>
    </row>
    <row r="41" spans="1:5" x14ac:dyDescent="0.2">
      <c r="A41" s="4">
        <v>44787</v>
      </c>
      <c r="B41" t="s">
        <v>21</v>
      </c>
      <c r="C41" t="s">
        <v>48</v>
      </c>
      <c r="D41" t="s">
        <v>276</v>
      </c>
      <c r="E41">
        <v>-82.58</v>
      </c>
    </row>
    <row r="42" spans="1:5" x14ac:dyDescent="0.2">
      <c r="A42" s="4">
        <v>44787</v>
      </c>
      <c r="B42" t="s">
        <v>21</v>
      </c>
      <c r="C42" t="s">
        <v>26</v>
      </c>
      <c r="D42" t="s">
        <v>275</v>
      </c>
      <c r="E42">
        <v>-10.99</v>
      </c>
    </row>
    <row r="43" spans="1:5" x14ac:dyDescent="0.2">
      <c r="A43" s="4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4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4">
        <v>44788</v>
      </c>
      <c r="B45" t="s">
        <v>21</v>
      </c>
      <c r="C45" t="s">
        <v>52</v>
      </c>
      <c r="D45" t="s">
        <v>271</v>
      </c>
      <c r="E45">
        <v>-24</v>
      </c>
    </row>
    <row r="46" spans="1:5" x14ac:dyDescent="0.2">
      <c r="A46" s="4">
        <v>44788</v>
      </c>
      <c r="B46" t="s">
        <v>7</v>
      </c>
      <c r="C46" t="s">
        <v>23</v>
      </c>
      <c r="D46" t="s">
        <v>274</v>
      </c>
      <c r="E46">
        <v>-9.99</v>
      </c>
    </row>
    <row r="47" spans="1:5" x14ac:dyDescent="0.2">
      <c r="A47" s="4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4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4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4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4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4">
        <v>44788</v>
      </c>
      <c r="B52" t="s">
        <v>7</v>
      </c>
      <c r="C52" t="s">
        <v>43</v>
      </c>
      <c r="D52" t="s">
        <v>100</v>
      </c>
      <c r="E52">
        <v>-1935.13</v>
      </c>
    </row>
    <row r="53" spans="1:5" x14ac:dyDescent="0.2">
      <c r="A53" s="4">
        <v>44788</v>
      </c>
      <c r="B53" t="s">
        <v>21</v>
      </c>
      <c r="C53" t="s">
        <v>46</v>
      </c>
      <c r="D53" t="s">
        <v>100</v>
      </c>
      <c r="E53">
        <f>--1935.13</f>
        <v>1935.13</v>
      </c>
    </row>
    <row r="54" spans="1:5" x14ac:dyDescent="0.2">
      <c r="A54" s="4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4">
        <v>44789</v>
      </c>
      <c r="B55" t="s">
        <v>16</v>
      </c>
      <c r="C55" t="s">
        <v>44</v>
      </c>
      <c r="D55" t="s">
        <v>278</v>
      </c>
      <c r="E55">
        <v>-12000</v>
      </c>
    </row>
    <row r="56" spans="1:5" x14ac:dyDescent="0.2">
      <c r="A56" s="4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4">
        <v>44791</v>
      </c>
      <c r="B57" t="s">
        <v>21</v>
      </c>
      <c r="C57" t="s">
        <v>49</v>
      </c>
      <c r="D57" t="s">
        <v>272</v>
      </c>
      <c r="E57">
        <v>-15.98</v>
      </c>
    </row>
    <row r="58" spans="1:5" x14ac:dyDescent="0.2">
      <c r="A58" s="4">
        <v>44791</v>
      </c>
      <c r="B58" t="s">
        <v>21</v>
      </c>
      <c r="C58" t="s">
        <v>50</v>
      </c>
      <c r="D58" t="s">
        <v>272</v>
      </c>
      <c r="E58">
        <v>-23.1</v>
      </c>
    </row>
    <row r="59" spans="1:5" x14ac:dyDescent="0.2">
      <c r="A59" s="4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4">
        <v>44792</v>
      </c>
      <c r="B60" t="s">
        <v>7</v>
      </c>
      <c r="C60" t="s">
        <v>23</v>
      </c>
      <c r="D60" t="s">
        <v>274</v>
      </c>
      <c r="E60">
        <v>-14.08</v>
      </c>
    </row>
    <row r="61" spans="1:5" x14ac:dyDescent="0.2">
      <c r="A61" s="4">
        <v>44792</v>
      </c>
      <c r="B61" t="s">
        <v>7</v>
      </c>
      <c r="C61" t="s">
        <v>23</v>
      </c>
      <c r="D61" t="s">
        <v>274</v>
      </c>
      <c r="E61">
        <v>-6</v>
      </c>
    </row>
    <row r="62" spans="1:5" x14ac:dyDescent="0.2">
      <c r="A62" s="4">
        <v>44792</v>
      </c>
      <c r="B62" t="s">
        <v>21</v>
      </c>
      <c r="C62" t="s">
        <v>48</v>
      </c>
      <c r="D62" t="s">
        <v>276</v>
      </c>
      <c r="E62">
        <v>-57.39</v>
      </c>
    </row>
    <row r="63" spans="1:5" x14ac:dyDescent="0.2">
      <c r="A63" s="4">
        <v>44792</v>
      </c>
      <c r="B63" t="s">
        <v>7</v>
      </c>
      <c r="C63" t="s">
        <v>23</v>
      </c>
      <c r="D63" t="s">
        <v>275</v>
      </c>
      <c r="E63">
        <v>-6</v>
      </c>
    </row>
    <row r="64" spans="1:5" x14ac:dyDescent="0.2">
      <c r="A64" s="4">
        <v>44792</v>
      </c>
      <c r="B64" t="s">
        <v>7</v>
      </c>
      <c r="C64" t="s">
        <v>23</v>
      </c>
      <c r="D64" t="s">
        <v>275</v>
      </c>
      <c r="E64">
        <v>-52.46</v>
      </c>
    </row>
    <row r="65" spans="1:5" x14ac:dyDescent="0.2">
      <c r="A65" s="4">
        <v>44792</v>
      </c>
      <c r="B65" t="s">
        <v>7</v>
      </c>
      <c r="C65" t="s">
        <v>23</v>
      </c>
      <c r="D65" t="s">
        <v>272</v>
      </c>
      <c r="E65">
        <v>-17.78</v>
      </c>
    </row>
    <row r="66" spans="1:5" x14ac:dyDescent="0.2">
      <c r="A66" s="4">
        <v>44792</v>
      </c>
      <c r="B66" t="s">
        <v>7</v>
      </c>
      <c r="C66" t="s">
        <v>23</v>
      </c>
      <c r="D66" t="s">
        <v>277</v>
      </c>
      <c r="E66">
        <v>-13.95</v>
      </c>
    </row>
    <row r="67" spans="1:5" x14ac:dyDescent="0.2">
      <c r="A67" s="4">
        <v>44793</v>
      </c>
      <c r="B67" t="s">
        <v>21</v>
      </c>
      <c r="C67" t="s">
        <v>47</v>
      </c>
      <c r="D67" t="s">
        <v>274</v>
      </c>
      <c r="E67">
        <v>-39.99</v>
      </c>
    </row>
    <row r="68" spans="1:5" x14ac:dyDescent="0.2">
      <c r="A68" s="4">
        <v>44795</v>
      </c>
      <c r="B68" t="s">
        <v>7</v>
      </c>
      <c r="C68" t="s">
        <v>55</v>
      </c>
      <c r="D68" t="s">
        <v>101</v>
      </c>
      <c r="E68">
        <v>-883.65</v>
      </c>
    </row>
    <row r="69" spans="1:5" x14ac:dyDescent="0.2">
      <c r="A69" s="4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4">
        <v>44796</v>
      </c>
      <c r="B70" t="s">
        <v>21</v>
      </c>
      <c r="C70" t="s">
        <v>68</v>
      </c>
      <c r="D70" t="s">
        <v>271</v>
      </c>
      <c r="E70">
        <v>-24.5</v>
      </c>
    </row>
    <row r="71" spans="1:5" x14ac:dyDescent="0.2">
      <c r="A71" s="4">
        <v>44796</v>
      </c>
      <c r="B71" t="s">
        <v>21</v>
      </c>
      <c r="C71" t="s">
        <v>69</v>
      </c>
      <c r="D71" t="s">
        <v>274</v>
      </c>
      <c r="E71">
        <v>-145.75</v>
      </c>
    </row>
    <row r="72" spans="1:5" x14ac:dyDescent="0.2">
      <c r="A72" s="4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4">
        <v>44796</v>
      </c>
      <c r="B73" t="s">
        <v>21</v>
      </c>
      <c r="C73" t="s">
        <v>65</v>
      </c>
      <c r="D73" t="s">
        <v>273</v>
      </c>
      <c r="E73">
        <v>-65.05</v>
      </c>
    </row>
    <row r="74" spans="1:5" x14ac:dyDescent="0.2">
      <c r="A74" s="4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4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4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4">
        <v>44797</v>
      </c>
      <c r="B77" t="s">
        <v>7</v>
      </c>
      <c r="C77" t="s">
        <v>23</v>
      </c>
      <c r="D77" t="s">
        <v>274</v>
      </c>
      <c r="E77">
        <f>--33.08</f>
        <v>33.08</v>
      </c>
    </row>
    <row r="78" spans="1:5" x14ac:dyDescent="0.2">
      <c r="A78" s="4">
        <v>44797</v>
      </c>
      <c r="B78" t="s">
        <v>7</v>
      </c>
      <c r="C78" t="s">
        <v>23</v>
      </c>
      <c r="D78" t="s">
        <v>274</v>
      </c>
      <c r="E78">
        <v>-53.71</v>
      </c>
    </row>
    <row r="79" spans="1:5" x14ac:dyDescent="0.2">
      <c r="A79" s="4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4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4">
        <v>44797</v>
      </c>
      <c r="B81" t="s">
        <v>7</v>
      </c>
      <c r="C81" t="s">
        <v>23</v>
      </c>
      <c r="D81" t="s">
        <v>275</v>
      </c>
      <c r="E81">
        <v>-12.99</v>
      </c>
    </row>
    <row r="82" spans="1:5" x14ac:dyDescent="0.2">
      <c r="A82" s="4">
        <v>44797</v>
      </c>
      <c r="B82" t="s">
        <v>21</v>
      </c>
      <c r="C82" t="s">
        <v>63</v>
      </c>
      <c r="D82" t="s">
        <v>277</v>
      </c>
      <c r="E82">
        <v>-24.21</v>
      </c>
    </row>
    <row r="83" spans="1:5" x14ac:dyDescent="0.2">
      <c r="A83" s="4">
        <v>44797</v>
      </c>
      <c r="B83" t="s">
        <v>21</v>
      </c>
      <c r="C83" t="s">
        <v>64</v>
      </c>
      <c r="D83" t="s">
        <v>277</v>
      </c>
      <c r="E83">
        <v>-4.7</v>
      </c>
    </row>
    <row r="84" spans="1:5" x14ac:dyDescent="0.2">
      <c r="A84" s="4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4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4">
        <v>44798</v>
      </c>
      <c r="B86" t="s">
        <v>21</v>
      </c>
      <c r="C86" t="s">
        <v>61</v>
      </c>
      <c r="D86" t="s">
        <v>277</v>
      </c>
      <c r="E86">
        <v>-19.34</v>
      </c>
    </row>
    <row r="87" spans="1:5" x14ac:dyDescent="0.2">
      <c r="A87" s="4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4">
        <v>44799</v>
      </c>
      <c r="B88" t="s">
        <v>21</v>
      </c>
      <c r="C88" t="s">
        <v>57</v>
      </c>
      <c r="D88" t="s">
        <v>277</v>
      </c>
      <c r="E88">
        <v>-6.77</v>
      </c>
    </row>
    <row r="89" spans="1:5" x14ac:dyDescent="0.2">
      <c r="A89" s="4">
        <v>44799</v>
      </c>
      <c r="B89" t="s">
        <v>21</v>
      </c>
      <c r="C89" t="s">
        <v>59</v>
      </c>
      <c r="D89" t="s">
        <v>273</v>
      </c>
      <c r="E89">
        <v>-57.09</v>
      </c>
    </row>
    <row r="90" spans="1:5" x14ac:dyDescent="0.2">
      <c r="A90" s="4">
        <v>44799</v>
      </c>
      <c r="B90" t="s">
        <v>21</v>
      </c>
      <c r="C90" t="s">
        <v>58</v>
      </c>
      <c r="D90" t="s">
        <v>273</v>
      </c>
      <c r="E90">
        <v>-30.95</v>
      </c>
    </row>
    <row r="91" spans="1:5" x14ac:dyDescent="0.2">
      <c r="A91" s="4">
        <v>44800</v>
      </c>
      <c r="B91" t="s">
        <v>21</v>
      </c>
      <c r="C91" t="s">
        <v>56</v>
      </c>
      <c r="D91" t="s">
        <v>275</v>
      </c>
      <c r="E91">
        <v>-26.67</v>
      </c>
    </row>
    <row r="92" spans="1:5" x14ac:dyDescent="0.2">
      <c r="A92" s="4">
        <v>44800</v>
      </c>
      <c r="B92" t="s">
        <v>21</v>
      </c>
      <c r="C92" t="s">
        <v>89</v>
      </c>
      <c r="D92" t="s">
        <v>277</v>
      </c>
      <c r="E92">
        <v>-18.64</v>
      </c>
    </row>
    <row r="93" spans="1:5" x14ac:dyDescent="0.2">
      <c r="A93" s="4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4">
        <v>44801</v>
      </c>
      <c r="B94" t="s">
        <v>21</v>
      </c>
      <c r="C94" t="s">
        <v>86</v>
      </c>
      <c r="D94" t="s">
        <v>272</v>
      </c>
      <c r="E94">
        <v>-15.04</v>
      </c>
    </row>
    <row r="95" spans="1:5" x14ac:dyDescent="0.2">
      <c r="A95" s="4">
        <v>44801</v>
      </c>
      <c r="B95" t="s">
        <v>21</v>
      </c>
      <c r="C95" t="s">
        <v>85</v>
      </c>
      <c r="D95" t="s">
        <v>277</v>
      </c>
      <c r="E95">
        <v>-43.6</v>
      </c>
    </row>
    <row r="96" spans="1:5" x14ac:dyDescent="0.2">
      <c r="A96" s="4">
        <v>44801</v>
      </c>
      <c r="B96" t="s">
        <v>21</v>
      </c>
      <c r="C96" t="s">
        <v>87</v>
      </c>
      <c r="D96" t="s">
        <v>277</v>
      </c>
      <c r="E96">
        <v>-34.11</v>
      </c>
    </row>
    <row r="97" spans="1:5" x14ac:dyDescent="0.2">
      <c r="A97" s="4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4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4">
        <v>44802</v>
      </c>
      <c r="B99" t="s">
        <v>21</v>
      </c>
      <c r="C99" t="s">
        <v>83</v>
      </c>
      <c r="D99" t="s">
        <v>271</v>
      </c>
      <c r="E99">
        <v>-24</v>
      </c>
    </row>
    <row r="100" spans="1:5" x14ac:dyDescent="0.2">
      <c r="A100" s="4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4">
        <v>44802</v>
      </c>
      <c r="B101" t="s">
        <v>7</v>
      </c>
      <c r="C101" t="s">
        <v>23</v>
      </c>
      <c r="D101" t="s">
        <v>275</v>
      </c>
      <c r="E101">
        <v>-63.5</v>
      </c>
    </row>
    <row r="102" spans="1:5" x14ac:dyDescent="0.2">
      <c r="A102" s="4">
        <v>44802</v>
      </c>
      <c r="B102" t="s">
        <v>7</v>
      </c>
      <c r="C102" t="s">
        <v>23</v>
      </c>
      <c r="D102" t="s">
        <v>275</v>
      </c>
      <c r="E102">
        <v>-38</v>
      </c>
    </row>
    <row r="103" spans="1:5" x14ac:dyDescent="0.2">
      <c r="A103" s="4">
        <v>44802</v>
      </c>
      <c r="B103" t="s">
        <v>7</v>
      </c>
      <c r="C103" t="s">
        <v>23</v>
      </c>
      <c r="D103" t="s">
        <v>275</v>
      </c>
      <c r="E103">
        <v>13.99</v>
      </c>
    </row>
    <row r="104" spans="1:5" x14ac:dyDescent="0.2">
      <c r="A104" s="4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4">
        <v>44802</v>
      </c>
      <c r="B105" t="s">
        <v>7</v>
      </c>
      <c r="C105" t="s">
        <v>43</v>
      </c>
      <c r="D105" t="s">
        <v>100</v>
      </c>
      <c r="E105">
        <v>-965.06</v>
      </c>
    </row>
    <row r="106" spans="1:5" x14ac:dyDescent="0.2">
      <c r="A106" s="4">
        <v>44802</v>
      </c>
      <c r="B106" t="s">
        <v>21</v>
      </c>
      <c r="C106" t="s">
        <v>46</v>
      </c>
      <c r="D106" t="s">
        <v>100</v>
      </c>
      <c r="E106">
        <f>--965.06</f>
        <v>965.06</v>
      </c>
    </row>
    <row r="107" spans="1:5" x14ac:dyDescent="0.2">
      <c r="A107" s="4">
        <v>44803</v>
      </c>
      <c r="B107" t="s">
        <v>7</v>
      </c>
      <c r="C107" t="s">
        <v>70</v>
      </c>
      <c r="D107" t="s">
        <v>101</v>
      </c>
      <c r="E107">
        <v>-335.43</v>
      </c>
    </row>
    <row r="108" spans="1:5" x14ac:dyDescent="0.2">
      <c r="A108" s="4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4">
        <v>44803</v>
      </c>
      <c r="B109" t="s">
        <v>21</v>
      </c>
      <c r="C109" t="s">
        <v>82</v>
      </c>
      <c r="D109" t="s">
        <v>271</v>
      </c>
      <c r="E109">
        <v>-24</v>
      </c>
    </row>
    <row r="110" spans="1:5" x14ac:dyDescent="0.2">
      <c r="A110" s="4">
        <v>44803</v>
      </c>
      <c r="B110" t="s">
        <v>21</v>
      </c>
      <c r="C110" t="s">
        <v>80</v>
      </c>
      <c r="D110" t="s">
        <v>275</v>
      </c>
      <c r="E110">
        <v>-13</v>
      </c>
    </row>
    <row r="111" spans="1:5" x14ac:dyDescent="0.2">
      <c r="A111" s="4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4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4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4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4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4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4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4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4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4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4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4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4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4">
        <v>44806</v>
      </c>
      <c r="B124" t="s">
        <v>21</v>
      </c>
      <c r="C124" t="s">
        <v>73</v>
      </c>
      <c r="D124" t="s">
        <v>277</v>
      </c>
      <c r="E124">
        <v>-13.41</v>
      </c>
    </row>
    <row r="125" spans="1:5" x14ac:dyDescent="0.2">
      <c r="A125" s="4">
        <v>44806</v>
      </c>
      <c r="B125" t="s">
        <v>21</v>
      </c>
      <c r="C125" t="s">
        <v>76</v>
      </c>
      <c r="D125" t="s">
        <v>277</v>
      </c>
      <c r="E125">
        <v>-8.9</v>
      </c>
    </row>
    <row r="126" spans="1:5" x14ac:dyDescent="0.2">
      <c r="A126" s="4">
        <v>44808</v>
      </c>
      <c r="B126" t="s">
        <v>21</v>
      </c>
      <c r="C126" t="s">
        <v>114</v>
      </c>
      <c r="D126" t="s">
        <v>275</v>
      </c>
      <c r="E126">
        <v>-86.8</v>
      </c>
    </row>
    <row r="127" spans="1:5" x14ac:dyDescent="0.2">
      <c r="A127" s="4">
        <v>44808</v>
      </c>
      <c r="B127" t="s">
        <v>21</v>
      </c>
      <c r="C127" t="s">
        <v>113</v>
      </c>
      <c r="D127" t="s">
        <v>12</v>
      </c>
      <c r="E127">
        <v>-5.29</v>
      </c>
    </row>
    <row r="128" spans="1:5" x14ac:dyDescent="0.2">
      <c r="A128" s="4">
        <v>44809</v>
      </c>
      <c r="B128" t="s">
        <v>21</v>
      </c>
      <c r="C128" t="s">
        <v>112</v>
      </c>
      <c r="D128" t="s">
        <v>12</v>
      </c>
      <c r="E128">
        <v>-5.39</v>
      </c>
    </row>
    <row r="129" spans="1:5" x14ac:dyDescent="0.2">
      <c r="A129" s="4">
        <v>44809</v>
      </c>
      <c r="B129" t="s">
        <v>21</v>
      </c>
      <c r="C129" t="s">
        <v>111</v>
      </c>
      <c r="D129" t="s">
        <v>277</v>
      </c>
      <c r="E129">
        <v>-24.81</v>
      </c>
    </row>
    <row r="130" spans="1:5" x14ac:dyDescent="0.2">
      <c r="A130" s="4">
        <v>44810</v>
      </c>
      <c r="B130" t="s">
        <v>7</v>
      </c>
      <c r="C130" t="s">
        <v>23</v>
      </c>
      <c r="D130" t="s">
        <v>275</v>
      </c>
      <c r="E130">
        <v>-70.48</v>
      </c>
    </row>
    <row r="131" spans="1:5" x14ac:dyDescent="0.2">
      <c r="A131" s="4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4">
        <v>44810</v>
      </c>
      <c r="B132" t="s">
        <v>21</v>
      </c>
      <c r="C132" t="s">
        <v>110</v>
      </c>
      <c r="D132" t="s">
        <v>273</v>
      </c>
      <c r="E132">
        <v>-55.91</v>
      </c>
    </row>
    <row r="133" spans="1:5" x14ac:dyDescent="0.2">
      <c r="A133" s="4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4">
        <v>44810</v>
      </c>
      <c r="B134" t="s">
        <v>7</v>
      </c>
      <c r="C134" t="s">
        <v>106</v>
      </c>
      <c r="D134" t="s">
        <v>12</v>
      </c>
      <c r="E134">
        <v>-94.92</v>
      </c>
    </row>
    <row r="135" spans="1:5" x14ac:dyDescent="0.2">
      <c r="A135" s="4">
        <v>44810</v>
      </c>
      <c r="B135" t="s">
        <v>7</v>
      </c>
      <c r="C135" t="s">
        <v>105</v>
      </c>
      <c r="D135" t="s">
        <v>10</v>
      </c>
      <c r="E135">
        <v>-154.11000000000001</v>
      </c>
    </row>
    <row r="136" spans="1:5" x14ac:dyDescent="0.2">
      <c r="A136" s="4">
        <v>44810</v>
      </c>
      <c r="B136" t="s">
        <v>21</v>
      </c>
      <c r="C136" t="s">
        <v>89</v>
      </c>
      <c r="D136" t="s">
        <v>277</v>
      </c>
      <c r="E136">
        <v>-41.39</v>
      </c>
    </row>
    <row r="137" spans="1:5" x14ac:dyDescent="0.2">
      <c r="A137" s="4">
        <v>44811</v>
      </c>
      <c r="B137" t="s">
        <v>7</v>
      </c>
      <c r="C137" t="s">
        <v>104</v>
      </c>
      <c r="D137" t="s">
        <v>101</v>
      </c>
      <c r="E137">
        <v>-415.25</v>
      </c>
    </row>
    <row r="138" spans="1:5" x14ac:dyDescent="0.2">
      <c r="A138" s="4">
        <v>44811</v>
      </c>
      <c r="B138" t="s">
        <v>7</v>
      </c>
      <c r="C138" t="s">
        <v>103</v>
      </c>
      <c r="D138" t="s">
        <v>271</v>
      </c>
      <c r="E138">
        <v>-102.44</v>
      </c>
    </row>
    <row r="139" spans="1:5" x14ac:dyDescent="0.2">
      <c r="A139" s="4">
        <v>44812</v>
      </c>
      <c r="B139" t="s">
        <v>21</v>
      </c>
      <c r="C139" t="s">
        <v>109</v>
      </c>
      <c r="D139" t="s">
        <v>275</v>
      </c>
      <c r="E139">
        <v>-59.57</v>
      </c>
    </row>
    <row r="140" spans="1:5" x14ac:dyDescent="0.2">
      <c r="A140" s="4">
        <v>44812</v>
      </c>
      <c r="B140" t="s">
        <v>21</v>
      </c>
      <c r="C140" t="s">
        <v>109</v>
      </c>
      <c r="D140" t="s">
        <v>275</v>
      </c>
      <c r="E140">
        <v>-150.41</v>
      </c>
    </row>
    <row r="141" spans="1:5" x14ac:dyDescent="0.2">
      <c r="A141" s="4">
        <v>44813</v>
      </c>
      <c r="B141" t="s">
        <v>7</v>
      </c>
      <c r="C141" t="s">
        <v>102</v>
      </c>
      <c r="D141" t="s">
        <v>11</v>
      </c>
      <c r="E141">
        <f>--0.01</f>
        <v>0.01</v>
      </c>
    </row>
    <row r="142" spans="1:5" x14ac:dyDescent="0.2">
      <c r="A142" s="4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4">
        <v>44813</v>
      </c>
      <c r="B143" t="s">
        <v>21</v>
      </c>
      <c r="C143" t="s">
        <v>108</v>
      </c>
      <c r="D143" t="s">
        <v>277</v>
      </c>
      <c r="E143">
        <v>-18.75</v>
      </c>
    </row>
    <row r="144" spans="1:5" x14ac:dyDescent="0.2">
      <c r="A144" s="4">
        <v>44814</v>
      </c>
      <c r="B144" t="s">
        <v>21</v>
      </c>
      <c r="C144" t="s">
        <v>107</v>
      </c>
      <c r="D144" t="s">
        <v>274</v>
      </c>
      <c r="E144">
        <v>-317.99</v>
      </c>
    </row>
    <row r="145" spans="1:5" x14ac:dyDescent="0.2">
      <c r="A145" s="4">
        <v>44815</v>
      </c>
      <c r="B145" t="s">
        <v>21</v>
      </c>
      <c r="C145" t="s">
        <v>130</v>
      </c>
      <c r="D145" t="s">
        <v>12</v>
      </c>
      <c r="E145">
        <v>-19.5</v>
      </c>
    </row>
    <row r="146" spans="1:5" x14ac:dyDescent="0.2">
      <c r="A146" s="4">
        <v>44815</v>
      </c>
      <c r="B146" t="s">
        <v>21</v>
      </c>
      <c r="C146" t="s">
        <v>106</v>
      </c>
      <c r="D146" t="s">
        <v>12</v>
      </c>
      <c r="E146">
        <v>-209.06</v>
      </c>
    </row>
    <row r="147" spans="1:5" x14ac:dyDescent="0.2">
      <c r="A147" s="4">
        <v>44815</v>
      </c>
      <c r="B147" t="s">
        <v>21</v>
      </c>
      <c r="C147" t="s">
        <v>129</v>
      </c>
      <c r="D147" t="s">
        <v>276</v>
      </c>
      <c r="E147">
        <v>-115.61</v>
      </c>
    </row>
    <row r="148" spans="1:5" x14ac:dyDescent="0.2">
      <c r="A148" s="4">
        <v>44816</v>
      </c>
      <c r="B148" t="s">
        <v>7</v>
      </c>
      <c r="C148" t="s">
        <v>120</v>
      </c>
      <c r="D148" t="s">
        <v>32</v>
      </c>
      <c r="E148">
        <f>--4472.7</f>
        <v>4472.7</v>
      </c>
    </row>
    <row r="149" spans="1:5" x14ac:dyDescent="0.2">
      <c r="A149" s="4">
        <v>44816</v>
      </c>
      <c r="B149" t="s">
        <v>21</v>
      </c>
      <c r="C149" t="s">
        <v>122</v>
      </c>
      <c r="D149" t="s">
        <v>275</v>
      </c>
      <c r="E149">
        <v>-4.4800000000000004</v>
      </c>
    </row>
    <row r="150" spans="1:5" x14ac:dyDescent="0.2">
      <c r="A150" s="4">
        <v>44816</v>
      </c>
      <c r="B150" t="s">
        <v>21</v>
      </c>
      <c r="C150" t="s">
        <v>128</v>
      </c>
      <c r="D150" t="s">
        <v>277</v>
      </c>
      <c r="E150">
        <v>-17.059999999999999</v>
      </c>
    </row>
    <row r="151" spans="1:5" x14ac:dyDescent="0.2">
      <c r="A151" s="4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4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4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4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4">
        <v>44817</v>
      </c>
      <c r="B155" t="s">
        <v>21</v>
      </c>
      <c r="C155" t="s">
        <v>127</v>
      </c>
      <c r="D155" t="s">
        <v>277</v>
      </c>
      <c r="E155">
        <v>-26.66</v>
      </c>
    </row>
    <row r="156" spans="1:5" x14ac:dyDescent="0.2">
      <c r="A156" s="4">
        <v>44817</v>
      </c>
      <c r="B156" t="s">
        <v>7</v>
      </c>
      <c r="C156" t="s">
        <v>43</v>
      </c>
      <c r="D156" t="s">
        <v>100</v>
      </c>
      <c r="E156">
        <v>-1697.86</v>
      </c>
    </row>
    <row r="157" spans="1:5" x14ac:dyDescent="0.2">
      <c r="A157" s="4">
        <v>44817</v>
      </c>
      <c r="B157" t="s">
        <v>21</v>
      </c>
      <c r="C157" t="s">
        <v>46</v>
      </c>
      <c r="D157" t="s">
        <v>100</v>
      </c>
      <c r="E157">
        <f>--1697.86</f>
        <v>1697.86</v>
      </c>
    </row>
    <row r="158" spans="1:5" x14ac:dyDescent="0.2">
      <c r="A158" s="4">
        <v>44818</v>
      </c>
      <c r="B158" t="s">
        <v>7</v>
      </c>
      <c r="C158" t="s">
        <v>119</v>
      </c>
      <c r="D158" t="s">
        <v>101</v>
      </c>
      <c r="E158">
        <v>-982.28</v>
      </c>
    </row>
    <row r="159" spans="1:5" x14ac:dyDescent="0.2">
      <c r="A159" s="4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4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4">
        <v>44819</v>
      </c>
      <c r="B161" t="s">
        <v>21</v>
      </c>
      <c r="C161" t="s">
        <v>126</v>
      </c>
      <c r="D161" t="s">
        <v>275</v>
      </c>
      <c r="E161">
        <v>-23.1</v>
      </c>
    </row>
    <row r="162" spans="1:5" x14ac:dyDescent="0.2">
      <c r="A162" s="4">
        <v>44819</v>
      </c>
      <c r="B162" t="s">
        <v>21</v>
      </c>
      <c r="C162" t="s">
        <v>125</v>
      </c>
      <c r="D162" t="s">
        <v>277</v>
      </c>
      <c r="E162">
        <v>-55.83</v>
      </c>
    </row>
    <row r="163" spans="1:5" x14ac:dyDescent="0.2">
      <c r="A163" s="4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4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4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4">
        <v>44820</v>
      </c>
      <c r="B166" t="s">
        <v>16</v>
      </c>
      <c r="C166" t="s">
        <v>121</v>
      </c>
      <c r="D166" t="s">
        <v>14</v>
      </c>
      <c r="E166">
        <f>--0.04</f>
        <v>0.04</v>
      </c>
    </row>
    <row r="167" spans="1:5" x14ac:dyDescent="0.2">
      <c r="A167" s="4">
        <v>44820</v>
      </c>
      <c r="B167" t="s">
        <v>21</v>
      </c>
      <c r="C167" t="s">
        <v>89</v>
      </c>
      <c r="D167" t="s">
        <v>277</v>
      </c>
      <c r="E167">
        <v>-19</v>
      </c>
    </row>
    <row r="168" spans="1:5" x14ac:dyDescent="0.2">
      <c r="A168" s="4">
        <v>44820</v>
      </c>
      <c r="B168" t="s">
        <v>7</v>
      </c>
      <c r="C168" t="s">
        <v>118</v>
      </c>
      <c r="D168" t="s">
        <v>90</v>
      </c>
      <c r="E168">
        <v>-110</v>
      </c>
    </row>
    <row r="169" spans="1:5" x14ac:dyDescent="0.2">
      <c r="A169" s="4">
        <v>44821</v>
      </c>
      <c r="B169" t="s">
        <v>21</v>
      </c>
      <c r="C169" t="s">
        <v>112</v>
      </c>
      <c r="D169" t="s">
        <v>12</v>
      </c>
      <c r="E169">
        <v>-10.18</v>
      </c>
    </row>
    <row r="170" spans="1:5" x14ac:dyDescent="0.2">
      <c r="A170" s="4">
        <v>44821</v>
      </c>
      <c r="B170" t="s">
        <v>21</v>
      </c>
      <c r="C170" t="s">
        <v>124</v>
      </c>
      <c r="D170" t="s">
        <v>10</v>
      </c>
      <c r="E170">
        <v>-206</v>
      </c>
    </row>
    <row r="171" spans="1:5" x14ac:dyDescent="0.2">
      <c r="A171" s="4">
        <v>44821</v>
      </c>
      <c r="B171" t="s">
        <v>21</v>
      </c>
      <c r="C171" t="s">
        <v>123</v>
      </c>
      <c r="D171" t="s">
        <v>277</v>
      </c>
      <c r="E171">
        <v>-13.18</v>
      </c>
    </row>
    <row r="172" spans="1:5" x14ac:dyDescent="0.2">
      <c r="A172" s="4">
        <v>44822</v>
      </c>
      <c r="B172" t="s">
        <v>21</v>
      </c>
      <c r="C172" t="s">
        <v>122</v>
      </c>
      <c r="D172" t="s">
        <v>275</v>
      </c>
      <c r="E172">
        <v>-14.48</v>
      </c>
    </row>
    <row r="173" spans="1:5" x14ac:dyDescent="0.2">
      <c r="A173" s="4">
        <v>44822</v>
      </c>
      <c r="B173" t="s">
        <v>21</v>
      </c>
      <c r="C173" t="s">
        <v>89</v>
      </c>
      <c r="D173" t="s">
        <v>277</v>
      </c>
      <c r="E173">
        <v>-15.82</v>
      </c>
    </row>
    <row r="174" spans="1:5" x14ac:dyDescent="0.2">
      <c r="A174" s="4">
        <v>44823</v>
      </c>
      <c r="B174" t="s">
        <v>7</v>
      </c>
      <c r="C174" t="s">
        <v>115</v>
      </c>
      <c r="D174" t="s">
        <v>275</v>
      </c>
      <c r="E174">
        <v>-9.99</v>
      </c>
    </row>
    <row r="175" spans="1:5" x14ac:dyDescent="0.2">
      <c r="A175" s="4">
        <v>44823</v>
      </c>
      <c r="B175" t="s">
        <v>7</v>
      </c>
      <c r="C175" t="s">
        <v>115</v>
      </c>
      <c r="D175" t="s">
        <v>275</v>
      </c>
      <c r="E175">
        <v>-43.78</v>
      </c>
    </row>
    <row r="176" spans="1:5" x14ac:dyDescent="0.2">
      <c r="A176" s="4">
        <v>44823</v>
      </c>
      <c r="B176" t="s">
        <v>7</v>
      </c>
      <c r="C176" t="s">
        <v>115</v>
      </c>
      <c r="D176" t="s">
        <v>275</v>
      </c>
      <c r="E176">
        <f>--27.94</f>
        <v>27.94</v>
      </c>
    </row>
    <row r="177" spans="1:5" x14ac:dyDescent="0.2">
      <c r="A177" s="4">
        <v>44823</v>
      </c>
      <c r="B177" t="s">
        <v>7</v>
      </c>
      <c r="C177" t="s">
        <v>115</v>
      </c>
      <c r="D177" t="s">
        <v>12</v>
      </c>
      <c r="E177">
        <v>-31.63</v>
      </c>
    </row>
    <row r="178" spans="1:5" x14ac:dyDescent="0.2">
      <c r="A178" s="4">
        <v>44823</v>
      </c>
      <c r="B178" t="s">
        <v>7</v>
      </c>
      <c r="C178" t="s">
        <v>116</v>
      </c>
      <c r="D178" t="s">
        <v>12</v>
      </c>
      <c r="E178">
        <v>-79.52</v>
      </c>
    </row>
    <row r="179" spans="1:5" x14ac:dyDescent="0.2">
      <c r="A179" s="4">
        <v>44823</v>
      </c>
      <c r="B179" t="s">
        <v>7</v>
      </c>
      <c r="C179" t="s">
        <v>115</v>
      </c>
      <c r="D179" t="s">
        <v>11</v>
      </c>
      <c r="E179">
        <f>--11.27</f>
        <v>11.27</v>
      </c>
    </row>
    <row r="180" spans="1:5" x14ac:dyDescent="0.2">
      <c r="A180" s="4">
        <v>44823</v>
      </c>
      <c r="B180" t="s">
        <v>7</v>
      </c>
      <c r="C180" t="s">
        <v>115</v>
      </c>
      <c r="D180" t="s">
        <v>274</v>
      </c>
      <c r="E180">
        <v>-8.48</v>
      </c>
    </row>
    <row r="181" spans="1:5" x14ac:dyDescent="0.2">
      <c r="A181" s="4">
        <v>44823</v>
      </c>
      <c r="B181" t="s">
        <v>7</v>
      </c>
      <c r="C181" t="s">
        <v>117</v>
      </c>
      <c r="D181" t="s">
        <v>90</v>
      </c>
      <c r="E181">
        <v>-28</v>
      </c>
    </row>
    <row r="182" spans="1:5" x14ac:dyDescent="0.2">
      <c r="A182" s="4">
        <v>44823</v>
      </c>
      <c r="B182" t="s">
        <v>7</v>
      </c>
      <c r="C182" t="s">
        <v>115</v>
      </c>
      <c r="D182" t="s">
        <v>275</v>
      </c>
      <c r="E182">
        <v>-80.739999999999995</v>
      </c>
    </row>
    <row r="183" spans="1:5" x14ac:dyDescent="0.2">
      <c r="A183" s="4">
        <v>44824</v>
      </c>
      <c r="B183" t="s">
        <v>7</v>
      </c>
      <c r="C183" t="s">
        <v>115</v>
      </c>
      <c r="D183" t="s">
        <v>275</v>
      </c>
      <c r="E183">
        <v>-56</v>
      </c>
    </row>
    <row r="184" spans="1:5" x14ac:dyDescent="0.2">
      <c r="A184" s="4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4">
        <v>44824</v>
      </c>
      <c r="B185" t="s">
        <v>7</v>
      </c>
      <c r="C185" t="s">
        <v>115</v>
      </c>
      <c r="D185" t="s">
        <v>12</v>
      </c>
      <c r="E185">
        <v>-2.38</v>
      </c>
    </row>
    <row r="186" spans="1:5" x14ac:dyDescent="0.2">
      <c r="A186" s="4">
        <v>44824</v>
      </c>
      <c r="B186" t="s">
        <v>21</v>
      </c>
      <c r="C186" t="s">
        <v>154</v>
      </c>
      <c r="D186" t="s">
        <v>274</v>
      </c>
      <c r="E186">
        <v>-39.99</v>
      </c>
    </row>
    <row r="187" spans="1:5" x14ac:dyDescent="0.2">
      <c r="A187" s="4">
        <v>44824</v>
      </c>
      <c r="B187" t="s">
        <v>7</v>
      </c>
      <c r="C187" t="s">
        <v>115</v>
      </c>
      <c r="D187" t="s">
        <v>11</v>
      </c>
      <c r="E187">
        <v>-11.19</v>
      </c>
    </row>
    <row r="188" spans="1:5" x14ac:dyDescent="0.2">
      <c r="A188" s="4">
        <v>44824</v>
      </c>
      <c r="B188" t="s">
        <v>7</v>
      </c>
      <c r="C188" t="s">
        <v>115</v>
      </c>
      <c r="D188" t="s">
        <v>275</v>
      </c>
      <c r="E188">
        <v>-20.99</v>
      </c>
    </row>
    <row r="189" spans="1:5" x14ac:dyDescent="0.2">
      <c r="A189" s="4">
        <v>44824</v>
      </c>
      <c r="B189" t="s">
        <v>21</v>
      </c>
      <c r="C189" t="s">
        <v>153</v>
      </c>
      <c r="D189" t="s">
        <v>277</v>
      </c>
      <c r="E189">
        <v>-1.69</v>
      </c>
    </row>
    <row r="190" spans="1:5" x14ac:dyDescent="0.2">
      <c r="A190" s="4">
        <v>44826</v>
      </c>
      <c r="B190" t="s">
        <v>21</v>
      </c>
      <c r="C190" t="s">
        <v>152</v>
      </c>
      <c r="D190" t="s">
        <v>12</v>
      </c>
      <c r="E190">
        <v>-3.52</v>
      </c>
    </row>
    <row r="191" spans="1:5" x14ac:dyDescent="0.2">
      <c r="A191" s="4">
        <v>44826</v>
      </c>
      <c r="B191" t="s">
        <v>21</v>
      </c>
      <c r="C191" t="s">
        <v>73</v>
      </c>
      <c r="D191" t="s">
        <v>277</v>
      </c>
      <c r="E191">
        <v>-11.45</v>
      </c>
    </row>
    <row r="192" spans="1:5" x14ac:dyDescent="0.2">
      <c r="A192" s="4">
        <v>44826</v>
      </c>
      <c r="B192" t="s">
        <v>21</v>
      </c>
      <c r="C192" t="s">
        <v>150</v>
      </c>
      <c r="D192" t="s">
        <v>277</v>
      </c>
      <c r="E192">
        <v>-36.5</v>
      </c>
    </row>
    <row r="193" spans="1:5" x14ac:dyDescent="0.2">
      <c r="A193" s="4">
        <v>44826</v>
      </c>
      <c r="B193" t="s">
        <v>21</v>
      </c>
      <c r="C193" t="s">
        <v>89</v>
      </c>
      <c r="D193" t="s">
        <v>277</v>
      </c>
      <c r="E193">
        <v>-17.940000000000001</v>
      </c>
    </row>
    <row r="194" spans="1:5" x14ac:dyDescent="0.2">
      <c r="A194" s="4">
        <v>44826</v>
      </c>
      <c r="B194" t="s">
        <v>21</v>
      </c>
      <c r="C194" t="s">
        <v>151</v>
      </c>
      <c r="D194" t="s">
        <v>277</v>
      </c>
      <c r="E194">
        <v>-16.2</v>
      </c>
    </row>
    <row r="195" spans="1:5" x14ac:dyDescent="0.2">
      <c r="A195" s="4">
        <v>44827</v>
      </c>
      <c r="B195" t="s">
        <v>21</v>
      </c>
      <c r="C195" t="s">
        <v>148</v>
      </c>
      <c r="D195" t="s">
        <v>275</v>
      </c>
      <c r="E195">
        <v>-79.41</v>
      </c>
    </row>
    <row r="196" spans="1:5" x14ac:dyDescent="0.2">
      <c r="A196" s="4">
        <v>44827</v>
      </c>
      <c r="B196" t="s">
        <v>21</v>
      </c>
      <c r="C196" t="s">
        <v>149</v>
      </c>
      <c r="D196" t="s">
        <v>273</v>
      </c>
      <c r="E196">
        <v>-56.5</v>
      </c>
    </row>
    <row r="197" spans="1:5" x14ac:dyDescent="0.2">
      <c r="A197" s="4">
        <v>44827</v>
      </c>
      <c r="B197" t="s">
        <v>7</v>
      </c>
      <c r="C197" t="s">
        <v>133</v>
      </c>
      <c r="D197" t="s">
        <v>12</v>
      </c>
      <c r="E197">
        <v>-19.78</v>
      </c>
    </row>
    <row r="198" spans="1:5" x14ac:dyDescent="0.2">
      <c r="A198" s="4">
        <v>44827</v>
      </c>
      <c r="B198" t="s">
        <v>7</v>
      </c>
      <c r="C198" t="s">
        <v>133</v>
      </c>
      <c r="D198" t="s">
        <v>11</v>
      </c>
      <c r="E198">
        <v>-20</v>
      </c>
    </row>
    <row r="199" spans="1:5" x14ac:dyDescent="0.2">
      <c r="A199" s="4">
        <v>44827</v>
      </c>
      <c r="B199" t="s">
        <v>7</v>
      </c>
      <c r="C199" t="s">
        <v>134</v>
      </c>
      <c r="D199" t="s">
        <v>90</v>
      </c>
      <c r="E199">
        <v>-18.98</v>
      </c>
    </row>
    <row r="200" spans="1:5" x14ac:dyDescent="0.2">
      <c r="A200" s="4">
        <v>44827</v>
      </c>
      <c r="B200" t="s">
        <v>21</v>
      </c>
      <c r="C200" t="s">
        <v>147</v>
      </c>
      <c r="D200" t="s">
        <v>277</v>
      </c>
      <c r="E200">
        <v>-19.8</v>
      </c>
    </row>
    <row r="201" spans="1:5" x14ac:dyDescent="0.2">
      <c r="A201" s="4">
        <v>44828</v>
      </c>
      <c r="B201" t="s">
        <v>21</v>
      </c>
      <c r="C201" t="s">
        <v>69</v>
      </c>
      <c r="D201" t="s">
        <v>274</v>
      </c>
      <c r="E201">
        <v>-145.75</v>
      </c>
    </row>
    <row r="202" spans="1:5" x14ac:dyDescent="0.2">
      <c r="A202" s="4">
        <v>44828</v>
      </c>
      <c r="B202" t="s">
        <v>21</v>
      </c>
      <c r="C202" t="s">
        <v>146</v>
      </c>
      <c r="D202" t="s">
        <v>273</v>
      </c>
      <c r="E202">
        <v>-40.31</v>
      </c>
    </row>
    <row r="203" spans="1:5" x14ac:dyDescent="0.2">
      <c r="A203" s="4">
        <v>44830</v>
      </c>
      <c r="B203" t="s">
        <v>7</v>
      </c>
      <c r="C203" t="s">
        <v>115</v>
      </c>
      <c r="D203" t="s">
        <v>275</v>
      </c>
      <c r="E203">
        <v>-112.5</v>
      </c>
    </row>
    <row r="204" spans="1:5" x14ac:dyDescent="0.2">
      <c r="A204" s="4">
        <v>44830</v>
      </c>
      <c r="B204" t="s">
        <v>21</v>
      </c>
      <c r="C204" t="s">
        <v>109</v>
      </c>
      <c r="D204" t="s">
        <v>275</v>
      </c>
      <c r="E204">
        <f>--112.81</f>
        <v>112.81</v>
      </c>
    </row>
    <row r="205" spans="1:5" x14ac:dyDescent="0.2">
      <c r="A205" s="4">
        <v>44830</v>
      </c>
      <c r="B205" t="s">
        <v>7</v>
      </c>
      <c r="C205" t="s">
        <v>115</v>
      </c>
      <c r="D205" t="s">
        <v>275</v>
      </c>
      <c r="E205">
        <v>-42.99</v>
      </c>
    </row>
    <row r="206" spans="1:5" x14ac:dyDescent="0.2">
      <c r="A206" s="4">
        <v>44830</v>
      </c>
      <c r="B206" t="s">
        <v>21</v>
      </c>
      <c r="C206" t="s">
        <v>142</v>
      </c>
      <c r="D206" t="s">
        <v>273</v>
      </c>
      <c r="E206">
        <v>-29.01</v>
      </c>
    </row>
    <row r="207" spans="1:5" x14ac:dyDescent="0.2">
      <c r="A207" s="4">
        <v>44830</v>
      </c>
      <c r="B207" t="s">
        <v>21</v>
      </c>
      <c r="C207" t="s">
        <v>135</v>
      </c>
      <c r="D207" t="s">
        <v>273</v>
      </c>
      <c r="E207">
        <v>-38.5</v>
      </c>
    </row>
    <row r="208" spans="1:5" x14ac:dyDescent="0.2">
      <c r="A208" s="4">
        <v>44830</v>
      </c>
      <c r="B208" t="s">
        <v>7</v>
      </c>
      <c r="C208" t="s">
        <v>115</v>
      </c>
      <c r="D208" t="s">
        <v>12</v>
      </c>
      <c r="E208">
        <v>-3.38</v>
      </c>
    </row>
    <row r="209" spans="1:5" x14ac:dyDescent="0.2">
      <c r="A209" s="4">
        <v>44830</v>
      </c>
      <c r="B209" t="s">
        <v>21</v>
      </c>
      <c r="C209" t="s">
        <v>135</v>
      </c>
      <c r="D209" t="s">
        <v>12</v>
      </c>
      <c r="E209">
        <v>-5.04</v>
      </c>
    </row>
    <row r="210" spans="1:5" x14ac:dyDescent="0.2">
      <c r="A210" s="4">
        <v>44830</v>
      </c>
      <c r="B210" t="s">
        <v>21</v>
      </c>
      <c r="C210" t="s">
        <v>143</v>
      </c>
      <c r="D210" t="s">
        <v>274</v>
      </c>
      <c r="E210">
        <v>-36.33</v>
      </c>
    </row>
    <row r="211" spans="1:5" x14ac:dyDescent="0.2">
      <c r="A211" s="4">
        <v>44830</v>
      </c>
      <c r="B211" t="s">
        <v>7</v>
      </c>
      <c r="C211" t="s">
        <v>115</v>
      </c>
      <c r="D211" t="s">
        <v>11</v>
      </c>
      <c r="E211">
        <v>-8.49</v>
      </c>
    </row>
    <row r="212" spans="1:5" x14ac:dyDescent="0.2">
      <c r="A212" s="4">
        <v>44830</v>
      </c>
      <c r="B212" t="s">
        <v>21</v>
      </c>
      <c r="C212" t="s">
        <v>144</v>
      </c>
      <c r="D212" t="s">
        <v>11</v>
      </c>
      <c r="E212">
        <v>-83.8</v>
      </c>
    </row>
    <row r="213" spans="1:5" x14ac:dyDescent="0.2">
      <c r="A213" s="4">
        <v>44830</v>
      </c>
      <c r="B213" t="s">
        <v>21</v>
      </c>
      <c r="C213" t="s">
        <v>145</v>
      </c>
      <c r="D213" t="s">
        <v>11</v>
      </c>
      <c r="E213">
        <v>-58.09</v>
      </c>
    </row>
    <row r="214" spans="1:5" x14ac:dyDescent="0.2">
      <c r="A214" s="4">
        <v>44831</v>
      </c>
      <c r="B214" t="s">
        <v>21</v>
      </c>
      <c r="C214" t="s">
        <v>141</v>
      </c>
      <c r="D214" t="s">
        <v>272</v>
      </c>
      <c r="E214">
        <v>-313.60000000000002</v>
      </c>
    </row>
    <row r="215" spans="1:5" x14ac:dyDescent="0.2">
      <c r="A215" s="4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4">
        <v>44832</v>
      </c>
      <c r="B216" t="s">
        <v>21</v>
      </c>
      <c r="C216" t="s">
        <v>140</v>
      </c>
      <c r="D216" t="s">
        <v>272</v>
      </c>
      <c r="E216">
        <v>-15.04</v>
      </c>
    </row>
    <row r="217" spans="1:5" x14ac:dyDescent="0.2">
      <c r="A217" s="4">
        <v>44832</v>
      </c>
      <c r="B217" t="s">
        <v>7</v>
      </c>
      <c r="C217" t="s">
        <v>132</v>
      </c>
      <c r="D217" t="s">
        <v>32</v>
      </c>
      <c r="E217">
        <f>--584.5</f>
        <v>584.5</v>
      </c>
    </row>
    <row r="218" spans="1:5" x14ac:dyDescent="0.2">
      <c r="A218" s="4">
        <v>44832</v>
      </c>
      <c r="B218" t="s">
        <v>21</v>
      </c>
      <c r="C218" t="s">
        <v>139</v>
      </c>
      <c r="D218" t="s">
        <v>277</v>
      </c>
      <c r="E218">
        <v>-85.2</v>
      </c>
    </row>
    <row r="219" spans="1:5" x14ac:dyDescent="0.2">
      <c r="A219" s="4">
        <v>44833</v>
      </c>
      <c r="B219" t="s">
        <v>21</v>
      </c>
      <c r="C219" t="s">
        <v>138</v>
      </c>
      <c r="D219" t="s">
        <v>273</v>
      </c>
      <c r="E219">
        <v>-19.670000000000002</v>
      </c>
    </row>
    <row r="220" spans="1:5" x14ac:dyDescent="0.2">
      <c r="A220" s="4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4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4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4">
        <v>44834</v>
      </c>
      <c r="B223" t="s">
        <v>7</v>
      </c>
      <c r="C223" t="s">
        <v>131</v>
      </c>
      <c r="D223" t="s">
        <v>101</v>
      </c>
      <c r="E223">
        <v>-391.34</v>
      </c>
    </row>
    <row r="224" spans="1:5" x14ac:dyDescent="0.2">
      <c r="A224" s="4">
        <v>44834</v>
      </c>
      <c r="B224" t="s">
        <v>21</v>
      </c>
      <c r="C224" t="s">
        <v>136</v>
      </c>
      <c r="D224" t="s">
        <v>274</v>
      </c>
      <c r="E224">
        <v>-833.4</v>
      </c>
    </row>
    <row r="225" spans="1:5" x14ac:dyDescent="0.2">
      <c r="A225" s="4">
        <v>44834</v>
      </c>
      <c r="B225" t="s">
        <v>21</v>
      </c>
      <c r="C225" t="s">
        <v>137</v>
      </c>
      <c r="D225" t="s">
        <v>277</v>
      </c>
      <c r="E225">
        <v>-179.69</v>
      </c>
    </row>
    <row r="226" spans="1:5" x14ac:dyDescent="0.2">
      <c r="A226" s="4">
        <v>44834</v>
      </c>
      <c r="B226" t="s">
        <v>7</v>
      </c>
      <c r="C226" t="s">
        <v>43</v>
      </c>
      <c r="D226" t="s">
        <v>100</v>
      </c>
      <c r="E226">
        <v>-1905.64</v>
      </c>
    </row>
    <row r="227" spans="1:5" x14ac:dyDescent="0.2">
      <c r="A227" s="4">
        <v>44834</v>
      </c>
      <c r="B227" t="s">
        <v>21</v>
      </c>
      <c r="C227" t="s">
        <v>46</v>
      </c>
      <c r="D227" t="s">
        <v>100</v>
      </c>
      <c r="E227">
        <f>--1905.64</f>
        <v>1905.64</v>
      </c>
    </row>
    <row r="228" spans="1:5" x14ac:dyDescent="0.2">
      <c r="A228" s="4">
        <v>44835</v>
      </c>
      <c r="B228" t="s">
        <v>21</v>
      </c>
      <c r="C228" t="s">
        <v>135</v>
      </c>
      <c r="D228" t="s">
        <v>273</v>
      </c>
      <c r="E228">
        <v>-4.26</v>
      </c>
    </row>
    <row r="229" spans="1:5" x14ac:dyDescent="0.2">
      <c r="A229" s="4">
        <v>44835</v>
      </c>
      <c r="B229" t="s">
        <v>21</v>
      </c>
      <c r="C229" t="s">
        <v>135</v>
      </c>
      <c r="D229" t="s">
        <v>273</v>
      </c>
      <c r="E229">
        <v>-41.12</v>
      </c>
    </row>
    <row r="230" spans="1:5" x14ac:dyDescent="0.2">
      <c r="A230" s="4">
        <v>44836</v>
      </c>
      <c r="B230" t="s">
        <v>21</v>
      </c>
      <c r="C230" t="s">
        <v>173</v>
      </c>
      <c r="D230" t="s">
        <v>273</v>
      </c>
      <c r="E230">
        <v>-34.42</v>
      </c>
    </row>
    <row r="231" spans="1:5" x14ac:dyDescent="0.2">
      <c r="A231" s="4">
        <v>44836</v>
      </c>
      <c r="B231" t="s">
        <v>21</v>
      </c>
      <c r="C231" t="s">
        <v>171</v>
      </c>
      <c r="D231" t="s">
        <v>12</v>
      </c>
      <c r="E231">
        <v>-10.56</v>
      </c>
    </row>
    <row r="232" spans="1:5" x14ac:dyDescent="0.2">
      <c r="A232" s="4">
        <v>44836</v>
      </c>
      <c r="B232" t="s">
        <v>21</v>
      </c>
      <c r="C232" t="s">
        <v>172</v>
      </c>
      <c r="D232" t="s">
        <v>11</v>
      </c>
      <c r="E232">
        <v>-25</v>
      </c>
    </row>
    <row r="233" spans="1:5" x14ac:dyDescent="0.2">
      <c r="A233" s="4">
        <v>44836</v>
      </c>
      <c r="B233" t="s">
        <v>21</v>
      </c>
      <c r="C233" t="s">
        <v>174</v>
      </c>
      <c r="D233" t="s">
        <v>277</v>
      </c>
      <c r="E233">
        <v>-17.82</v>
      </c>
    </row>
    <row r="234" spans="1:5" x14ac:dyDescent="0.2">
      <c r="A234" s="4">
        <v>44837</v>
      </c>
      <c r="B234" t="s">
        <v>21</v>
      </c>
      <c r="C234" t="s">
        <v>169</v>
      </c>
      <c r="D234" t="s">
        <v>272</v>
      </c>
      <c r="E234">
        <v>-9.5299999999999994</v>
      </c>
    </row>
    <row r="235" spans="1:5" x14ac:dyDescent="0.2">
      <c r="A235" s="4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4">
        <v>44837</v>
      </c>
      <c r="B236" t="s">
        <v>21</v>
      </c>
      <c r="C236" t="s">
        <v>170</v>
      </c>
      <c r="D236" t="s">
        <v>273</v>
      </c>
      <c r="E236">
        <v>-59.39</v>
      </c>
    </row>
    <row r="237" spans="1:5" x14ac:dyDescent="0.2">
      <c r="A237" s="4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4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4">
        <v>44837</v>
      </c>
      <c r="B239" t="s">
        <v>16</v>
      </c>
      <c r="C239" t="s">
        <v>156</v>
      </c>
      <c r="D239" t="s">
        <v>9</v>
      </c>
      <c r="E239">
        <v>4000</v>
      </c>
    </row>
    <row r="240" spans="1:5" x14ac:dyDescent="0.2">
      <c r="A240" s="4">
        <v>44837</v>
      </c>
      <c r="B240" t="s">
        <v>16</v>
      </c>
      <c r="C240" t="s">
        <v>156</v>
      </c>
      <c r="D240" t="s">
        <v>9</v>
      </c>
      <c r="E240">
        <v>300</v>
      </c>
    </row>
    <row r="241" spans="1:5" x14ac:dyDescent="0.2">
      <c r="A241" s="4">
        <v>44838</v>
      </c>
      <c r="B241" t="s">
        <v>21</v>
      </c>
      <c r="C241" t="s">
        <v>167</v>
      </c>
      <c r="D241" t="s">
        <v>275</v>
      </c>
      <c r="E241">
        <v>-12</v>
      </c>
    </row>
    <row r="242" spans="1:5" x14ac:dyDescent="0.2">
      <c r="A242" s="4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4">
        <v>44838</v>
      </c>
      <c r="B243" t="s">
        <v>21</v>
      </c>
      <c r="C243" t="s">
        <v>168</v>
      </c>
      <c r="D243" t="s">
        <v>12</v>
      </c>
      <c r="E243">
        <v>-171.89</v>
      </c>
    </row>
    <row r="244" spans="1:5" x14ac:dyDescent="0.2">
      <c r="A244" s="4">
        <v>44838</v>
      </c>
      <c r="B244" t="s">
        <v>7</v>
      </c>
      <c r="C244" t="s">
        <v>155</v>
      </c>
      <c r="D244" t="s">
        <v>10</v>
      </c>
      <c r="E244">
        <v>-156.16</v>
      </c>
    </row>
    <row r="245" spans="1:5" x14ac:dyDescent="0.2">
      <c r="A245" s="4">
        <v>44838</v>
      </c>
      <c r="B245" t="s">
        <v>16</v>
      </c>
      <c r="C245" t="s">
        <v>175</v>
      </c>
      <c r="D245" t="s">
        <v>278</v>
      </c>
      <c r="E245">
        <v>-3000</v>
      </c>
    </row>
    <row r="246" spans="1:5" x14ac:dyDescent="0.2">
      <c r="A246" s="4">
        <v>44838</v>
      </c>
      <c r="B246" t="s">
        <v>21</v>
      </c>
      <c r="C246" t="s">
        <v>166</v>
      </c>
      <c r="D246" t="s">
        <v>277</v>
      </c>
      <c r="E246">
        <v>-40.53</v>
      </c>
    </row>
    <row r="247" spans="1:5" x14ac:dyDescent="0.2">
      <c r="A247" s="4">
        <v>44839</v>
      </c>
      <c r="B247" t="s">
        <v>21</v>
      </c>
      <c r="C247" t="s">
        <v>159</v>
      </c>
      <c r="D247" t="s">
        <v>11</v>
      </c>
      <c r="E247">
        <v>-18</v>
      </c>
    </row>
    <row r="248" spans="1:5" x14ac:dyDescent="0.2">
      <c r="A248" s="4">
        <v>44840</v>
      </c>
      <c r="B248" t="s">
        <v>21</v>
      </c>
      <c r="C248" t="s">
        <v>163</v>
      </c>
      <c r="D248" t="s">
        <v>274</v>
      </c>
      <c r="E248">
        <v>-743.04</v>
      </c>
    </row>
    <row r="249" spans="1:5" x14ac:dyDescent="0.2">
      <c r="A249" s="4">
        <v>44840</v>
      </c>
      <c r="B249" t="s">
        <v>7</v>
      </c>
      <c r="C249" t="s">
        <v>118</v>
      </c>
      <c r="D249" t="s">
        <v>90</v>
      </c>
      <c r="E249">
        <v>-20</v>
      </c>
    </row>
    <row r="250" spans="1:5" x14ac:dyDescent="0.2">
      <c r="A250" s="4">
        <v>44841</v>
      </c>
      <c r="B250" t="s">
        <v>21</v>
      </c>
      <c r="C250" t="s">
        <v>165</v>
      </c>
      <c r="D250" t="s">
        <v>275</v>
      </c>
      <c r="E250">
        <v>21.94</v>
      </c>
    </row>
    <row r="251" spans="1:5" x14ac:dyDescent="0.2">
      <c r="A251" s="4">
        <v>44841</v>
      </c>
      <c r="B251" t="s">
        <v>21</v>
      </c>
      <c r="C251" t="s">
        <v>163</v>
      </c>
      <c r="D251" t="s">
        <v>274</v>
      </c>
      <c r="E251">
        <v>-311.63</v>
      </c>
    </row>
    <row r="252" spans="1:5" x14ac:dyDescent="0.2">
      <c r="A252" s="4">
        <v>44841</v>
      </c>
      <c r="B252" t="s">
        <v>21</v>
      </c>
      <c r="C252" t="s">
        <v>164</v>
      </c>
      <c r="D252" t="s">
        <v>277</v>
      </c>
      <c r="E252">
        <v>-18.75</v>
      </c>
    </row>
    <row r="253" spans="1:5" x14ac:dyDescent="0.2">
      <c r="A253" s="4">
        <v>44842</v>
      </c>
      <c r="B253" t="s">
        <v>21</v>
      </c>
      <c r="C253" t="s">
        <v>162</v>
      </c>
      <c r="D253" t="s">
        <v>272</v>
      </c>
      <c r="E253">
        <v>-11</v>
      </c>
    </row>
    <row r="254" spans="1:5" x14ac:dyDescent="0.2">
      <c r="A254" s="4">
        <v>44842</v>
      </c>
      <c r="B254" t="s">
        <v>21</v>
      </c>
      <c r="C254" t="s">
        <v>161</v>
      </c>
      <c r="D254" t="s">
        <v>12</v>
      </c>
      <c r="E254">
        <v>-71.44</v>
      </c>
    </row>
    <row r="255" spans="1:5" x14ac:dyDescent="0.2">
      <c r="A255" s="4">
        <v>44842</v>
      </c>
      <c r="B255" t="s">
        <v>21</v>
      </c>
      <c r="C255" t="s">
        <v>160</v>
      </c>
      <c r="D255" t="s">
        <v>276</v>
      </c>
      <c r="E255">
        <v>-26.48</v>
      </c>
    </row>
    <row r="256" spans="1:5" x14ac:dyDescent="0.2">
      <c r="A256" s="4">
        <v>44842</v>
      </c>
      <c r="B256" t="s">
        <v>21</v>
      </c>
      <c r="C256" t="s">
        <v>161</v>
      </c>
      <c r="D256" t="s">
        <v>11</v>
      </c>
      <c r="E256">
        <v>-50.97</v>
      </c>
    </row>
    <row r="257" spans="1:5" x14ac:dyDescent="0.2">
      <c r="A257" s="4">
        <v>44842</v>
      </c>
      <c r="B257" t="s">
        <v>21</v>
      </c>
      <c r="C257" t="s">
        <v>161</v>
      </c>
      <c r="D257" t="s">
        <v>275</v>
      </c>
      <c r="E257">
        <v>-74.98</v>
      </c>
    </row>
    <row r="258" spans="1:5" x14ac:dyDescent="0.2">
      <c r="A258" s="4">
        <v>44842</v>
      </c>
      <c r="B258" t="s">
        <v>21</v>
      </c>
      <c r="C258" t="s">
        <v>161</v>
      </c>
      <c r="D258" t="s">
        <v>275</v>
      </c>
      <c r="E258">
        <v>-38.979999999999997</v>
      </c>
    </row>
    <row r="259" spans="1:5" x14ac:dyDescent="0.2">
      <c r="A259" s="4">
        <v>44843</v>
      </c>
      <c r="B259" t="s">
        <v>21</v>
      </c>
      <c r="C259" t="s">
        <v>157</v>
      </c>
      <c r="D259" t="s">
        <v>275</v>
      </c>
      <c r="E259">
        <v>-59.79</v>
      </c>
    </row>
    <row r="260" spans="1:5" x14ac:dyDescent="0.2">
      <c r="A260" s="4">
        <v>44843</v>
      </c>
      <c r="B260" t="s">
        <v>21</v>
      </c>
      <c r="C260" t="s">
        <v>158</v>
      </c>
      <c r="D260" t="s">
        <v>274</v>
      </c>
      <c r="E260">
        <v>-2.99</v>
      </c>
    </row>
    <row r="261" spans="1:5" x14ac:dyDescent="0.2">
      <c r="A261" s="4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4">
        <v>44843</v>
      </c>
      <c r="B262" t="s">
        <v>21</v>
      </c>
      <c r="C262" t="s">
        <v>159</v>
      </c>
      <c r="D262" t="s">
        <v>274</v>
      </c>
      <c r="E262">
        <v>317.99</v>
      </c>
    </row>
    <row r="263" spans="1:5" x14ac:dyDescent="0.2">
      <c r="A263" s="4">
        <v>44845</v>
      </c>
      <c r="B263" t="s">
        <v>7</v>
      </c>
      <c r="C263" t="s">
        <v>180</v>
      </c>
      <c r="D263" t="s">
        <v>275</v>
      </c>
      <c r="E263">
        <v>-29.38</v>
      </c>
    </row>
    <row r="264" spans="1:5" x14ac:dyDescent="0.2">
      <c r="A264" s="4">
        <v>44845</v>
      </c>
      <c r="B264" t="s">
        <v>21</v>
      </c>
      <c r="C264" t="s">
        <v>191</v>
      </c>
      <c r="D264" t="s">
        <v>275</v>
      </c>
      <c r="E264">
        <v>-132.97999999999999</v>
      </c>
    </row>
    <row r="265" spans="1:5" x14ac:dyDescent="0.2">
      <c r="A265" s="4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4">
        <v>44845</v>
      </c>
      <c r="B266" t="s">
        <v>7</v>
      </c>
      <c r="C266" t="s">
        <v>180</v>
      </c>
      <c r="D266" t="s">
        <v>12</v>
      </c>
      <c r="E266">
        <v>-5.17</v>
      </c>
    </row>
    <row r="267" spans="1:5" x14ac:dyDescent="0.2">
      <c r="A267" s="4">
        <v>44845</v>
      </c>
      <c r="B267" t="s">
        <v>21</v>
      </c>
      <c r="C267" t="s">
        <v>184</v>
      </c>
      <c r="D267" t="s">
        <v>274</v>
      </c>
      <c r="E267">
        <v>-53.84</v>
      </c>
    </row>
    <row r="268" spans="1:5" x14ac:dyDescent="0.2">
      <c r="A268" s="4">
        <v>44845</v>
      </c>
      <c r="B268" t="s">
        <v>21</v>
      </c>
      <c r="C268" t="s">
        <v>184</v>
      </c>
      <c r="D268" t="s">
        <v>274</v>
      </c>
      <c r="E268">
        <v>-9.5299999999999994</v>
      </c>
    </row>
    <row r="269" spans="1:5" x14ac:dyDescent="0.2">
      <c r="A269" s="4">
        <v>44845</v>
      </c>
      <c r="B269" t="s">
        <v>7</v>
      </c>
      <c r="C269" t="s">
        <v>180</v>
      </c>
      <c r="D269" t="s">
        <v>11</v>
      </c>
      <c r="E269">
        <v>-47.58</v>
      </c>
    </row>
    <row r="270" spans="1:5" x14ac:dyDescent="0.2">
      <c r="A270" s="4">
        <v>44845</v>
      </c>
      <c r="B270" t="s">
        <v>7</v>
      </c>
      <c r="C270" t="s">
        <v>180</v>
      </c>
      <c r="D270" t="s">
        <v>11</v>
      </c>
      <c r="E270">
        <v>91.83</v>
      </c>
    </row>
    <row r="271" spans="1:5" x14ac:dyDescent="0.2">
      <c r="A271" s="4">
        <v>44845</v>
      </c>
      <c r="B271" t="s">
        <v>21</v>
      </c>
      <c r="C271" t="s">
        <v>174</v>
      </c>
      <c r="D271" t="s">
        <v>277</v>
      </c>
      <c r="E271">
        <v>-17.940000000000001</v>
      </c>
    </row>
    <row r="272" spans="1:5" x14ac:dyDescent="0.2">
      <c r="A272" s="4">
        <v>44847</v>
      </c>
      <c r="B272" t="s">
        <v>21</v>
      </c>
      <c r="C272" t="s">
        <v>169</v>
      </c>
      <c r="D272" t="s">
        <v>272</v>
      </c>
      <c r="E272">
        <v>-10.59</v>
      </c>
    </row>
    <row r="273" spans="1:5" x14ac:dyDescent="0.2">
      <c r="A273" s="4">
        <v>44847</v>
      </c>
      <c r="B273" t="s">
        <v>21</v>
      </c>
      <c r="C273" t="s">
        <v>190</v>
      </c>
      <c r="D273" t="s">
        <v>275</v>
      </c>
      <c r="E273">
        <v>-23.1</v>
      </c>
    </row>
    <row r="274" spans="1:5" x14ac:dyDescent="0.2">
      <c r="A274" s="4">
        <v>44847</v>
      </c>
      <c r="B274" t="s">
        <v>7</v>
      </c>
      <c r="C274" t="s">
        <v>179</v>
      </c>
      <c r="D274" t="s">
        <v>32</v>
      </c>
      <c r="E274">
        <v>2954.27</v>
      </c>
    </row>
    <row r="275" spans="1:5" x14ac:dyDescent="0.2">
      <c r="A275" s="4">
        <v>44848</v>
      </c>
      <c r="B275" t="s">
        <v>7</v>
      </c>
      <c r="C275" t="s">
        <v>178</v>
      </c>
      <c r="D275" t="s">
        <v>14</v>
      </c>
      <c r="E275">
        <v>0.03</v>
      </c>
    </row>
    <row r="276" spans="1:5" x14ac:dyDescent="0.2">
      <c r="A276" s="4">
        <v>44848</v>
      </c>
      <c r="B276" t="s">
        <v>21</v>
      </c>
      <c r="C276" t="s">
        <v>189</v>
      </c>
      <c r="D276" t="s">
        <v>12</v>
      </c>
      <c r="E276">
        <v>-4.68</v>
      </c>
    </row>
    <row r="277" spans="1:5" x14ac:dyDescent="0.2">
      <c r="A277" s="4">
        <v>44849</v>
      </c>
      <c r="B277" t="s">
        <v>21</v>
      </c>
      <c r="C277" t="s">
        <v>188</v>
      </c>
      <c r="D277" t="s">
        <v>11</v>
      </c>
      <c r="E277">
        <v>-10</v>
      </c>
    </row>
    <row r="278" spans="1:5" x14ac:dyDescent="0.2">
      <c r="A278" s="4">
        <v>44849</v>
      </c>
      <c r="B278" t="s">
        <v>21</v>
      </c>
      <c r="C278" t="s">
        <v>185</v>
      </c>
      <c r="D278" t="s">
        <v>277</v>
      </c>
      <c r="E278">
        <v>-10</v>
      </c>
    </row>
    <row r="279" spans="1:5" x14ac:dyDescent="0.2">
      <c r="A279" s="4">
        <v>44849</v>
      </c>
      <c r="B279" t="s">
        <v>21</v>
      </c>
      <c r="C279" t="s">
        <v>186</v>
      </c>
      <c r="D279" t="s">
        <v>277</v>
      </c>
      <c r="E279">
        <v>-10.6</v>
      </c>
    </row>
    <row r="280" spans="1:5" x14ac:dyDescent="0.2">
      <c r="A280" s="4">
        <v>44849</v>
      </c>
      <c r="B280" t="s">
        <v>21</v>
      </c>
      <c r="C280" t="s">
        <v>187</v>
      </c>
      <c r="D280" t="s">
        <v>277</v>
      </c>
      <c r="E280">
        <v>-6.5</v>
      </c>
    </row>
    <row r="281" spans="1:5" x14ac:dyDescent="0.2">
      <c r="A281" s="4">
        <v>44850</v>
      </c>
      <c r="B281" t="s">
        <v>21</v>
      </c>
      <c r="C281" t="s">
        <v>184</v>
      </c>
      <c r="D281" t="s">
        <v>274</v>
      </c>
      <c r="E281">
        <v>19.059999999999999</v>
      </c>
    </row>
    <row r="282" spans="1:5" x14ac:dyDescent="0.2">
      <c r="A282" s="4">
        <v>44850</v>
      </c>
      <c r="B282" t="s">
        <v>21</v>
      </c>
      <c r="C282" t="s">
        <v>182</v>
      </c>
      <c r="D282" t="s">
        <v>271</v>
      </c>
      <c r="E282">
        <v>-24</v>
      </c>
    </row>
    <row r="283" spans="1:5" x14ac:dyDescent="0.2">
      <c r="A283" s="4">
        <v>44850</v>
      </c>
      <c r="B283" t="s">
        <v>21</v>
      </c>
      <c r="C283" t="s">
        <v>183</v>
      </c>
      <c r="D283" t="s">
        <v>100</v>
      </c>
      <c r="E283">
        <v>2100</v>
      </c>
    </row>
    <row r="284" spans="1:5" x14ac:dyDescent="0.2">
      <c r="A284" s="4">
        <v>44851</v>
      </c>
      <c r="B284" t="s">
        <v>7</v>
      </c>
      <c r="C284" t="s">
        <v>176</v>
      </c>
      <c r="D284" t="s">
        <v>101</v>
      </c>
      <c r="E284">
        <v>-1262.7</v>
      </c>
    </row>
    <row r="285" spans="1:5" x14ac:dyDescent="0.2">
      <c r="A285" s="4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4">
        <v>44851</v>
      </c>
      <c r="B286" t="s">
        <v>21</v>
      </c>
      <c r="C286" t="s">
        <v>181</v>
      </c>
      <c r="D286" t="s">
        <v>272</v>
      </c>
      <c r="E286">
        <v>-38.69</v>
      </c>
    </row>
    <row r="287" spans="1:5" x14ac:dyDescent="0.2">
      <c r="A287" s="4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4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4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4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4">
        <v>44851</v>
      </c>
      <c r="B291" t="s">
        <v>7</v>
      </c>
      <c r="C291" t="s">
        <v>177</v>
      </c>
      <c r="D291" t="s">
        <v>90</v>
      </c>
      <c r="E291">
        <v>-20</v>
      </c>
    </row>
    <row r="292" spans="1:5" x14ac:dyDescent="0.2">
      <c r="A292" s="4">
        <v>44851</v>
      </c>
      <c r="B292" t="s">
        <v>7</v>
      </c>
      <c r="C292" t="s">
        <v>43</v>
      </c>
      <c r="D292" t="s">
        <v>100</v>
      </c>
      <c r="E292">
        <v>-2100</v>
      </c>
    </row>
    <row r="293" spans="1:5" x14ac:dyDescent="0.2">
      <c r="A293" s="4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4">
        <v>44852</v>
      </c>
      <c r="B294" t="s">
        <v>7</v>
      </c>
      <c r="C294" t="s">
        <v>193</v>
      </c>
      <c r="D294" t="s">
        <v>277</v>
      </c>
      <c r="E294">
        <v>-8.5299999999999994</v>
      </c>
    </row>
    <row r="295" spans="1:5" x14ac:dyDescent="0.2">
      <c r="A295" s="4">
        <v>44853</v>
      </c>
      <c r="B295" t="s">
        <v>21</v>
      </c>
      <c r="C295" t="s">
        <v>170</v>
      </c>
      <c r="D295" t="s">
        <v>273</v>
      </c>
      <c r="E295">
        <v>-72.14</v>
      </c>
    </row>
    <row r="296" spans="1:5" x14ac:dyDescent="0.2">
      <c r="A296" s="4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4">
        <v>44853</v>
      </c>
      <c r="B297" t="s">
        <v>21</v>
      </c>
      <c r="C297" t="s">
        <v>174</v>
      </c>
      <c r="D297" t="s">
        <v>277</v>
      </c>
      <c r="E297">
        <v>-19.7</v>
      </c>
    </row>
    <row r="298" spans="1:5" x14ac:dyDescent="0.2">
      <c r="A298" s="4">
        <v>44854</v>
      </c>
      <c r="B298" t="s">
        <v>21</v>
      </c>
      <c r="C298" t="s">
        <v>204</v>
      </c>
      <c r="D298" t="s">
        <v>274</v>
      </c>
      <c r="E298">
        <v>-39.99</v>
      </c>
    </row>
    <row r="299" spans="1:5" x14ac:dyDescent="0.2">
      <c r="A299" s="4">
        <v>44856</v>
      </c>
      <c r="B299" t="s">
        <v>21</v>
      </c>
      <c r="C299" t="s">
        <v>202</v>
      </c>
      <c r="D299" t="s">
        <v>12</v>
      </c>
      <c r="E299">
        <v>-10.38</v>
      </c>
    </row>
    <row r="300" spans="1:5" x14ac:dyDescent="0.2">
      <c r="A300" s="4">
        <v>44856</v>
      </c>
      <c r="B300" t="s">
        <v>21</v>
      </c>
      <c r="C300" t="s">
        <v>203</v>
      </c>
      <c r="D300" t="s">
        <v>275</v>
      </c>
      <c r="E300">
        <v>-21.17</v>
      </c>
    </row>
    <row r="301" spans="1:5" x14ac:dyDescent="0.2">
      <c r="A301" s="4">
        <v>44856</v>
      </c>
      <c r="B301" t="s">
        <v>21</v>
      </c>
      <c r="C301" t="s">
        <v>201</v>
      </c>
      <c r="D301" t="s">
        <v>90</v>
      </c>
      <c r="E301">
        <v>-22</v>
      </c>
    </row>
    <row r="302" spans="1:5" x14ac:dyDescent="0.2">
      <c r="A302" s="4">
        <v>44856</v>
      </c>
      <c r="B302" t="s">
        <v>21</v>
      </c>
      <c r="C302" t="s">
        <v>174</v>
      </c>
      <c r="D302" t="s">
        <v>277</v>
      </c>
      <c r="E302">
        <v>-18.64</v>
      </c>
    </row>
    <row r="303" spans="1:5" x14ac:dyDescent="0.2">
      <c r="A303" s="4">
        <v>44858</v>
      </c>
      <c r="B303" t="s">
        <v>7</v>
      </c>
      <c r="C303" t="s">
        <v>192</v>
      </c>
      <c r="D303" t="s">
        <v>14</v>
      </c>
      <c r="E303">
        <v>3</v>
      </c>
    </row>
    <row r="304" spans="1:5" x14ac:dyDescent="0.2">
      <c r="A304" s="4">
        <v>44858</v>
      </c>
      <c r="B304" t="s">
        <v>21</v>
      </c>
      <c r="C304" t="s">
        <v>69</v>
      </c>
      <c r="D304" t="s">
        <v>274</v>
      </c>
      <c r="E304">
        <v>-145.46</v>
      </c>
    </row>
    <row r="305" spans="1:5" x14ac:dyDescent="0.2">
      <c r="A305" s="4">
        <v>44858</v>
      </c>
      <c r="B305" t="s">
        <v>7</v>
      </c>
      <c r="C305" t="s">
        <v>194</v>
      </c>
      <c r="D305" t="s">
        <v>274</v>
      </c>
      <c r="E305">
        <v>-150</v>
      </c>
    </row>
    <row r="306" spans="1:5" x14ac:dyDescent="0.2">
      <c r="A306" s="4">
        <v>44858</v>
      </c>
      <c r="B306" t="s">
        <v>21</v>
      </c>
      <c r="C306" t="s">
        <v>163</v>
      </c>
      <c r="D306" t="s">
        <v>274</v>
      </c>
      <c r="E306">
        <v>339.69</v>
      </c>
    </row>
    <row r="307" spans="1:5" x14ac:dyDescent="0.2">
      <c r="A307" s="4">
        <v>44858</v>
      </c>
      <c r="B307" t="s">
        <v>7</v>
      </c>
      <c r="C307" t="s">
        <v>180</v>
      </c>
      <c r="D307" t="s">
        <v>11</v>
      </c>
      <c r="E307">
        <v>-59.44</v>
      </c>
    </row>
    <row r="308" spans="1:5" x14ac:dyDescent="0.2">
      <c r="A308" s="4">
        <v>44858</v>
      </c>
      <c r="B308" t="s">
        <v>7</v>
      </c>
      <c r="C308" t="s">
        <v>180</v>
      </c>
      <c r="D308" t="s">
        <v>11</v>
      </c>
      <c r="E308">
        <v>18.5</v>
      </c>
    </row>
    <row r="309" spans="1:5" x14ac:dyDescent="0.2">
      <c r="A309" s="4">
        <v>44858</v>
      </c>
      <c r="B309" t="s">
        <v>21</v>
      </c>
      <c r="C309" t="s">
        <v>199</v>
      </c>
      <c r="D309" t="s">
        <v>275</v>
      </c>
      <c r="E309">
        <v>-15</v>
      </c>
    </row>
    <row r="310" spans="1:5" x14ac:dyDescent="0.2">
      <c r="A310" s="4">
        <v>44859</v>
      </c>
      <c r="B310" t="s">
        <v>21</v>
      </c>
      <c r="C310" t="s">
        <v>200</v>
      </c>
      <c r="D310" t="s">
        <v>272</v>
      </c>
      <c r="E310">
        <v>-15.89</v>
      </c>
    </row>
    <row r="311" spans="1:5" x14ac:dyDescent="0.2">
      <c r="A311" s="4">
        <v>44859</v>
      </c>
      <c r="B311" t="s">
        <v>21</v>
      </c>
      <c r="C311" t="s">
        <v>198</v>
      </c>
      <c r="D311" t="s">
        <v>54</v>
      </c>
      <c r="E311">
        <v>-105</v>
      </c>
    </row>
    <row r="312" spans="1:5" x14ac:dyDescent="0.2">
      <c r="A312" s="4">
        <v>44859</v>
      </c>
      <c r="B312" t="s">
        <v>21</v>
      </c>
      <c r="C312" t="s">
        <v>197</v>
      </c>
      <c r="D312" t="s">
        <v>12</v>
      </c>
      <c r="E312">
        <v>-4.9400000000000004</v>
      </c>
    </row>
    <row r="313" spans="1:5" x14ac:dyDescent="0.2">
      <c r="A313" s="4">
        <v>44859</v>
      </c>
      <c r="B313" t="s">
        <v>21</v>
      </c>
      <c r="C313" t="s">
        <v>196</v>
      </c>
      <c r="D313" t="s">
        <v>277</v>
      </c>
      <c r="E313">
        <v>-17.12</v>
      </c>
    </row>
    <row r="314" spans="1:5" x14ac:dyDescent="0.2">
      <c r="A314" s="4">
        <v>44859</v>
      </c>
      <c r="B314" t="s">
        <v>21</v>
      </c>
      <c r="C314" t="s">
        <v>195</v>
      </c>
      <c r="D314" t="s">
        <v>272</v>
      </c>
      <c r="E314">
        <v>-70</v>
      </c>
    </row>
    <row r="315" spans="1:5" x14ac:dyDescent="0.2">
      <c r="A315" s="4">
        <v>44860</v>
      </c>
      <c r="B315" t="s">
        <v>21</v>
      </c>
      <c r="C315" t="s">
        <v>163</v>
      </c>
      <c r="D315" t="s">
        <v>274</v>
      </c>
      <c r="E315">
        <v>311.63</v>
      </c>
    </row>
    <row r="316" spans="1:5" x14ac:dyDescent="0.2">
      <c r="A316" s="4">
        <v>44860</v>
      </c>
      <c r="B316" t="s">
        <v>7</v>
      </c>
      <c r="C316" t="s">
        <v>180</v>
      </c>
      <c r="D316" t="s">
        <v>11</v>
      </c>
      <c r="E316">
        <v>-34.22</v>
      </c>
    </row>
    <row r="317" spans="1:5" x14ac:dyDescent="0.2">
      <c r="A317" s="4">
        <v>44860</v>
      </c>
      <c r="B317" t="s">
        <v>21</v>
      </c>
      <c r="C317" t="s">
        <v>189</v>
      </c>
      <c r="D317" t="s">
        <v>11</v>
      </c>
      <c r="E317">
        <v>-12.98</v>
      </c>
    </row>
    <row r="318" spans="1:5" x14ac:dyDescent="0.2">
      <c r="A318" s="4">
        <v>44861</v>
      </c>
      <c r="B318" t="s">
        <v>7</v>
      </c>
      <c r="C318" t="s">
        <v>180</v>
      </c>
      <c r="D318" t="s">
        <v>11</v>
      </c>
      <c r="E318">
        <v>-29.2</v>
      </c>
    </row>
    <row r="319" spans="1:5" x14ac:dyDescent="0.2">
      <c r="A319" s="4">
        <v>44862</v>
      </c>
      <c r="B319" t="s">
        <v>21</v>
      </c>
      <c r="C319" t="s">
        <v>158</v>
      </c>
      <c r="D319" t="s">
        <v>274</v>
      </c>
      <c r="E319">
        <v>-9.99</v>
      </c>
    </row>
    <row r="320" spans="1:5" x14ac:dyDescent="0.2">
      <c r="A320" s="4">
        <v>44862</v>
      </c>
      <c r="B320" t="s">
        <v>21</v>
      </c>
      <c r="C320" t="s">
        <v>209</v>
      </c>
      <c r="D320" t="s">
        <v>272</v>
      </c>
      <c r="E320">
        <v>-15.04</v>
      </c>
    </row>
    <row r="321" spans="1:5" x14ac:dyDescent="0.2">
      <c r="A321" s="4">
        <v>44862</v>
      </c>
      <c r="B321" t="s">
        <v>21</v>
      </c>
      <c r="C321" t="s">
        <v>158</v>
      </c>
      <c r="D321" t="s">
        <v>272</v>
      </c>
      <c r="E321">
        <v>-25.79</v>
      </c>
    </row>
    <row r="322" spans="1:5" x14ac:dyDescent="0.2">
      <c r="A322" s="4">
        <v>44862</v>
      </c>
      <c r="B322" t="s">
        <v>21</v>
      </c>
      <c r="C322" t="s">
        <v>210</v>
      </c>
      <c r="D322" t="s">
        <v>277</v>
      </c>
      <c r="E322">
        <v>-7.25</v>
      </c>
    </row>
    <row r="323" spans="1:5" x14ac:dyDescent="0.2">
      <c r="A323" s="4">
        <v>44862</v>
      </c>
      <c r="B323" t="s">
        <v>21</v>
      </c>
      <c r="C323" t="s">
        <v>211</v>
      </c>
      <c r="D323" t="s">
        <v>277</v>
      </c>
      <c r="E323">
        <v>-18.89</v>
      </c>
    </row>
    <row r="324" spans="1:5" x14ac:dyDescent="0.2">
      <c r="A324" s="4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4">
        <v>44865</v>
      </c>
      <c r="B325" t="s">
        <v>7</v>
      </c>
      <c r="C325" t="s">
        <v>207</v>
      </c>
      <c r="D325" t="s">
        <v>101</v>
      </c>
      <c r="E325">
        <v>-649.46</v>
      </c>
    </row>
    <row r="326" spans="1:5" x14ac:dyDescent="0.2">
      <c r="A326" s="4">
        <v>44865</v>
      </c>
      <c r="B326" t="s">
        <v>21</v>
      </c>
      <c r="C326" t="s">
        <v>107</v>
      </c>
      <c r="D326" t="s">
        <v>275</v>
      </c>
      <c r="E326">
        <v>-69.98</v>
      </c>
    </row>
    <row r="327" spans="1:5" x14ac:dyDescent="0.2">
      <c r="A327" s="4">
        <v>44865</v>
      </c>
      <c r="B327" t="s">
        <v>7</v>
      </c>
      <c r="C327" t="s">
        <v>180</v>
      </c>
      <c r="D327" t="s">
        <v>275</v>
      </c>
      <c r="E327">
        <v>-10.34</v>
      </c>
    </row>
    <row r="328" spans="1:5" x14ac:dyDescent="0.2">
      <c r="A328" s="4">
        <v>44865</v>
      </c>
      <c r="B328" t="s">
        <v>7</v>
      </c>
      <c r="C328" t="s">
        <v>179</v>
      </c>
      <c r="D328" t="s">
        <v>32</v>
      </c>
      <c r="E328">
        <v>2953.72</v>
      </c>
    </row>
    <row r="329" spans="1:5" x14ac:dyDescent="0.2">
      <c r="A329" s="4">
        <v>44865</v>
      </c>
      <c r="B329" t="s">
        <v>7</v>
      </c>
      <c r="C329" t="s">
        <v>180</v>
      </c>
      <c r="D329" t="s">
        <v>11</v>
      </c>
      <c r="E329">
        <v>-37.840000000000003</v>
      </c>
    </row>
    <row r="330" spans="1:5" x14ac:dyDescent="0.2">
      <c r="A330" s="4">
        <v>44865</v>
      </c>
      <c r="B330" t="s">
        <v>7</v>
      </c>
      <c r="C330" t="s">
        <v>180</v>
      </c>
      <c r="D330" t="s">
        <v>11</v>
      </c>
      <c r="E330">
        <v>-10.5</v>
      </c>
    </row>
    <row r="331" spans="1:5" x14ac:dyDescent="0.2">
      <c r="A331" s="4">
        <v>44865</v>
      </c>
      <c r="B331" t="s">
        <v>16</v>
      </c>
      <c r="C331" t="s">
        <v>208</v>
      </c>
      <c r="D331" t="s">
        <v>11</v>
      </c>
      <c r="E331">
        <v>300</v>
      </c>
    </row>
    <row r="332" spans="1:5" x14ac:dyDescent="0.2">
      <c r="A332" s="4">
        <v>44865</v>
      </c>
      <c r="B332" t="s">
        <v>7</v>
      </c>
      <c r="C332" t="s">
        <v>180</v>
      </c>
      <c r="D332" t="s">
        <v>275</v>
      </c>
      <c r="E332">
        <v>-39.590000000000003</v>
      </c>
    </row>
    <row r="333" spans="1:5" x14ac:dyDescent="0.2">
      <c r="A333" s="4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4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4">
        <v>44866</v>
      </c>
      <c r="B335" t="s">
        <v>21</v>
      </c>
      <c r="C335" t="s">
        <v>198</v>
      </c>
      <c r="D335" t="s">
        <v>54</v>
      </c>
      <c r="E335">
        <v>-105</v>
      </c>
    </row>
    <row r="336" spans="1:5" x14ac:dyDescent="0.2">
      <c r="A336" s="4">
        <v>44866</v>
      </c>
      <c r="B336" t="s">
        <v>7</v>
      </c>
      <c r="C336" t="s">
        <v>206</v>
      </c>
      <c r="D336" t="s">
        <v>11</v>
      </c>
      <c r="E336">
        <v>-203</v>
      </c>
    </row>
    <row r="337" spans="1:5" x14ac:dyDescent="0.2">
      <c r="A337" s="4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4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4">
        <v>44867</v>
      </c>
      <c r="B339" t="s">
        <v>21</v>
      </c>
      <c r="C339" t="s">
        <v>170</v>
      </c>
      <c r="D339" t="s">
        <v>273</v>
      </c>
      <c r="E339">
        <v>-62.08</v>
      </c>
    </row>
    <row r="340" spans="1:5" x14ac:dyDescent="0.2">
      <c r="A340" s="4">
        <v>44867</v>
      </c>
      <c r="B340" t="s">
        <v>16</v>
      </c>
      <c r="C340" t="s">
        <v>44</v>
      </c>
      <c r="D340" t="s">
        <v>278</v>
      </c>
      <c r="E340">
        <v>-300</v>
      </c>
    </row>
    <row r="341" spans="1:5" x14ac:dyDescent="0.2">
      <c r="A341" s="4">
        <v>44867</v>
      </c>
      <c r="B341" t="s">
        <v>7</v>
      </c>
      <c r="C341" t="s">
        <v>180</v>
      </c>
      <c r="D341" t="s">
        <v>11</v>
      </c>
      <c r="E341">
        <v>-25</v>
      </c>
    </row>
    <row r="342" spans="1:5" x14ac:dyDescent="0.2">
      <c r="A342" s="4">
        <v>44867</v>
      </c>
      <c r="B342" t="s">
        <v>21</v>
      </c>
      <c r="C342" t="s">
        <v>215</v>
      </c>
      <c r="D342" t="s">
        <v>275</v>
      </c>
      <c r="E342">
        <v>-13.56</v>
      </c>
    </row>
    <row r="343" spans="1:5" x14ac:dyDescent="0.2">
      <c r="A343" s="4">
        <v>44867</v>
      </c>
      <c r="B343" t="s">
        <v>21</v>
      </c>
      <c r="C343" t="s">
        <v>214</v>
      </c>
      <c r="D343" t="s">
        <v>277</v>
      </c>
      <c r="E343">
        <v>-14.74</v>
      </c>
    </row>
    <row r="344" spans="1:5" x14ac:dyDescent="0.2">
      <c r="A344" s="4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4">
        <v>44867</v>
      </c>
      <c r="B345" t="s">
        <v>7</v>
      </c>
      <c r="C345" t="s">
        <v>156</v>
      </c>
      <c r="D345" t="s">
        <v>9</v>
      </c>
      <c r="E345">
        <v>-1200</v>
      </c>
    </row>
    <row r="346" spans="1:5" x14ac:dyDescent="0.2">
      <c r="A346" s="4">
        <v>44867</v>
      </c>
      <c r="B346" t="s">
        <v>7</v>
      </c>
      <c r="C346" t="s">
        <v>205</v>
      </c>
      <c r="D346" t="s">
        <v>100</v>
      </c>
      <c r="E346">
        <v>-1576.76</v>
      </c>
    </row>
    <row r="347" spans="1:5" x14ac:dyDescent="0.2">
      <c r="A347" s="4">
        <v>44867</v>
      </c>
      <c r="B347" t="s">
        <v>21</v>
      </c>
      <c r="C347" t="s">
        <v>205</v>
      </c>
      <c r="D347" t="s">
        <v>100</v>
      </c>
      <c r="E347">
        <v>1576.76</v>
      </c>
    </row>
    <row r="348" spans="1:5" x14ac:dyDescent="0.2">
      <c r="A348" s="4">
        <v>44868</v>
      </c>
      <c r="B348" t="s">
        <v>21</v>
      </c>
      <c r="C348" t="s">
        <v>184</v>
      </c>
      <c r="D348" t="s">
        <v>274</v>
      </c>
      <c r="E348">
        <v>6.88</v>
      </c>
    </row>
    <row r="349" spans="1:5" x14ac:dyDescent="0.2">
      <c r="A349" s="4">
        <v>44868</v>
      </c>
      <c r="B349" t="s">
        <v>7</v>
      </c>
      <c r="C349" t="s">
        <v>212</v>
      </c>
      <c r="D349" t="s">
        <v>10</v>
      </c>
      <c r="E349">
        <v>-156.16</v>
      </c>
    </row>
    <row r="350" spans="1:5" x14ac:dyDescent="0.2">
      <c r="A350" s="4">
        <v>44870</v>
      </c>
      <c r="B350" t="s">
        <v>21</v>
      </c>
      <c r="C350" t="s">
        <v>213</v>
      </c>
      <c r="D350" t="s">
        <v>275</v>
      </c>
      <c r="E350">
        <v>-60.5</v>
      </c>
    </row>
    <row r="351" spans="1:5" x14ac:dyDescent="0.2">
      <c r="A351" s="4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4">
        <v>44871</v>
      </c>
      <c r="B352" t="s">
        <v>21</v>
      </c>
      <c r="C352" t="s">
        <v>89</v>
      </c>
      <c r="D352" t="s">
        <v>277</v>
      </c>
      <c r="E352">
        <v>-24.29</v>
      </c>
    </row>
    <row r="353" spans="1:5" x14ac:dyDescent="0.2">
      <c r="A353" s="4">
        <v>44872</v>
      </c>
      <c r="B353" t="s">
        <v>7</v>
      </c>
      <c r="C353" t="s">
        <v>115</v>
      </c>
      <c r="D353" t="s">
        <v>11</v>
      </c>
      <c r="E353">
        <v>-37.1</v>
      </c>
    </row>
    <row r="354" spans="1:5" x14ac:dyDescent="0.2">
      <c r="A354" s="4">
        <v>44872</v>
      </c>
      <c r="B354" t="s">
        <v>21</v>
      </c>
      <c r="C354" t="s">
        <v>199</v>
      </c>
      <c r="D354" t="s">
        <v>90</v>
      </c>
      <c r="E354">
        <v>-14.36</v>
      </c>
    </row>
    <row r="355" spans="1:5" x14ac:dyDescent="0.2">
      <c r="A355" s="4">
        <v>44872</v>
      </c>
      <c r="B355" t="s">
        <v>21</v>
      </c>
      <c r="C355" t="s">
        <v>199</v>
      </c>
      <c r="D355" t="s">
        <v>90</v>
      </c>
      <c r="E355">
        <v>-14.5</v>
      </c>
    </row>
    <row r="356" spans="1:5" x14ac:dyDescent="0.2">
      <c r="A356" s="4">
        <v>44873</v>
      </c>
      <c r="B356" t="s">
        <v>21</v>
      </c>
      <c r="C356" t="s">
        <v>222</v>
      </c>
      <c r="D356" t="s">
        <v>275</v>
      </c>
      <c r="E356">
        <v>-60.5</v>
      </c>
    </row>
    <row r="357" spans="1:5" x14ac:dyDescent="0.2">
      <c r="A357" s="4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4">
        <v>44873</v>
      </c>
      <c r="B358" t="s">
        <v>21</v>
      </c>
      <c r="C358" t="s">
        <v>220</v>
      </c>
      <c r="D358" t="s">
        <v>12</v>
      </c>
      <c r="E358">
        <v>-50.65</v>
      </c>
    </row>
    <row r="359" spans="1:5" x14ac:dyDescent="0.2">
      <c r="A359" s="4">
        <v>44873</v>
      </c>
      <c r="B359" t="s">
        <v>21</v>
      </c>
      <c r="C359" t="s">
        <v>220</v>
      </c>
      <c r="D359" t="s">
        <v>12</v>
      </c>
      <c r="E359">
        <v>-6.14</v>
      </c>
    </row>
    <row r="360" spans="1:5" x14ac:dyDescent="0.2">
      <c r="A360" s="4">
        <v>44873</v>
      </c>
      <c r="B360" t="s">
        <v>21</v>
      </c>
      <c r="C360" t="s">
        <v>214</v>
      </c>
      <c r="D360" t="s">
        <v>277</v>
      </c>
      <c r="E360">
        <v>-15.6</v>
      </c>
    </row>
    <row r="361" spans="1:5" x14ac:dyDescent="0.2">
      <c r="A361" s="4">
        <v>44874</v>
      </c>
      <c r="B361" t="s">
        <v>21</v>
      </c>
      <c r="C361" t="s">
        <v>170</v>
      </c>
      <c r="D361" t="s">
        <v>273</v>
      </c>
      <c r="E361">
        <v>-58.58</v>
      </c>
    </row>
    <row r="362" spans="1:5" x14ac:dyDescent="0.2">
      <c r="A362" s="4">
        <v>44874</v>
      </c>
      <c r="B362" t="s">
        <v>21</v>
      </c>
      <c r="C362" t="s">
        <v>220</v>
      </c>
      <c r="D362" t="s">
        <v>12</v>
      </c>
      <c r="E362">
        <v>-12.22</v>
      </c>
    </row>
    <row r="363" spans="1:5" x14ac:dyDescent="0.2">
      <c r="A363" s="4">
        <v>44874</v>
      </c>
      <c r="B363" t="s">
        <v>21</v>
      </c>
      <c r="C363" t="s">
        <v>221</v>
      </c>
      <c r="D363" t="s">
        <v>11</v>
      </c>
      <c r="E363">
        <v>-26.99</v>
      </c>
    </row>
    <row r="364" spans="1:5" x14ac:dyDescent="0.2">
      <c r="A364" s="4">
        <v>44874</v>
      </c>
      <c r="B364" t="s">
        <v>21</v>
      </c>
      <c r="C364" t="s">
        <v>193</v>
      </c>
      <c r="D364" t="s">
        <v>277</v>
      </c>
      <c r="E364">
        <v>-3.25</v>
      </c>
    </row>
    <row r="365" spans="1:5" x14ac:dyDescent="0.2">
      <c r="A365" s="4">
        <v>44874</v>
      </c>
      <c r="B365" t="s">
        <v>21</v>
      </c>
      <c r="C365" t="s">
        <v>219</v>
      </c>
      <c r="D365" t="s">
        <v>277</v>
      </c>
      <c r="E365">
        <v>-20.97</v>
      </c>
    </row>
    <row r="366" spans="1:5" x14ac:dyDescent="0.2">
      <c r="A366" s="4">
        <v>44875</v>
      </c>
      <c r="B366" t="s">
        <v>21</v>
      </c>
      <c r="C366" t="s">
        <v>158</v>
      </c>
      <c r="D366" t="s">
        <v>274</v>
      </c>
      <c r="E366">
        <v>-2.99</v>
      </c>
    </row>
    <row r="367" spans="1:5" x14ac:dyDescent="0.2">
      <c r="A367" s="4">
        <v>44875</v>
      </c>
      <c r="B367" t="s">
        <v>21</v>
      </c>
      <c r="C367" t="s">
        <v>218</v>
      </c>
      <c r="D367" t="s">
        <v>273</v>
      </c>
      <c r="E367">
        <v>-41.37</v>
      </c>
    </row>
    <row r="368" spans="1:5" x14ac:dyDescent="0.2">
      <c r="A368" s="4">
        <v>44875</v>
      </c>
      <c r="B368" t="s">
        <v>21</v>
      </c>
      <c r="C368" t="s">
        <v>190</v>
      </c>
      <c r="D368" t="s">
        <v>275</v>
      </c>
      <c r="E368">
        <v>-23.1</v>
      </c>
    </row>
    <row r="369" spans="1:5" x14ac:dyDescent="0.2">
      <c r="A369" s="4">
        <v>44875</v>
      </c>
      <c r="B369" t="s">
        <v>21</v>
      </c>
      <c r="C369" t="s">
        <v>214</v>
      </c>
      <c r="D369" t="s">
        <v>277</v>
      </c>
      <c r="E369">
        <v>-16.579999999999998</v>
      </c>
    </row>
    <row r="370" spans="1:5" x14ac:dyDescent="0.2">
      <c r="A370" s="4">
        <v>44876</v>
      </c>
      <c r="B370" t="s">
        <v>21</v>
      </c>
      <c r="C370" t="s">
        <v>168</v>
      </c>
      <c r="D370" t="s">
        <v>12</v>
      </c>
      <c r="E370">
        <v>-129.93</v>
      </c>
    </row>
    <row r="371" spans="1:5" x14ac:dyDescent="0.2">
      <c r="A371" s="4">
        <v>44876</v>
      </c>
      <c r="B371" t="s">
        <v>21</v>
      </c>
      <c r="C371" t="s">
        <v>202</v>
      </c>
      <c r="D371" t="s">
        <v>12</v>
      </c>
      <c r="E371">
        <v>-22.45</v>
      </c>
    </row>
    <row r="372" spans="1:5" x14ac:dyDescent="0.2">
      <c r="A372" s="4">
        <v>44878</v>
      </c>
      <c r="B372" t="s">
        <v>21</v>
      </c>
      <c r="C372" t="s">
        <v>106</v>
      </c>
      <c r="D372" t="s">
        <v>12</v>
      </c>
      <c r="E372">
        <v>-64.38</v>
      </c>
    </row>
    <row r="373" spans="1:5" x14ac:dyDescent="0.2">
      <c r="A373" s="4">
        <v>44878</v>
      </c>
      <c r="B373" t="s">
        <v>21</v>
      </c>
      <c r="C373" t="s">
        <v>217</v>
      </c>
      <c r="D373" t="s">
        <v>276</v>
      </c>
      <c r="E373">
        <v>-38.07</v>
      </c>
    </row>
    <row r="374" spans="1:5" x14ac:dyDescent="0.2">
      <c r="A374" s="4">
        <v>44878</v>
      </c>
      <c r="B374" t="s">
        <v>21</v>
      </c>
      <c r="C374" t="s">
        <v>217</v>
      </c>
      <c r="D374" t="s">
        <v>276</v>
      </c>
      <c r="E374">
        <v>-52.99</v>
      </c>
    </row>
    <row r="375" spans="1:5" x14ac:dyDescent="0.2">
      <c r="A375" s="4">
        <v>44878</v>
      </c>
      <c r="B375" t="s">
        <v>21</v>
      </c>
      <c r="C375" t="s">
        <v>122</v>
      </c>
      <c r="D375" t="s">
        <v>11</v>
      </c>
      <c r="E375">
        <v>-36.020000000000003</v>
      </c>
    </row>
    <row r="376" spans="1:5" x14ac:dyDescent="0.2">
      <c r="A376" s="4">
        <v>44879</v>
      </c>
      <c r="B376" t="s">
        <v>7</v>
      </c>
      <c r="C376" t="s">
        <v>115</v>
      </c>
      <c r="D376" t="s">
        <v>274</v>
      </c>
      <c r="E376">
        <v>-10.49</v>
      </c>
    </row>
    <row r="377" spans="1:5" x14ac:dyDescent="0.2">
      <c r="A377" s="4">
        <v>44879</v>
      </c>
      <c r="B377" t="s">
        <v>7</v>
      </c>
      <c r="C377" t="s">
        <v>115</v>
      </c>
      <c r="D377" t="s">
        <v>275</v>
      </c>
      <c r="E377">
        <v>-27.99</v>
      </c>
    </row>
    <row r="378" spans="1:5" x14ac:dyDescent="0.2">
      <c r="A378" s="4">
        <v>44879</v>
      </c>
      <c r="B378" t="s">
        <v>7</v>
      </c>
      <c r="C378" t="s">
        <v>115</v>
      </c>
      <c r="D378" t="s">
        <v>12</v>
      </c>
      <c r="E378">
        <v>-5.86</v>
      </c>
    </row>
    <row r="379" spans="1:5" x14ac:dyDescent="0.2">
      <c r="A379" s="4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4">
        <v>44879</v>
      </c>
      <c r="B380" t="s">
        <v>7</v>
      </c>
      <c r="C380" t="s">
        <v>115</v>
      </c>
      <c r="D380" t="s">
        <v>275</v>
      </c>
      <c r="E380">
        <v>-106.4</v>
      </c>
    </row>
    <row r="381" spans="1:5" x14ac:dyDescent="0.2">
      <c r="A381" s="4">
        <v>44879</v>
      </c>
      <c r="B381" t="s">
        <v>21</v>
      </c>
      <c r="C381" t="s">
        <v>216</v>
      </c>
      <c r="D381" t="s">
        <v>275</v>
      </c>
      <c r="E381">
        <v>-64</v>
      </c>
    </row>
    <row r="382" spans="1:5" x14ac:dyDescent="0.2">
      <c r="A382" s="4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4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4">
        <v>44880</v>
      </c>
      <c r="B384" t="s">
        <v>21</v>
      </c>
      <c r="C384" t="s">
        <v>230</v>
      </c>
      <c r="D384" t="s">
        <v>276</v>
      </c>
      <c r="E384">
        <v>-80.33</v>
      </c>
    </row>
    <row r="385" spans="1:5" x14ac:dyDescent="0.2">
      <c r="A385" s="4">
        <v>44880</v>
      </c>
      <c r="B385" t="s">
        <v>21</v>
      </c>
      <c r="C385" t="s">
        <v>174</v>
      </c>
      <c r="D385" t="s">
        <v>277</v>
      </c>
      <c r="E385">
        <v>-19.7</v>
      </c>
    </row>
    <row r="386" spans="1:5" x14ac:dyDescent="0.2">
      <c r="A386" s="4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4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4">
        <v>44881</v>
      </c>
      <c r="B388" t="s">
        <v>7</v>
      </c>
      <c r="C388" t="s">
        <v>178</v>
      </c>
      <c r="D388" t="s">
        <v>14</v>
      </c>
      <c r="E388">
        <v>0.02</v>
      </c>
    </row>
    <row r="389" spans="1:5" x14ac:dyDescent="0.2">
      <c r="A389" s="4">
        <v>44881</v>
      </c>
      <c r="B389" t="s">
        <v>21</v>
      </c>
      <c r="C389" t="s">
        <v>163</v>
      </c>
      <c r="D389" t="s">
        <v>274</v>
      </c>
      <c r="E389">
        <v>376.29</v>
      </c>
    </row>
    <row r="390" spans="1:5" x14ac:dyDescent="0.2">
      <c r="A390" s="4">
        <v>44881</v>
      </c>
      <c r="B390" t="s">
        <v>16</v>
      </c>
      <c r="C390" t="s">
        <v>175</v>
      </c>
      <c r="D390" t="s">
        <v>278</v>
      </c>
      <c r="E390">
        <v>-300</v>
      </c>
    </row>
    <row r="391" spans="1:5" x14ac:dyDescent="0.2">
      <c r="A391" s="4">
        <v>44881</v>
      </c>
      <c r="B391" t="s">
        <v>21</v>
      </c>
      <c r="C391" t="s">
        <v>229</v>
      </c>
      <c r="D391" t="s">
        <v>11</v>
      </c>
      <c r="E391">
        <v>-26.25</v>
      </c>
    </row>
    <row r="392" spans="1:5" x14ac:dyDescent="0.2">
      <c r="A392" s="4">
        <v>44881</v>
      </c>
      <c r="B392" t="s">
        <v>7</v>
      </c>
      <c r="C392" t="s">
        <v>223</v>
      </c>
      <c r="D392" t="s">
        <v>32</v>
      </c>
      <c r="E392">
        <v>347.5</v>
      </c>
    </row>
    <row r="393" spans="1:5" x14ac:dyDescent="0.2">
      <c r="A393" s="4">
        <v>44882</v>
      </c>
      <c r="B393" t="s">
        <v>21</v>
      </c>
      <c r="C393" t="s">
        <v>228</v>
      </c>
      <c r="D393" t="s">
        <v>90</v>
      </c>
      <c r="E393">
        <v>-160</v>
      </c>
    </row>
    <row r="394" spans="1:5" x14ac:dyDescent="0.2">
      <c r="A394" s="4">
        <v>44884</v>
      </c>
      <c r="B394" t="s">
        <v>21</v>
      </c>
      <c r="C394" t="s">
        <v>161</v>
      </c>
      <c r="D394" t="s">
        <v>273</v>
      </c>
      <c r="E394">
        <v>-9.99</v>
      </c>
    </row>
    <row r="395" spans="1:5" x14ac:dyDescent="0.2">
      <c r="A395" s="4">
        <v>44884</v>
      </c>
      <c r="B395" t="s">
        <v>21</v>
      </c>
      <c r="C395" t="s">
        <v>161</v>
      </c>
      <c r="D395" t="s">
        <v>274</v>
      </c>
      <c r="E395">
        <v>-48.07</v>
      </c>
    </row>
    <row r="396" spans="1:5" x14ac:dyDescent="0.2">
      <c r="A396" s="4">
        <v>44884</v>
      </c>
      <c r="B396" t="s">
        <v>21</v>
      </c>
      <c r="C396" t="s">
        <v>161</v>
      </c>
      <c r="D396" t="s">
        <v>275</v>
      </c>
      <c r="E396">
        <v>-82.96</v>
      </c>
    </row>
    <row r="397" spans="1:5" x14ac:dyDescent="0.2">
      <c r="A397" s="4">
        <v>44884</v>
      </c>
      <c r="B397" t="s">
        <v>21</v>
      </c>
      <c r="C397" t="s">
        <v>226</v>
      </c>
      <c r="D397" t="s">
        <v>275</v>
      </c>
      <c r="E397">
        <v>-87.21</v>
      </c>
    </row>
    <row r="398" spans="1:5" x14ac:dyDescent="0.2">
      <c r="A398" s="4">
        <v>44884</v>
      </c>
      <c r="B398" t="s">
        <v>21</v>
      </c>
      <c r="C398" t="s">
        <v>161</v>
      </c>
      <c r="D398" t="s">
        <v>12</v>
      </c>
      <c r="E398">
        <v>-134.57</v>
      </c>
    </row>
    <row r="399" spans="1:5" x14ac:dyDescent="0.2">
      <c r="A399" s="4">
        <v>44884</v>
      </c>
      <c r="B399" t="s">
        <v>21</v>
      </c>
      <c r="C399" t="s">
        <v>161</v>
      </c>
      <c r="D399" t="s">
        <v>274</v>
      </c>
      <c r="E399">
        <v>-53.98</v>
      </c>
    </row>
    <row r="400" spans="1:5" x14ac:dyDescent="0.2">
      <c r="A400" s="4">
        <v>44884</v>
      </c>
      <c r="B400" t="s">
        <v>21</v>
      </c>
      <c r="C400" t="s">
        <v>227</v>
      </c>
      <c r="D400" t="s">
        <v>274</v>
      </c>
      <c r="E400">
        <v>-79.5</v>
      </c>
    </row>
    <row r="401" spans="1:5" x14ac:dyDescent="0.2">
      <c r="A401" s="4">
        <v>44884</v>
      </c>
      <c r="B401" t="s">
        <v>21</v>
      </c>
      <c r="C401" t="s">
        <v>161</v>
      </c>
      <c r="D401" t="s">
        <v>276</v>
      </c>
      <c r="E401">
        <v>-18.989999999999998</v>
      </c>
    </row>
    <row r="402" spans="1:5" x14ac:dyDescent="0.2">
      <c r="A402" s="4">
        <v>44884</v>
      </c>
      <c r="B402" t="s">
        <v>21</v>
      </c>
      <c r="C402" t="s">
        <v>161</v>
      </c>
      <c r="D402" t="s">
        <v>11</v>
      </c>
      <c r="E402">
        <v>-120</v>
      </c>
    </row>
    <row r="403" spans="1:5" x14ac:dyDescent="0.2">
      <c r="A403" s="4">
        <v>44884</v>
      </c>
      <c r="B403" t="s">
        <v>21</v>
      </c>
      <c r="C403" t="s">
        <v>161</v>
      </c>
      <c r="D403" t="s">
        <v>275</v>
      </c>
      <c r="E403">
        <v>-75.48</v>
      </c>
    </row>
    <row r="404" spans="1:5" x14ac:dyDescent="0.2">
      <c r="A404" s="4">
        <v>44884</v>
      </c>
      <c r="B404" t="s">
        <v>21</v>
      </c>
      <c r="C404" t="s">
        <v>183</v>
      </c>
      <c r="D404" t="s">
        <v>100</v>
      </c>
      <c r="E404">
        <v>1218</v>
      </c>
    </row>
    <row r="405" spans="1:5" x14ac:dyDescent="0.2">
      <c r="A405" s="4">
        <v>44885</v>
      </c>
      <c r="B405" t="s">
        <v>21</v>
      </c>
      <c r="C405" t="s">
        <v>224</v>
      </c>
      <c r="D405" t="s">
        <v>12</v>
      </c>
      <c r="E405">
        <v>-35</v>
      </c>
    </row>
    <row r="406" spans="1:5" x14ac:dyDescent="0.2">
      <c r="A406" s="4">
        <v>44885</v>
      </c>
      <c r="B406" t="s">
        <v>21</v>
      </c>
      <c r="C406" t="s">
        <v>106</v>
      </c>
      <c r="D406" t="s">
        <v>12</v>
      </c>
      <c r="E406">
        <v>-27.45</v>
      </c>
    </row>
    <row r="407" spans="1:5" x14ac:dyDescent="0.2">
      <c r="A407" s="4">
        <v>44885</v>
      </c>
      <c r="B407" t="s">
        <v>21</v>
      </c>
      <c r="C407" t="s">
        <v>106</v>
      </c>
      <c r="D407" t="s">
        <v>12</v>
      </c>
      <c r="E407">
        <v>-61.99</v>
      </c>
    </row>
    <row r="408" spans="1:5" x14ac:dyDescent="0.2">
      <c r="A408" s="4">
        <v>44885</v>
      </c>
      <c r="B408" t="s">
        <v>21</v>
      </c>
      <c r="C408" t="s">
        <v>107</v>
      </c>
      <c r="D408" t="s">
        <v>274</v>
      </c>
      <c r="E408">
        <v>-184.05</v>
      </c>
    </row>
    <row r="409" spans="1:5" x14ac:dyDescent="0.2">
      <c r="A409" s="4">
        <v>44885</v>
      </c>
      <c r="B409" t="s">
        <v>21</v>
      </c>
      <c r="C409" t="s">
        <v>204</v>
      </c>
      <c r="D409" t="s">
        <v>274</v>
      </c>
      <c r="E409">
        <v>-39.99</v>
      </c>
    </row>
    <row r="410" spans="1:5" x14ac:dyDescent="0.2">
      <c r="A410" s="4">
        <v>44885</v>
      </c>
      <c r="B410" t="s">
        <v>21</v>
      </c>
      <c r="C410" t="s">
        <v>225</v>
      </c>
      <c r="D410" t="s">
        <v>277</v>
      </c>
      <c r="E410">
        <v>-29.63</v>
      </c>
    </row>
    <row r="411" spans="1:5" x14ac:dyDescent="0.2">
      <c r="A411" s="4">
        <v>44886</v>
      </c>
      <c r="B411" t="s">
        <v>7</v>
      </c>
      <c r="C411" t="s">
        <v>115</v>
      </c>
      <c r="D411" t="s">
        <v>12</v>
      </c>
      <c r="E411">
        <v>-24.24</v>
      </c>
    </row>
    <row r="412" spans="1:5" x14ac:dyDescent="0.2">
      <c r="A412" s="4">
        <v>44886</v>
      </c>
      <c r="B412" t="s">
        <v>7</v>
      </c>
      <c r="C412" t="s">
        <v>115</v>
      </c>
      <c r="D412" t="s">
        <v>274</v>
      </c>
      <c r="E412">
        <v>-11.99</v>
      </c>
    </row>
    <row r="413" spans="1:5" x14ac:dyDescent="0.2">
      <c r="A413" s="4">
        <v>44886</v>
      </c>
      <c r="B413" t="s">
        <v>7</v>
      </c>
      <c r="C413" t="s">
        <v>115</v>
      </c>
      <c r="D413" t="s">
        <v>11</v>
      </c>
      <c r="E413">
        <v>-25.99</v>
      </c>
    </row>
    <row r="414" spans="1:5" x14ac:dyDescent="0.2">
      <c r="A414" s="4">
        <v>44886</v>
      </c>
      <c r="B414" t="s">
        <v>7</v>
      </c>
      <c r="C414" t="s">
        <v>115</v>
      </c>
      <c r="D414" t="s">
        <v>275</v>
      </c>
      <c r="E414">
        <v>-94.13</v>
      </c>
    </row>
    <row r="415" spans="1:5" x14ac:dyDescent="0.2">
      <c r="A415" s="4">
        <v>44886</v>
      </c>
      <c r="B415" t="s">
        <v>7</v>
      </c>
      <c r="C415" t="s">
        <v>43</v>
      </c>
      <c r="D415" t="s">
        <v>100</v>
      </c>
      <c r="E415">
        <v>-1218</v>
      </c>
    </row>
    <row r="416" spans="1:5" x14ac:dyDescent="0.2">
      <c r="A416" s="4">
        <v>44887</v>
      </c>
      <c r="B416" t="s">
        <v>21</v>
      </c>
      <c r="C416" t="s">
        <v>170</v>
      </c>
      <c r="D416" t="s">
        <v>273</v>
      </c>
      <c r="E416">
        <v>-56.99</v>
      </c>
    </row>
    <row r="417" spans="1:5" x14ac:dyDescent="0.2">
      <c r="A417" s="4">
        <v>44887</v>
      </c>
      <c r="B417" t="s">
        <v>21</v>
      </c>
      <c r="C417" t="s">
        <v>168</v>
      </c>
      <c r="D417" t="s">
        <v>12</v>
      </c>
      <c r="E417">
        <v>-68.849999999999994</v>
      </c>
    </row>
    <row r="418" spans="1:5" x14ac:dyDescent="0.2">
      <c r="A418" s="4">
        <v>44887</v>
      </c>
      <c r="B418" t="s">
        <v>21</v>
      </c>
      <c r="C418" t="s">
        <v>238</v>
      </c>
      <c r="D418" t="s">
        <v>277</v>
      </c>
      <c r="E418">
        <v>-9.56</v>
      </c>
    </row>
    <row r="419" spans="1:5" x14ac:dyDescent="0.2">
      <c r="A419" s="4">
        <v>44887</v>
      </c>
      <c r="B419" t="s">
        <v>21</v>
      </c>
      <c r="C419" t="s">
        <v>214</v>
      </c>
      <c r="D419" t="s">
        <v>277</v>
      </c>
      <c r="E419">
        <v>-27.76</v>
      </c>
    </row>
    <row r="420" spans="1:5" x14ac:dyDescent="0.2">
      <c r="A420" s="4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4">
        <v>44888</v>
      </c>
      <c r="B421" t="s">
        <v>21</v>
      </c>
      <c r="C421" t="s">
        <v>237</v>
      </c>
      <c r="D421" t="s">
        <v>12</v>
      </c>
      <c r="E421">
        <v>-79.739999999999995</v>
      </c>
    </row>
    <row r="422" spans="1:5" x14ac:dyDescent="0.2">
      <c r="A422" s="4">
        <v>44888</v>
      </c>
      <c r="B422" t="s">
        <v>21</v>
      </c>
      <c r="C422" t="s">
        <v>174</v>
      </c>
      <c r="D422" t="s">
        <v>277</v>
      </c>
      <c r="E422">
        <v>-36.96</v>
      </c>
    </row>
    <row r="423" spans="1:5" x14ac:dyDescent="0.2">
      <c r="A423" s="4">
        <v>44889</v>
      </c>
      <c r="B423" t="s">
        <v>21</v>
      </c>
      <c r="C423" t="s">
        <v>236</v>
      </c>
      <c r="D423" t="s">
        <v>274</v>
      </c>
      <c r="E423">
        <v>-145.46</v>
      </c>
    </row>
    <row r="424" spans="1:5" x14ac:dyDescent="0.2">
      <c r="A424" s="4">
        <v>44890</v>
      </c>
      <c r="B424" t="s">
        <v>7</v>
      </c>
      <c r="C424" t="s">
        <v>180</v>
      </c>
      <c r="D424" t="s">
        <v>274</v>
      </c>
      <c r="E424">
        <v>-15.48</v>
      </c>
    </row>
    <row r="425" spans="1:5" x14ac:dyDescent="0.2">
      <c r="A425" s="4">
        <v>44890</v>
      </c>
      <c r="B425" t="s">
        <v>21</v>
      </c>
      <c r="C425" t="s">
        <v>234</v>
      </c>
      <c r="D425" t="s">
        <v>275</v>
      </c>
      <c r="E425">
        <v>-27.2</v>
      </c>
    </row>
    <row r="426" spans="1:5" x14ac:dyDescent="0.2">
      <c r="A426" s="4">
        <v>44890</v>
      </c>
      <c r="B426" t="s">
        <v>21</v>
      </c>
      <c r="C426" t="s">
        <v>107</v>
      </c>
      <c r="D426" t="s">
        <v>275</v>
      </c>
      <c r="E426">
        <v>-19.7</v>
      </c>
    </row>
    <row r="427" spans="1:5" x14ac:dyDescent="0.2">
      <c r="A427" s="4">
        <v>44890</v>
      </c>
      <c r="B427" t="s">
        <v>7</v>
      </c>
      <c r="C427" t="s">
        <v>180</v>
      </c>
      <c r="D427" t="s">
        <v>275</v>
      </c>
      <c r="E427">
        <v>-28.49</v>
      </c>
    </row>
    <row r="428" spans="1:5" x14ac:dyDescent="0.2">
      <c r="A428" s="4">
        <v>44890</v>
      </c>
      <c r="B428" t="s">
        <v>7</v>
      </c>
      <c r="C428" t="s">
        <v>180</v>
      </c>
      <c r="D428" t="s">
        <v>275</v>
      </c>
      <c r="E428">
        <v>-47.5</v>
      </c>
    </row>
    <row r="429" spans="1:5" x14ac:dyDescent="0.2">
      <c r="A429" s="4">
        <v>44890</v>
      </c>
      <c r="B429" t="s">
        <v>7</v>
      </c>
      <c r="C429" t="s">
        <v>180</v>
      </c>
      <c r="D429" t="s">
        <v>12</v>
      </c>
      <c r="E429">
        <v>-17.86</v>
      </c>
    </row>
    <row r="430" spans="1:5" x14ac:dyDescent="0.2">
      <c r="A430" s="4">
        <v>44890</v>
      </c>
      <c r="B430" t="s">
        <v>21</v>
      </c>
      <c r="C430" t="s">
        <v>106</v>
      </c>
      <c r="D430" t="s">
        <v>12</v>
      </c>
      <c r="E430">
        <v>-66.709999999999994</v>
      </c>
    </row>
    <row r="431" spans="1:5" x14ac:dyDescent="0.2">
      <c r="A431" s="4">
        <v>44890</v>
      </c>
      <c r="B431" t="s">
        <v>21</v>
      </c>
      <c r="C431" t="s">
        <v>235</v>
      </c>
      <c r="D431" t="s">
        <v>275</v>
      </c>
      <c r="E431">
        <v>-21.3</v>
      </c>
    </row>
    <row r="432" spans="1:5" x14ac:dyDescent="0.2">
      <c r="A432" s="4">
        <v>44891</v>
      </c>
      <c r="B432" t="s">
        <v>21</v>
      </c>
      <c r="C432" t="s">
        <v>233</v>
      </c>
      <c r="D432" t="s">
        <v>276</v>
      </c>
      <c r="E432">
        <v>-85.26</v>
      </c>
    </row>
    <row r="433" spans="1:5" x14ac:dyDescent="0.2">
      <c r="A433" s="4">
        <v>44891</v>
      </c>
      <c r="B433" t="s">
        <v>21</v>
      </c>
      <c r="C433" t="s">
        <v>232</v>
      </c>
      <c r="D433" t="s">
        <v>277</v>
      </c>
      <c r="E433">
        <v>-56.92</v>
      </c>
    </row>
    <row r="434" spans="1:5" x14ac:dyDescent="0.2">
      <c r="A434" s="4">
        <v>44892</v>
      </c>
      <c r="B434" t="s">
        <v>21</v>
      </c>
      <c r="C434" t="s">
        <v>181</v>
      </c>
      <c r="D434" t="s">
        <v>11</v>
      </c>
      <c r="E434">
        <v>-64</v>
      </c>
    </row>
    <row r="435" spans="1:5" x14ac:dyDescent="0.2">
      <c r="A435" s="4">
        <v>44893</v>
      </c>
      <c r="B435" t="s">
        <v>21</v>
      </c>
      <c r="C435" t="s">
        <v>231</v>
      </c>
      <c r="D435" t="s">
        <v>272</v>
      </c>
      <c r="E435">
        <v>-15.04</v>
      </c>
    </row>
    <row r="436" spans="1:5" x14ac:dyDescent="0.2">
      <c r="A436" s="4">
        <v>44893</v>
      </c>
      <c r="B436" t="s">
        <v>21</v>
      </c>
      <c r="C436" t="s">
        <v>209</v>
      </c>
      <c r="D436" t="s">
        <v>272</v>
      </c>
      <c r="E436">
        <v>-15.04</v>
      </c>
    </row>
    <row r="437" spans="1:5" x14ac:dyDescent="0.2">
      <c r="A437" s="4">
        <v>44893</v>
      </c>
      <c r="B437" t="s">
        <v>21</v>
      </c>
      <c r="C437" t="s">
        <v>270</v>
      </c>
      <c r="D437" t="s">
        <v>12</v>
      </c>
      <c r="E437">
        <v>-12.48</v>
      </c>
    </row>
    <row r="438" spans="1:5" x14ac:dyDescent="0.2">
      <c r="A438" s="4">
        <v>44893</v>
      </c>
      <c r="B438" t="s">
        <v>21</v>
      </c>
      <c r="C438" t="s">
        <v>158</v>
      </c>
      <c r="D438" t="s">
        <v>11</v>
      </c>
      <c r="E438">
        <v>-64</v>
      </c>
    </row>
    <row r="439" spans="1:5" x14ac:dyDescent="0.2">
      <c r="A439" s="4">
        <v>44893</v>
      </c>
      <c r="B439" t="s">
        <v>21</v>
      </c>
      <c r="C439" t="s">
        <v>269</v>
      </c>
      <c r="D439" t="s">
        <v>275</v>
      </c>
      <c r="E439">
        <v>-37.49</v>
      </c>
    </row>
    <row r="440" spans="1:5" x14ac:dyDescent="0.2">
      <c r="A440" s="4">
        <v>44893</v>
      </c>
      <c r="B440" t="s">
        <v>21</v>
      </c>
      <c r="C440" t="s">
        <v>267</v>
      </c>
      <c r="D440" t="s">
        <v>277</v>
      </c>
      <c r="E440">
        <v>-8.25</v>
      </c>
    </row>
    <row r="441" spans="1:5" x14ac:dyDescent="0.2">
      <c r="A441" s="4">
        <v>44893</v>
      </c>
      <c r="B441" t="s">
        <v>21</v>
      </c>
      <c r="C441" t="s">
        <v>267</v>
      </c>
      <c r="D441" t="s">
        <v>277</v>
      </c>
      <c r="E441">
        <v>-11.53</v>
      </c>
    </row>
    <row r="442" spans="1:5" x14ac:dyDescent="0.2">
      <c r="A442" s="4">
        <v>44893</v>
      </c>
      <c r="B442" t="s">
        <v>21</v>
      </c>
      <c r="C442" t="s">
        <v>268</v>
      </c>
      <c r="D442" t="s">
        <v>277</v>
      </c>
      <c r="E442">
        <v>-18.88</v>
      </c>
    </row>
    <row r="443" spans="1:5" x14ac:dyDescent="0.2">
      <c r="A443" s="4">
        <v>44894</v>
      </c>
      <c r="B443" t="s">
        <v>7</v>
      </c>
      <c r="C443" t="s">
        <v>239</v>
      </c>
      <c r="D443" t="s">
        <v>241</v>
      </c>
      <c r="E443">
        <v>2700</v>
      </c>
    </row>
    <row r="444" spans="1:5" x14ac:dyDescent="0.2">
      <c r="A444" s="4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4">
        <v>44894</v>
      </c>
      <c r="B445" t="s">
        <v>7</v>
      </c>
      <c r="C445" t="s">
        <v>240</v>
      </c>
      <c r="D445" t="s">
        <v>275</v>
      </c>
      <c r="E445">
        <v>50</v>
      </c>
    </row>
    <row r="446" spans="1:5" x14ac:dyDescent="0.2">
      <c r="A446" s="4">
        <v>44894</v>
      </c>
      <c r="B446" t="s">
        <v>7</v>
      </c>
      <c r="C446" t="s">
        <v>180</v>
      </c>
      <c r="D446" t="s">
        <v>12</v>
      </c>
      <c r="E446">
        <v>-27.03</v>
      </c>
    </row>
    <row r="447" spans="1:5" x14ac:dyDescent="0.2">
      <c r="A447" s="4">
        <v>44894</v>
      </c>
      <c r="B447" t="s">
        <v>21</v>
      </c>
      <c r="C447" t="s">
        <v>189</v>
      </c>
      <c r="D447" t="s">
        <v>12</v>
      </c>
      <c r="E447">
        <v>-8.5399999999999991</v>
      </c>
    </row>
    <row r="448" spans="1:5" x14ac:dyDescent="0.2">
      <c r="A448" s="4">
        <v>44894</v>
      </c>
      <c r="B448" t="s">
        <v>7</v>
      </c>
      <c r="C448" t="s">
        <v>180</v>
      </c>
      <c r="D448" t="s">
        <v>274</v>
      </c>
      <c r="E448">
        <v>-99.5</v>
      </c>
    </row>
    <row r="449" spans="1:5" x14ac:dyDescent="0.2">
      <c r="A449" s="4">
        <v>44894</v>
      </c>
      <c r="B449" t="s">
        <v>21</v>
      </c>
      <c r="C449" t="s">
        <v>265</v>
      </c>
      <c r="D449" t="s">
        <v>271</v>
      </c>
      <c r="E449">
        <v>-124</v>
      </c>
    </row>
    <row r="450" spans="1:5" x14ac:dyDescent="0.2">
      <c r="A450" s="4">
        <v>44894</v>
      </c>
      <c r="B450" t="s">
        <v>7</v>
      </c>
      <c r="C450" t="s">
        <v>180</v>
      </c>
      <c r="D450" t="s">
        <v>11</v>
      </c>
      <c r="E450">
        <v>-26.78</v>
      </c>
    </row>
    <row r="451" spans="1:5" x14ac:dyDescent="0.2">
      <c r="A451" s="4">
        <v>44894</v>
      </c>
      <c r="B451" t="s">
        <v>21</v>
      </c>
      <c r="C451" t="s">
        <v>158</v>
      </c>
      <c r="D451" t="s">
        <v>11</v>
      </c>
      <c r="E451">
        <v>-9.99</v>
      </c>
    </row>
    <row r="452" spans="1:5" x14ac:dyDescent="0.2">
      <c r="A452" s="4">
        <v>44894</v>
      </c>
      <c r="B452" t="s">
        <v>7</v>
      </c>
      <c r="C452" t="s">
        <v>180</v>
      </c>
      <c r="D452" t="s">
        <v>275</v>
      </c>
      <c r="E452">
        <v>-13.99</v>
      </c>
    </row>
    <row r="453" spans="1:5" x14ac:dyDescent="0.2">
      <c r="A453" s="4">
        <v>44894</v>
      </c>
      <c r="B453" t="s">
        <v>21</v>
      </c>
      <c r="C453" t="s">
        <v>266</v>
      </c>
      <c r="D453" t="s">
        <v>277</v>
      </c>
      <c r="E453">
        <v>-27.71</v>
      </c>
    </row>
    <row r="454" spans="1:5" x14ac:dyDescent="0.2">
      <c r="A454" s="4">
        <v>44894</v>
      </c>
      <c r="B454" t="s">
        <v>7</v>
      </c>
      <c r="C454" t="s">
        <v>183</v>
      </c>
      <c r="D454" t="s">
        <v>100</v>
      </c>
      <c r="E454">
        <v>-1733.86</v>
      </c>
    </row>
    <row r="455" spans="1:5" x14ac:dyDescent="0.2">
      <c r="A455" s="4">
        <v>44894</v>
      </c>
      <c r="B455" t="s">
        <v>21</v>
      </c>
      <c r="C455" t="s">
        <v>183</v>
      </c>
      <c r="D455" t="s">
        <v>100</v>
      </c>
      <c r="E455">
        <v>1733.86</v>
      </c>
    </row>
    <row r="456" spans="1:5" x14ac:dyDescent="0.2">
      <c r="A456" s="4">
        <v>44895</v>
      </c>
      <c r="B456" t="s">
        <v>16</v>
      </c>
      <c r="C456" t="s">
        <v>178</v>
      </c>
      <c r="D456" t="s">
        <v>14</v>
      </c>
      <c r="E456">
        <v>0.13</v>
      </c>
    </row>
    <row r="457" spans="1:5" x14ac:dyDescent="0.2">
      <c r="A457" s="4">
        <v>44895</v>
      </c>
      <c r="B457" t="s">
        <v>21</v>
      </c>
      <c r="C457" t="s">
        <v>263</v>
      </c>
      <c r="D457" t="s">
        <v>273</v>
      </c>
      <c r="E457">
        <v>-40</v>
      </c>
    </row>
    <row r="458" spans="1:5" x14ac:dyDescent="0.2">
      <c r="A458" s="4">
        <v>44895</v>
      </c>
      <c r="B458" t="s">
        <v>7</v>
      </c>
      <c r="C458" t="s">
        <v>179</v>
      </c>
      <c r="D458" t="s">
        <v>32</v>
      </c>
      <c r="E458">
        <v>2952.87</v>
      </c>
    </row>
    <row r="459" spans="1:5" x14ac:dyDescent="0.2">
      <c r="A459" s="4">
        <v>44895</v>
      </c>
      <c r="B459" t="s">
        <v>21</v>
      </c>
      <c r="C459" t="s">
        <v>247</v>
      </c>
      <c r="D459" t="s">
        <v>11</v>
      </c>
      <c r="E459">
        <v>-2.5499999999999998</v>
      </c>
    </row>
    <row r="460" spans="1:5" x14ac:dyDescent="0.2">
      <c r="A460" s="4">
        <v>44895</v>
      </c>
      <c r="B460" t="s">
        <v>21</v>
      </c>
      <c r="C460" t="s">
        <v>261</v>
      </c>
      <c r="D460" t="s">
        <v>277</v>
      </c>
      <c r="E460">
        <v>-27.75</v>
      </c>
    </row>
    <row r="461" spans="1:5" x14ac:dyDescent="0.2">
      <c r="A461" s="4">
        <v>44895</v>
      </c>
      <c r="B461" t="s">
        <v>21</v>
      </c>
      <c r="C461" t="s">
        <v>262</v>
      </c>
      <c r="D461" t="s">
        <v>277</v>
      </c>
      <c r="E461">
        <v>-12.71</v>
      </c>
    </row>
    <row r="462" spans="1:5" x14ac:dyDescent="0.2">
      <c r="A462" s="4">
        <v>44895</v>
      </c>
      <c r="B462" t="s">
        <v>21</v>
      </c>
      <c r="C462" t="s">
        <v>264</v>
      </c>
      <c r="D462" t="s">
        <v>277</v>
      </c>
      <c r="E462">
        <v>-21.36</v>
      </c>
    </row>
    <row r="463" spans="1:5" x14ac:dyDescent="0.2">
      <c r="A463" s="4">
        <v>44896</v>
      </c>
      <c r="B463" t="s">
        <v>7</v>
      </c>
      <c r="C463" t="s">
        <v>180</v>
      </c>
      <c r="D463" t="s">
        <v>275</v>
      </c>
      <c r="E463">
        <v>-22.79</v>
      </c>
    </row>
    <row r="464" spans="1:5" x14ac:dyDescent="0.2">
      <c r="A464" s="4">
        <v>44896</v>
      </c>
      <c r="B464" t="s">
        <v>7</v>
      </c>
      <c r="C464" t="s">
        <v>156</v>
      </c>
      <c r="D464" t="s">
        <v>8</v>
      </c>
      <c r="E464">
        <v>-50</v>
      </c>
    </row>
    <row r="465" spans="1:5" x14ac:dyDescent="0.2">
      <c r="A465" s="4">
        <v>44896</v>
      </c>
      <c r="B465" t="s">
        <v>21</v>
      </c>
      <c r="C465" t="s">
        <v>259</v>
      </c>
      <c r="D465" t="s">
        <v>277</v>
      </c>
      <c r="E465">
        <v>-26.2</v>
      </c>
    </row>
    <row r="466" spans="1:5" x14ac:dyDescent="0.2">
      <c r="A466" s="4">
        <v>44896</v>
      </c>
      <c r="B466" t="s">
        <v>21</v>
      </c>
      <c r="C466" t="s">
        <v>260</v>
      </c>
      <c r="D466" t="s">
        <v>277</v>
      </c>
      <c r="E466">
        <v>-5.15</v>
      </c>
    </row>
    <row r="467" spans="1:5" x14ac:dyDescent="0.2">
      <c r="A467" s="4">
        <v>44896</v>
      </c>
      <c r="B467" t="s">
        <v>7</v>
      </c>
      <c r="C467" t="s">
        <v>156</v>
      </c>
      <c r="D467" t="s">
        <v>9</v>
      </c>
      <c r="E467">
        <v>-300</v>
      </c>
    </row>
    <row r="468" spans="1:5" x14ac:dyDescent="0.2">
      <c r="A468" s="4">
        <v>44896</v>
      </c>
      <c r="B468" t="s">
        <v>16</v>
      </c>
      <c r="C468" t="s">
        <v>156</v>
      </c>
      <c r="D468" t="s">
        <v>9</v>
      </c>
      <c r="E468">
        <v>300</v>
      </c>
    </row>
    <row r="469" spans="1:5" x14ac:dyDescent="0.2">
      <c r="A469" s="4">
        <v>44897</v>
      </c>
      <c r="B469" t="s">
        <v>21</v>
      </c>
      <c r="C469" t="s">
        <v>257</v>
      </c>
      <c r="D469" t="s">
        <v>12</v>
      </c>
      <c r="E469">
        <v>-12.41</v>
      </c>
    </row>
    <row r="470" spans="1:5" x14ac:dyDescent="0.2">
      <c r="A470" s="4">
        <v>44897</v>
      </c>
      <c r="B470" t="s">
        <v>16</v>
      </c>
      <c r="C470" t="s">
        <v>175</v>
      </c>
      <c r="D470" t="s">
        <v>278</v>
      </c>
      <c r="E470">
        <v>-300</v>
      </c>
    </row>
    <row r="471" spans="1:5" x14ac:dyDescent="0.2">
      <c r="A471" s="4">
        <v>44897</v>
      </c>
      <c r="B471" t="s">
        <v>21</v>
      </c>
      <c r="C471" t="s">
        <v>255</v>
      </c>
      <c r="D471" t="s">
        <v>277</v>
      </c>
      <c r="E471">
        <v>-25</v>
      </c>
    </row>
    <row r="472" spans="1:5" x14ac:dyDescent="0.2">
      <c r="A472" s="4">
        <v>44897</v>
      </c>
      <c r="B472" t="s">
        <v>21</v>
      </c>
      <c r="C472" t="s">
        <v>256</v>
      </c>
      <c r="D472" t="s">
        <v>277</v>
      </c>
      <c r="E472">
        <v>-11.63</v>
      </c>
    </row>
    <row r="473" spans="1:5" x14ac:dyDescent="0.2">
      <c r="A473" s="4">
        <v>44897</v>
      </c>
      <c r="B473" t="s">
        <v>21</v>
      </c>
      <c r="C473" t="s">
        <v>258</v>
      </c>
      <c r="D473" t="s">
        <v>277</v>
      </c>
      <c r="E473">
        <v>-12.82</v>
      </c>
    </row>
    <row r="474" spans="1:5" x14ac:dyDescent="0.2">
      <c r="A474" s="4">
        <v>44898</v>
      </c>
      <c r="B474" t="s">
        <v>21</v>
      </c>
      <c r="C474" t="s">
        <v>246</v>
      </c>
      <c r="D474" t="s">
        <v>272</v>
      </c>
      <c r="E474">
        <v>-10.59</v>
      </c>
    </row>
    <row r="475" spans="1:5" x14ac:dyDescent="0.2">
      <c r="A475" s="4">
        <v>44898</v>
      </c>
      <c r="B475" t="s">
        <v>21</v>
      </c>
      <c r="C475" t="s">
        <v>248</v>
      </c>
      <c r="D475" t="s">
        <v>272</v>
      </c>
      <c r="E475">
        <v>-10.59</v>
      </c>
    </row>
    <row r="476" spans="1:5" x14ac:dyDescent="0.2">
      <c r="A476" s="4">
        <v>44898</v>
      </c>
      <c r="B476" t="s">
        <v>21</v>
      </c>
      <c r="C476" t="s">
        <v>249</v>
      </c>
      <c r="D476" t="s">
        <v>272</v>
      </c>
      <c r="E476">
        <v>-15.89</v>
      </c>
    </row>
    <row r="477" spans="1:5" x14ac:dyDescent="0.2">
      <c r="A477" s="4">
        <v>44898</v>
      </c>
      <c r="B477" t="s">
        <v>21</v>
      </c>
      <c r="C477" t="s">
        <v>250</v>
      </c>
      <c r="D477" t="s">
        <v>272</v>
      </c>
      <c r="E477">
        <v>-15.89</v>
      </c>
    </row>
    <row r="478" spans="1:5" x14ac:dyDescent="0.2">
      <c r="A478" s="4">
        <v>44898</v>
      </c>
      <c r="B478" t="s">
        <v>21</v>
      </c>
      <c r="C478" t="s">
        <v>251</v>
      </c>
      <c r="D478" t="s">
        <v>272</v>
      </c>
      <c r="E478">
        <v>-10.59</v>
      </c>
    </row>
    <row r="479" spans="1:5" x14ac:dyDescent="0.2">
      <c r="A479" s="4">
        <v>44898</v>
      </c>
      <c r="B479" t="s">
        <v>21</v>
      </c>
      <c r="C479" t="s">
        <v>252</v>
      </c>
      <c r="D479" t="s">
        <v>272</v>
      </c>
      <c r="E479">
        <v>-15.89</v>
      </c>
    </row>
    <row r="480" spans="1:5" x14ac:dyDescent="0.2">
      <c r="A480" s="4">
        <v>44898</v>
      </c>
      <c r="B480" t="s">
        <v>21</v>
      </c>
      <c r="C480" t="s">
        <v>127</v>
      </c>
      <c r="D480" t="s">
        <v>12</v>
      </c>
      <c r="E480">
        <v>-21.68</v>
      </c>
    </row>
    <row r="481" spans="1:5" x14ac:dyDescent="0.2">
      <c r="A481" s="4">
        <v>44898</v>
      </c>
      <c r="B481" t="s">
        <v>21</v>
      </c>
      <c r="C481" t="s">
        <v>244</v>
      </c>
      <c r="D481" t="s">
        <v>274</v>
      </c>
      <c r="E481">
        <v>-66.92</v>
      </c>
    </row>
    <row r="482" spans="1:5" x14ac:dyDescent="0.2">
      <c r="A482" s="4">
        <v>44898</v>
      </c>
      <c r="B482" t="s">
        <v>21</v>
      </c>
      <c r="C482" t="s">
        <v>245</v>
      </c>
      <c r="D482" t="s">
        <v>11</v>
      </c>
      <c r="E482">
        <v>-28.59</v>
      </c>
    </row>
    <row r="483" spans="1:5" x14ac:dyDescent="0.2">
      <c r="A483" s="4">
        <v>44898</v>
      </c>
      <c r="B483" t="s">
        <v>21</v>
      </c>
      <c r="C483" t="s">
        <v>253</v>
      </c>
      <c r="D483" t="s">
        <v>11</v>
      </c>
      <c r="E483">
        <v>-66.709999999999994</v>
      </c>
    </row>
    <row r="484" spans="1:5" x14ac:dyDescent="0.2">
      <c r="A484" s="4">
        <v>44898</v>
      </c>
      <c r="B484" t="s">
        <v>21</v>
      </c>
      <c r="C484" t="s">
        <v>254</v>
      </c>
      <c r="D484" t="s">
        <v>275</v>
      </c>
      <c r="E484">
        <v>-12.47</v>
      </c>
    </row>
    <row r="485" spans="1:5" x14ac:dyDescent="0.2">
      <c r="A485" s="4">
        <v>44898</v>
      </c>
      <c r="B485" t="s">
        <v>21</v>
      </c>
      <c r="C485" t="s">
        <v>254</v>
      </c>
      <c r="D485" t="s">
        <v>275</v>
      </c>
      <c r="E485">
        <v>-59.81</v>
      </c>
    </row>
    <row r="486" spans="1:5" x14ac:dyDescent="0.2">
      <c r="A486" s="4">
        <v>44899</v>
      </c>
      <c r="B486" t="s">
        <v>21</v>
      </c>
      <c r="C486" t="s">
        <v>243</v>
      </c>
      <c r="D486" t="s">
        <v>275</v>
      </c>
      <c r="E486">
        <v>-146.88</v>
      </c>
    </row>
    <row r="487" spans="1:5" x14ac:dyDescent="0.2">
      <c r="A487" s="4">
        <v>44899</v>
      </c>
      <c r="B487" t="s">
        <v>21</v>
      </c>
      <c r="C487" t="s">
        <v>242</v>
      </c>
      <c r="D487" t="s">
        <v>12</v>
      </c>
      <c r="E487">
        <v>-34.08</v>
      </c>
    </row>
    <row r="488" spans="1:5" x14ac:dyDescent="0.2">
      <c r="A488" s="4">
        <v>44899</v>
      </c>
      <c r="B488" t="s">
        <v>21</v>
      </c>
      <c r="C488" t="s">
        <v>28</v>
      </c>
      <c r="D488" t="s">
        <v>277</v>
      </c>
      <c r="E488">
        <v>-11.65</v>
      </c>
    </row>
    <row r="489" spans="1:5" x14ac:dyDescent="0.2">
      <c r="A489" s="4">
        <v>44899</v>
      </c>
      <c r="B489" t="s">
        <v>21</v>
      </c>
      <c r="C489" t="s">
        <v>169</v>
      </c>
      <c r="D489" t="s">
        <v>272</v>
      </c>
      <c r="E489">
        <v>-10.59</v>
      </c>
    </row>
    <row r="490" spans="1:5" x14ac:dyDescent="0.2">
      <c r="A490" s="4">
        <v>44900</v>
      </c>
      <c r="B490" t="s">
        <v>7</v>
      </c>
      <c r="C490" t="s">
        <v>180</v>
      </c>
      <c r="D490" t="s">
        <v>275</v>
      </c>
      <c r="E490">
        <v>-160.77000000000001</v>
      </c>
    </row>
    <row r="491" spans="1:5" x14ac:dyDescent="0.2">
      <c r="A491" s="4">
        <v>44900</v>
      </c>
      <c r="B491" t="s">
        <v>7</v>
      </c>
      <c r="C491" t="s">
        <v>212</v>
      </c>
      <c r="D491" t="s">
        <v>10</v>
      </c>
      <c r="E491">
        <v>-156.16</v>
      </c>
    </row>
    <row r="492" spans="1:5" x14ac:dyDescent="0.2">
      <c r="A492" s="4">
        <v>44900</v>
      </c>
      <c r="B492" t="s">
        <v>7</v>
      </c>
      <c r="C492" t="s">
        <v>180</v>
      </c>
      <c r="D492" t="s">
        <v>275</v>
      </c>
      <c r="E492">
        <v>-22.79</v>
      </c>
    </row>
    <row r="493" spans="1:5" x14ac:dyDescent="0.2">
      <c r="A493" s="4">
        <v>44900</v>
      </c>
      <c r="B493" t="s">
        <v>7</v>
      </c>
      <c r="C493" t="s">
        <v>180</v>
      </c>
      <c r="D493" t="s">
        <v>275</v>
      </c>
      <c r="E493">
        <v>-11.3</v>
      </c>
    </row>
    <row r="494" spans="1:5" x14ac:dyDescent="0.2">
      <c r="A494" s="4">
        <v>44900</v>
      </c>
      <c r="B494" t="s">
        <v>7</v>
      </c>
      <c r="C494" t="s">
        <v>156</v>
      </c>
      <c r="D494" t="s">
        <v>9</v>
      </c>
      <c r="E494">
        <v>-4000</v>
      </c>
    </row>
    <row r="495" spans="1:5" x14ac:dyDescent="0.2">
      <c r="A495" s="4">
        <v>44900</v>
      </c>
      <c r="B495" t="s">
        <v>7</v>
      </c>
      <c r="C495" t="s">
        <v>180</v>
      </c>
      <c r="D495" t="s">
        <v>275</v>
      </c>
      <c r="E495">
        <v>88.72</v>
      </c>
    </row>
    <row r="496" spans="1:5" x14ac:dyDescent="0.2">
      <c r="A496" s="4">
        <v>44900</v>
      </c>
      <c r="B496" t="s">
        <v>16</v>
      </c>
      <c r="C496" t="s">
        <v>156</v>
      </c>
      <c r="D496" t="s">
        <v>9</v>
      </c>
      <c r="E496">
        <v>4000</v>
      </c>
    </row>
    <row r="497" spans="1:5" x14ac:dyDescent="0.2">
      <c r="A497" s="4">
        <v>44900</v>
      </c>
      <c r="B497" t="s">
        <v>21</v>
      </c>
      <c r="C497" t="s">
        <v>287</v>
      </c>
      <c r="D497" t="s">
        <v>272</v>
      </c>
      <c r="E497">
        <v>-150</v>
      </c>
    </row>
    <row r="498" spans="1:5" x14ac:dyDescent="0.2">
      <c r="A498" s="4">
        <v>44901</v>
      </c>
      <c r="B498" t="s">
        <v>7</v>
      </c>
      <c r="C498" t="s">
        <v>279</v>
      </c>
      <c r="D498" t="s">
        <v>275</v>
      </c>
      <c r="E498">
        <v>-78.400000000000006</v>
      </c>
    </row>
    <row r="499" spans="1:5" x14ac:dyDescent="0.2">
      <c r="A499" s="4">
        <v>44901</v>
      </c>
      <c r="B499" t="s">
        <v>21</v>
      </c>
      <c r="C499" t="s">
        <v>169</v>
      </c>
      <c r="D499" t="s">
        <v>272</v>
      </c>
      <c r="E499">
        <v>-15.89</v>
      </c>
    </row>
    <row r="500" spans="1:5" x14ac:dyDescent="0.2">
      <c r="A500" s="4">
        <v>44901</v>
      </c>
      <c r="B500" t="s">
        <v>21</v>
      </c>
      <c r="C500" t="s">
        <v>286</v>
      </c>
      <c r="D500" t="s">
        <v>277</v>
      </c>
      <c r="E500">
        <v>-40.28</v>
      </c>
    </row>
    <row r="501" spans="1:5" x14ac:dyDescent="0.2">
      <c r="A501" s="4">
        <v>44902</v>
      </c>
      <c r="B501" t="s">
        <v>7</v>
      </c>
      <c r="C501" t="s">
        <v>180</v>
      </c>
      <c r="D501" t="s">
        <v>275</v>
      </c>
      <c r="E501">
        <v>-23.75</v>
      </c>
    </row>
    <row r="502" spans="1:5" x14ac:dyDescent="0.2">
      <c r="A502" s="4">
        <v>44902</v>
      </c>
      <c r="B502" t="s">
        <v>7</v>
      </c>
      <c r="C502" t="s">
        <v>223</v>
      </c>
      <c r="D502" t="s">
        <v>32</v>
      </c>
      <c r="E502">
        <v>296.01</v>
      </c>
    </row>
    <row r="503" spans="1:5" x14ac:dyDescent="0.2">
      <c r="A503" s="4">
        <v>44902</v>
      </c>
      <c r="B503" t="s">
        <v>21</v>
      </c>
      <c r="C503" t="s">
        <v>285</v>
      </c>
      <c r="D503" t="s">
        <v>274</v>
      </c>
      <c r="E503">
        <v>-28.59</v>
      </c>
    </row>
    <row r="504" spans="1:5" x14ac:dyDescent="0.2">
      <c r="A504" s="4">
        <v>44902</v>
      </c>
      <c r="B504" t="s">
        <v>21</v>
      </c>
      <c r="C504" t="s">
        <v>265</v>
      </c>
      <c r="D504" t="s">
        <v>271</v>
      </c>
      <c r="E504">
        <v>-203.4</v>
      </c>
    </row>
    <row r="505" spans="1:5" x14ac:dyDescent="0.2">
      <c r="A505" s="4">
        <v>44902</v>
      </c>
      <c r="B505" t="s">
        <v>21</v>
      </c>
      <c r="C505" t="s">
        <v>168</v>
      </c>
      <c r="D505" t="s">
        <v>12</v>
      </c>
      <c r="E505">
        <v>-170.88</v>
      </c>
    </row>
    <row r="506" spans="1:5" x14ac:dyDescent="0.2">
      <c r="A506" s="4">
        <v>44902</v>
      </c>
      <c r="B506" t="s">
        <v>21</v>
      </c>
      <c r="C506" t="s">
        <v>215</v>
      </c>
      <c r="D506" t="s">
        <v>275</v>
      </c>
      <c r="E506">
        <v>-250</v>
      </c>
    </row>
    <row r="507" spans="1:5" x14ac:dyDescent="0.2">
      <c r="A507" s="4">
        <v>44902</v>
      </c>
      <c r="B507" t="s">
        <v>21</v>
      </c>
      <c r="C507" t="s">
        <v>215</v>
      </c>
      <c r="D507" t="s">
        <v>275</v>
      </c>
      <c r="E507">
        <v>-20.95</v>
      </c>
    </row>
    <row r="508" spans="1:5" x14ac:dyDescent="0.2">
      <c r="A508" s="4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4">
        <v>44903</v>
      </c>
      <c r="B509" t="s">
        <v>21</v>
      </c>
      <c r="C509" t="s">
        <v>190</v>
      </c>
      <c r="D509" t="s">
        <v>275</v>
      </c>
      <c r="E509">
        <v>-23.1</v>
      </c>
    </row>
    <row r="510" spans="1:5" x14ac:dyDescent="0.2">
      <c r="A510" s="4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4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4">
        <v>44903</v>
      </c>
      <c r="B512" t="s">
        <v>21</v>
      </c>
      <c r="C512" t="s">
        <v>184</v>
      </c>
      <c r="D512" t="s">
        <v>272</v>
      </c>
      <c r="E512">
        <v>-34.83</v>
      </c>
    </row>
    <row r="513" spans="1:5" x14ac:dyDescent="0.2">
      <c r="A513" s="4">
        <v>44904</v>
      </c>
      <c r="B513" t="s">
        <v>21</v>
      </c>
      <c r="C513" t="s">
        <v>158</v>
      </c>
      <c r="D513" t="s">
        <v>274</v>
      </c>
      <c r="E513">
        <v>-2.99</v>
      </c>
    </row>
    <row r="514" spans="1:5" x14ac:dyDescent="0.2">
      <c r="A514" s="4">
        <v>44904</v>
      </c>
      <c r="B514" t="s">
        <v>21</v>
      </c>
      <c r="C514" t="s">
        <v>283</v>
      </c>
      <c r="D514" t="s">
        <v>271</v>
      </c>
      <c r="E514">
        <v>-35</v>
      </c>
    </row>
    <row r="515" spans="1:5" x14ac:dyDescent="0.2">
      <c r="A515" s="4">
        <v>44904</v>
      </c>
      <c r="B515" t="s">
        <v>21</v>
      </c>
      <c r="C515" t="s">
        <v>284</v>
      </c>
      <c r="D515" t="s">
        <v>272</v>
      </c>
      <c r="E515">
        <v>-51.38</v>
      </c>
    </row>
    <row r="516" spans="1:5" x14ac:dyDescent="0.2">
      <c r="A516" s="4">
        <v>44904</v>
      </c>
      <c r="B516" t="s">
        <v>21</v>
      </c>
      <c r="C516" t="s">
        <v>202</v>
      </c>
      <c r="D516" t="s">
        <v>12</v>
      </c>
      <c r="E516">
        <v>-35.049999999999997</v>
      </c>
    </row>
    <row r="517" spans="1:5" x14ac:dyDescent="0.2">
      <c r="A517" s="4">
        <v>44905</v>
      </c>
      <c r="B517" t="s">
        <v>21</v>
      </c>
      <c r="C517" t="s">
        <v>170</v>
      </c>
      <c r="D517" t="s">
        <v>12</v>
      </c>
      <c r="E517">
        <v>-2.4900000000000002</v>
      </c>
    </row>
    <row r="518" spans="1:5" x14ac:dyDescent="0.2">
      <c r="A518" s="4">
        <v>44905</v>
      </c>
      <c r="B518" t="s">
        <v>21</v>
      </c>
      <c r="C518" t="s">
        <v>184</v>
      </c>
      <c r="D518" t="s">
        <v>12</v>
      </c>
      <c r="E518">
        <v>-21.16</v>
      </c>
    </row>
    <row r="519" spans="1:5" x14ac:dyDescent="0.2">
      <c r="A519" s="4">
        <v>44905</v>
      </c>
      <c r="B519" t="s">
        <v>21</v>
      </c>
      <c r="C519" t="s">
        <v>174</v>
      </c>
      <c r="D519" t="s">
        <v>277</v>
      </c>
      <c r="E519">
        <v>-85.48</v>
      </c>
    </row>
    <row r="520" spans="1:5" x14ac:dyDescent="0.2">
      <c r="A520" s="4">
        <v>44907</v>
      </c>
      <c r="B520" t="s">
        <v>21</v>
      </c>
      <c r="C520" t="s">
        <v>282</v>
      </c>
      <c r="D520" t="s">
        <v>271</v>
      </c>
      <c r="E520">
        <v>-121.98</v>
      </c>
    </row>
    <row r="521" spans="1:5" x14ac:dyDescent="0.2">
      <c r="A521" s="4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4">
        <v>44908</v>
      </c>
      <c r="B522" t="s">
        <v>21</v>
      </c>
      <c r="C522" t="s">
        <v>28</v>
      </c>
      <c r="D522" t="s">
        <v>277</v>
      </c>
      <c r="E522">
        <v>-16.96</v>
      </c>
    </row>
    <row r="523" spans="1:5" x14ac:dyDescent="0.2">
      <c r="A523" s="4">
        <v>44908</v>
      </c>
      <c r="B523" t="s">
        <v>21</v>
      </c>
      <c r="C523" t="s">
        <v>280</v>
      </c>
      <c r="D523" t="s">
        <v>277</v>
      </c>
      <c r="E523">
        <v>-23.56</v>
      </c>
    </row>
    <row r="524" spans="1:5" x14ac:dyDescent="0.2">
      <c r="A524" s="4">
        <v>44908</v>
      </c>
      <c r="B524" t="s">
        <v>21</v>
      </c>
      <c r="C524" t="s">
        <v>198</v>
      </c>
      <c r="D524" t="s">
        <v>54</v>
      </c>
      <c r="E524">
        <v>-105</v>
      </c>
    </row>
    <row r="525" spans="1:5" x14ac:dyDescent="0.2">
      <c r="A525" s="4">
        <v>44908</v>
      </c>
      <c r="B525" t="s">
        <v>21</v>
      </c>
      <c r="C525" t="s">
        <v>281</v>
      </c>
      <c r="D525" t="s">
        <v>277</v>
      </c>
      <c r="E525">
        <v>-5.05</v>
      </c>
    </row>
    <row r="526" spans="1:5" x14ac:dyDescent="0.2">
      <c r="A526" s="5">
        <v>44909</v>
      </c>
      <c r="B526" t="s">
        <v>21</v>
      </c>
      <c r="C526" t="s">
        <v>202</v>
      </c>
      <c r="D526" s="6" t="s">
        <v>12</v>
      </c>
      <c r="E526">
        <v>-40.5</v>
      </c>
    </row>
    <row r="527" spans="1:5" x14ac:dyDescent="0.2">
      <c r="A527" s="5">
        <v>44909</v>
      </c>
      <c r="B527" t="s">
        <v>21</v>
      </c>
      <c r="C527" t="s">
        <v>295</v>
      </c>
      <c r="D527" s="6" t="s">
        <v>277</v>
      </c>
      <c r="E527">
        <v>-17.579999999999998</v>
      </c>
    </row>
    <row r="528" spans="1:5" x14ac:dyDescent="0.2">
      <c r="A528" s="5">
        <v>44910</v>
      </c>
      <c r="B528" s="6" t="s">
        <v>7</v>
      </c>
      <c r="C528" t="s">
        <v>156</v>
      </c>
      <c r="D528" s="6" t="s">
        <v>9</v>
      </c>
      <c r="E528">
        <v>-300</v>
      </c>
    </row>
    <row r="529" spans="1:5" x14ac:dyDescent="0.2">
      <c r="A529" s="5">
        <v>44910</v>
      </c>
      <c r="B529" s="6" t="s">
        <v>7</v>
      </c>
      <c r="C529" t="s">
        <v>156</v>
      </c>
      <c r="D529" s="6" t="s">
        <v>8</v>
      </c>
      <c r="E529">
        <v>-50</v>
      </c>
    </row>
    <row r="530" spans="1:5" x14ac:dyDescent="0.2">
      <c r="A530" s="5">
        <v>44910</v>
      </c>
      <c r="B530" s="6" t="s">
        <v>16</v>
      </c>
      <c r="C530" t="s">
        <v>183</v>
      </c>
      <c r="D530" s="6" t="s">
        <v>100</v>
      </c>
      <c r="E530">
        <v>-2529.34</v>
      </c>
    </row>
    <row r="531" spans="1:5" x14ac:dyDescent="0.2">
      <c r="A531" s="5">
        <v>44910</v>
      </c>
      <c r="B531" s="6" t="s">
        <v>16</v>
      </c>
      <c r="C531" t="s">
        <v>156</v>
      </c>
      <c r="D531" s="6" t="s">
        <v>9</v>
      </c>
      <c r="E531">
        <v>300</v>
      </c>
    </row>
    <row r="532" spans="1:5" x14ac:dyDescent="0.2">
      <c r="A532" s="5">
        <v>44910</v>
      </c>
      <c r="B532" t="s">
        <v>21</v>
      </c>
      <c r="C532" t="s">
        <v>183</v>
      </c>
      <c r="D532" s="6" t="s">
        <v>100</v>
      </c>
      <c r="E532">
        <v>2529.34</v>
      </c>
    </row>
    <row r="533" spans="1:5" x14ac:dyDescent="0.2">
      <c r="A533" s="5">
        <v>44911</v>
      </c>
      <c r="B533" s="6" t="s">
        <v>7</v>
      </c>
      <c r="C533" t="s">
        <v>178</v>
      </c>
      <c r="D533" s="6" t="s">
        <v>14</v>
      </c>
      <c r="E533">
        <v>0.03</v>
      </c>
    </row>
    <row r="534" spans="1:5" x14ac:dyDescent="0.2">
      <c r="A534" s="5">
        <v>44911</v>
      </c>
      <c r="B534" s="6" t="s">
        <v>7</v>
      </c>
      <c r="C534" t="s">
        <v>207</v>
      </c>
      <c r="D534" s="6" t="s">
        <v>101</v>
      </c>
      <c r="E534">
        <v>-1255.4100000000001</v>
      </c>
    </row>
    <row r="535" spans="1:5" x14ac:dyDescent="0.2">
      <c r="A535" s="5">
        <v>44911</v>
      </c>
      <c r="B535" s="6" t="s">
        <v>16</v>
      </c>
      <c r="C535" t="s">
        <v>175</v>
      </c>
      <c r="D535" s="6" t="s">
        <v>278</v>
      </c>
      <c r="E535">
        <v>-300</v>
      </c>
    </row>
    <row r="536" spans="1:5" x14ac:dyDescent="0.2">
      <c r="A536" s="5">
        <v>44911</v>
      </c>
      <c r="B536" t="s">
        <v>21</v>
      </c>
      <c r="C536" t="s">
        <v>294</v>
      </c>
      <c r="D536" s="6" t="s">
        <v>277</v>
      </c>
      <c r="E536">
        <v>-10.9</v>
      </c>
    </row>
    <row r="537" spans="1:5" x14ac:dyDescent="0.2">
      <c r="A537" s="5">
        <v>44911</v>
      </c>
      <c r="B537" t="s">
        <v>21</v>
      </c>
      <c r="C537" t="s">
        <v>215</v>
      </c>
      <c r="D537" s="6" t="s">
        <v>275</v>
      </c>
      <c r="E537">
        <v>-43.22</v>
      </c>
    </row>
    <row r="538" spans="1:5" x14ac:dyDescent="0.2">
      <c r="A538" s="5">
        <v>44912</v>
      </c>
      <c r="B538" t="s">
        <v>21</v>
      </c>
      <c r="C538" t="s">
        <v>184</v>
      </c>
      <c r="D538" s="6" t="s">
        <v>275</v>
      </c>
      <c r="E538">
        <v>-11.45</v>
      </c>
    </row>
    <row r="539" spans="1:5" x14ac:dyDescent="0.2">
      <c r="A539" s="5">
        <v>44912</v>
      </c>
      <c r="B539" t="s">
        <v>21</v>
      </c>
      <c r="C539" t="s">
        <v>293</v>
      </c>
      <c r="D539" s="6" t="s">
        <v>275</v>
      </c>
      <c r="E539">
        <v>-24.32</v>
      </c>
    </row>
    <row r="540" spans="1:5" x14ac:dyDescent="0.2">
      <c r="A540" s="5">
        <v>44912</v>
      </c>
      <c r="B540" t="s">
        <v>21</v>
      </c>
      <c r="C540" t="s">
        <v>161</v>
      </c>
      <c r="D540" s="6" t="s">
        <v>277</v>
      </c>
      <c r="E540">
        <v>-4.95</v>
      </c>
    </row>
    <row r="541" spans="1:5" x14ac:dyDescent="0.2">
      <c r="A541" s="5">
        <v>44912</v>
      </c>
      <c r="B541" t="s">
        <v>21</v>
      </c>
      <c r="C541" t="s">
        <v>161</v>
      </c>
      <c r="D541" s="6" t="s">
        <v>12</v>
      </c>
      <c r="E541">
        <v>-317.76</v>
      </c>
    </row>
    <row r="542" spans="1:5" x14ac:dyDescent="0.2">
      <c r="A542" s="5">
        <v>44912</v>
      </c>
      <c r="B542" t="s">
        <v>21</v>
      </c>
      <c r="C542" t="s">
        <v>166</v>
      </c>
      <c r="D542" s="6" t="s">
        <v>277</v>
      </c>
      <c r="E542">
        <v>-28.23</v>
      </c>
    </row>
    <row r="543" spans="1:5" x14ac:dyDescent="0.2">
      <c r="A543" s="5">
        <v>44913</v>
      </c>
      <c r="B543" t="s">
        <v>21</v>
      </c>
      <c r="C543" t="s">
        <v>166</v>
      </c>
      <c r="D543" s="6" t="s">
        <v>277</v>
      </c>
      <c r="E543">
        <v>-28.36</v>
      </c>
    </row>
    <row r="544" spans="1:5" x14ac:dyDescent="0.2">
      <c r="A544" s="5">
        <v>44913</v>
      </c>
      <c r="B544" t="s">
        <v>21</v>
      </c>
      <c r="C544" t="s">
        <v>290</v>
      </c>
      <c r="D544" s="6" t="s">
        <v>11</v>
      </c>
      <c r="E544">
        <v>-49.96</v>
      </c>
    </row>
    <row r="545" spans="1:5" x14ac:dyDescent="0.2">
      <c r="A545" s="5">
        <v>44913</v>
      </c>
      <c r="B545" t="s">
        <v>21</v>
      </c>
      <c r="C545" t="s">
        <v>291</v>
      </c>
      <c r="D545" s="6" t="s">
        <v>275</v>
      </c>
      <c r="E545">
        <v>-34.96</v>
      </c>
    </row>
    <row r="546" spans="1:5" x14ac:dyDescent="0.2">
      <c r="A546" s="5">
        <v>44913</v>
      </c>
      <c r="B546" t="s">
        <v>21</v>
      </c>
      <c r="C546" t="s">
        <v>51</v>
      </c>
      <c r="D546" s="6" t="s">
        <v>12</v>
      </c>
      <c r="E546">
        <v>-30.75</v>
      </c>
    </row>
    <row r="547" spans="1:5" x14ac:dyDescent="0.2">
      <c r="A547" s="5">
        <v>44913</v>
      </c>
      <c r="B547" t="s">
        <v>21</v>
      </c>
      <c r="C547" t="s">
        <v>292</v>
      </c>
      <c r="D547" s="6" t="s">
        <v>277</v>
      </c>
      <c r="E547">
        <v>-44.31</v>
      </c>
    </row>
    <row r="548" spans="1:5" x14ac:dyDescent="0.2">
      <c r="A548" s="5">
        <v>44913</v>
      </c>
      <c r="B548" t="s">
        <v>21</v>
      </c>
      <c r="C548" t="s">
        <v>161</v>
      </c>
      <c r="D548" s="6" t="s">
        <v>274</v>
      </c>
      <c r="E548">
        <v>42.39</v>
      </c>
    </row>
    <row r="549" spans="1:5" x14ac:dyDescent="0.2">
      <c r="A549" s="5">
        <v>44914</v>
      </c>
      <c r="B549" s="6" t="s">
        <v>7</v>
      </c>
      <c r="C549" t="s">
        <v>180</v>
      </c>
      <c r="D549" s="6" t="s">
        <v>275</v>
      </c>
      <c r="E549">
        <v>-140.36000000000001</v>
      </c>
    </row>
    <row r="550" spans="1:5" x14ac:dyDescent="0.2">
      <c r="A550" s="5">
        <v>44914</v>
      </c>
      <c r="B550" s="6" t="s">
        <v>7</v>
      </c>
      <c r="C550" t="s">
        <v>180</v>
      </c>
      <c r="D550" s="6" t="s">
        <v>274</v>
      </c>
      <c r="E550">
        <v>8.07</v>
      </c>
    </row>
    <row r="551" spans="1:5" x14ac:dyDescent="0.2">
      <c r="A551" s="5">
        <v>44914</v>
      </c>
      <c r="B551" t="s">
        <v>21</v>
      </c>
      <c r="C551" t="s">
        <v>159</v>
      </c>
      <c r="D551" s="6" t="s">
        <v>275</v>
      </c>
      <c r="E551">
        <v>35.880000000000003</v>
      </c>
    </row>
    <row r="552" spans="1:5" x14ac:dyDescent="0.2">
      <c r="A552" s="5">
        <v>44915</v>
      </c>
      <c r="B552" s="6" t="s">
        <v>7</v>
      </c>
      <c r="C552" t="s">
        <v>133</v>
      </c>
      <c r="D552" s="6" t="s">
        <v>275</v>
      </c>
      <c r="E552">
        <v>-43.66</v>
      </c>
    </row>
    <row r="553" spans="1:5" x14ac:dyDescent="0.2">
      <c r="A553" s="5">
        <v>44915</v>
      </c>
      <c r="B553" s="6" t="s">
        <v>7</v>
      </c>
      <c r="C553" t="s">
        <v>43</v>
      </c>
      <c r="D553" s="6" t="s">
        <v>100</v>
      </c>
      <c r="E553">
        <v>-992.26</v>
      </c>
    </row>
    <row r="554" spans="1:5" x14ac:dyDescent="0.2">
      <c r="A554" s="5">
        <v>44915</v>
      </c>
      <c r="B554" t="s">
        <v>21</v>
      </c>
      <c r="C554" t="s">
        <v>242</v>
      </c>
      <c r="D554" s="6" t="s">
        <v>12</v>
      </c>
      <c r="E554">
        <v>-30.26</v>
      </c>
    </row>
    <row r="555" spans="1:5" x14ac:dyDescent="0.2">
      <c r="A555" s="5">
        <v>44915</v>
      </c>
      <c r="B555" t="s">
        <v>21</v>
      </c>
      <c r="C555" t="s">
        <v>198</v>
      </c>
      <c r="D555" s="6" t="s">
        <v>54</v>
      </c>
      <c r="E555">
        <v>-105</v>
      </c>
    </row>
    <row r="556" spans="1:5" x14ac:dyDescent="0.2">
      <c r="A556" s="5">
        <v>44915</v>
      </c>
      <c r="B556" t="s">
        <v>21</v>
      </c>
      <c r="C556" t="s">
        <v>46</v>
      </c>
      <c r="D556" s="6" t="s">
        <v>100</v>
      </c>
      <c r="E556">
        <v>992.26</v>
      </c>
    </row>
    <row r="557" spans="1:5" x14ac:dyDescent="0.2">
      <c r="A557" s="5">
        <v>44915</v>
      </c>
      <c r="B557" t="s">
        <v>21</v>
      </c>
      <c r="C557" t="s">
        <v>288</v>
      </c>
      <c r="D557" s="6" t="s">
        <v>274</v>
      </c>
      <c r="E557">
        <v>-39.99</v>
      </c>
    </row>
    <row r="558" spans="1:5" x14ac:dyDescent="0.2">
      <c r="A558" s="5">
        <v>44915</v>
      </c>
      <c r="B558" t="s">
        <v>21</v>
      </c>
      <c r="C558" t="s">
        <v>289</v>
      </c>
      <c r="D558" s="6" t="s">
        <v>271</v>
      </c>
      <c r="E558">
        <v>35</v>
      </c>
    </row>
    <row r="559" spans="1:5" x14ac:dyDescent="0.2">
      <c r="A559" s="5">
        <v>44916</v>
      </c>
      <c r="B559" t="s">
        <v>21</v>
      </c>
      <c r="C559" t="s">
        <v>246</v>
      </c>
      <c r="D559" s="6" t="s">
        <v>272</v>
      </c>
      <c r="E559">
        <v>-13.77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D2:D559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8C82-888E-1940-A3F4-195A7928773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2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101</v>
      </c>
    </row>
    <row r="4" spans="1:1" x14ac:dyDescent="0.2">
      <c r="A4" t="s">
        <v>241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271</v>
      </c>
    </row>
    <row r="9" spans="1:1" x14ac:dyDescent="0.2">
      <c r="A9" t="s">
        <v>274</v>
      </c>
    </row>
    <row r="10" spans="1:1" x14ac:dyDescent="0.2">
      <c r="A10" t="s">
        <v>276</v>
      </c>
    </row>
    <row r="11" spans="1:1" x14ac:dyDescent="0.2">
      <c r="A11" t="s">
        <v>10</v>
      </c>
    </row>
    <row r="12" spans="1:1" x14ac:dyDescent="0.2">
      <c r="A12" t="s">
        <v>278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275</v>
      </c>
    </row>
    <row r="17" spans="1:1" x14ac:dyDescent="0.2">
      <c r="A17" t="s">
        <v>90</v>
      </c>
    </row>
    <row r="18" spans="1:1" x14ac:dyDescent="0.2">
      <c r="A18" t="s">
        <v>272</v>
      </c>
    </row>
    <row r="19" spans="1:1" x14ac:dyDescent="0.2">
      <c r="A19" t="s">
        <v>277</v>
      </c>
    </row>
    <row r="20" spans="1:1" x14ac:dyDescent="0.2">
      <c r="A20" t="s">
        <v>9</v>
      </c>
    </row>
    <row r="21" spans="1:1" x14ac:dyDescent="0.2">
      <c r="A21" t="s">
        <v>273</v>
      </c>
    </row>
    <row r="22" spans="1:1" x14ac:dyDescent="0.2">
      <c r="A22" t="s">
        <v>100</v>
      </c>
    </row>
  </sheetData>
  <autoFilter ref="A1:A9" xr:uid="{92A85DC7-AAE6-0D45-BE57-A2D20F484BD4}">
    <sortState xmlns:xlrd2="http://schemas.microsoft.com/office/spreadsheetml/2017/richdata2" ref="A2:A22">
      <sortCondition ref="A1:A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2D9C-B85B-8949-9E9F-5F54C35BF5A2}">
  <dimension ref="B1:E7"/>
  <sheetViews>
    <sheetView workbookViewId="0">
      <selection activeCell="E5" sqref="E5"/>
    </sheetView>
  </sheetViews>
  <sheetFormatPr baseColWidth="10" defaultRowHeight="16" x14ac:dyDescent="0.2"/>
  <cols>
    <col min="2" max="2" width="14" bestFit="1" customWidth="1"/>
    <col min="3" max="3" width="15.5" bestFit="1" customWidth="1"/>
    <col min="4" max="4" width="9.83203125" bestFit="1" customWidth="1"/>
    <col min="5" max="5" width="10.83203125" bestFit="1" customWidth="1"/>
    <col min="6" max="6" width="15.83203125" bestFit="1" customWidth="1"/>
    <col min="7" max="7" width="18.83203125" bestFit="1" customWidth="1"/>
    <col min="8" max="8" width="20.6640625" bestFit="1" customWidth="1"/>
  </cols>
  <sheetData>
    <row r="1" spans="2:5" x14ac:dyDescent="0.2">
      <c r="B1" s="2" t="s">
        <v>4</v>
      </c>
      <c r="C1" t="s">
        <v>99</v>
      </c>
    </row>
    <row r="3" spans="2:5" x14ac:dyDescent="0.2">
      <c r="B3" s="2" t="s">
        <v>95</v>
      </c>
      <c r="C3" s="2" t="s">
        <v>98</v>
      </c>
    </row>
    <row r="4" spans="2:5" x14ac:dyDescent="0.2">
      <c r="B4" s="2" t="s">
        <v>91</v>
      </c>
      <c r="C4" t="s">
        <v>97</v>
      </c>
      <c r="D4" t="s">
        <v>96</v>
      </c>
      <c r="E4" t="s">
        <v>92</v>
      </c>
    </row>
    <row r="5" spans="2:5" x14ac:dyDescent="0.2">
      <c r="B5" s="3" t="s">
        <v>93</v>
      </c>
      <c r="C5">
        <v>19504.420000000002</v>
      </c>
      <c r="D5">
        <v>-24726.820000000003</v>
      </c>
      <c r="E5">
        <v>-5222.4000000000015</v>
      </c>
    </row>
    <row r="6" spans="2:5" x14ac:dyDescent="0.2">
      <c r="B6" s="3" t="s">
        <v>94</v>
      </c>
      <c r="C6">
        <v>3300</v>
      </c>
      <c r="D6">
        <v>-3431.31</v>
      </c>
      <c r="E6">
        <v>-131.30999999999995</v>
      </c>
    </row>
    <row r="7" spans="2:5" x14ac:dyDescent="0.2">
      <c r="B7" s="3" t="s">
        <v>92</v>
      </c>
      <c r="C7">
        <v>22804.420000000002</v>
      </c>
      <c r="D7">
        <v>-28158.130000000005</v>
      </c>
      <c r="E7">
        <v>-5353.7100000000009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Transactions</vt:lpstr>
      <vt:lpstr>Sheet1</vt:lpstr>
      <vt:lpstr>Categories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2022-12-21T09:49:02Z</dcterms:modified>
</cp:coreProperties>
</file>