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y Hill\Desktop\BPA_stuff\Northwest Region\Williamette\ResSim Reservoirs\Willamette\Data\"/>
    </mc:Choice>
  </mc:AlternateContent>
  <bookViews>
    <workbookView xWindow="0" yWindow="0" windowWidth="23040" windowHeight="9192"/>
  </bookViews>
  <sheets>
    <sheet name="Sheet1" sheetId="1" r:id="rId1"/>
    <sheet name="Sheet2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1" i="1"/>
  <c r="E12" i="1"/>
  <c r="E11" i="1"/>
  <c r="E14" i="2"/>
  <c r="E12" i="2"/>
  <c r="E3" i="2"/>
  <c r="E4" i="2"/>
  <c r="E5" i="2"/>
  <c r="E6" i="2"/>
  <c r="E7" i="2"/>
  <c r="E8" i="2"/>
  <c r="E9" i="2"/>
  <c r="E2" i="2"/>
  <c r="C11" i="2"/>
  <c r="C10" i="2"/>
  <c r="C12" i="2"/>
  <c r="C9" i="2"/>
  <c r="C8" i="2"/>
  <c r="C7" i="2"/>
  <c r="C6" i="2"/>
  <c r="C5" i="2"/>
  <c r="C4" i="2"/>
  <c r="C3" i="2"/>
  <c r="C2" i="2"/>
  <c r="C14" i="1"/>
  <c r="C13" i="1"/>
  <c r="C10" i="1"/>
  <c r="C9" i="1"/>
  <c r="C8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<sst xmlns="http://schemas.openxmlformats.org/spreadsheetml/2006/main" count="36" uniqueCount="19">
  <si>
    <t>Reservoir</t>
  </si>
  <si>
    <t>Initial Volume (12/31/2004)-ACREFT</t>
  </si>
  <si>
    <t>m^3</t>
  </si>
  <si>
    <t>HCR</t>
  </si>
  <si>
    <t>LOP</t>
  </si>
  <si>
    <t>DEX</t>
  </si>
  <si>
    <t>FAL</t>
  </si>
  <si>
    <t>DOR</t>
  </si>
  <si>
    <t>COT</t>
  </si>
  <si>
    <t>FRN</t>
  </si>
  <si>
    <t>CGR</t>
  </si>
  <si>
    <t>BLU</t>
  </si>
  <si>
    <t>GPR</t>
  </si>
  <si>
    <t>DET</t>
  </si>
  <si>
    <t>BCL</t>
  </si>
  <si>
    <t>FOS</t>
  </si>
  <si>
    <t>n/a</t>
  </si>
  <si>
    <t>Max Volume (m^3)</t>
  </si>
  <si>
    <t>this is from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</si>
</sst>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C15" sqref="C15"/>
    </sheetView>
  </sheetViews>
  <sheetFormatPr defaultRowHeight="14.4" x14ac:dyDescent="0.3"/>
  <cols>
    <col min="1" max="1" width="20.77734375" customWidth="1"/>
    <col min="2" max="2" width="25.6640625" customWidth="1"/>
    <col min="3" max="3" width="23.109375" customWidth="1"/>
    <col min="4" max="4" width="24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17</v>
      </c>
    </row>
    <row r="2" spans="1:7" x14ac:dyDescent="0.3">
      <c r="A2" t="s">
        <v>3</v>
      </c>
      <c r="B2">
        <v>170920.00099999999</v>
      </c>
      <c r="C2">
        <f>B2*1233.48</f>
        <v>210826402.83348</v>
      </c>
      <c r="D2">
        <v>461075511</v>
      </c>
    </row>
    <row r="3" spans="1:7" x14ac:dyDescent="0.3">
      <c r="A3" t="s">
        <v>4</v>
      </c>
      <c r="B3">
        <v>125510.001</v>
      </c>
      <c r="C3">
        <f t="shared" ref="C3:C12" si="0">B3*1233.48</f>
        <v>154814076.03348002</v>
      </c>
      <c r="D3">
        <v>622295321</v>
      </c>
    </row>
    <row r="4" spans="1:7" x14ac:dyDescent="0.3">
      <c r="A4" t="s">
        <v>5</v>
      </c>
      <c r="B4">
        <v>25670</v>
      </c>
      <c r="C4">
        <f t="shared" si="0"/>
        <v>31663431.600000001</v>
      </c>
      <c r="D4" t="s">
        <v>16</v>
      </c>
    </row>
    <row r="5" spans="1:7" x14ac:dyDescent="0.3">
      <c r="A5" t="s">
        <v>6</v>
      </c>
      <c r="B5">
        <v>6600</v>
      </c>
      <c r="C5">
        <f t="shared" si="0"/>
        <v>8140968</v>
      </c>
      <c r="D5">
        <v>168741328</v>
      </c>
    </row>
    <row r="6" spans="1:7" x14ac:dyDescent="0.3">
      <c r="A6" t="s">
        <v>7</v>
      </c>
      <c r="B6">
        <v>7262</v>
      </c>
      <c r="C6">
        <f t="shared" si="0"/>
        <v>8957531.7599999998</v>
      </c>
      <c r="D6">
        <v>178855940</v>
      </c>
    </row>
    <row r="7" spans="1:7" x14ac:dyDescent="0.3">
      <c r="A7" t="s">
        <v>8</v>
      </c>
      <c r="B7">
        <v>2256</v>
      </c>
      <c r="C7">
        <f t="shared" si="0"/>
        <v>2782730.88</v>
      </c>
      <c r="D7">
        <v>68014597</v>
      </c>
    </row>
    <row r="8" spans="1:7" x14ac:dyDescent="0.3">
      <c r="A8" t="s">
        <v>9</v>
      </c>
      <c r="B8">
        <v>7664</v>
      </c>
      <c r="C8">
        <f t="shared" si="0"/>
        <v>9453390.7200000007</v>
      </c>
      <c r="D8">
        <v>211850506</v>
      </c>
    </row>
    <row r="9" spans="1:7" x14ac:dyDescent="0.3">
      <c r="A9" t="s">
        <v>10</v>
      </c>
      <c r="B9">
        <v>22524.023000000001</v>
      </c>
      <c r="C9">
        <f t="shared" si="0"/>
        <v>27782931.890040003</v>
      </c>
      <c r="D9">
        <v>246696368</v>
      </c>
    </row>
    <row r="10" spans="1:7" x14ac:dyDescent="0.3">
      <c r="A10" t="s">
        <v>11</v>
      </c>
      <c r="B10">
        <v>4079</v>
      </c>
      <c r="C10">
        <f t="shared" si="0"/>
        <v>5031364.92</v>
      </c>
      <c r="D10">
        <v>168123574</v>
      </c>
    </row>
    <row r="11" spans="1:7" x14ac:dyDescent="0.3">
      <c r="A11" t="s">
        <v>12</v>
      </c>
      <c r="B11">
        <v>162025.29699999999</v>
      </c>
      <c r="C11" s="1">
        <f t="shared" si="0"/>
        <v>199854963.34355998</v>
      </c>
      <c r="D11">
        <v>551246341</v>
      </c>
      <c r="E11">
        <f>C11/D11</f>
        <v>0.36255109282178433</v>
      </c>
      <c r="G11" t="s">
        <v>18</v>
      </c>
    </row>
    <row r="12" spans="1:7" x14ac:dyDescent="0.3">
      <c r="A12" t="s">
        <v>15</v>
      </c>
      <c r="B12">
        <v>33672.620999999999</v>
      </c>
      <c r="C12" s="1">
        <f t="shared" si="0"/>
        <v>41534504.551079996</v>
      </c>
      <c r="D12">
        <v>90167522</v>
      </c>
      <c r="E12">
        <f>C12/D12</f>
        <v>0.46063708561359817</v>
      </c>
      <c r="G12" t="s">
        <v>18</v>
      </c>
    </row>
    <row r="13" spans="1:7" x14ac:dyDescent="0.3">
      <c r="A13" t="s">
        <v>13</v>
      </c>
      <c r="B13">
        <v>157838</v>
      </c>
      <c r="C13">
        <f>B13*1233.48</f>
        <v>194690016.24000001</v>
      </c>
      <c r="D13">
        <v>606873064</v>
      </c>
    </row>
    <row r="14" spans="1:7" x14ac:dyDescent="0.3">
      <c r="A14" t="s">
        <v>14</v>
      </c>
      <c r="B14">
        <v>5259.4</v>
      </c>
      <c r="C14">
        <f>B14*1233.48</f>
        <v>6487364.7119999994</v>
      </c>
      <c r="D14" t="s">
        <v>16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10" sqref="C10"/>
    </sheetView>
  </sheetViews>
  <sheetFormatPr defaultRowHeight="14.4" x14ac:dyDescent="0.3"/>
  <cols>
    <col min="1" max="1" width="20.77734375" customWidth="1"/>
    <col min="2" max="2" width="25.6640625" customWidth="1"/>
    <col min="3" max="3" width="23.109375" customWidth="1"/>
    <col min="4" max="4" width="24.33203125" customWidth="1"/>
    <col min="5" max="5" width="36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17</v>
      </c>
    </row>
    <row r="2" spans="1:5" x14ac:dyDescent="0.3">
      <c r="A2" t="s">
        <v>3</v>
      </c>
      <c r="B2">
        <v>170920.00099999999</v>
      </c>
      <c r="C2">
        <f>B2*1233.48</f>
        <v>210826402.83348</v>
      </c>
      <c r="D2">
        <v>461075511</v>
      </c>
      <c r="E2">
        <f>C2/D2</f>
        <v>0.45724918761404354</v>
      </c>
    </row>
    <row r="3" spans="1:5" x14ac:dyDescent="0.3">
      <c r="A3" t="s">
        <v>4</v>
      </c>
      <c r="B3">
        <v>125510.001</v>
      </c>
      <c r="C3">
        <f t="shared" ref="C3:C9" si="0">B3*1233.48</f>
        <v>154814076.03348002</v>
      </c>
      <c r="D3">
        <v>622295321</v>
      </c>
      <c r="E3">
        <f t="shared" ref="E3:E9" si="1">C3/D3</f>
        <v>0.24877910986812646</v>
      </c>
    </row>
    <row r="4" spans="1:5" x14ac:dyDescent="0.3">
      <c r="A4" t="s">
        <v>6</v>
      </c>
      <c r="B4">
        <v>6600</v>
      </c>
      <c r="C4">
        <f t="shared" si="0"/>
        <v>8140968</v>
      </c>
      <c r="D4">
        <v>168741328</v>
      </c>
      <c r="E4">
        <f t="shared" si="1"/>
        <v>4.8245252638997836E-2</v>
      </c>
    </row>
    <row r="5" spans="1:5" x14ac:dyDescent="0.3">
      <c r="A5" t="s">
        <v>7</v>
      </c>
      <c r="B5">
        <v>7262</v>
      </c>
      <c r="C5">
        <f t="shared" si="0"/>
        <v>8957531.7599999998</v>
      </c>
      <c r="D5">
        <v>178855940</v>
      </c>
      <c r="E5">
        <f t="shared" si="1"/>
        <v>5.008238339749857E-2</v>
      </c>
    </row>
    <row r="6" spans="1:5" x14ac:dyDescent="0.3">
      <c r="A6" t="s">
        <v>8</v>
      </c>
      <c r="B6">
        <v>2256</v>
      </c>
      <c r="C6">
        <f t="shared" si="0"/>
        <v>2782730.88</v>
      </c>
      <c r="D6">
        <v>68014597</v>
      </c>
      <c r="E6">
        <f t="shared" si="1"/>
        <v>4.0913730327623639E-2</v>
      </c>
    </row>
    <row r="7" spans="1:5" x14ac:dyDescent="0.3">
      <c r="A7" t="s">
        <v>9</v>
      </c>
      <c r="B7">
        <v>7664</v>
      </c>
      <c r="C7">
        <f t="shared" si="0"/>
        <v>9453390.7200000007</v>
      </c>
      <c r="D7">
        <v>211850506</v>
      </c>
      <c r="E7">
        <f t="shared" si="1"/>
        <v>4.4622931983933994E-2</v>
      </c>
    </row>
    <row r="8" spans="1:5" x14ac:dyDescent="0.3">
      <c r="A8" t="s">
        <v>10</v>
      </c>
      <c r="B8">
        <v>22524.023000000001</v>
      </c>
      <c r="C8">
        <f t="shared" si="0"/>
        <v>27782931.890040003</v>
      </c>
      <c r="D8">
        <v>246696368</v>
      </c>
      <c r="E8">
        <f t="shared" si="1"/>
        <v>0.11261994700319221</v>
      </c>
    </row>
    <row r="9" spans="1:5" x14ac:dyDescent="0.3">
      <c r="A9" t="s">
        <v>11</v>
      </c>
      <c r="B9">
        <v>4079</v>
      </c>
      <c r="C9">
        <f t="shared" si="0"/>
        <v>5031364.92</v>
      </c>
      <c r="D9">
        <v>168123574</v>
      </c>
      <c r="E9">
        <f t="shared" si="1"/>
        <v>2.9926587927520502E-2</v>
      </c>
    </row>
    <row r="10" spans="1:5" x14ac:dyDescent="0.3">
      <c r="A10" t="s">
        <v>12</v>
      </c>
      <c r="C10">
        <f>_xlfn.FORECAST.LINEAR(D10,C2:C9,D2:D9)</f>
        <v>166584170.82838199</v>
      </c>
      <c r="D10">
        <v>551246341</v>
      </c>
    </row>
    <row r="11" spans="1:5" x14ac:dyDescent="0.3">
      <c r="A11" t="s">
        <v>15</v>
      </c>
      <c r="C11">
        <f>_xlfn.FORECAST.LINEAR(D11,C2:C9,D2:D9)</f>
        <v>-16062425.74628301</v>
      </c>
      <c r="D11">
        <v>90167522</v>
      </c>
    </row>
    <row r="12" spans="1:5" x14ac:dyDescent="0.3">
      <c r="A12" t="s">
        <v>13</v>
      </c>
      <c r="B12">
        <v>157838</v>
      </c>
      <c r="C12">
        <f>B12*1233.48</f>
        <v>194690016.24000001</v>
      </c>
      <c r="D12">
        <v>606873064</v>
      </c>
      <c r="E12">
        <f>C12/D12</f>
        <v>0.32080846521143341</v>
      </c>
    </row>
    <row r="14" spans="1:5" x14ac:dyDescent="0.3">
      <c r="E14">
        <f>AVERAGE(E2:E12)</f>
        <v>0.15036084399693003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2018-05-16T17:29:05Z</dcterms:created>
  <dcterms:modified xsi:type="dcterms:W3CDTF">2018-05-16T18:56:01Z</dcterms:modified>
</cp:coreProperties>
</file>