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bg.ads.db.com\IND-DISPL-G\RestrictedEXTN3\IDFCMF\New folder\FUNDADM\IDFC\Monthly Reports\2025\Jan 25\Portfolios\ROM\"/>
    </mc:Choice>
  </mc:AlternateContent>
  <xr:revisionPtr revIDLastSave="0" documentId="8_{9C2D746E-17C0-476E-8319-DBA8886CBC56}" xr6:coauthVersionLast="47" xr6:coauthVersionMax="47" xr10:uidLastSave="{00000000-0000-0000-0000-000000000000}"/>
  <bookViews>
    <workbookView xWindow="-108" yWindow="-108" windowWidth="41496" windowHeight="16896" xr2:uid="{8143C4E8-164E-4F97-B375-377D83ACD16F}"/>
  </bookViews>
  <sheets>
    <sheet name="IDF287" sheetId="1" r:id="rId1"/>
  </sheets>
  <definedNames>
    <definedName name="JR_PAGE_ANCHOR_0_22">'IDF287'!$A$2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8" i="1" l="1"/>
  <c r="C82" i="1"/>
  <c r="C81" i="1"/>
  <c r="C87" i="1" s="1"/>
  <c r="C76" i="1"/>
  <c r="C77" i="1" s="1"/>
  <c r="C83" i="1" s="1"/>
  <c r="C89" i="1" s="1"/>
  <c r="C71" i="1"/>
  <c r="C70" i="1"/>
  <c r="C69" i="1"/>
  <c r="C68" i="1"/>
  <c r="C67" i="1"/>
  <c r="C66" i="1"/>
  <c r="C65" i="1"/>
  <c r="C73" i="1" s="1"/>
</calcChain>
</file>

<file path=xl/sharedStrings.xml><?xml version="1.0" encoding="utf-8"?>
<sst xmlns="http://schemas.openxmlformats.org/spreadsheetml/2006/main" count="191" uniqueCount="138">
  <si>
    <t>IDF287</t>
  </si>
  <si>
    <t>INDEX</t>
  </si>
  <si>
    <t>Portfolio Statement as on January 31,2025</t>
  </si>
  <si>
    <t>Bandhan CRISIL IBX 90:10 SDL Plus Gilt April 2032 Index Fund</t>
  </si>
  <si>
    <t>Name of the Instrument</t>
  </si>
  <si>
    <t>ISIN</t>
  </si>
  <si>
    <t>Industry / Rating</t>
  </si>
  <si>
    <t>Quantity</t>
  </si>
  <si>
    <t>Market/Fair Value ( Rs. in Lacs)</t>
  </si>
  <si>
    <t>% to NAV</t>
  </si>
  <si>
    <t>YTM</t>
  </si>
  <si>
    <t>Debt Instruments</t>
  </si>
  <si>
    <t>(a) Listed / awaiting listing on Stock Exchange</t>
  </si>
  <si>
    <t>Government Securities</t>
  </si>
  <si>
    <t>GOI3741</t>
  </si>
  <si>
    <t>7.28% State Government Securities</t>
  </si>
  <si>
    <t>IN3320210229</t>
  </si>
  <si>
    <t>SOVEREIGN</t>
  </si>
  <si>
    <t>GOI3734</t>
  </si>
  <si>
    <t>6.54% Government of India</t>
  </si>
  <si>
    <t>IN0020210244</t>
  </si>
  <si>
    <t>GOI5066</t>
  </si>
  <si>
    <t>7.73% State Government Securities</t>
  </si>
  <si>
    <t>IN1020220746</t>
  </si>
  <si>
    <t>GOI5079</t>
  </si>
  <si>
    <t>7.72% State Government Securities</t>
  </si>
  <si>
    <t>IN1620220468</t>
  </si>
  <si>
    <t>GOI5044</t>
  </si>
  <si>
    <t>IN2220220239</t>
  </si>
  <si>
    <t>GOI4295</t>
  </si>
  <si>
    <t>7.23% State Government Securities</t>
  </si>
  <si>
    <t>IN3120210478</t>
  </si>
  <si>
    <t>GOI5052</t>
  </si>
  <si>
    <t>IN2220220254</t>
  </si>
  <si>
    <t>GOI4961</t>
  </si>
  <si>
    <t>7.63% State Government Securities</t>
  </si>
  <si>
    <t>IN1520220204</t>
  </si>
  <si>
    <t>GOI4349</t>
  </si>
  <si>
    <t>7.3% State Government Securities</t>
  </si>
  <si>
    <t>IN3120210510</t>
  </si>
  <si>
    <t>GOI4255</t>
  </si>
  <si>
    <t>7.26% State Government Securities</t>
  </si>
  <si>
    <t>IN1620210204</t>
  </si>
  <si>
    <t>GOI4854</t>
  </si>
  <si>
    <t>7.68% State Government Securities</t>
  </si>
  <si>
    <t>IN1920220010</t>
  </si>
  <si>
    <t>GOI4173</t>
  </si>
  <si>
    <t>7.14% State Government Securities</t>
  </si>
  <si>
    <t>IN3120210379</t>
  </si>
  <si>
    <t>GOI4864</t>
  </si>
  <si>
    <t>IN1620220278</t>
  </si>
  <si>
    <t>GOI3746</t>
  </si>
  <si>
    <t>7.21% State Government Securities</t>
  </si>
  <si>
    <t>IN1920210326</t>
  </si>
  <si>
    <t>GOI4580</t>
  </si>
  <si>
    <t>7.13% State Government Securities</t>
  </si>
  <si>
    <t>IN1620210139</t>
  </si>
  <si>
    <t>GOI4285</t>
  </si>
  <si>
    <t>7.09% State Government Securities</t>
  </si>
  <si>
    <t>IN2920210498</t>
  </si>
  <si>
    <t>GOI2444</t>
  </si>
  <si>
    <t>7.93% State Government Securities</t>
  </si>
  <si>
    <t>IN1920200020</t>
  </si>
  <si>
    <t>GOI4486</t>
  </si>
  <si>
    <t>7.8% State Government Securities</t>
  </si>
  <si>
    <t>IN1020220217</t>
  </si>
  <si>
    <t>GOI5027</t>
  </si>
  <si>
    <t>7.74% State Government Securities</t>
  </si>
  <si>
    <t>IN1020220688</t>
  </si>
  <si>
    <t>GOI4333</t>
  </si>
  <si>
    <t>7.29% State Government Securities</t>
  </si>
  <si>
    <t>IN1520210239</t>
  </si>
  <si>
    <t>GOI4340</t>
  </si>
  <si>
    <t>7.25% State Government Securities</t>
  </si>
  <si>
    <t>IN1520210221</t>
  </si>
  <si>
    <t>GOI4073</t>
  </si>
  <si>
    <t>7.17% State Government Securities</t>
  </si>
  <si>
    <t>IN2020210182</t>
  </si>
  <si>
    <t>GOI4069</t>
  </si>
  <si>
    <t>7.12% State Government Securities</t>
  </si>
  <si>
    <t>IN1520210213</t>
  </si>
  <si>
    <t>GOI3528</t>
  </si>
  <si>
    <t>6.1% Government of India</t>
  </si>
  <si>
    <t>IN0020210095</t>
  </si>
  <si>
    <t>GOI4940</t>
  </si>
  <si>
    <t>7.57% State Government Securities</t>
  </si>
  <si>
    <t>IN1520220196</t>
  </si>
  <si>
    <t>GOI4925</t>
  </si>
  <si>
    <t>IN1520220188</t>
  </si>
  <si>
    <t>GOI4903</t>
  </si>
  <si>
    <t>6.9% State Government Securities</t>
  </si>
  <si>
    <t>IN1020200557</t>
  </si>
  <si>
    <t>GOI4287</t>
  </si>
  <si>
    <t>7.22% State Government Securities</t>
  </si>
  <si>
    <t>IN2920210522</t>
  </si>
  <si>
    <t>GOI3084</t>
  </si>
  <si>
    <t>6.84% State Government Securities</t>
  </si>
  <si>
    <t>IN1520200305</t>
  </si>
  <si>
    <t>GOI6140</t>
  </si>
  <si>
    <t>7.24% State Government Securities</t>
  </si>
  <si>
    <t>IN2920210480</t>
  </si>
  <si>
    <t>GOI6141</t>
  </si>
  <si>
    <t>7.19% State Government Securities</t>
  </si>
  <si>
    <t>IN3120210445</t>
  </si>
  <si>
    <t>Subtotal</t>
  </si>
  <si>
    <t>(b) Privately placed / Unlisted</t>
  </si>
  <si>
    <t>NIL</t>
  </si>
  <si>
    <t>Total</t>
  </si>
  <si>
    <t>Money Market Instruments</t>
  </si>
  <si>
    <t>TREPS / Reverse Repo Instrument</t>
  </si>
  <si>
    <t>TRP_030225</t>
  </si>
  <si>
    <t>Triparty Repo TRP_030225</t>
  </si>
  <si>
    <t>OTHERS</t>
  </si>
  <si>
    <t>Cash Margin - CCIL</t>
  </si>
  <si>
    <t>$</t>
  </si>
  <si>
    <t>Net Current Assets</t>
  </si>
  <si>
    <t>GRAND TOTAL</t>
  </si>
  <si>
    <t>$  Less Than 0.01% of NAV</t>
  </si>
  <si>
    <t>Name and exposure to top 7 issuers and stocks</t>
  </si>
  <si>
    <t>Name of the Issuer / Stock</t>
  </si>
  <si>
    <t>Government of India</t>
  </si>
  <si>
    <t>7.28% Uttar Pradesh SDL</t>
  </si>
  <si>
    <t>6.54% GOI</t>
  </si>
  <si>
    <t>7.73% Andhra Pradesh SDL</t>
  </si>
  <si>
    <t>7.72% Haryana SDL</t>
  </si>
  <si>
    <t>7.72% Maharashtra SDL</t>
  </si>
  <si>
    <t>7.23% Tamilnadu SDL</t>
  </si>
  <si>
    <t>7.73% Maharashtra SDL</t>
  </si>
  <si>
    <t>Clearing Corporation of India</t>
  </si>
  <si>
    <t>Triparty Repo</t>
  </si>
  <si>
    <t>Name and exposure to top 7 groups</t>
  </si>
  <si>
    <t>Name of the Group</t>
  </si>
  <si>
    <t>State Government Securities</t>
  </si>
  <si>
    <t>Name and exposure to top 4 Sectors</t>
  </si>
  <si>
    <t>Name of the Sector</t>
  </si>
  <si>
    <t>BENCHMARK NAME - CRISIL-IBX 90:10 SDL PLUS GILT INDEX - APRIL 2032</t>
  </si>
  <si>
    <t>SCHEME RISK-O-METER</t>
  </si>
  <si>
    <t>BENCHMARK RISK-O-METER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</si>
</sst>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(#,##0.00\)"/>
    <numFmt numFmtId="165" formatCode="#,##0.00%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CC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FFFFFF"/>
      <name val="Arial"/>
      <family val="2"/>
    </font>
    <font>
      <b/>
      <sz val="10"/>
      <color rgb="FF000000"/>
      <name val="SansSerif"/>
      <family val="2"/>
    </font>
    <font>
      <sz val="10"/>
      <color rgb="FF000000"/>
      <name val="SansSerif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top" wrapText="1"/>
    </xf>
    <xf numFmtId="0" fontId="0" fillId="0" borderId="0" xfId="0" applyAlignment="1" applyProtection="1">
      <alignment wrapText="1"/>
      <protection locked="0"/>
    </xf>
    <xf numFmtId="0" fontId="5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3" fontId="5" fillId="0" borderId="7" xfId="0" applyNumberFormat="1" applyFont="1" applyBorder="1" applyAlignment="1">
      <alignment horizontal="right" vertical="top" wrapText="1"/>
    </xf>
    <xf numFmtId="164" fontId="5" fillId="0" borderId="7" xfId="0" applyNumberFormat="1" applyFont="1" applyBorder="1" applyAlignment="1">
      <alignment horizontal="right" vertical="top" wrapText="1"/>
    </xf>
    <xf numFmtId="165" fontId="5" fillId="0" borderId="7" xfId="0" applyNumberFormat="1" applyFont="1" applyBorder="1" applyAlignment="1">
      <alignment horizontal="right" vertical="top" wrapText="1"/>
    </xf>
    <xf numFmtId="165" fontId="5" fillId="0" borderId="8" xfId="0" applyNumberFormat="1" applyFont="1" applyBorder="1" applyAlignment="1">
      <alignment horizontal="righ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164" fontId="4" fillId="0" borderId="9" xfId="0" applyNumberFormat="1" applyFont="1" applyBorder="1" applyAlignment="1">
      <alignment horizontal="right" vertical="top" wrapText="1"/>
    </xf>
    <xf numFmtId="165" fontId="4" fillId="0" borderId="9" xfId="0" applyNumberFormat="1" applyFont="1" applyBorder="1" applyAlignment="1">
      <alignment horizontal="right" vertical="top" wrapText="1"/>
    </xf>
    <xf numFmtId="0" fontId="4" fillId="0" borderId="11" xfId="0" applyFont="1" applyBorder="1" applyAlignment="1">
      <alignment horizontal="right" vertical="top" wrapText="1"/>
    </xf>
    <xf numFmtId="0" fontId="5" fillId="0" borderId="9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righ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164" fontId="4" fillId="0" borderId="12" xfId="0" applyNumberFormat="1" applyFont="1" applyBorder="1" applyAlignment="1">
      <alignment horizontal="right" vertical="top" wrapText="1"/>
    </xf>
    <xf numFmtId="165" fontId="7" fillId="0" borderId="12" xfId="0" applyNumberFormat="1" applyFont="1" applyBorder="1" applyAlignment="1">
      <alignment horizontal="right" vertical="top" wrapText="1"/>
    </xf>
    <xf numFmtId="0" fontId="7" fillId="0" borderId="13" xfId="0" applyFont="1" applyBorder="1" applyAlignment="1">
      <alignment horizontal="right" vertical="top" wrapText="1"/>
    </xf>
    <xf numFmtId="0" fontId="7" fillId="0" borderId="9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righ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right" vertical="top" wrapText="1"/>
    </xf>
    <xf numFmtId="165" fontId="5" fillId="0" borderId="9" xfId="0" applyNumberFormat="1" applyFont="1" applyBorder="1" applyAlignment="1">
      <alignment horizontal="right" vertical="top" wrapText="1"/>
    </xf>
    <xf numFmtId="0" fontId="4" fillId="0" borderId="14" xfId="0" applyFont="1" applyBorder="1" applyAlignment="1">
      <alignment horizontal="left" vertical="top" wrapText="1"/>
    </xf>
    <xf numFmtId="0" fontId="5" fillId="0" borderId="15" xfId="0" applyFont="1" applyBorder="1" applyAlignment="1">
      <alignment horizontal="left" vertical="top" wrapText="1"/>
    </xf>
    <xf numFmtId="0" fontId="5" fillId="0" borderId="16" xfId="0" applyFont="1" applyBorder="1" applyAlignment="1">
      <alignment horizontal="left" vertical="top" wrapText="1"/>
    </xf>
    <xf numFmtId="164" fontId="4" fillId="0" borderId="17" xfId="0" applyNumberFormat="1" applyFont="1" applyBorder="1" applyAlignment="1">
      <alignment horizontal="right" vertical="top" wrapText="1"/>
    </xf>
    <xf numFmtId="165" fontId="4" fillId="0" borderId="18" xfId="0" applyNumberFormat="1" applyFont="1" applyBorder="1" applyAlignment="1">
      <alignment horizontal="right" vertical="top" wrapText="1"/>
    </xf>
    <xf numFmtId="0" fontId="8" fillId="0" borderId="19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" fillId="0" borderId="20" xfId="0" applyFont="1" applyBorder="1"/>
    <xf numFmtId="0" fontId="0" fillId="0" borderId="20" xfId="0" applyBorder="1"/>
    <xf numFmtId="165" fontId="0" fillId="0" borderId="20" xfId="0" applyNumberFormat="1" applyBorder="1"/>
    <xf numFmtId="0" fontId="4" fillId="0" borderId="20" xfId="0" applyFont="1" applyBorder="1" applyAlignment="1">
      <alignment horizontal="left" vertical="top" wrapText="1"/>
    </xf>
    <xf numFmtId="165" fontId="1" fillId="0" borderId="20" xfId="0" applyNumberFormat="1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file:///\\dbg.ads.db.com\IND-DISPL-G\RestrictedEXTN3\IDFCMF\New%20folder\FUNDADM\IDFC\Daily%20Reports\Mails%20for%20the%20Day\RiskoMeter\Moderate.png" TargetMode="External"/><Relationship Id="rId1" Type="http://schemas.openxmlformats.org/officeDocument/2006/relationships/image" Target="../media/image1.jpeg"/><Relationship Id="rId4" Type="http://schemas.openxmlformats.org/officeDocument/2006/relationships/image" Target="file:///\\dbg.ads.db.com\IND-DISPL-G\RestrictedEXTN3\IDFCMF\New%20folder\FUNDADM\IDFC\Daily%20Reports\Mails%20for%20the%20Day\RiskoMeter\Benchmark%20Moderate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106</xdr:row>
      <xdr:rowOff>0</xdr:rowOff>
    </xdr:from>
    <xdr:to>
      <xdr:col>1</xdr:col>
      <xdr:colOff>2857500</xdr:colOff>
      <xdr:row>116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845D51-D61E-4729-82DA-9F34AE46D2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18219420"/>
          <a:ext cx="2857500" cy="1905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106</xdr:row>
      <xdr:rowOff>0</xdr:rowOff>
    </xdr:from>
    <xdr:to>
      <xdr:col>7</xdr:col>
      <xdr:colOff>571500</xdr:colOff>
      <xdr:row>116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103A7D-5567-44A5-9940-0F5B3F8543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9880" y="18219420"/>
          <a:ext cx="2857500" cy="190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FE289-FC47-4625-9697-E827F4273A6E}">
  <sheetPr codeName="Sheet22">
    <outlinePr summaryBelow="0"/>
  </sheetPr>
  <dimension ref="A1:J105"/>
  <sheetViews>
    <sheetView tabSelected="1" topLeftCell="A94" zoomScaleNormal="100" workbookViewId="0">
      <selection activeCell="C101" sqref="C101"/>
    </sheetView>
  </sheetViews>
  <sheetFormatPr defaultRowHeight="14.4"/>
  <cols>
    <col min="1" max="1" width="3.33203125" customWidth="1"/>
    <col min="2" max="2" width="42.33203125" customWidth="1"/>
    <col min="3" max="3" width="16.6640625" customWidth="1"/>
    <col min="4" max="4" width="18.109375" customWidth="1"/>
    <col min="5" max="8" width="16.6640625" customWidth="1"/>
  </cols>
  <sheetData>
    <row r="1" spans="1:10">
      <c r="A1" s="1" t="s">
        <v>0</v>
      </c>
    </row>
    <row r="2" spans="1:10" ht="15.9" customHeight="1">
      <c r="A2" s="2" t="s">
        <v>1</v>
      </c>
      <c r="B2" s="3" t="s">
        <v>2</v>
      </c>
      <c r="C2" s="3"/>
      <c r="D2" s="3"/>
      <c r="E2" s="3"/>
      <c r="F2" s="3"/>
      <c r="G2" s="3"/>
      <c r="H2" s="4"/>
    </row>
    <row r="3" spans="1:10" ht="12.9" customHeight="1">
      <c r="A3" s="4"/>
      <c r="B3" s="3" t="s">
        <v>3</v>
      </c>
      <c r="C3" s="3"/>
      <c r="D3" s="3"/>
      <c r="E3" s="3"/>
      <c r="F3" s="3"/>
      <c r="G3" s="3"/>
      <c r="H3" s="4"/>
    </row>
    <row r="4" spans="1:10" ht="12.9" customHeight="1" thickBot="1">
      <c r="A4" s="5"/>
      <c r="B4" s="4"/>
      <c r="C4" s="4"/>
      <c r="D4" s="4"/>
      <c r="E4" s="4"/>
      <c r="F4" s="4"/>
      <c r="G4" s="4"/>
      <c r="H4" s="4"/>
    </row>
    <row r="5" spans="1:10" ht="27.9" customHeight="1">
      <c r="A5" s="4"/>
      <c r="B5" s="6" t="s">
        <v>4</v>
      </c>
      <c r="C5" s="7" t="s">
        <v>5</v>
      </c>
      <c r="D5" s="8" t="s">
        <v>6</v>
      </c>
      <c r="E5" s="9" t="s">
        <v>7</v>
      </c>
      <c r="F5" s="9" t="s">
        <v>8</v>
      </c>
      <c r="G5" s="9" t="s">
        <v>9</v>
      </c>
      <c r="H5" s="10" t="s">
        <v>10</v>
      </c>
    </row>
    <row r="6" spans="1:10" ht="12.9" customHeight="1">
      <c r="A6" s="4"/>
      <c r="B6" s="11" t="s">
        <v>11</v>
      </c>
      <c r="C6" s="12"/>
      <c r="D6" s="13"/>
      <c r="E6" s="13"/>
      <c r="F6" s="13"/>
      <c r="G6" s="13"/>
      <c r="H6" s="14"/>
    </row>
    <row r="7" spans="1:10" ht="12.9" customHeight="1">
      <c r="A7" s="4"/>
      <c r="B7" s="11" t="s">
        <v>12</v>
      </c>
      <c r="C7" s="12"/>
      <c r="D7" s="13"/>
      <c r="E7" s="13"/>
      <c r="F7" s="13"/>
      <c r="G7" s="13"/>
      <c r="H7" s="14"/>
    </row>
    <row r="8" spans="1:10" ht="12.9" customHeight="1">
      <c r="A8" s="4"/>
      <c r="B8" s="11" t="s">
        <v>13</v>
      </c>
      <c r="C8" s="12"/>
      <c r="D8" s="13"/>
      <c r="E8" s="13"/>
      <c r="F8" s="13"/>
      <c r="G8" s="13"/>
      <c r="H8" s="14"/>
    </row>
    <row r="9" spans="1:10" ht="12.9" customHeight="1">
      <c r="A9" s="15" t="s">
        <v>14</v>
      </c>
      <c r="B9" s="16" t="s">
        <v>15</v>
      </c>
      <c r="C9" s="12" t="s">
        <v>16</v>
      </c>
      <c r="D9" s="13" t="s">
        <v>17</v>
      </c>
      <c r="E9" s="17">
        <v>10000000</v>
      </c>
      <c r="F9" s="18">
        <v>10086.11</v>
      </c>
      <c r="G9" s="19">
        <v>0.1825</v>
      </c>
      <c r="H9" s="20">
        <v>7.2478000000000001E-2</v>
      </c>
    </row>
    <row r="10" spans="1:10" ht="12.9" customHeight="1">
      <c r="A10" s="15" t="s">
        <v>18</v>
      </c>
      <c r="B10" s="16" t="s">
        <v>19</v>
      </c>
      <c r="C10" s="12" t="s">
        <v>20</v>
      </c>
      <c r="D10" s="13" t="s">
        <v>17</v>
      </c>
      <c r="E10" s="17">
        <v>6050000</v>
      </c>
      <c r="F10" s="18">
        <v>5982.32</v>
      </c>
      <c r="G10" s="19">
        <v>0.1082</v>
      </c>
      <c r="H10" s="20">
        <v>6.8570000000000006E-2</v>
      </c>
    </row>
    <row r="11" spans="1:10" ht="12.9" customHeight="1">
      <c r="A11" s="15" t="s">
        <v>21</v>
      </c>
      <c r="B11" s="16" t="s">
        <v>22</v>
      </c>
      <c r="C11" s="12" t="s">
        <v>23</v>
      </c>
      <c r="D11" s="13" t="s">
        <v>17</v>
      </c>
      <c r="E11" s="17">
        <v>5000000</v>
      </c>
      <c r="F11" s="18">
        <v>5173.96</v>
      </c>
      <c r="G11" s="19">
        <v>9.3600000000000003E-2</v>
      </c>
      <c r="H11" s="20">
        <v>7.2242000000000001E-2</v>
      </c>
    </row>
    <row r="12" spans="1:10" ht="12.9" customHeight="1">
      <c r="A12" s="15" t="s">
        <v>24</v>
      </c>
      <c r="B12" s="16" t="s">
        <v>25</v>
      </c>
      <c r="C12" s="12" t="s">
        <v>26</v>
      </c>
      <c r="D12" s="13" t="s">
        <v>17</v>
      </c>
      <c r="E12" s="17">
        <v>5000000</v>
      </c>
      <c r="F12" s="18">
        <v>5168.16</v>
      </c>
      <c r="G12" s="19">
        <v>9.35E-2</v>
      </c>
      <c r="H12" s="20">
        <v>7.2354000000000002E-2</v>
      </c>
      <c r="J12" s="20"/>
    </row>
    <row r="13" spans="1:10" ht="12.9" customHeight="1">
      <c r="A13" s="15" t="s">
        <v>27</v>
      </c>
      <c r="B13" s="16" t="s">
        <v>25</v>
      </c>
      <c r="C13" s="12" t="s">
        <v>28</v>
      </c>
      <c r="D13" s="13" t="s">
        <v>17</v>
      </c>
      <c r="E13" s="17">
        <v>4200000</v>
      </c>
      <c r="F13" s="18">
        <v>4340.01</v>
      </c>
      <c r="G13" s="19">
        <v>7.85E-2</v>
      </c>
      <c r="H13" s="20">
        <v>7.2408E-2</v>
      </c>
    </row>
    <row r="14" spans="1:10" ht="12.9" customHeight="1">
      <c r="A14" s="15" t="s">
        <v>29</v>
      </c>
      <c r="B14" s="16" t="s">
        <v>30</v>
      </c>
      <c r="C14" s="12" t="s">
        <v>31</v>
      </c>
      <c r="D14" s="13" t="s">
        <v>17</v>
      </c>
      <c r="E14" s="17">
        <v>3096700</v>
      </c>
      <c r="F14" s="18">
        <v>3119.42</v>
      </c>
      <c r="G14" s="19">
        <v>5.6399999999999999E-2</v>
      </c>
      <c r="H14" s="20">
        <v>7.2207999999999994E-2</v>
      </c>
    </row>
    <row r="15" spans="1:10" ht="12.9" customHeight="1">
      <c r="A15" s="15" t="s">
        <v>32</v>
      </c>
      <c r="B15" s="16" t="s">
        <v>22</v>
      </c>
      <c r="C15" s="12" t="s">
        <v>33</v>
      </c>
      <c r="D15" s="13" t="s">
        <v>17</v>
      </c>
      <c r="E15" s="17">
        <v>2800000</v>
      </c>
      <c r="F15" s="18">
        <v>2895.03</v>
      </c>
      <c r="G15" s="19">
        <v>5.2400000000000002E-2</v>
      </c>
      <c r="H15" s="20">
        <v>7.2408E-2</v>
      </c>
    </row>
    <row r="16" spans="1:10" ht="12.9" customHeight="1">
      <c r="A16" s="15" t="s">
        <v>34</v>
      </c>
      <c r="B16" s="16" t="s">
        <v>35</v>
      </c>
      <c r="C16" s="12" t="s">
        <v>36</v>
      </c>
      <c r="D16" s="13" t="s">
        <v>17</v>
      </c>
      <c r="E16" s="17">
        <v>2300000</v>
      </c>
      <c r="F16" s="18">
        <v>2367.91</v>
      </c>
      <c r="G16" s="19">
        <v>4.2799999999999998E-2</v>
      </c>
      <c r="H16" s="20">
        <v>7.2120000000000004E-2</v>
      </c>
    </row>
    <row r="17" spans="1:8" ht="12.9" customHeight="1">
      <c r="A17" s="15" t="s">
        <v>37</v>
      </c>
      <c r="B17" s="16" t="s">
        <v>38</v>
      </c>
      <c r="C17" s="12" t="s">
        <v>39</v>
      </c>
      <c r="D17" s="13" t="s">
        <v>17</v>
      </c>
      <c r="E17" s="17">
        <v>1500000</v>
      </c>
      <c r="F17" s="18">
        <v>1516.83</v>
      </c>
      <c r="G17" s="19">
        <v>2.7400000000000001E-2</v>
      </c>
      <c r="H17" s="20">
        <v>7.2207999999999994E-2</v>
      </c>
    </row>
    <row r="18" spans="1:8" ht="12.9" customHeight="1">
      <c r="A18" s="15" t="s">
        <v>40</v>
      </c>
      <c r="B18" s="16" t="s">
        <v>41</v>
      </c>
      <c r="C18" s="12" t="s">
        <v>42</v>
      </c>
      <c r="D18" s="13" t="s">
        <v>17</v>
      </c>
      <c r="E18" s="17">
        <v>1500000</v>
      </c>
      <c r="F18" s="18">
        <v>1513.57</v>
      </c>
      <c r="G18" s="19">
        <v>2.7400000000000001E-2</v>
      </c>
      <c r="H18" s="20">
        <v>7.2197999999999998E-2</v>
      </c>
    </row>
    <row r="19" spans="1:8" ht="12.9" customHeight="1">
      <c r="A19" s="15" t="s">
        <v>43</v>
      </c>
      <c r="B19" s="16" t="s">
        <v>44</v>
      </c>
      <c r="C19" s="12" t="s">
        <v>45</v>
      </c>
      <c r="D19" s="13" t="s">
        <v>17</v>
      </c>
      <c r="E19" s="17">
        <v>1132700</v>
      </c>
      <c r="F19" s="18">
        <v>1171.43</v>
      </c>
      <c r="G19" s="19">
        <v>2.12E-2</v>
      </c>
      <c r="H19" s="20">
        <v>7.1589E-2</v>
      </c>
    </row>
    <row r="20" spans="1:8" ht="12.9" customHeight="1">
      <c r="A20" s="15" t="s">
        <v>46</v>
      </c>
      <c r="B20" s="16" t="s">
        <v>47</v>
      </c>
      <c r="C20" s="12" t="s">
        <v>48</v>
      </c>
      <c r="D20" s="13" t="s">
        <v>17</v>
      </c>
      <c r="E20" s="17">
        <v>1087900</v>
      </c>
      <c r="F20" s="18">
        <v>1090.5</v>
      </c>
      <c r="G20" s="19">
        <v>1.9699999999999999E-2</v>
      </c>
      <c r="H20" s="20">
        <v>7.2207999999999994E-2</v>
      </c>
    </row>
    <row r="21" spans="1:8" ht="12.9" customHeight="1">
      <c r="A21" s="15" t="s">
        <v>49</v>
      </c>
      <c r="B21" s="16" t="s">
        <v>44</v>
      </c>
      <c r="C21" s="12" t="s">
        <v>50</v>
      </c>
      <c r="D21" s="13" t="s">
        <v>17</v>
      </c>
      <c r="E21" s="17">
        <v>1000000</v>
      </c>
      <c r="F21" s="18">
        <v>1034.1500000000001</v>
      </c>
      <c r="G21" s="19">
        <v>1.8700000000000001E-2</v>
      </c>
      <c r="H21" s="20">
        <v>7.1611999999999995E-2</v>
      </c>
    </row>
    <row r="22" spans="1:8" ht="12.9" customHeight="1">
      <c r="A22" s="15" t="s">
        <v>51</v>
      </c>
      <c r="B22" s="16" t="s">
        <v>52</v>
      </c>
      <c r="C22" s="12" t="s">
        <v>53</v>
      </c>
      <c r="D22" s="13" t="s">
        <v>17</v>
      </c>
      <c r="E22" s="17">
        <v>1000000</v>
      </c>
      <c r="F22" s="18">
        <v>1006.81</v>
      </c>
      <c r="G22" s="19">
        <v>1.8200000000000001E-2</v>
      </c>
      <c r="H22" s="20">
        <v>7.2104000000000001E-2</v>
      </c>
    </row>
    <row r="23" spans="1:8" ht="12.9" customHeight="1">
      <c r="A23" s="15" t="s">
        <v>54</v>
      </c>
      <c r="B23" s="16" t="s">
        <v>55</v>
      </c>
      <c r="C23" s="12" t="s">
        <v>56</v>
      </c>
      <c r="D23" s="13" t="s">
        <v>17</v>
      </c>
      <c r="E23" s="17">
        <v>1000000</v>
      </c>
      <c r="F23" s="18">
        <v>1001.87</v>
      </c>
      <c r="G23" s="19">
        <v>1.8100000000000002E-2</v>
      </c>
      <c r="H23" s="20">
        <v>7.2197999999999998E-2</v>
      </c>
    </row>
    <row r="24" spans="1:8" ht="12.9" customHeight="1">
      <c r="A24" s="15" t="s">
        <v>57</v>
      </c>
      <c r="B24" s="16" t="s">
        <v>58</v>
      </c>
      <c r="C24" s="12" t="s">
        <v>59</v>
      </c>
      <c r="D24" s="13" t="s">
        <v>17</v>
      </c>
      <c r="E24" s="17">
        <v>1000000</v>
      </c>
      <c r="F24" s="18">
        <v>997.67</v>
      </c>
      <c r="G24" s="19">
        <v>1.7999999999999999E-2</v>
      </c>
      <c r="H24" s="20">
        <v>7.2589000000000001E-2</v>
      </c>
    </row>
    <row r="25" spans="1:8" ht="12.9" customHeight="1">
      <c r="A25" s="15" t="s">
        <v>60</v>
      </c>
      <c r="B25" s="16" t="s">
        <v>61</v>
      </c>
      <c r="C25" s="12" t="s">
        <v>62</v>
      </c>
      <c r="D25" s="13" t="s">
        <v>17</v>
      </c>
      <c r="E25" s="17">
        <v>500000</v>
      </c>
      <c r="F25" s="18">
        <v>522.04999999999995</v>
      </c>
      <c r="G25" s="19">
        <v>9.4000000000000004E-3</v>
      </c>
      <c r="H25" s="20">
        <v>7.1589E-2</v>
      </c>
    </row>
    <row r="26" spans="1:8" ht="12.9" customHeight="1">
      <c r="A26" s="15" t="s">
        <v>63</v>
      </c>
      <c r="B26" s="16" t="s">
        <v>64</v>
      </c>
      <c r="C26" s="12" t="s">
        <v>65</v>
      </c>
      <c r="D26" s="13" t="s">
        <v>17</v>
      </c>
      <c r="E26" s="17">
        <v>500000</v>
      </c>
      <c r="F26" s="18">
        <v>518.66</v>
      </c>
      <c r="G26" s="19">
        <v>9.4000000000000004E-3</v>
      </c>
      <c r="H26" s="20">
        <v>7.1868000000000001E-2</v>
      </c>
    </row>
    <row r="27" spans="1:8" ht="12.9" customHeight="1">
      <c r="A27" s="15" t="s">
        <v>66</v>
      </c>
      <c r="B27" s="16" t="s">
        <v>67</v>
      </c>
      <c r="C27" s="12" t="s">
        <v>68</v>
      </c>
      <c r="D27" s="13" t="s">
        <v>17</v>
      </c>
      <c r="E27" s="17">
        <v>500000</v>
      </c>
      <c r="F27" s="18">
        <v>517.58000000000004</v>
      </c>
      <c r="G27" s="19">
        <v>9.4000000000000004E-3</v>
      </c>
      <c r="H27" s="20">
        <v>7.2242000000000001E-2</v>
      </c>
    </row>
    <row r="28" spans="1:8" ht="12.9" customHeight="1">
      <c r="A28" s="15" t="s">
        <v>69</v>
      </c>
      <c r="B28" s="16" t="s">
        <v>70</v>
      </c>
      <c r="C28" s="12" t="s">
        <v>71</v>
      </c>
      <c r="D28" s="13" t="s">
        <v>17</v>
      </c>
      <c r="E28" s="17">
        <v>500000</v>
      </c>
      <c r="F28" s="18">
        <v>505.99</v>
      </c>
      <c r="G28" s="19">
        <v>9.1999999999999998E-3</v>
      </c>
      <c r="H28" s="20">
        <v>7.1964E-2</v>
      </c>
    </row>
    <row r="29" spans="1:8" ht="12.9" customHeight="1">
      <c r="A29" s="15" t="s">
        <v>72</v>
      </c>
      <c r="B29" s="16" t="s">
        <v>73</v>
      </c>
      <c r="C29" s="12" t="s">
        <v>74</v>
      </c>
      <c r="D29" s="13" t="s">
        <v>17</v>
      </c>
      <c r="E29" s="17">
        <v>498600</v>
      </c>
      <c r="F29" s="18">
        <v>503.46</v>
      </c>
      <c r="G29" s="19">
        <v>9.1000000000000004E-3</v>
      </c>
      <c r="H29" s="20">
        <v>7.1964E-2</v>
      </c>
    </row>
    <row r="30" spans="1:8" ht="12.9" customHeight="1">
      <c r="A30" s="15" t="s">
        <v>75</v>
      </c>
      <c r="B30" s="16" t="s">
        <v>76</v>
      </c>
      <c r="C30" s="12" t="s">
        <v>77</v>
      </c>
      <c r="D30" s="13" t="s">
        <v>17</v>
      </c>
      <c r="E30" s="17">
        <v>500000</v>
      </c>
      <c r="F30" s="18">
        <v>501.59</v>
      </c>
      <c r="G30" s="19">
        <v>9.1000000000000004E-3</v>
      </c>
      <c r="H30" s="20">
        <v>7.2369000000000003E-2</v>
      </c>
    </row>
    <row r="31" spans="1:8" ht="12.9" customHeight="1">
      <c r="A31" s="15" t="s">
        <v>78</v>
      </c>
      <c r="B31" s="16" t="s">
        <v>79</v>
      </c>
      <c r="C31" s="12" t="s">
        <v>80</v>
      </c>
      <c r="D31" s="13" t="s">
        <v>17</v>
      </c>
      <c r="E31" s="17">
        <v>500000</v>
      </c>
      <c r="F31" s="18">
        <v>501.29</v>
      </c>
      <c r="G31" s="19">
        <v>9.1000000000000004E-3</v>
      </c>
      <c r="H31" s="20">
        <v>7.1964E-2</v>
      </c>
    </row>
    <row r="32" spans="1:8" ht="12.9" customHeight="1">
      <c r="A32" s="15" t="s">
        <v>81</v>
      </c>
      <c r="B32" s="16" t="s">
        <v>82</v>
      </c>
      <c r="C32" s="12" t="s">
        <v>83</v>
      </c>
      <c r="D32" s="13" t="s">
        <v>17</v>
      </c>
      <c r="E32" s="17">
        <v>500000</v>
      </c>
      <c r="F32" s="18">
        <v>484.39</v>
      </c>
      <c r="G32" s="19">
        <v>8.8000000000000005E-3</v>
      </c>
      <c r="H32" s="20">
        <v>6.8156999999999995E-2</v>
      </c>
    </row>
    <row r="33" spans="1:8" ht="12.9" customHeight="1">
      <c r="A33" s="15" t="s">
        <v>84</v>
      </c>
      <c r="B33" s="16" t="s">
        <v>85</v>
      </c>
      <c r="C33" s="12" t="s">
        <v>86</v>
      </c>
      <c r="D33" s="13" t="s">
        <v>17</v>
      </c>
      <c r="E33" s="17">
        <v>300000</v>
      </c>
      <c r="F33" s="18">
        <v>307.86</v>
      </c>
      <c r="G33" s="19">
        <v>5.5999999999999999E-3</v>
      </c>
      <c r="H33" s="20">
        <v>7.2120000000000004E-2</v>
      </c>
    </row>
    <row r="34" spans="1:8" ht="12.9" customHeight="1">
      <c r="A34" s="15" t="s">
        <v>87</v>
      </c>
      <c r="B34" s="16" t="s">
        <v>85</v>
      </c>
      <c r="C34" s="12" t="s">
        <v>88</v>
      </c>
      <c r="D34" s="13" t="s">
        <v>17</v>
      </c>
      <c r="E34" s="17">
        <v>244700</v>
      </c>
      <c r="F34" s="18">
        <v>251.47</v>
      </c>
      <c r="G34" s="19">
        <v>4.4999999999999997E-3</v>
      </c>
      <c r="H34" s="20">
        <v>7.1795999999999999E-2</v>
      </c>
    </row>
    <row r="35" spans="1:8" ht="12.9" customHeight="1">
      <c r="A35" s="15" t="s">
        <v>89</v>
      </c>
      <c r="B35" s="16" t="s">
        <v>90</v>
      </c>
      <c r="C35" s="12" t="s">
        <v>91</v>
      </c>
      <c r="D35" s="13" t="s">
        <v>17</v>
      </c>
      <c r="E35" s="17">
        <v>200000</v>
      </c>
      <c r="F35" s="18">
        <v>198.06</v>
      </c>
      <c r="G35" s="19">
        <v>3.5999999999999999E-3</v>
      </c>
      <c r="H35" s="20">
        <v>7.2035000000000002E-2</v>
      </c>
    </row>
    <row r="36" spans="1:8" ht="12.9" customHeight="1">
      <c r="A36" s="15" t="s">
        <v>92</v>
      </c>
      <c r="B36" s="16" t="s">
        <v>93</v>
      </c>
      <c r="C36" s="12" t="s">
        <v>94</v>
      </c>
      <c r="D36" s="13" t="s">
        <v>17</v>
      </c>
      <c r="E36" s="17">
        <v>190000</v>
      </c>
      <c r="F36" s="18">
        <v>190.9</v>
      </c>
      <c r="G36" s="19">
        <v>3.5000000000000001E-3</v>
      </c>
      <c r="H36" s="20">
        <v>7.2589000000000001E-2</v>
      </c>
    </row>
    <row r="37" spans="1:8" ht="12.9" customHeight="1">
      <c r="A37" s="15" t="s">
        <v>95</v>
      </c>
      <c r="B37" s="16" t="s">
        <v>96</v>
      </c>
      <c r="C37" s="12" t="s">
        <v>97</v>
      </c>
      <c r="D37" s="13" t="s">
        <v>17</v>
      </c>
      <c r="E37" s="17">
        <v>90000</v>
      </c>
      <c r="F37" s="18">
        <v>89.12</v>
      </c>
      <c r="G37" s="19">
        <v>1.6000000000000001E-3</v>
      </c>
      <c r="H37" s="20">
        <v>7.1589E-2</v>
      </c>
    </row>
    <row r="38" spans="1:8" ht="12.9" customHeight="1">
      <c r="A38" s="15" t="s">
        <v>98</v>
      </c>
      <c r="B38" s="16" t="s">
        <v>99</v>
      </c>
      <c r="C38" s="12" t="s">
        <v>100</v>
      </c>
      <c r="D38" s="13" t="s">
        <v>17</v>
      </c>
      <c r="E38" s="17">
        <v>50000</v>
      </c>
      <c r="F38" s="18">
        <v>50.29</v>
      </c>
      <c r="G38" s="19">
        <v>8.9999999999999998E-4</v>
      </c>
      <c r="H38" s="20">
        <v>7.2589000000000001E-2</v>
      </c>
    </row>
    <row r="39" spans="1:8" ht="12.9" customHeight="1">
      <c r="A39" s="15" t="s">
        <v>101</v>
      </c>
      <c r="B39" s="16" t="s">
        <v>102</v>
      </c>
      <c r="C39" s="12" t="s">
        <v>103</v>
      </c>
      <c r="D39" s="13" t="s">
        <v>17</v>
      </c>
      <c r="E39" s="17">
        <v>50000</v>
      </c>
      <c r="F39" s="18">
        <v>50.26</v>
      </c>
      <c r="G39" s="19">
        <v>8.9999999999999998E-4</v>
      </c>
      <c r="H39" s="20">
        <v>7.2207999999999994E-2</v>
      </c>
    </row>
    <row r="40" spans="1:8" ht="12.9" customHeight="1">
      <c r="A40" s="4"/>
      <c r="B40" s="21" t="s">
        <v>104</v>
      </c>
      <c r="C40" s="22"/>
      <c r="D40" s="21"/>
      <c r="E40" s="21"/>
      <c r="F40" s="23">
        <v>53658.720000000001</v>
      </c>
      <c r="G40" s="24">
        <v>0.97070000000000001</v>
      </c>
      <c r="H40" s="25"/>
    </row>
    <row r="41" spans="1:8" ht="12.9" customHeight="1">
      <c r="A41" s="4"/>
      <c r="B41" s="11" t="s">
        <v>105</v>
      </c>
      <c r="C41" s="12"/>
      <c r="D41" s="26"/>
      <c r="E41" s="26"/>
      <c r="F41" s="27" t="s">
        <v>106</v>
      </c>
      <c r="G41" s="27" t="s">
        <v>106</v>
      </c>
      <c r="H41" s="25" t="s">
        <v>106</v>
      </c>
    </row>
    <row r="42" spans="1:8" ht="12.9" customHeight="1">
      <c r="A42" s="4"/>
      <c r="B42" s="22" t="s">
        <v>104</v>
      </c>
      <c r="C42" s="28"/>
      <c r="D42" s="26"/>
      <c r="E42" s="26"/>
      <c r="F42" s="27" t="s">
        <v>106</v>
      </c>
      <c r="G42" s="27" t="s">
        <v>106</v>
      </c>
      <c r="H42" s="25" t="s">
        <v>106</v>
      </c>
    </row>
    <row r="43" spans="1:8" ht="12.9" customHeight="1">
      <c r="A43" s="4"/>
      <c r="B43" s="21" t="s">
        <v>107</v>
      </c>
      <c r="C43" s="28"/>
      <c r="D43" s="26"/>
      <c r="E43" s="29"/>
      <c r="F43" s="30">
        <v>53658.720000000001</v>
      </c>
      <c r="G43" s="31">
        <v>0.97070000000000001</v>
      </c>
      <c r="H43" s="32"/>
    </row>
    <row r="44" spans="1:8" ht="12.9" customHeight="1">
      <c r="A44" s="4"/>
      <c r="B44" s="11" t="s">
        <v>108</v>
      </c>
      <c r="C44" s="12"/>
      <c r="D44" s="13"/>
      <c r="E44" s="13"/>
      <c r="F44" s="13"/>
      <c r="G44" s="13"/>
      <c r="H44" s="14"/>
    </row>
    <row r="45" spans="1:8" ht="12.9" customHeight="1">
      <c r="A45" s="4"/>
      <c r="B45" s="33" t="s">
        <v>109</v>
      </c>
      <c r="C45" s="12"/>
      <c r="D45" s="13"/>
      <c r="E45" s="13"/>
      <c r="F45" s="13"/>
      <c r="G45" s="13"/>
      <c r="H45" s="14"/>
    </row>
    <row r="46" spans="1:8" ht="12.9" customHeight="1">
      <c r="A46" s="15" t="s">
        <v>110</v>
      </c>
      <c r="B46" s="16" t="s">
        <v>111</v>
      </c>
      <c r="C46" s="12"/>
      <c r="D46" s="13"/>
      <c r="E46" s="34"/>
      <c r="F46" s="18">
        <v>722.4</v>
      </c>
      <c r="G46" s="19">
        <v>1.3100000000000001E-2</v>
      </c>
      <c r="H46" s="20">
        <v>6.616815253906945E-2</v>
      </c>
    </row>
    <row r="47" spans="1:8" ht="12.9" customHeight="1">
      <c r="A47" s="4"/>
      <c r="B47" s="21" t="s">
        <v>107</v>
      </c>
      <c r="C47" s="28"/>
      <c r="D47" s="26"/>
      <c r="E47" s="29"/>
      <c r="F47" s="30">
        <v>722.4</v>
      </c>
      <c r="G47" s="31">
        <v>1.3100000000000001E-2</v>
      </c>
      <c r="H47" s="32"/>
    </row>
    <row r="48" spans="1:8" ht="12.9" customHeight="1">
      <c r="A48" s="4"/>
      <c r="B48" s="33" t="s">
        <v>112</v>
      </c>
      <c r="C48" s="35"/>
      <c r="D48" s="36"/>
      <c r="E48" s="36"/>
      <c r="F48" s="36"/>
      <c r="G48" s="36"/>
      <c r="H48" s="37"/>
    </row>
    <row r="49" spans="1:8" ht="12.9" customHeight="1">
      <c r="A49" s="4"/>
      <c r="B49" s="26" t="s">
        <v>113</v>
      </c>
      <c r="C49" s="28"/>
      <c r="D49" s="26"/>
      <c r="E49" s="26"/>
      <c r="F49" s="23">
        <v>1.58</v>
      </c>
      <c r="G49" s="38" t="s">
        <v>114</v>
      </c>
      <c r="H49" s="37"/>
    </row>
    <row r="50" spans="1:8" ht="12.9" customHeight="1">
      <c r="A50" s="4"/>
      <c r="B50" s="21" t="s">
        <v>104</v>
      </c>
      <c r="C50" s="22"/>
      <c r="D50" s="21"/>
      <c r="E50" s="21"/>
      <c r="F50" s="23">
        <v>1.58</v>
      </c>
      <c r="G50" s="38" t="s">
        <v>114</v>
      </c>
      <c r="H50" s="37"/>
    </row>
    <row r="51" spans="1:8" ht="12.9" customHeight="1">
      <c r="A51" s="4"/>
      <c r="B51" s="21" t="s">
        <v>115</v>
      </c>
      <c r="C51" s="28"/>
      <c r="D51" s="26"/>
      <c r="E51" s="26"/>
      <c r="F51" s="23">
        <v>892.88</v>
      </c>
      <c r="G51" s="39">
        <v>1.6199999999999999E-2</v>
      </c>
      <c r="H51" s="37"/>
    </row>
    <row r="52" spans="1:8" ht="12.9" customHeight="1" thickBot="1">
      <c r="A52" s="4"/>
      <c r="B52" s="40" t="s">
        <v>116</v>
      </c>
      <c r="C52" s="41"/>
      <c r="D52" s="42"/>
      <c r="E52" s="42"/>
      <c r="F52" s="43">
        <v>55275.579206099996</v>
      </c>
      <c r="G52" s="44">
        <v>1</v>
      </c>
      <c r="H52" s="45"/>
    </row>
    <row r="53" spans="1:8" ht="12.9" customHeight="1">
      <c r="A53" s="4"/>
      <c r="B53" s="46"/>
      <c r="C53" s="4"/>
      <c r="D53" s="4"/>
      <c r="E53" s="4"/>
      <c r="F53" s="4"/>
      <c r="G53" s="4"/>
      <c r="H53" s="4"/>
    </row>
    <row r="54" spans="1:8" ht="12.9" customHeight="1">
      <c r="A54" s="4"/>
      <c r="B54" s="46" t="s">
        <v>117</v>
      </c>
      <c r="C54" s="4"/>
      <c r="D54" s="4"/>
      <c r="E54" s="4"/>
      <c r="F54" s="4"/>
      <c r="G54" s="4"/>
      <c r="H54" s="4"/>
    </row>
    <row r="55" spans="1:8" ht="12.9" customHeight="1">
      <c r="A55" s="4"/>
      <c r="B55" s="46"/>
      <c r="C55" s="4"/>
      <c r="D55" s="4"/>
      <c r="E55" s="4"/>
      <c r="F55" s="4"/>
      <c r="G55" s="4"/>
      <c r="H55" s="4"/>
    </row>
    <row r="56" spans="1:8" ht="12.9" customHeight="1">
      <c r="A56" s="4"/>
      <c r="B56" s="46"/>
      <c r="C56" s="4"/>
      <c r="D56" s="4"/>
      <c r="E56" s="4"/>
      <c r="F56" s="4"/>
      <c r="G56" s="4"/>
      <c r="H56" s="4"/>
    </row>
    <row r="57" spans="1:8" ht="12.9" customHeight="1">
      <c r="A57" s="4"/>
      <c r="B57" s="46"/>
      <c r="C57" s="4"/>
      <c r="D57" s="4"/>
      <c r="E57" s="4"/>
      <c r="F57" s="4"/>
      <c r="G57" s="4"/>
      <c r="H57" s="4"/>
    </row>
    <row r="58" spans="1:8" ht="12.9" customHeight="1">
      <c r="A58" s="4"/>
      <c r="B58" s="47"/>
      <c r="C58" s="47"/>
      <c r="D58" s="47"/>
      <c r="E58" s="4"/>
      <c r="F58" s="4"/>
      <c r="G58" s="4"/>
      <c r="H58" s="4"/>
    </row>
    <row r="59" spans="1:8" ht="12.9" customHeight="1">
      <c r="A59" s="4"/>
      <c r="B59" s="48"/>
      <c r="C59" s="48"/>
      <c r="D59" s="48"/>
      <c r="E59" s="4"/>
      <c r="F59" s="4"/>
      <c r="G59" s="4"/>
      <c r="H59" s="4"/>
    </row>
    <row r="60" spans="1:8" ht="12.9" customHeight="1">
      <c r="A60" s="4"/>
      <c r="B60" s="47"/>
      <c r="C60" s="47"/>
      <c r="D60" s="47"/>
      <c r="E60" s="4"/>
      <c r="F60" s="4"/>
      <c r="G60" s="4"/>
      <c r="H60" s="4"/>
    </row>
    <row r="61" spans="1:8" ht="12.9" customHeight="1">
      <c r="A61" s="4"/>
      <c r="B61" s="47"/>
      <c r="C61" s="47"/>
      <c r="D61" s="47"/>
      <c r="E61" s="4"/>
      <c r="F61" s="4"/>
      <c r="G61" s="4"/>
      <c r="H61" s="4"/>
    </row>
    <row r="62" spans="1:8" ht="12.9" customHeight="1">
      <c r="A62" s="4"/>
      <c r="B62" s="49" t="s">
        <v>118</v>
      </c>
      <c r="C62" s="4"/>
      <c r="D62" s="4"/>
      <c r="E62" s="4"/>
      <c r="F62" s="4"/>
      <c r="G62" s="4"/>
      <c r="H62" s="4"/>
    </row>
    <row r="63" spans="1:8">
      <c r="B63" s="50" t="s">
        <v>119</v>
      </c>
      <c r="C63" s="50" t="s">
        <v>9</v>
      </c>
    </row>
    <row r="64" spans="1:8">
      <c r="B64" s="50" t="s">
        <v>120</v>
      </c>
      <c r="C64" s="51"/>
    </row>
    <row r="65" spans="2:3">
      <c r="B65" s="51" t="s">
        <v>121</v>
      </c>
      <c r="C65" s="52">
        <f>G9</f>
        <v>0.1825</v>
      </c>
    </row>
    <row r="66" spans="2:3">
      <c r="B66" s="51" t="s">
        <v>122</v>
      </c>
      <c r="C66" s="52">
        <f t="shared" ref="C66:C71" si="0">G10</f>
        <v>0.1082</v>
      </c>
    </row>
    <row r="67" spans="2:3">
      <c r="B67" s="51" t="s">
        <v>123</v>
      </c>
      <c r="C67" s="52">
        <f t="shared" si="0"/>
        <v>9.3600000000000003E-2</v>
      </c>
    </row>
    <row r="68" spans="2:3">
      <c r="B68" s="51" t="s">
        <v>124</v>
      </c>
      <c r="C68" s="52">
        <f t="shared" si="0"/>
        <v>9.35E-2</v>
      </c>
    </row>
    <row r="69" spans="2:3">
      <c r="B69" s="51" t="s">
        <v>125</v>
      </c>
      <c r="C69" s="52">
        <f t="shared" si="0"/>
        <v>7.85E-2</v>
      </c>
    </row>
    <row r="70" spans="2:3">
      <c r="B70" s="51" t="s">
        <v>126</v>
      </c>
      <c r="C70" s="52">
        <f t="shared" si="0"/>
        <v>5.6399999999999999E-2</v>
      </c>
    </row>
    <row r="71" spans="2:3">
      <c r="B71" s="51" t="s">
        <v>127</v>
      </c>
      <c r="C71" s="52">
        <f t="shared" si="0"/>
        <v>5.2400000000000002E-2</v>
      </c>
    </row>
    <row r="72" spans="2:3">
      <c r="B72" s="51"/>
      <c r="C72" s="52"/>
    </row>
    <row r="73" spans="2:3">
      <c r="B73" s="53" t="s">
        <v>107</v>
      </c>
      <c r="C73" s="54">
        <f>SUM(C65:C72)</f>
        <v>0.66510000000000002</v>
      </c>
    </row>
    <row r="74" spans="2:3">
      <c r="B74" s="53"/>
      <c r="C74" s="54"/>
    </row>
    <row r="75" spans="2:3">
      <c r="B75" s="50" t="s">
        <v>128</v>
      </c>
      <c r="C75" s="51"/>
    </row>
    <row r="76" spans="2:3">
      <c r="B76" s="51" t="s">
        <v>129</v>
      </c>
      <c r="C76" s="52">
        <f>G47</f>
        <v>1.3100000000000001E-2</v>
      </c>
    </row>
    <row r="77" spans="2:3">
      <c r="B77" s="50" t="s">
        <v>107</v>
      </c>
      <c r="C77" s="54">
        <f>SUM(C76)</f>
        <v>1.3100000000000001E-2</v>
      </c>
    </row>
    <row r="79" spans="2:3">
      <c r="B79" s="49" t="s">
        <v>130</v>
      </c>
    </row>
    <row r="80" spans="2:3">
      <c r="B80" s="50" t="s">
        <v>131</v>
      </c>
      <c r="C80" s="50" t="s">
        <v>9</v>
      </c>
    </row>
    <row r="81" spans="2:3">
      <c r="B81" s="51" t="s">
        <v>132</v>
      </c>
      <c r="C81" s="52">
        <f>G40-G10-G32</f>
        <v>0.85370000000000001</v>
      </c>
    </row>
    <row r="82" spans="2:3">
      <c r="B82" s="51" t="s">
        <v>120</v>
      </c>
      <c r="C82" s="52">
        <f>G10+G32</f>
        <v>0.11700000000000001</v>
      </c>
    </row>
    <row r="83" spans="2:3">
      <c r="B83" s="51" t="s">
        <v>128</v>
      </c>
      <c r="C83" s="52">
        <f>C77</f>
        <v>1.3100000000000001E-2</v>
      </c>
    </row>
    <row r="85" spans="2:3">
      <c r="B85" s="49" t="s">
        <v>133</v>
      </c>
    </row>
    <row r="86" spans="2:3">
      <c r="B86" s="50" t="s">
        <v>134</v>
      </c>
      <c r="C86" s="50" t="s">
        <v>9</v>
      </c>
    </row>
    <row r="87" spans="2:3">
      <c r="B87" s="51" t="s">
        <v>132</v>
      </c>
      <c r="C87" s="52">
        <f>C81</f>
        <v>0.85370000000000001</v>
      </c>
    </row>
    <row r="88" spans="2:3">
      <c r="B88" s="51" t="s">
        <v>120</v>
      </c>
      <c r="C88" s="52">
        <f>C82</f>
        <v>0.11700000000000001</v>
      </c>
    </row>
    <row r="89" spans="2:3">
      <c r="B89" s="51" t="s">
        <v>128</v>
      </c>
      <c r="C89" s="52">
        <f>C83</f>
        <v>1.3100000000000001E-2</v>
      </c>
    </row>
    <row r="104" spans="2:6">
      <c r="F104" s="55" t="s">
        <v>135</v>
      </c>
    </row>
    <row r="105" spans="2:6">
      <c r="B105" s="55" t="s">
        <v>136</v>
      </c>
      <c r="F105" s="55" t="s">
        <v>137</v>
      </c>
    </row>
  </sheetData>
  <mergeCells count="6">
    <mergeCell ref="B2:G2"/>
    <mergeCell ref="B3:G3"/>
    <mergeCell ref="B58:D58"/>
    <mergeCell ref="B59:D59"/>
    <mergeCell ref="B60:D60"/>
    <mergeCell ref="B61:D61"/>
  </mergeCells>
  <pageMargins left="0" right="0" top="0" bottom="0" header="0" footer="0"/>
  <pageSetup orientation="portrait" r:id="rId1"/>
  <headerFooter>
    <oddFooter xml:space="preserve">&amp;C&amp;"Calibri"&amp;11&amp;K000000&amp;"Calibri"&amp;11&amp;K000000&amp;"Calibri"&amp;11&amp;K000000&amp;"Calibri"&amp;11&amp;K000000&amp;"Calibri"&amp;11&amp;K000000&amp;"Calibri"&amp;11&amp;K000000&amp;"Calibri"&amp;11&amp;K000000_x000D_&amp;1#&amp;"Calibri"&amp;10&amp;K000000  For internal use only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IDF287</vt:lpstr>
      <vt:lpstr>JR_PAGE_ANCHOR_0_22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Chandrababu Chowke</dc:creator>
  <cp:lastModifiedBy>Chandrababu Chowke</cp:lastModifiedBy>
  <dcterms:created xsi:type="dcterms:W3CDTF">2025-02-07T10:20:20Z</dcterms:created>
  <dcterms:modified xsi:type="dcterms:W3CDTF">2025-02-07T10:20:20Z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f1741f6-9e47-426e-a683-937c37d4ebc5_Enabled">
    <vt:lpwstr>true</vt:lpwstr>
  </property>
  <property fmtid="{D5CDD505-2E9C-101B-9397-08002B2CF9AE}" pid="3" name="MSIP_Label_af1741f6-9e47-426e-a683-937c37d4ebc5_SetDate">
    <vt:lpwstr>2025-02-07T10:20:20Z</vt:lpwstr>
  </property>
  <property fmtid="{D5CDD505-2E9C-101B-9397-08002B2CF9AE}" pid="4" name="MSIP_Label_af1741f6-9e47-426e-a683-937c37d4ebc5_Method">
    <vt:lpwstr>Privileged</vt:lpwstr>
  </property>
  <property fmtid="{D5CDD505-2E9C-101B-9397-08002B2CF9AE}" pid="5" name="MSIP_Label_af1741f6-9e47-426e-a683-937c37d4ebc5_Name">
    <vt:lpwstr>af1741f6-9e47-426e-a683-937c37d4ebc5</vt:lpwstr>
  </property>
  <property fmtid="{D5CDD505-2E9C-101B-9397-08002B2CF9AE}" pid="6" name="MSIP_Label_af1741f6-9e47-426e-a683-937c37d4ebc5_SiteId">
    <vt:lpwstr>1e9b61e8-e590-4abc-b1af-24125e330d2a</vt:lpwstr>
  </property>
  <property fmtid="{D5CDD505-2E9C-101B-9397-08002B2CF9AE}" pid="7" name="MSIP_Label_af1741f6-9e47-426e-a683-937c37d4ebc5_ActionId">
    <vt:lpwstr>3e4f54f1-57bf-4de3-b968-b7b56fd90204</vt:lpwstr>
  </property>
  <property fmtid="{D5CDD505-2E9C-101B-9397-08002B2CF9AE}" pid="8" name="MSIP_Label_af1741f6-9e47-426e-a683-937c37d4ebc5_ContentBits">
    <vt:lpwstr>3</vt:lpwstr>
  </property>
</Properties>
</file>