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Jan 25\"/>
    </mc:Choice>
  </mc:AlternateContent>
  <xr:revisionPtr revIDLastSave="0" documentId="8_{60E604A3-580C-4DFE-88E2-32407BA245F1}" xr6:coauthVersionLast="47" xr6:coauthVersionMax="47" xr10:uidLastSave="{00000000-0000-0000-0000-000000000000}"/>
  <bookViews>
    <workbookView xWindow="-120" yWindow="-120" windowWidth="20730" windowHeight="11040" xr2:uid="{CD1D3AF3-ACC2-4012-83BD-3F183CC314EC}"/>
  </bookViews>
  <sheets>
    <sheet name="M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G96" i="1" s="1"/>
  <c r="F95" i="1"/>
  <c r="F96" i="1" s="1"/>
  <c r="G92" i="1"/>
  <c r="F92" i="1"/>
  <c r="G89" i="1"/>
  <c r="F89" i="1"/>
  <c r="G79" i="1"/>
  <c r="F79" i="1"/>
  <c r="G76" i="1"/>
  <c r="G80" i="1" s="1"/>
  <c r="F76" i="1"/>
  <c r="F80" i="1" s="1"/>
  <c r="F72" i="1"/>
  <c r="G71" i="1"/>
  <c r="G72" i="1" s="1"/>
  <c r="F71" i="1"/>
  <c r="G50" i="1"/>
  <c r="F50" i="1"/>
  <c r="G49" i="1"/>
  <c r="F49" i="1"/>
  <c r="F97" i="1" l="1"/>
  <c r="G97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<sst xmlns="http://schemas.openxmlformats.org/spreadsheetml/2006/main" count="296" uniqueCount="206">
  <si>
    <t>CANARA ROBECO CONSERVATIVE HYBRID FUND</t>
  </si>
  <si>
    <t>Monthly Portfolio Statement as on January 31,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</si>
  <si>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</si>
  <si>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</si>
  <si>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</si>
  <si>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</si>
  <si>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</si>
  <si>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</si>
  <si>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 xml:space="preserve">Market Capitalization </t>
  </si>
  <si>
    <t>Yield %</t>
  </si>
  <si>
    <t>Scheme Risk-O-Meter Level- January'25</t>
  </si>
  <si>
    <t>Benchmark Risk-O-Meter Level- January'25</t>
  </si>
  <si>
    <t>Scheme Risk-O-Meter Level- December'24</t>
  </si>
  <si>
    <t>Benchmark Risk-o-meter Level- December'24</t>
  </si>
  <si>
    <t>Equity &amp; Equity related</t>
  </si>
  <si>
    <t>(a) Listed / awaiting listing on Stock Exchanges</t>
  </si>
  <si>
    <t>ICICI Bank Ltd</t>
  </si>
  <si>
    <t>INE090A01021</t>
  </si>
  <si>
    <t>Banks</t>
  </si>
  <si>
    <t>Large Cap</t>
  </si>
  <si>
    <t>HDFC Bank Ltd</t>
  </si>
  <si>
    <t>INE040A01034</t>
  </si>
  <si>
    <t>Bharti Airtel Ltd</t>
  </si>
  <si>
    <t>INE397D01024</t>
  </si>
  <si>
    <t>Telecom - Services</t>
  </si>
  <si>
    <t>Infosys Ltd</t>
  </si>
  <si>
    <t>INE009A01021</t>
  </si>
  <si>
    <t>IT - Software</t>
  </si>
  <si>
    <t>Ge Vernova T&amp;D India Ltd</t>
  </si>
  <si>
    <t>INE200A01026</t>
  </si>
  <si>
    <t>Electrical Equipment</t>
  </si>
  <si>
    <t>Mid Cap</t>
  </si>
  <si>
    <t>Bajaj Finance Ltd</t>
  </si>
  <si>
    <t>INE296A01024</t>
  </si>
  <si>
    <t>Finance</t>
  </si>
  <si>
    <t>NTPC Ltd</t>
  </si>
  <si>
    <t>INE733E01010</t>
  </si>
  <si>
    <t>Power</t>
  </si>
  <si>
    <t>Benchmark: CRISIL Hybrid 85+15 - Conservative Index</t>
  </si>
  <si>
    <t>Uno Minda Ltd</t>
  </si>
  <si>
    <t>INE405E01023</t>
  </si>
  <si>
    <t>Auto Components</t>
  </si>
  <si>
    <t>Larsen &amp; Toubro Ltd</t>
  </si>
  <si>
    <t>INE018A01030</t>
  </si>
  <si>
    <t>Construction</t>
  </si>
  <si>
    <t>J.B. Chemicals &amp; Pharmaceuticals Ltd</t>
  </si>
  <si>
    <t>INE572A01036</t>
  </si>
  <si>
    <t>Pharmaceuticals &amp; Biotechnology</t>
  </si>
  <si>
    <t>Small Cap</t>
  </si>
  <si>
    <t>Ltimindtree Ltd</t>
  </si>
  <si>
    <t>INE214T01019</t>
  </si>
  <si>
    <t>Britannia Industries Ltd</t>
  </si>
  <si>
    <t>INE216A01030</t>
  </si>
  <si>
    <t>Food Products</t>
  </si>
  <si>
    <t>Mrs Bectors Food Specialities Ltd</t>
  </si>
  <si>
    <t>INE495P01012</t>
  </si>
  <si>
    <t>Schaeffler India Ltd</t>
  </si>
  <si>
    <t>INE513A01022</t>
  </si>
  <si>
    <t>Interglobe Aviation Ltd</t>
  </si>
  <si>
    <t>INE646L01027</t>
  </si>
  <si>
    <t>Transport Services</t>
  </si>
  <si>
    <t>Zomato Ltd</t>
  </si>
  <si>
    <t>INE758T01015</t>
  </si>
  <si>
    <t>Retailing</t>
  </si>
  <si>
    <t>Avenue Supermarts Ltd</t>
  </si>
  <si>
    <t>INE192R01011</t>
  </si>
  <si>
    <t>SBI Life Insurance Co Ltd</t>
  </si>
  <si>
    <t>INE123W01016</t>
  </si>
  <si>
    <t>Insurance</t>
  </si>
  <si>
    <t>Deepak Nitrite Ltd</t>
  </si>
  <si>
    <t>INE288B01029</t>
  </si>
  <si>
    <t>Chemicals &amp; Petrochemicals</t>
  </si>
  <si>
    <t>Global Health Ltd</t>
  </si>
  <si>
    <t>INE474Q01031</t>
  </si>
  <si>
    <t>Healthcare Services</t>
  </si>
  <si>
    <t>Chalet Hotels Ltd</t>
  </si>
  <si>
    <t>INE427F01016</t>
  </si>
  <si>
    <t>Leisure Services</t>
  </si>
  <si>
    <t>Aditya Birla Real Estate Ltd</t>
  </si>
  <si>
    <t>INE055A01016</t>
  </si>
  <si>
    <t>Paper, Forest &amp; Jute Products</t>
  </si>
  <si>
    <t>Mankind Pharma Ltd</t>
  </si>
  <si>
    <t>INE634S01028</t>
  </si>
  <si>
    <t>State Bank of India</t>
  </si>
  <si>
    <t>INE062A01020</t>
  </si>
  <si>
    <t>Navin Fluorine International Ltd</t>
  </si>
  <si>
    <t>INE048G01026</t>
  </si>
  <si>
    <t>Crompton Greaves Consumer Electricals Ltd</t>
  </si>
  <si>
    <t>INE299U01018</t>
  </si>
  <si>
    <t>Consumer Durables</t>
  </si>
  <si>
    <t>Bharat Electronics Ltd</t>
  </si>
  <si>
    <t>INE263A01024</t>
  </si>
  <si>
    <t>Aerospace &amp; Defense</t>
  </si>
  <si>
    <t>Vedant Fashions Ltd</t>
  </si>
  <si>
    <t>INE825V01034</t>
  </si>
  <si>
    <t>Max Healthcare Institute Ltd</t>
  </si>
  <si>
    <t>INE027H01010</t>
  </si>
  <si>
    <t>Oil &amp; Natural Gas Corporation Ltd</t>
  </si>
  <si>
    <t>INE213A01029</t>
  </si>
  <si>
    <t>Oil</t>
  </si>
  <si>
    <t>Cera Sanitaryware Ltd</t>
  </si>
  <si>
    <t>INE739E01017</t>
  </si>
  <si>
    <t>Prudent Corporate Advisory Services Ltd</t>
  </si>
  <si>
    <t>INE00F201020</t>
  </si>
  <si>
    <t>Capital Markets</t>
  </si>
  <si>
    <t>Voltas Ltd</t>
  </si>
  <si>
    <t>INE226A01021</t>
  </si>
  <si>
    <t>Home First Finance Co India Ltd</t>
  </si>
  <si>
    <t>INE481N01025</t>
  </si>
  <si>
    <t>Go Fashion India Ltd</t>
  </si>
  <si>
    <t>INE0BJS01011</t>
  </si>
  <si>
    <t>REC Ltd</t>
  </si>
  <si>
    <t>INE020B01018</t>
  </si>
  <si>
    <t>Multi Commodity Exchange Of India Ltd</t>
  </si>
  <si>
    <t>INE745G01035</t>
  </si>
  <si>
    <t>ICICI Lombard General Insurance Co Ltd</t>
  </si>
  <si>
    <t>INE765G01017</t>
  </si>
  <si>
    <t>Oberoi Realty Ltd</t>
  </si>
  <si>
    <t>INE093I01010</t>
  </si>
  <si>
    <t>Realty</t>
  </si>
  <si>
    <t>Titagarh Rail Systems Ltd</t>
  </si>
  <si>
    <t>INE615H01020</t>
  </si>
  <si>
    <t>Industrial Manufacturing</t>
  </si>
  <si>
    <t>Tata Power Co Ltd</t>
  </si>
  <si>
    <t>INE245A01021</t>
  </si>
  <si>
    <t>Hindalco Industries Ltd</t>
  </si>
  <si>
    <t>INE038A01020</t>
  </si>
  <si>
    <t>Non - Ferrous Metals</t>
  </si>
  <si>
    <t>Sub Total</t>
  </si>
  <si>
    <t>Total</t>
  </si>
  <si>
    <t>Debt Instruments</t>
  </si>
  <si>
    <t>7.62% National Bank For Agriculture &amp; Rural Development (31/01/2028)</t>
  </si>
  <si>
    <t>INE261F08DV4</t>
  </si>
  <si>
    <t>CRISIL AAA</t>
  </si>
  <si>
    <t>9.00% HDFC Bank Ltd (29/11/2028) **</t>
  </si>
  <si>
    <t>INE040A08AB1</t>
  </si>
  <si>
    <t>8.65% Reliance Industries Ltd (11/12/2028) **</t>
  </si>
  <si>
    <t>INE002A08567</t>
  </si>
  <si>
    <t>8.45% Indian Railway Finance Corporation Ltd (04/12/2028) **</t>
  </si>
  <si>
    <t>INE053F07AY7</t>
  </si>
  <si>
    <t>7.68% LIC Housing Finance Ltd (29/05/2034) **</t>
  </si>
  <si>
    <t>INE115A07QR5</t>
  </si>
  <si>
    <t>7.79% Small Industries Development Bank Of India (14/05/2027)</t>
  </si>
  <si>
    <t>INE556F08KM1</t>
  </si>
  <si>
    <t>7.75% LIC Housing Finance Ltd (23/08/2029) **</t>
  </si>
  <si>
    <t>INE115A07QU9</t>
  </si>
  <si>
    <t>8.25% Kotak Mahindra Prime Ltd (20/06/2025) **</t>
  </si>
  <si>
    <t>INE916DA7SG3</t>
  </si>
  <si>
    <t>7.96% HDB Financial Services Ltd (17/11/2025) **</t>
  </si>
  <si>
    <t>INE756I07EM6</t>
  </si>
  <si>
    <t>CARE AAA</t>
  </si>
  <si>
    <t>7.54% Small Industries Development Bank Of India (12/01/2026) **</t>
  </si>
  <si>
    <t>INE556F08KF5</t>
  </si>
  <si>
    <t>ICRA AAA</t>
  </si>
  <si>
    <t>7.61% LIC Housing Finance Ltd (30/07/2025)</t>
  </si>
  <si>
    <t>INE115A07PW7</t>
  </si>
  <si>
    <t>6.30% HDB Financial Services Ltd (17/03/2025) **</t>
  </si>
  <si>
    <t>INE756I07ED5</t>
  </si>
  <si>
    <t>7.70% HDB Financial Services Ltd (11/08/2025) **</t>
  </si>
  <si>
    <t>INE756I07EG8</t>
  </si>
  <si>
    <t>8.55% HDFC Bank Ltd (27/03/2029) **</t>
  </si>
  <si>
    <t>INE040A08724</t>
  </si>
  <si>
    <t>7.63% Grasim industries Ltd (01/12/2027) **</t>
  </si>
  <si>
    <t>INE047A08208</t>
  </si>
  <si>
    <t>7.59% Small Industries Development Bank Of India (10/02/2026) **</t>
  </si>
  <si>
    <t>INE556F08KG3</t>
  </si>
  <si>
    <t>7.51% REC Ltd (31/07/2026) **</t>
  </si>
  <si>
    <t>INE020B08EI8</t>
  </si>
  <si>
    <t>7.60% REC Ltd (28/02/2026) **</t>
  </si>
  <si>
    <t>INE020B08EF4</t>
  </si>
  <si>
    <t>Money Market Instruments</t>
  </si>
  <si>
    <t>Certificate of Deposit</t>
  </si>
  <si>
    <t>Bank of India (28/11/2025) ** #</t>
  </si>
  <si>
    <t>INE084A16CS2</t>
  </si>
  <si>
    <t>CRISIL A1+</t>
  </si>
  <si>
    <t>Treasury Bill</t>
  </si>
  <si>
    <t>364 DTB (08-JAN-2026)</t>
  </si>
  <si>
    <t>IN002024Z396</t>
  </si>
  <si>
    <t xml:space="preserve"> Sovereign</t>
  </si>
  <si>
    <t>Government Bonds</t>
  </si>
  <si>
    <t>7.30% GOI 2053 (19-JUN-2053)</t>
  </si>
  <si>
    <t>IN0020230051</t>
  </si>
  <si>
    <t>Sovereign</t>
  </si>
  <si>
    <t>7.34% GOI 2064 (22-APR-2064)</t>
  </si>
  <si>
    <t>IN0020240035</t>
  </si>
  <si>
    <t>7.32% GOI 2073 (13-NOV-2030)</t>
  </si>
  <si>
    <t>IN0020230135</t>
  </si>
  <si>
    <t>7.10% GOI 2034 (08-APR-2034)</t>
  </si>
  <si>
    <t>IN0020240019</t>
  </si>
  <si>
    <t>6.79% GOI 2031 (30-DEC-2031)</t>
  </si>
  <si>
    <t>IN0020240191</t>
  </si>
  <si>
    <t>7.09% GOI 2054 (05-AUG-2054)</t>
  </si>
  <si>
    <t>IN0020240118</t>
  </si>
  <si>
    <t>7.72% INDIA GOVERNMENT 26-OCT-55</t>
  </si>
  <si>
    <t>IN0020150077</t>
  </si>
  <si>
    <t>Alternative Investment Fund</t>
  </si>
  <si>
    <t>CORPORATE DEBT MARKET DEVELOPMENT FUND CLASS A2</t>
  </si>
  <si>
    <t>INF0RQ622028</t>
  </si>
  <si>
    <t>TREPS</t>
  </si>
  <si>
    <t>Net Receivables / (Payables)</t>
  </si>
  <si>
    <t>Grand Total</t>
  </si>
  <si>
    <t>** Non Traded Security</t>
  </si>
  <si>
    <t>#  Unlisted Security</t>
  </si>
  <si>
    <t>Modified Duration</t>
  </si>
  <si>
    <t>Annualised Portfolio YTM</t>
  </si>
  <si>
    <t>Macaulay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</si>
</sst>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3D3D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4" fontId="3" fillId="3" borderId="0" xfId="0" applyNumberFormat="1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3" borderId="6" xfId="0" applyFont="1" applyFill="1" applyBorder="1"/>
    <xf numFmtId="0" fontId="3" fillId="3" borderId="7" xfId="0" applyFont="1" applyFill="1" applyBorder="1"/>
    <xf numFmtId="4" fontId="3" fillId="3" borderId="7" xfId="0" applyNumberFormat="1" applyFont="1" applyFill="1" applyBorder="1"/>
    <xf numFmtId="43" fontId="3" fillId="3" borderId="5" xfId="1" applyFont="1" applyFill="1" applyBorder="1" applyAlignment="1">
      <alignment horizontal="center"/>
    </xf>
    <xf numFmtId="43" fontId="3" fillId="3" borderId="8" xfId="1" applyFont="1" applyFill="1" applyBorder="1" applyAlignment="1">
      <alignment horizontal="center"/>
    </xf>
    <xf numFmtId="0" fontId="9" fillId="3" borderId="9" xfId="0" applyFont="1" applyFill="1" applyBorder="1"/>
    <xf numFmtId="0" fontId="3" fillId="3" borderId="10" xfId="0" applyFont="1" applyFill="1" applyBorder="1"/>
    <xf numFmtId="4" fontId="3" fillId="3" borderId="10" xfId="0" applyNumberFormat="1" applyFont="1" applyFill="1" applyBorder="1"/>
    <xf numFmtId="43" fontId="3" fillId="3" borderId="11" xfId="1" applyFont="1" applyFill="1" applyBorder="1" applyAlignment="1">
      <alignment horizontal="center"/>
    </xf>
    <xf numFmtId="0" fontId="3" fillId="3" borderId="9" xfId="0" applyFont="1" applyFill="1" applyBorder="1"/>
    <xf numFmtId="3" fontId="3" fillId="3" borderId="10" xfId="0" applyNumberFormat="1" applyFont="1" applyFill="1" applyBorder="1"/>
    <xf numFmtId="43" fontId="3" fillId="3" borderId="0" xfId="1" applyFont="1" applyFill="1"/>
    <xf numFmtId="43" fontId="3" fillId="3" borderId="12" xfId="1" applyFont="1" applyFill="1" applyBorder="1" applyAlignment="1">
      <alignment horizontal="center"/>
    </xf>
    <xf numFmtId="43" fontId="3" fillId="3" borderId="0" xfId="1" applyFont="1" applyFill="1" applyAlignment="1"/>
    <xf numFmtId="4" fontId="3" fillId="3" borderId="0" xfId="1" applyNumberFormat="1" applyFont="1" applyFill="1"/>
    <xf numFmtId="0" fontId="9" fillId="3" borderId="13" xfId="0" applyFont="1" applyFill="1" applyBorder="1"/>
    <xf numFmtId="0" fontId="9" fillId="3" borderId="14" xfId="0" applyFont="1" applyFill="1" applyBorder="1"/>
    <xf numFmtId="4" fontId="9" fillId="3" borderId="15" xfId="0" applyNumberFormat="1" applyFont="1" applyFill="1" applyBorder="1"/>
    <xf numFmtId="0" fontId="9" fillId="3" borderId="0" xfId="0" applyFont="1" applyFill="1"/>
    <xf numFmtId="0" fontId="9" fillId="3" borderId="16" xfId="0" applyFont="1" applyFill="1" applyBorder="1"/>
    <xf numFmtId="4" fontId="9" fillId="3" borderId="16" xfId="0" applyNumberFormat="1" applyFont="1" applyFill="1" applyBorder="1"/>
    <xf numFmtId="4" fontId="9" fillId="3" borderId="0" xfId="0" applyNumberFormat="1" applyFont="1" applyFill="1"/>
    <xf numFmtId="0" fontId="9" fillId="3" borderId="17" xfId="0" applyFont="1" applyFill="1" applyBorder="1"/>
    <xf numFmtId="0" fontId="3" fillId="3" borderId="17" xfId="0" applyFont="1" applyFill="1" applyBorder="1"/>
    <xf numFmtId="4" fontId="3" fillId="3" borderId="17" xfId="0" applyNumberFormat="1" applyFont="1" applyFill="1" applyBorder="1"/>
    <xf numFmtId="0" fontId="9" fillId="3" borderId="10" xfId="0" applyFont="1" applyFill="1" applyBorder="1"/>
    <xf numFmtId="4" fontId="9" fillId="3" borderId="14" xfId="0" applyNumberFormat="1" applyFont="1" applyFill="1" applyBorder="1"/>
    <xf numFmtId="0" fontId="9" fillId="3" borderId="18" xfId="0" applyFont="1" applyFill="1" applyBorder="1"/>
    <xf numFmtId="4" fontId="9" fillId="3" borderId="18" xfId="0" applyNumberFormat="1" applyFont="1" applyFill="1" applyBorder="1"/>
    <xf numFmtId="4" fontId="9" fillId="3" borderId="19" xfId="0" applyNumberFormat="1" applyFont="1" applyFill="1" applyBorder="1"/>
    <xf numFmtId="4" fontId="9" fillId="3" borderId="10" xfId="0" applyNumberFormat="1" applyFont="1" applyFill="1" applyBorder="1"/>
    <xf numFmtId="0" fontId="3" fillId="3" borderId="20" xfId="0" applyFont="1" applyFill="1" applyBorder="1"/>
    <xf numFmtId="3" fontId="3" fillId="3" borderId="20" xfId="0" applyNumberFormat="1" applyFont="1" applyFill="1" applyBorder="1"/>
    <xf numFmtId="4" fontId="3" fillId="3" borderId="20" xfId="0" applyNumberFormat="1" applyFont="1" applyFill="1" applyBorder="1"/>
    <xf numFmtId="0" fontId="9" fillId="3" borderId="19" xfId="0" applyFont="1" applyFill="1" applyBorder="1"/>
    <xf numFmtId="0" fontId="9" fillId="3" borderId="21" xfId="0" applyFont="1" applyFill="1" applyBorder="1"/>
    <xf numFmtId="4" fontId="9" fillId="3" borderId="21" xfId="0" applyNumberFormat="1" applyFont="1" applyFill="1" applyBorder="1"/>
    <xf numFmtId="0" fontId="9" fillId="3" borderId="8" xfId="0" applyFont="1" applyFill="1" applyBorder="1"/>
    <xf numFmtId="4" fontId="9" fillId="3" borderId="8" xfId="0" applyNumberFormat="1" applyFont="1" applyFill="1" applyBorder="1"/>
    <xf numFmtId="0" fontId="10" fillId="4" borderId="22" xfId="0" applyFont="1" applyFill="1" applyBorder="1"/>
    <xf numFmtId="2" fontId="9" fillId="3" borderId="23" xfId="0" applyNumberFormat="1" applyFont="1" applyFill="1" applyBorder="1"/>
    <xf numFmtId="10" fontId="9" fillId="3" borderId="23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9902-282D-4162-8A54-870F78146D44}">
  <dimension ref="B1:O306"/>
  <sheetViews>
    <sheetView tabSelected="1" workbookViewId="0">
      <selection activeCell="B1" sqref="B1:I1"/>
    </sheetView>
  </sheetViews>
  <sheetFormatPr defaultRowHeight="12" x14ac:dyDescent="0.2"/>
  <cols>
    <col min="1" max="1" width="9.140625" style="3"/>
    <col min="2" max="2" width="58.42578125" style="3" bestFit="1" customWidth="1"/>
    <col min="3" max="3" width="13.7109375" style="3" bestFit="1" customWidth="1"/>
    <col min="4" max="4" width="27.85546875" style="3" bestFit="1" customWidth="1"/>
    <col min="5" max="5" width="9.85546875" style="3" bestFit="1" customWidth="1"/>
    <col min="6" max="6" width="15.28515625" style="4" bestFit="1" customWidth="1"/>
    <col min="7" max="7" width="7.42578125" style="4" bestFit="1" customWidth="1"/>
    <col min="8" max="8" width="13.5703125" style="4" customWidth="1"/>
    <col min="9" max="9" width="6.5703125" style="4" bestFit="1" customWidth="1"/>
    <col min="10" max="10" width="9.140625" style="3"/>
    <col min="11" max="11" width="31.5703125" style="4" customWidth="1"/>
    <col min="12" max="12" width="35.5703125" style="4" customWidth="1"/>
    <col min="13" max="13" width="31.42578125" style="3" customWidth="1"/>
    <col min="14" max="14" width="35.5703125" style="3" customWidth="1"/>
    <col min="15" max="15" width="4.7109375" style="3" bestFit="1" customWidth="1"/>
    <col min="16" max="16384" width="9.140625" style="3"/>
  </cols>
  <sheetData>
    <row r="1" spans="2:15" ht="21" customHeight="1" x14ac:dyDescent="0.2">
      <c r="B1" s="1" t="s">
        <v>0</v>
      </c>
      <c r="C1" s="2"/>
      <c r="D1" s="2"/>
      <c r="E1" s="2"/>
      <c r="F1" s="2"/>
      <c r="G1" s="2"/>
      <c r="H1" s="2"/>
      <c r="I1" s="2"/>
    </row>
    <row r="3" spans="2:15" ht="16.5" thickBot="1" x14ac:dyDescent="0.25">
      <c r="B3" s="5" t="s">
        <v>1</v>
      </c>
      <c r="C3" s="6"/>
      <c r="D3" s="7"/>
      <c r="E3" s="7"/>
      <c r="F3" s="8"/>
      <c r="G3" s="8"/>
      <c r="H3" s="8"/>
    </row>
    <row r="4" spans="2:15" ht="28.5" x14ac:dyDescent="0.2">
      <c r="B4" s="9" t="s">
        <v>2</v>
      </c>
      <c r="C4" s="10" t="s">
        <v>3</v>
      </c>
      <c r="D4" s="10" t="s">
        <v>4</v>
      </c>
      <c r="E4" s="10" t="s">
        <v>5</v>
      </c>
      <c r="F4" s="11" t="s">
        <v>6</v>
      </c>
      <c r="G4" s="12" t="s">
        <v>7</v>
      </c>
      <c r="H4" s="12" t="s">
        <v>8</v>
      </c>
      <c r="I4" s="12" t="s">
        <v>9</v>
      </c>
      <c r="K4" s="13" t="s">
        <v>10</v>
      </c>
      <c r="L4" s="13" t="s">
        <v>11</v>
      </c>
      <c r="M4" s="13" t="s">
        <v>12</v>
      </c>
      <c r="N4" s="13" t="s">
        <v>13</v>
      </c>
    </row>
    <row r="5" spans="2:15" x14ac:dyDescent="0.2">
      <c r="B5" s="14" t="s">
        <v>14</v>
      </c>
      <c r="C5" s="15"/>
      <c r="D5" s="15"/>
      <c r="E5" s="15"/>
      <c r="F5" s="16"/>
      <c r="G5" s="16"/>
      <c r="H5" s="16"/>
      <c r="I5" s="16"/>
      <c r="K5" s="17" t="e" vm="1">
        <v>#VALUE!</v>
      </c>
      <c r="L5" s="17" t="e" vm="2">
        <v>#VALUE!</v>
      </c>
      <c r="M5" s="18" t="e" vm="1">
        <v>#VALUE!</v>
      </c>
      <c r="N5" s="17" t="e" vm="2">
        <v>#VALUE!</v>
      </c>
    </row>
    <row r="6" spans="2:15" x14ac:dyDescent="0.2">
      <c r="B6" s="19" t="s">
        <v>15</v>
      </c>
      <c r="C6" s="20"/>
      <c r="D6" s="20"/>
      <c r="E6" s="20"/>
      <c r="F6" s="21"/>
      <c r="G6" s="21"/>
      <c r="H6" s="21"/>
      <c r="I6" s="21"/>
      <c r="K6" s="22"/>
      <c r="L6" s="22"/>
      <c r="M6" s="18"/>
      <c r="N6" s="22"/>
    </row>
    <row r="7" spans="2:15" x14ac:dyDescent="0.2">
      <c r="B7" s="23" t="s">
        <v>16</v>
      </c>
      <c r="C7" s="20" t="s">
        <v>17</v>
      </c>
      <c r="D7" s="20" t="s">
        <v>18</v>
      </c>
      <c r="E7" s="24">
        <v>132914</v>
      </c>
      <c r="F7" s="21">
        <v>1665.15</v>
      </c>
      <c r="G7" s="21">
        <v>1.79</v>
      </c>
      <c r="H7" s="21" t="s">
        <v>19</v>
      </c>
      <c r="I7" s="21"/>
      <c r="K7" s="22"/>
      <c r="L7" s="22"/>
      <c r="M7" s="18"/>
      <c r="N7" s="22"/>
      <c r="O7" s="25"/>
    </row>
    <row r="8" spans="2:15" x14ac:dyDescent="0.2">
      <c r="B8" s="23" t="s">
        <v>20</v>
      </c>
      <c r="C8" s="20" t="s">
        <v>21</v>
      </c>
      <c r="D8" s="20" t="s">
        <v>18</v>
      </c>
      <c r="E8" s="24">
        <v>80032</v>
      </c>
      <c r="F8" s="21">
        <v>1359.54</v>
      </c>
      <c r="G8" s="21">
        <v>1.46</v>
      </c>
      <c r="H8" s="21" t="s">
        <v>19</v>
      </c>
      <c r="I8" s="21"/>
      <c r="K8" s="22"/>
      <c r="L8" s="22"/>
      <c r="M8" s="18"/>
      <c r="N8" s="22"/>
      <c r="O8" s="25"/>
    </row>
    <row r="9" spans="2:15" x14ac:dyDescent="0.2">
      <c r="B9" s="23" t="s">
        <v>22</v>
      </c>
      <c r="C9" s="20" t="s">
        <v>23</v>
      </c>
      <c r="D9" s="20" t="s">
        <v>24</v>
      </c>
      <c r="E9" s="24">
        <v>60000</v>
      </c>
      <c r="F9" s="21">
        <v>975.78</v>
      </c>
      <c r="G9" s="21">
        <v>1.05</v>
      </c>
      <c r="H9" s="21" t="s">
        <v>19</v>
      </c>
      <c r="I9" s="21"/>
      <c r="K9" s="22"/>
      <c r="L9" s="22"/>
      <c r="M9" s="18"/>
      <c r="N9" s="22"/>
      <c r="O9" s="25"/>
    </row>
    <row r="10" spans="2:15" x14ac:dyDescent="0.2">
      <c r="B10" s="23" t="s">
        <v>25</v>
      </c>
      <c r="C10" s="20" t="s">
        <v>26</v>
      </c>
      <c r="D10" s="20" t="s">
        <v>27</v>
      </c>
      <c r="E10" s="24">
        <v>44420</v>
      </c>
      <c r="F10" s="21">
        <v>835.01</v>
      </c>
      <c r="G10" s="21">
        <v>0.9</v>
      </c>
      <c r="H10" s="21" t="s">
        <v>19</v>
      </c>
      <c r="I10" s="21"/>
      <c r="K10" s="22"/>
      <c r="L10" s="22"/>
      <c r="M10" s="18"/>
      <c r="N10" s="22"/>
      <c r="O10" s="25"/>
    </row>
    <row r="11" spans="2:15" x14ac:dyDescent="0.2">
      <c r="B11" s="23" t="s">
        <v>28</v>
      </c>
      <c r="C11" s="20" t="s">
        <v>29</v>
      </c>
      <c r="D11" s="20" t="s">
        <v>30</v>
      </c>
      <c r="E11" s="24">
        <v>46500</v>
      </c>
      <c r="F11" s="21">
        <v>831.19</v>
      </c>
      <c r="G11" s="21">
        <v>0.89</v>
      </c>
      <c r="H11" s="21" t="s">
        <v>31</v>
      </c>
      <c r="I11" s="21"/>
      <c r="K11" s="22"/>
      <c r="L11" s="22"/>
      <c r="M11" s="18"/>
      <c r="N11" s="22"/>
      <c r="O11" s="25"/>
    </row>
    <row r="12" spans="2:15" x14ac:dyDescent="0.2">
      <c r="B12" s="23" t="s">
        <v>32</v>
      </c>
      <c r="C12" s="20" t="s">
        <v>33</v>
      </c>
      <c r="D12" s="20" t="s">
        <v>34</v>
      </c>
      <c r="E12" s="24">
        <v>9500</v>
      </c>
      <c r="F12" s="21">
        <v>749.08</v>
      </c>
      <c r="G12" s="21">
        <v>0.81</v>
      </c>
      <c r="H12" s="21" t="s">
        <v>19</v>
      </c>
      <c r="I12" s="21"/>
      <c r="K12" s="26"/>
      <c r="L12" s="26"/>
      <c r="M12" s="18"/>
      <c r="N12" s="26"/>
      <c r="O12" s="25"/>
    </row>
    <row r="13" spans="2:15" x14ac:dyDescent="0.2">
      <c r="B13" s="23" t="s">
        <v>35</v>
      </c>
      <c r="C13" s="20" t="s">
        <v>36</v>
      </c>
      <c r="D13" s="20" t="s">
        <v>37</v>
      </c>
      <c r="E13" s="24">
        <v>217000</v>
      </c>
      <c r="F13" s="21">
        <v>703.08</v>
      </c>
      <c r="G13" s="21">
        <v>0.76</v>
      </c>
      <c r="H13" s="21" t="s">
        <v>19</v>
      </c>
      <c r="I13" s="21"/>
      <c r="K13" s="27"/>
      <c r="L13" s="27" t="s">
        <v>38</v>
      </c>
      <c r="M13" s="27"/>
      <c r="O13" s="25"/>
    </row>
    <row r="14" spans="2:15" x14ac:dyDescent="0.2">
      <c r="B14" s="23" t="s">
        <v>39</v>
      </c>
      <c r="C14" s="20" t="s">
        <v>40</v>
      </c>
      <c r="D14" s="20" t="s">
        <v>41</v>
      </c>
      <c r="E14" s="24">
        <v>70000</v>
      </c>
      <c r="F14" s="21">
        <v>661.92</v>
      </c>
      <c r="G14" s="21">
        <v>0.71</v>
      </c>
      <c r="H14" s="21" t="s">
        <v>31</v>
      </c>
      <c r="I14" s="21"/>
      <c r="L14" s="28"/>
      <c r="M14" s="25"/>
      <c r="N14" s="25"/>
      <c r="O14" s="25"/>
    </row>
    <row r="15" spans="2:15" x14ac:dyDescent="0.2">
      <c r="B15" s="23" t="s">
        <v>42</v>
      </c>
      <c r="C15" s="20" t="s">
        <v>43</v>
      </c>
      <c r="D15" s="20" t="s">
        <v>44</v>
      </c>
      <c r="E15" s="24">
        <v>18080</v>
      </c>
      <c r="F15" s="21">
        <v>644.99</v>
      </c>
      <c r="G15" s="21">
        <v>0.69</v>
      </c>
      <c r="H15" s="21" t="s">
        <v>19</v>
      </c>
      <c r="I15" s="21"/>
      <c r="L15" s="28"/>
      <c r="M15" s="25"/>
      <c r="N15" s="25"/>
      <c r="O15" s="25"/>
    </row>
    <row r="16" spans="2:15" x14ac:dyDescent="0.2">
      <c r="B16" s="23" t="s">
        <v>45</v>
      </c>
      <c r="C16" s="20" t="s">
        <v>46</v>
      </c>
      <c r="D16" s="20" t="s">
        <v>47</v>
      </c>
      <c r="E16" s="24">
        <v>36000</v>
      </c>
      <c r="F16" s="21">
        <v>635</v>
      </c>
      <c r="G16" s="21">
        <v>0.68</v>
      </c>
      <c r="H16" s="21" t="s">
        <v>48</v>
      </c>
      <c r="I16" s="21"/>
      <c r="L16" s="28"/>
      <c r="M16" s="25"/>
      <c r="N16" s="25"/>
      <c r="O16" s="25"/>
    </row>
    <row r="17" spans="2:15" x14ac:dyDescent="0.2">
      <c r="B17" s="23" t="s">
        <v>49</v>
      </c>
      <c r="C17" s="20" t="s">
        <v>50</v>
      </c>
      <c r="D17" s="20" t="s">
        <v>27</v>
      </c>
      <c r="E17" s="24">
        <v>10500</v>
      </c>
      <c r="F17" s="21">
        <v>620.99</v>
      </c>
      <c r="G17" s="21">
        <v>0.67</v>
      </c>
      <c r="H17" s="21" t="s">
        <v>19</v>
      </c>
      <c r="I17" s="21"/>
      <c r="L17" s="28"/>
      <c r="M17" s="25"/>
      <c r="N17" s="25"/>
      <c r="O17" s="25"/>
    </row>
    <row r="18" spans="2:15" x14ac:dyDescent="0.2">
      <c r="B18" s="23" t="s">
        <v>51</v>
      </c>
      <c r="C18" s="20" t="s">
        <v>52</v>
      </c>
      <c r="D18" s="20" t="s">
        <v>53</v>
      </c>
      <c r="E18" s="24">
        <v>11000</v>
      </c>
      <c r="F18" s="21">
        <v>564.26</v>
      </c>
      <c r="G18" s="21">
        <v>0.61</v>
      </c>
      <c r="H18" s="21" t="s">
        <v>19</v>
      </c>
      <c r="I18" s="21"/>
      <c r="L18" s="28"/>
      <c r="M18" s="25"/>
      <c r="N18" s="25"/>
      <c r="O18" s="25"/>
    </row>
    <row r="19" spans="2:15" x14ac:dyDescent="0.2">
      <c r="B19" s="23" t="s">
        <v>54</v>
      </c>
      <c r="C19" s="20" t="s">
        <v>55</v>
      </c>
      <c r="D19" s="20" t="s">
        <v>53</v>
      </c>
      <c r="E19" s="24">
        <v>38000</v>
      </c>
      <c r="F19" s="21">
        <v>558.58000000000004</v>
      </c>
      <c r="G19" s="21">
        <v>0.6</v>
      </c>
      <c r="H19" s="21" t="s">
        <v>48</v>
      </c>
      <c r="I19" s="21"/>
      <c r="L19" s="28"/>
      <c r="M19" s="25"/>
      <c r="N19" s="25"/>
      <c r="O19" s="25"/>
    </row>
    <row r="20" spans="2:15" x14ac:dyDescent="0.2">
      <c r="B20" s="23" t="s">
        <v>56</v>
      </c>
      <c r="C20" s="20" t="s">
        <v>57</v>
      </c>
      <c r="D20" s="20" t="s">
        <v>41</v>
      </c>
      <c r="E20" s="24">
        <v>15000</v>
      </c>
      <c r="F20" s="21">
        <v>513.87</v>
      </c>
      <c r="G20" s="21">
        <v>0.55000000000000004</v>
      </c>
      <c r="H20" s="21" t="s">
        <v>31</v>
      </c>
      <c r="I20" s="21"/>
      <c r="L20" s="28"/>
      <c r="M20" s="25"/>
      <c r="N20" s="25"/>
      <c r="O20" s="25"/>
    </row>
    <row r="21" spans="2:15" x14ac:dyDescent="0.2">
      <c r="B21" s="23" t="s">
        <v>58</v>
      </c>
      <c r="C21" s="20" t="s">
        <v>59</v>
      </c>
      <c r="D21" s="20" t="s">
        <v>60</v>
      </c>
      <c r="E21" s="24">
        <v>11000</v>
      </c>
      <c r="F21" s="21">
        <v>475.68</v>
      </c>
      <c r="G21" s="21">
        <v>0.51</v>
      </c>
      <c r="H21" s="21" t="s">
        <v>19</v>
      </c>
      <c r="I21" s="21"/>
      <c r="L21" s="28"/>
      <c r="M21" s="25"/>
      <c r="N21" s="25"/>
      <c r="O21" s="25"/>
    </row>
    <row r="22" spans="2:15" x14ac:dyDescent="0.2">
      <c r="B22" s="23" t="s">
        <v>61</v>
      </c>
      <c r="C22" s="20" t="s">
        <v>62</v>
      </c>
      <c r="D22" s="20" t="s">
        <v>63</v>
      </c>
      <c r="E22" s="24">
        <v>215000</v>
      </c>
      <c r="F22" s="21">
        <v>473.75</v>
      </c>
      <c r="G22" s="21">
        <v>0.51</v>
      </c>
      <c r="H22" s="21" t="s">
        <v>19</v>
      </c>
      <c r="I22" s="21"/>
      <c r="L22" s="28"/>
      <c r="M22" s="25"/>
      <c r="N22" s="25"/>
      <c r="O22" s="25"/>
    </row>
    <row r="23" spans="2:15" x14ac:dyDescent="0.2">
      <c r="B23" s="23" t="s">
        <v>64</v>
      </c>
      <c r="C23" s="20" t="s">
        <v>65</v>
      </c>
      <c r="D23" s="20" t="s">
        <v>63</v>
      </c>
      <c r="E23" s="24">
        <v>12800</v>
      </c>
      <c r="F23" s="21">
        <v>469.08</v>
      </c>
      <c r="G23" s="21">
        <v>0.5</v>
      </c>
      <c r="H23" s="21" t="s">
        <v>19</v>
      </c>
      <c r="I23" s="21"/>
      <c r="L23" s="28"/>
      <c r="M23" s="25"/>
      <c r="N23" s="25"/>
      <c r="O23" s="25"/>
    </row>
    <row r="24" spans="2:15" x14ac:dyDescent="0.2">
      <c r="B24" s="23" t="s">
        <v>66</v>
      </c>
      <c r="C24" s="20" t="s">
        <v>67</v>
      </c>
      <c r="D24" s="20" t="s">
        <v>68</v>
      </c>
      <c r="E24" s="24">
        <v>31500</v>
      </c>
      <c r="F24" s="21">
        <v>467.33</v>
      </c>
      <c r="G24" s="21">
        <v>0.5</v>
      </c>
      <c r="H24" s="21" t="s">
        <v>19</v>
      </c>
      <c r="I24" s="21"/>
      <c r="L24" s="28"/>
      <c r="M24" s="25"/>
      <c r="N24" s="25"/>
      <c r="O24" s="25"/>
    </row>
    <row r="25" spans="2:15" x14ac:dyDescent="0.2">
      <c r="B25" s="23" t="s">
        <v>69</v>
      </c>
      <c r="C25" s="20" t="s">
        <v>70</v>
      </c>
      <c r="D25" s="20" t="s">
        <v>71</v>
      </c>
      <c r="E25" s="24">
        <v>20000</v>
      </c>
      <c r="F25" s="21">
        <v>465.12</v>
      </c>
      <c r="G25" s="21">
        <v>0.5</v>
      </c>
      <c r="H25" s="21" t="s">
        <v>31</v>
      </c>
      <c r="I25" s="21"/>
      <c r="L25" s="28"/>
      <c r="M25" s="25"/>
      <c r="N25" s="25"/>
      <c r="O25" s="25"/>
    </row>
    <row r="26" spans="2:15" x14ac:dyDescent="0.2">
      <c r="B26" s="23" t="s">
        <v>72</v>
      </c>
      <c r="C26" s="20" t="s">
        <v>73</v>
      </c>
      <c r="D26" s="20" t="s">
        <v>74</v>
      </c>
      <c r="E26" s="24">
        <v>40000</v>
      </c>
      <c r="F26" s="21">
        <v>415.84</v>
      </c>
      <c r="G26" s="21">
        <v>0.45</v>
      </c>
      <c r="H26" s="21" t="s">
        <v>48</v>
      </c>
      <c r="I26" s="21"/>
      <c r="L26" s="28"/>
      <c r="M26" s="25"/>
      <c r="N26" s="25"/>
      <c r="O26" s="25"/>
    </row>
    <row r="27" spans="2:15" x14ac:dyDescent="0.2">
      <c r="B27" s="23" t="s">
        <v>75</v>
      </c>
      <c r="C27" s="20" t="s">
        <v>76</v>
      </c>
      <c r="D27" s="20" t="s">
        <v>77</v>
      </c>
      <c r="E27" s="24">
        <v>52007</v>
      </c>
      <c r="F27" s="21">
        <v>400.95</v>
      </c>
      <c r="G27" s="21">
        <v>0.43</v>
      </c>
      <c r="H27" s="21" t="s">
        <v>48</v>
      </c>
      <c r="I27" s="21"/>
      <c r="L27" s="28"/>
      <c r="M27" s="25"/>
      <c r="N27" s="25"/>
      <c r="O27" s="25"/>
    </row>
    <row r="28" spans="2:15" x14ac:dyDescent="0.2">
      <c r="B28" s="23" t="s">
        <v>78</v>
      </c>
      <c r="C28" s="20" t="s">
        <v>79</v>
      </c>
      <c r="D28" s="20" t="s">
        <v>80</v>
      </c>
      <c r="E28" s="24">
        <v>18300</v>
      </c>
      <c r="F28" s="21">
        <v>394.06</v>
      </c>
      <c r="G28" s="21">
        <v>0.42</v>
      </c>
      <c r="H28" s="21" t="s">
        <v>48</v>
      </c>
      <c r="I28" s="21"/>
      <c r="L28" s="28"/>
      <c r="M28" s="25"/>
      <c r="N28" s="25"/>
      <c r="O28" s="25"/>
    </row>
    <row r="29" spans="2:15" x14ac:dyDescent="0.2">
      <c r="B29" s="23" t="s">
        <v>81</v>
      </c>
      <c r="C29" s="20" t="s">
        <v>82</v>
      </c>
      <c r="D29" s="20" t="s">
        <v>47</v>
      </c>
      <c r="E29" s="24">
        <v>16100</v>
      </c>
      <c r="F29" s="21">
        <v>392.1</v>
      </c>
      <c r="G29" s="21">
        <v>0.42</v>
      </c>
      <c r="H29" s="21" t="s">
        <v>31</v>
      </c>
      <c r="I29" s="21"/>
      <c r="L29" s="28"/>
      <c r="M29" s="25"/>
      <c r="N29" s="25"/>
      <c r="O29" s="25"/>
    </row>
    <row r="30" spans="2:15" x14ac:dyDescent="0.2">
      <c r="B30" s="23" t="s">
        <v>83</v>
      </c>
      <c r="C30" s="20" t="s">
        <v>84</v>
      </c>
      <c r="D30" s="20" t="s">
        <v>18</v>
      </c>
      <c r="E30" s="24">
        <v>40900</v>
      </c>
      <c r="F30" s="21">
        <v>316.12</v>
      </c>
      <c r="G30" s="21">
        <v>0.34</v>
      </c>
      <c r="H30" s="21" t="s">
        <v>19</v>
      </c>
      <c r="I30" s="21"/>
      <c r="L30" s="28"/>
      <c r="M30" s="25"/>
      <c r="N30" s="25"/>
      <c r="O30" s="25"/>
    </row>
    <row r="31" spans="2:15" x14ac:dyDescent="0.2">
      <c r="B31" s="23" t="s">
        <v>85</v>
      </c>
      <c r="C31" s="20" t="s">
        <v>86</v>
      </c>
      <c r="D31" s="20" t="s">
        <v>71</v>
      </c>
      <c r="E31" s="24">
        <v>7500</v>
      </c>
      <c r="F31" s="21">
        <v>311.14999999999998</v>
      </c>
      <c r="G31" s="21">
        <v>0.33</v>
      </c>
      <c r="H31" s="21" t="s">
        <v>48</v>
      </c>
      <c r="I31" s="21"/>
      <c r="L31" s="28"/>
      <c r="M31" s="25"/>
      <c r="N31" s="25"/>
      <c r="O31" s="25"/>
    </row>
    <row r="32" spans="2:15" x14ac:dyDescent="0.2">
      <c r="B32" s="23" t="s">
        <v>87</v>
      </c>
      <c r="C32" s="20" t="s">
        <v>88</v>
      </c>
      <c r="D32" s="20" t="s">
        <v>89</v>
      </c>
      <c r="E32" s="24">
        <v>86000</v>
      </c>
      <c r="F32" s="21">
        <v>295.32</v>
      </c>
      <c r="G32" s="21">
        <v>0.32</v>
      </c>
      <c r="H32" s="21" t="s">
        <v>48</v>
      </c>
      <c r="I32" s="21"/>
      <c r="L32" s="28"/>
      <c r="M32" s="25"/>
      <c r="N32" s="25"/>
      <c r="O32" s="25"/>
    </row>
    <row r="33" spans="2:15" x14ac:dyDescent="0.2">
      <c r="B33" s="23" t="s">
        <v>90</v>
      </c>
      <c r="C33" s="20" t="s">
        <v>91</v>
      </c>
      <c r="D33" s="20" t="s">
        <v>92</v>
      </c>
      <c r="E33" s="24">
        <v>100000</v>
      </c>
      <c r="F33" s="21">
        <v>292.64999999999998</v>
      </c>
      <c r="G33" s="21">
        <v>0.31</v>
      </c>
      <c r="H33" s="21" t="s">
        <v>19</v>
      </c>
      <c r="I33" s="21"/>
      <c r="L33" s="28"/>
      <c r="M33" s="25"/>
      <c r="N33" s="25"/>
      <c r="O33" s="25"/>
    </row>
    <row r="34" spans="2:15" x14ac:dyDescent="0.2">
      <c r="B34" s="23" t="s">
        <v>93</v>
      </c>
      <c r="C34" s="20" t="s">
        <v>94</v>
      </c>
      <c r="D34" s="20" t="s">
        <v>63</v>
      </c>
      <c r="E34" s="24">
        <v>30000</v>
      </c>
      <c r="F34" s="21">
        <v>280.14</v>
      </c>
      <c r="G34" s="21">
        <v>0.3</v>
      </c>
      <c r="H34" s="21" t="s">
        <v>48</v>
      </c>
      <c r="I34" s="21"/>
      <c r="L34" s="28"/>
      <c r="M34" s="25"/>
      <c r="N34" s="25"/>
      <c r="O34" s="25"/>
    </row>
    <row r="35" spans="2:15" x14ac:dyDescent="0.2">
      <c r="B35" s="23" t="s">
        <v>95</v>
      </c>
      <c r="C35" s="20" t="s">
        <v>96</v>
      </c>
      <c r="D35" s="20" t="s">
        <v>74</v>
      </c>
      <c r="E35" s="24">
        <v>25000</v>
      </c>
      <c r="F35" s="21">
        <v>265.31</v>
      </c>
      <c r="G35" s="21">
        <v>0.28999999999999998</v>
      </c>
      <c r="H35" s="21" t="s">
        <v>31</v>
      </c>
      <c r="I35" s="21"/>
      <c r="L35" s="28"/>
      <c r="M35" s="25"/>
      <c r="N35" s="25"/>
      <c r="O35" s="25"/>
    </row>
    <row r="36" spans="2:15" x14ac:dyDescent="0.2">
      <c r="B36" s="23" t="s">
        <v>97</v>
      </c>
      <c r="C36" s="20" t="s">
        <v>98</v>
      </c>
      <c r="D36" s="20" t="s">
        <v>99</v>
      </c>
      <c r="E36" s="24">
        <v>95000</v>
      </c>
      <c r="F36" s="21">
        <v>249.48</v>
      </c>
      <c r="G36" s="21">
        <v>0.27</v>
      </c>
      <c r="H36" s="21" t="s">
        <v>19</v>
      </c>
      <c r="I36" s="21"/>
      <c r="L36" s="28"/>
      <c r="M36" s="25"/>
      <c r="N36" s="25"/>
      <c r="O36" s="25"/>
    </row>
    <row r="37" spans="2:15" x14ac:dyDescent="0.2">
      <c r="B37" s="23" t="s">
        <v>100</v>
      </c>
      <c r="C37" s="20" t="s">
        <v>101</v>
      </c>
      <c r="D37" s="20" t="s">
        <v>89</v>
      </c>
      <c r="E37" s="24">
        <v>3568</v>
      </c>
      <c r="F37" s="21">
        <v>238.63</v>
      </c>
      <c r="G37" s="21">
        <v>0.26</v>
      </c>
      <c r="H37" s="21" t="s">
        <v>48</v>
      </c>
      <c r="I37" s="21"/>
      <c r="L37" s="28"/>
      <c r="M37" s="25"/>
      <c r="N37" s="25"/>
      <c r="O37" s="25"/>
    </row>
    <row r="38" spans="2:15" x14ac:dyDescent="0.2">
      <c r="B38" s="23" t="s">
        <v>102</v>
      </c>
      <c r="C38" s="20" t="s">
        <v>103</v>
      </c>
      <c r="D38" s="20" t="s">
        <v>104</v>
      </c>
      <c r="E38" s="24">
        <v>11628</v>
      </c>
      <c r="F38" s="21">
        <v>236.28</v>
      </c>
      <c r="G38" s="21">
        <v>0.25</v>
      </c>
      <c r="H38" s="21" t="s">
        <v>48</v>
      </c>
      <c r="I38" s="21"/>
      <c r="L38" s="28"/>
      <c r="M38" s="25"/>
      <c r="N38" s="25"/>
      <c r="O38" s="25"/>
    </row>
    <row r="39" spans="2:15" x14ac:dyDescent="0.2">
      <c r="B39" s="23" t="s">
        <v>105</v>
      </c>
      <c r="C39" s="20" t="s">
        <v>106</v>
      </c>
      <c r="D39" s="20" t="s">
        <v>89</v>
      </c>
      <c r="E39" s="24">
        <v>18500</v>
      </c>
      <c r="F39" s="21">
        <v>233.26</v>
      </c>
      <c r="G39" s="21">
        <v>0.25</v>
      </c>
      <c r="H39" s="21" t="s">
        <v>31</v>
      </c>
      <c r="I39" s="21"/>
      <c r="L39" s="28"/>
      <c r="M39" s="25"/>
      <c r="N39" s="25"/>
      <c r="O39" s="25"/>
    </row>
    <row r="40" spans="2:15" x14ac:dyDescent="0.2">
      <c r="B40" s="23" t="s">
        <v>107</v>
      </c>
      <c r="C40" s="20" t="s">
        <v>108</v>
      </c>
      <c r="D40" s="20" t="s">
        <v>34</v>
      </c>
      <c r="E40" s="24">
        <v>23000</v>
      </c>
      <c r="F40" s="21">
        <v>229.07</v>
      </c>
      <c r="G40" s="21">
        <v>0.25</v>
      </c>
      <c r="H40" s="21" t="s">
        <v>48</v>
      </c>
      <c r="I40" s="21"/>
      <c r="L40" s="28"/>
      <c r="M40" s="25"/>
      <c r="N40" s="25"/>
      <c r="O40" s="25"/>
    </row>
    <row r="41" spans="2:15" x14ac:dyDescent="0.2">
      <c r="B41" s="23" t="s">
        <v>109</v>
      </c>
      <c r="C41" s="20" t="s">
        <v>110</v>
      </c>
      <c r="D41" s="20" t="s">
        <v>63</v>
      </c>
      <c r="E41" s="24">
        <v>25565</v>
      </c>
      <c r="F41" s="21">
        <v>228.23</v>
      </c>
      <c r="G41" s="21">
        <v>0.25</v>
      </c>
      <c r="H41" s="21" t="s">
        <v>48</v>
      </c>
      <c r="I41" s="21"/>
      <c r="L41" s="28"/>
      <c r="M41" s="25"/>
      <c r="N41" s="25"/>
      <c r="O41" s="25"/>
    </row>
    <row r="42" spans="2:15" x14ac:dyDescent="0.2">
      <c r="B42" s="23" t="s">
        <v>111</v>
      </c>
      <c r="C42" s="20" t="s">
        <v>112</v>
      </c>
      <c r="D42" s="20" t="s">
        <v>34</v>
      </c>
      <c r="E42" s="24">
        <v>50000</v>
      </c>
      <c r="F42" s="21">
        <v>224.93</v>
      </c>
      <c r="G42" s="21">
        <v>0.24</v>
      </c>
      <c r="H42" s="21" t="s">
        <v>19</v>
      </c>
      <c r="I42" s="21"/>
      <c r="L42" s="28"/>
      <c r="M42" s="25"/>
      <c r="N42" s="25"/>
      <c r="O42" s="25"/>
    </row>
    <row r="43" spans="2:15" x14ac:dyDescent="0.2">
      <c r="B43" s="23" t="s">
        <v>113</v>
      </c>
      <c r="C43" s="20" t="s">
        <v>114</v>
      </c>
      <c r="D43" s="20" t="s">
        <v>104</v>
      </c>
      <c r="E43" s="24">
        <v>3900</v>
      </c>
      <c r="F43" s="21">
        <v>223.59</v>
      </c>
      <c r="G43" s="21">
        <v>0.24</v>
      </c>
      <c r="H43" s="21" t="s">
        <v>48</v>
      </c>
      <c r="I43" s="21"/>
      <c r="L43" s="28"/>
      <c r="M43" s="25"/>
      <c r="N43" s="25"/>
      <c r="O43" s="25"/>
    </row>
    <row r="44" spans="2:15" x14ac:dyDescent="0.2">
      <c r="B44" s="23" t="s">
        <v>115</v>
      </c>
      <c r="C44" s="20" t="s">
        <v>116</v>
      </c>
      <c r="D44" s="20" t="s">
        <v>68</v>
      </c>
      <c r="E44" s="24">
        <v>11500</v>
      </c>
      <c r="F44" s="21">
        <v>213.73</v>
      </c>
      <c r="G44" s="21">
        <v>0.23</v>
      </c>
      <c r="H44" s="21" t="s">
        <v>31</v>
      </c>
      <c r="I44" s="21"/>
      <c r="L44" s="28"/>
      <c r="M44" s="25"/>
      <c r="N44" s="25"/>
      <c r="O44" s="25"/>
    </row>
    <row r="45" spans="2:15" x14ac:dyDescent="0.2">
      <c r="B45" s="23" t="s">
        <v>117</v>
      </c>
      <c r="C45" s="20" t="s">
        <v>118</v>
      </c>
      <c r="D45" s="20" t="s">
        <v>119</v>
      </c>
      <c r="E45" s="24">
        <v>11000</v>
      </c>
      <c r="F45" s="21">
        <v>199.39</v>
      </c>
      <c r="G45" s="21">
        <v>0.21</v>
      </c>
      <c r="H45" s="21" t="s">
        <v>31</v>
      </c>
      <c r="I45" s="21"/>
      <c r="L45" s="28"/>
      <c r="M45" s="25"/>
      <c r="N45" s="25"/>
      <c r="O45" s="25"/>
    </row>
    <row r="46" spans="2:15" x14ac:dyDescent="0.2">
      <c r="B46" s="23" t="s">
        <v>120</v>
      </c>
      <c r="C46" s="20" t="s">
        <v>121</v>
      </c>
      <c r="D46" s="20" t="s">
        <v>122</v>
      </c>
      <c r="E46" s="24">
        <v>16300</v>
      </c>
      <c r="F46" s="21">
        <v>166.09</v>
      </c>
      <c r="G46" s="21">
        <v>0.18</v>
      </c>
      <c r="H46" s="21" t="s">
        <v>48</v>
      </c>
      <c r="I46" s="21"/>
      <c r="L46" s="28"/>
      <c r="M46" s="25"/>
      <c r="N46" s="25"/>
      <c r="O46" s="25"/>
    </row>
    <row r="47" spans="2:15" x14ac:dyDescent="0.2">
      <c r="B47" s="23" t="s">
        <v>123</v>
      </c>
      <c r="C47" s="20" t="s">
        <v>124</v>
      </c>
      <c r="D47" s="20" t="s">
        <v>37</v>
      </c>
      <c r="E47" s="24">
        <v>45000</v>
      </c>
      <c r="F47" s="21">
        <v>164.03</v>
      </c>
      <c r="G47" s="21">
        <v>0.18</v>
      </c>
      <c r="H47" s="21" t="s">
        <v>19</v>
      </c>
      <c r="I47" s="21"/>
      <c r="L47" s="28"/>
      <c r="M47" s="25"/>
      <c r="N47" s="25"/>
      <c r="O47" s="25"/>
    </row>
    <row r="48" spans="2:15" x14ac:dyDescent="0.2">
      <c r="B48" s="23" t="s">
        <v>125</v>
      </c>
      <c r="C48" s="20" t="s">
        <v>126</v>
      </c>
      <c r="D48" s="20" t="s">
        <v>127</v>
      </c>
      <c r="E48" s="24">
        <v>16500</v>
      </c>
      <c r="F48" s="21">
        <v>98.06</v>
      </c>
      <c r="G48" s="21">
        <v>0.11</v>
      </c>
      <c r="H48" s="21" t="s">
        <v>19</v>
      </c>
      <c r="I48" s="21"/>
      <c r="L48" s="28"/>
      <c r="M48" s="25"/>
      <c r="N48" s="25"/>
      <c r="O48" s="25"/>
    </row>
    <row r="49" spans="2:15" x14ac:dyDescent="0.2">
      <c r="B49" s="29" t="s">
        <v>128</v>
      </c>
      <c r="C49" s="30"/>
      <c r="D49" s="30"/>
      <c r="E49" s="30"/>
      <c r="F49" s="31">
        <f>SUM(F7:F48)</f>
        <v>19737.810000000001</v>
      </c>
      <c r="G49" s="31">
        <f>SUM(G7:G48)</f>
        <v>21.219999999999995</v>
      </c>
      <c r="H49" s="31"/>
      <c r="I49" s="31"/>
      <c r="J49" s="32"/>
      <c r="L49" s="28"/>
      <c r="M49" s="25"/>
      <c r="N49" s="25"/>
      <c r="O49" s="25"/>
    </row>
    <row r="50" spans="2:15" x14ac:dyDescent="0.2">
      <c r="B50" s="33" t="s">
        <v>129</v>
      </c>
      <c r="C50" s="33"/>
      <c r="D50" s="33"/>
      <c r="E50" s="33"/>
      <c r="F50" s="34">
        <f>F49</f>
        <v>19737.810000000001</v>
      </c>
      <c r="G50" s="34">
        <f>G49</f>
        <v>21.219999999999995</v>
      </c>
      <c r="H50" s="35"/>
      <c r="I50" s="35"/>
      <c r="J50" s="32"/>
      <c r="L50" s="28"/>
      <c r="M50" s="25"/>
      <c r="N50" s="25"/>
      <c r="O50" s="25"/>
    </row>
    <row r="51" spans="2:15" x14ac:dyDescent="0.2">
      <c r="B51" s="36" t="s">
        <v>130</v>
      </c>
      <c r="C51" s="37"/>
      <c r="D51" s="37"/>
      <c r="E51" s="37"/>
      <c r="F51" s="38"/>
      <c r="G51" s="38"/>
      <c r="H51" s="38"/>
      <c r="I51" s="38"/>
      <c r="L51" s="28"/>
      <c r="M51" s="25"/>
      <c r="N51" s="25"/>
      <c r="O51" s="25"/>
    </row>
    <row r="52" spans="2:15" x14ac:dyDescent="0.2">
      <c r="B52" s="39" t="s">
        <v>15</v>
      </c>
      <c r="C52" s="20"/>
      <c r="D52" s="20"/>
      <c r="E52" s="20"/>
      <c r="F52" s="21"/>
      <c r="G52" s="21"/>
      <c r="H52" s="21"/>
      <c r="I52" s="21"/>
      <c r="L52" s="28"/>
      <c r="M52" s="25"/>
      <c r="N52" s="25"/>
      <c r="O52" s="25"/>
    </row>
    <row r="53" spans="2:15" x14ac:dyDescent="0.2">
      <c r="B53" s="20" t="s">
        <v>131</v>
      </c>
      <c r="C53" s="20" t="s">
        <v>132</v>
      </c>
      <c r="D53" s="20" t="s">
        <v>133</v>
      </c>
      <c r="E53" s="24">
        <v>4000</v>
      </c>
      <c r="F53" s="21">
        <v>4011.29</v>
      </c>
      <c r="G53" s="21">
        <v>4.3099999999999996</v>
      </c>
      <c r="H53" s="21"/>
      <c r="I53" s="21">
        <v>7.5</v>
      </c>
      <c r="L53" s="28"/>
      <c r="M53" s="25"/>
      <c r="N53" s="25"/>
      <c r="O53" s="25"/>
    </row>
    <row r="54" spans="2:15" x14ac:dyDescent="0.2">
      <c r="B54" s="20" t="s">
        <v>134</v>
      </c>
      <c r="C54" s="20" t="s">
        <v>135</v>
      </c>
      <c r="D54" s="20" t="s">
        <v>133</v>
      </c>
      <c r="E54" s="24">
        <v>250</v>
      </c>
      <c r="F54" s="21">
        <v>2609.39</v>
      </c>
      <c r="G54" s="21">
        <v>2.81</v>
      </c>
      <c r="H54" s="21"/>
      <c r="I54" s="21">
        <v>7.62</v>
      </c>
      <c r="L54" s="28"/>
      <c r="M54" s="25"/>
      <c r="N54" s="25"/>
      <c r="O54" s="25"/>
    </row>
    <row r="55" spans="2:15" x14ac:dyDescent="0.2">
      <c r="B55" s="20" t="s">
        <v>136</v>
      </c>
      <c r="C55" s="20" t="s">
        <v>137</v>
      </c>
      <c r="D55" s="20" t="s">
        <v>133</v>
      </c>
      <c r="E55" s="24">
        <v>250</v>
      </c>
      <c r="F55" s="21">
        <v>2603.65</v>
      </c>
      <c r="G55" s="21">
        <v>2.8</v>
      </c>
      <c r="H55" s="21"/>
      <c r="I55" s="21">
        <v>7.37</v>
      </c>
      <c r="L55" s="28"/>
      <c r="M55" s="25"/>
      <c r="N55" s="25"/>
      <c r="O55" s="25"/>
    </row>
    <row r="56" spans="2:15" x14ac:dyDescent="0.2">
      <c r="B56" s="20" t="s">
        <v>138</v>
      </c>
      <c r="C56" s="20" t="s">
        <v>139</v>
      </c>
      <c r="D56" s="20" t="s">
        <v>133</v>
      </c>
      <c r="E56" s="24">
        <v>250</v>
      </c>
      <c r="F56" s="21">
        <v>2590.77</v>
      </c>
      <c r="G56" s="21">
        <v>2.79</v>
      </c>
      <c r="H56" s="21"/>
      <c r="I56" s="21">
        <v>7.32</v>
      </c>
      <c r="L56" s="28"/>
      <c r="M56" s="25"/>
      <c r="N56" s="25"/>
      <c r="O56" s="25"/>
    </row>
    <row r="57" spans="2:15" x14ac:dyDescent="0.2">
      <c r="B57" s="20" t="s">
        <v>140</v>
      </c>
      <c r="C57" s="20" t="s">
        <v>141</v>
      </c>
      <c r="D57" s="20" t="s">
        <v>133</v>
      </c>
      <c r="E57" s="24">
        <v>2500</v>
      </c>
      <c r="F57" s="21">
        <v>2527.9</v>
      </c>
      <c r="G57" s="21">
        <v>2.72</v>
      </c>
      <c r="H57" s="21"/>
      <c r="I57" s="21">
        <v>7.5</v>
      </c>
      <c r="L57" s="28"/>
      <c r="M57" s="25"/>
      <c r="N57" s="25"/>
      <c r="O57" s="25"/>
    </row>
    <row r="58" spans="2:15" x14ac:dyDescent="0.2">
      <c r="B58" s="20" t="s">
        <v>142</v>
      </c>
      <c r="C58" s="20" t="s">
        <v>143</v>
      </c>
      <c r="D58" s="20" t="s">
        <v>133</v>
      </c>
      <c r="E58" s="24">
        <v>2500</v>
      </c>
      <c r="F58" s="21">
        <v>2514.4</v>
      </c>
      <c r="G58" s="21">
        <v>2.7</v>
      </c>
      <c r="H58" s="21"/>
      <c r="I58" s="21">
        <v>7.52</v>
      </c>
      <c r="L58" s="28"/>
      <c r="M58" s="25"/>
      <c r="N58" s="25"/>
      <c r="O58" s="25"/>
    </row>
    <row r="59" spans="2:15" x14ac:dyDescent="0.2">
      <c r="B59" s="20" t="s">
        <v>144</v>
      </c>
      <c r="C59" s="20" t="s">
        <v>145</v>
      </c>
      <c r="D59" s="20" t="s">
        <v>133</v>
      </c>
      <c r="E59" s="24">
        <v>2500</v>
      </c>
      <c r="F59" s="21">
        <v>2506.63</v>
      </c>
      <c r="G59" s="21">
        <v>2.7</v>
      </c>
      <c r="H59" s="21"/>
      <c r="I59" s="21">
        <v>7.66</v>
      </c>
      <c r="L59" s="28"/>
      <c r="M59" s="25"/>
      <c r="N59" s="25"/>
      <c r="O59" s="25"/>
    </row>
    <row r="60" spans="2:15" x14ac:dyDescent="0.2">
      <c r="B60" s="20" t="s">
        <v>146</v>
      </c>
      <c r="C60" s="20" t="s">
        <v>147</v>
      </c>
      <c r="D60" s="20" t="s">
        <v>133</v>
      </c>
      <c r="E60" s="24">
        <v>2500</v>
      </c>
      <c r="F60" s="21">
        <v>2499.6</v>
      </c>
      <c r="G60" s="21">
        <v>2.69</v>
      </c>
      <c r="H60" s="21"/>
      <c r="I60" s="21">
        <v>7.9</v>
      </c>
      <c r="L60" s="28"/>
      <c r="M60" s="25"/>
      <c r="N60" s="25"/>
      <c r="O60" s="25"/>
    </row>
    <row r="61" spans="2:15" x14ac:dyDescent="0.2">
      <c r="B61" s="20" t="s">
        <v>148</v>
      </c>
      <c r="C61" s="20" t="s">
        <v>149</v>
      </c>
      <c r="D61" s="20" t="s">
        <v>150</v>
      </c>
      <c r="E61" s="24">
        <v>250</v>
      </c>
      <c r="F61" s="21">
        <v>2498.4</v>
      </c>
      <c r="G61" s="21">
        <v>2.69</v>
      </c>
      <c r="H61" s="21"/>
      <c r="I61" s="21">
        <v>7.92</v>
      </c>
      <c r="L61" s="28"/>
      <c r="M61" s="25"/>
      <c r="N61" s="25"/>
      <c r="O61" s="25"/>
    </row>
    <row r="62" spans="2:15" x14ac:dyDescent="0.2">
      <c r="B62" s="20" t="s">
        <v>151</v>
      </c>
      <c r="C62" s="20" t="s">
        <v>152</v>
      </c>
      <c r="D62" s="20" t="s">
        <v>153</v>
      </c>
      <c r="E62" s="24">
        <v>250</v>
      </c>
      <c r="F62" s="21">
        <v>2494.73</v>
      </c>
      <c r="G62" s="21">
        <v>2.68</v>
      </c>
      <c r="H62" s="21"/>
      <c r="I62" s="21">
        <v>7.77</v>
      </c>
      <c r="L62" s="28"/>
      <c r="M62" s="25"/>
      <c r="N62" s="25"/>
      <c r="O62" s="25"/>
    </row>
    <row r="63" spans="2:15" x14ac:dyDescent="0.2">
      <c r="B63" s="20" t="s">
        <v>154</v>
      </c>
      <c r="C63" s="20" t="s">
        <v>155</v>
      </c>
      <c r="D63" s="20" t="s">
        <v>133</v>
      </c>
      <c r="E63" s="24">
        <v>250</v>
      </c>
      <c r="F63" s="21">
        <v>2494.16</v>
      </c>
      <c r="G63" s="21">
        <v>2.68</v>
      </c>
      <c r="H63" s="21"/>
      <c r="I63" s="21">
        <v>7.8</v>
      </c>
      <c r="L63" s="28"/>
      <c r="M63" s="25"/>
      <c r="N63" s="25"/>
      <c r="O63" s="25"/>
    </row>
    <row r="64" spans="2:15" x14ac:dyDescent="0.2">
      <c r="B64" s="20" t="s">
        <v>156</v>
      </c>
      <c r="C64" s="20" t="s">
        <v>157</v>
      </c>
      <c r="D64" s="20" t="s">
        <v>133</v>
      </c>
      <c r="E64" s="24">
        <v>250</v>
      </c>
      <c r="F64" s="21">
        <v>2494</v>
      </c>
      <c r="G64" s="21">
        <v>2.68</v>
      </c>
      <c r="H64" s="21"/>
      <c r="I64" s="21">
        <v>7.88</v>
      </c>
      <c r="L64" s="28"/>
      <c r="M64" s="25"/>
      <c r="N64" s="25"/>
      <c r="O64" s="25"/>
    </row>
    <row r="65" spans="2:15" x14ac:dyDescent="0.2">
      <c r="B65" s="20" t="s">
        <v>158</v>
      </c>
      <c r="C65" s="20" t="s">
        <v>159</v>
      </c>
      <c r="D65" s="20" t="s">
        <v>133</v>
      </c>
      <c r="E65" s="24">
        <v>200</v>
      </c>
      <c r="F65" s="21">
        <v>1994.82</v>
      </c>
      <c r="G65" s="21">
        <v>2.15</v>
      </c>
      <c r="H65" s="21"/>
      <c r="I65" s="21">
        <v>7.93</v>
      </c>
      <c r="L65" s="28"/>
      <c r="M65" s="25"/>
      <c r="N65" s="25"/>
      <c r="O65" s="25"/>
    </row>
    <row r="66" spans="2:15" x14ac:dyDescent="0.2">
      <c r="B66" s="20" t="s">
        <v>160</v>
      </c>
      <c r="C66" s="20" t="s">
        <v>161</v>
      </c>
      <c r="D66" s="20" t="s">
        <v>133</v>
      </c>
      <c r="E66" s="24">
        <v>150</v>
      </c>
      <c r="F66" s="21">
        <v>1552.32</v>
      </c>
      <c r="G66" s="21">
        <v>1.67</v>
      </c>
      <c r="H66" s="21"/>
      <c r="I66" s="21">
        <v>7.53</v>
      </c>
      <c r="L66" s="28"/>
      <c r="M66" s="25"/>
      <c r="N66" s="25"/>
      <c r="O66" s="25"/>
    </row>
    <row r="67" spans="2:15" x14ac:dyDescent="0.2">
      <c r="B67" s="20" t="s">
        <v>162</v>
      </c>
      <c r="C67" s="20" t="s">
        <v>163</v>
      </c>
      <c r="D67" s="20" t="s">
        <v>133</v>
      </c>
      <c r="E67" s="24">
        <v>150</v>
      </c>
      <c r="F67" s="21">
        <v>1509.2</v>
      </c>
      <c r="G67" s="21">
        <v>1.62</v>
      </c>
      <c r="H67" s="21"/>
      <c r="I67" s="21">
        <v>7.37</v>
      </c>
      <c r="L67" s="28"/>
      <c r="M67" s="25"/>
      <c r="N67" s="25"/>
      <c r="O67" s="25"/>
    </row>
    <row r="68" spans="2:15" x14ac:dyDescent="0.2">
      <c r="B68" s="20" t="s">
        <v>164</v>
      </c>
      <c r="C68" s="20" t="s">
        <v>165</v>
      </c>
      <c r="D68" s="20" t="s">
        <v>133</v>
      </c>
      <c r="E68" s="24">
        <v>1000</v>
      </c>
      <c r="F68" s="21">
        <v>998.53</v>
      </c>
      <c r="G68" s="21">
        <v>1.07</v>
      </c>
      <c r="H68" s="21"/>
      <c r="I68" s="21">
        <v>7.75</v>
      </c>
      <c r="L68" s="28"/>
      <c r="M68" s="25"/>
      <c r="N68" s="25"/>
      <c r="O68" s="25"/>
    </row>
    <row r="69" spans="2:15" x14ac:dyDescent="0.2">
      <c r="B69" s="20" t="s">
        <v>166</v>
      </c>
      <c r="C69" s="20" t="s">
        <v>167</v>
      </c>
      <c r="D69" s="20" t="s">
        <v>133</v>
      </c>
      <c r="E69" s="24">
        <v>1000</v>
      </c>
      <c r="F69" s="21">
        <v>998.02</v>
      </c>
      <c r="G69" s="21">
        <v>1.07</v>
      </c>
      <c r="H69" s="21"/>
      <c r="I69" s="21">
        <v>7.61</v>
      </c>
      <c r="L69" s="28"/>
      <c r="M69" s="25"/>
      <c r="N69" s="25"/>
      <c r="O69" s="25"/>
    </row>
    <row r="70" spans="2:15" x14ac:dyDescent="0.2">
      <c r="B70" s="20" t="s">
        <v>168</v>
      </c>
      <c r="C70" s="20" t="s">
        <v>169</v>
      </c>
      <c r="D70" s="20" t="s">
        <v>133</v>
      </c>
      <c r="E70" s="24">
        <v>500</v>
      </c>
      <c r="F70" s="21">
        <v>499.63</v>
      </c>
      <c r="G70" s="21">
        <v>0.54</v>
      </c>
      <c r="H70" s="21"/>
      <c r="I70" s="21">
        <v>7.66</v>
      </c>
      <c r="L70" s="28"/>
      <c r="M70" s="25"/>
      <c r="N70" s="25"/>
      <c r="O70" s="25"/>
    </row>
    <row r="71" spans="2:15" x14ac:dyDescent="0.2">
      <c r="B71" s="30" t="s">
        <v>128</v>
      </c>
      <c r="C71" s="30"/>
      <c r="D71" s="30"/>
      <c r="E71" s="30"/>
      <c r="F71" s="31">
        <f>SUM(F52:F70)</f>
        <v>39397.439999999995</v>
      </c>
      <c r="G71" s="31">
        <f>SUM(G52:G70)</f>
        <v>42.37</v>
      </c>
      <c r="H71" s="40"/>
      <c r="I71" s="40"/>
      <c r="J71" s="32"/>
      <c r="L71" s="28"/>
      <c r="M71" s="25"/>
      <c r="N71" s="25"/>
      <c r="O71" s="25"/>
    </row>
    <row r="72" spans="2:15" x14ac:dyDescent="0.2">
      <c r="B72" s="41" t="s">
        <v>129</v>
      </c>
      <c r="C72" s="41"/>
      <c r="D72" s="41"/>
      <c r="E72" s="41"/>
      <c r="F72" s="42">
        <f>F71</f>
        <v>39397.439999999995</v>
      </c>
      <c r="G72" s="42">
        <f>G71</f>
        <v>42.37</v>
      </c>
      <c r="H72" s="42"/>
      <c r="I72" s="42"/>
      <c r="J72" s="32"/>
      <c r="L72" s="28"/>
      <c r="M72" s="25"/>
      <c r="N72" s="25"/>
      <c r="O72" s="25"/>
    </row>
    <row r="73" spans="2:15" x14ac:dyDescent="0.2">
      <c r="B73" s="39" t="s">
        <v>170</v>
      </c>
      <c r="C73" s="20"/>
      <c r="D73" s="20"/>
      <c r="E73" s="20"/>
      <c r="F73" s="21"/>
      <c r="G73" s="21"/>
      <c r="H73" s="21"/>
      <c r="I73" s="21"/>
      <c r="L73" s="28"/>
      <c r="M73" s="25"/>
      <c r="N73" s="25"/>
      <c r="O73" s="25"/>
    </row>
    <row r="74" spans="2:15" x14ac:dyDescent="0.2">
      <c r="B74" s="39" t="s">
        <v>171</v>
      </c>
      <c r="C74" s="20"/>
      <c r="D74" s="20"/>
      <c r="E74" s="20"/>
      <c r="F74" s="21"/>
      <c r="G74" s="21"/>
      <c r="H74" s="21"/>
      <c r="I74" s="21"/>
      <c r="L74" s="28"/>
      <c r="M74" s="25"/>
      <c r="N74" s="25"/>
      <c r="O74" s="25"/>
    </row>
    <row r="75" spans="2:15" x14ac:dyDescent="0.2">
      <c r="B75" s="20" t="s">
        <v>172</v>
      </c>
      <c r="C75" s="20" t="s">
        <v>173</v>
      </c>
      <c r="D75" s="20" t="s">
        <v>174</v>
      </c>
      <c r="E75" s="24">
        <v>200</v>
      </c>
      <c r="F75" s="21">
        <v>940.73</v>
      </c>
      <c r="G75" s="21">
        <v>1.01</v>
      </c>
      <c r="H75" s="21"/>
      <c r="I75" s="21">
        <v>7.67</v>
      </c>
      <c r="L75" s="28"/>
      <c r="M75" s="25"/>
      <c r="N75" s="25"/>
      <c r="O75" s="25"/>
    </row>
    <row r="76" spans="2:15" x14ac:dyDescent="0.2">
      <c r="B76" s="39" t="s">
        <v>128</v>
      </c>
      <c r="C76" s="39"/>
      <c r="D76" s="39"/>
      <c r="E76" s="39"/>
      <c r="F76" s="43">
        <f>SUM(F74:F75)</f>
        <v>940.73</v>
      </c>
      <c r="G76" s="43">
        <f>SUM(G74:G75)</f>
        <v>1.01</v>
      </c>
      <c r="H76" s="44"/>
      <c r="I76" s="44"/>
      <c r="J76" s="32"/>
      <c r="L76" s="28"/>
      <c r="M76" s="25"/>
      <c r="N76" s="25"/>
      <c r="O76" s="25"/>
    </row>
    <row r="77" spans="2:15" x14ac:dyDescent="0.2">
      <c r="B77" s="39" t="s">
        <v>175</v>
      </c>
      <c r="C77" s="20"/>
      <c r="D77" s="20"/>
      <c r="E77" s="20"/>
      <c r="F77" s="21"/>
      <c r="G77" s="21"/>
      <c r="H77" s="21"/>
      <c r="I77" s="21"/>
      <c r="L77" s="28"/>
      <c r="M77" s="25"/>
      <c r="N77" s="25"/>
      <c r="O77" s="25"/>
    </row>
    <row r="78" spans="2:15" x14ac:dyDescent="0.2">
      <c r="B78" s="20" t="s">
        <v>176</v>
      </c>
      <c r="C78" s="20" t="s">
        <v>177</v>
      </c>
      <c r="D78" s="20" t="s">
        <v>178</v>
      </c>
      <c r="E78" s="24">
        <v>500000</v>
      </c>
      <c r="F78" s="21">
        <v>471.09</v>
      </c>
      <c r="G78" s="21">
        <v>0.51</v>
      </c>
      <c r="H78" s="21"/>
      <c r="I78" s="21">
        <v>6.57</v>
      </c>
      <c r="L78" s="28"/>
      <c r="M78" s="25"/>
      <c r="N78" s="25"/>
      <c r="O78" s="25"/>
    </row>
    <row r="79" spans="2:15" x14ac:dyDescent="0.2">
      <c r="B79" s="30" t="s">
        <v>128</v>
      </c>
      <c r="C79" s="30"/>
      <c r="D79" s="30"/>
      <c r="E79" s="30"/>
      <c r="F79" s="31">
        <f>SUM(F77:F78)</f>
        <v>471.09</v>
      </c>
      <c r="G79" s="31">
        <f>SUM(G77:G78)</f>
        <v>0.51</v>
      </c>
      <c r="H79" s="40"/>
      <c r="I79" s="40"/>
      <c r="J79" s="32"/>
      <c r="L79" s="28"/>
      <c r="M79" s="25"/>
      <c r="N79" s="25"/>
      <c r="O79" s="25"/>
    </row>
    <row r="80" spans="2:15" x14ac:dyDescent="0.2">
      <c r="B80" s="41" t="s">
        <v>129</v>
      </c>
      <c r="C80" s="41"/>
      <c r="D80" s="41"/>
      <c r="E80" s="41"/>
      <c r="F80" s="42">
        <f>F76+F79</f>
        <v>1411.82</v>
      </c>
      <c r="G80" s="42">
        <f>G76+G79</f>
        <v>1.52</v>
      </c>
      <c r="H80" s="42"/>
      <c r="I80" s="42"/>
      <c r="J80" s="32"/>
      <c r="L80" s="28"/>
      <c r="M80" s="25"/>
      <c r="N80" s="25"/>
      <c r="O80" s="25"/>
    </row>
    <row r="81" spans="2:15" x14ac:dyDescent="0.2">
      <c r="B81" s="39" t="s">
        <v>179</v>
      </c>
      <c r="C81" s="20"/>
      <c r="D81" s="20"/>
      <c r="E81" s="20"/>
      <c r="F81" s="21"/>
      <c r="G81" s="21"/>
      <c r="H81" s="21"/>
      <c r="I81" s="21"/>
      <c r="L81" s="28"/>
      <c r="M81" s="25"/>
      <c r="N81" s="25"/>
      <c r="O81" s="25"/>
    </row>
    <row r="82" spans="2:15" x14ac:dyDescent="0.2">
      <c r="B82" s="20" t="s">
        <v>180</v>
      </c>
      <c r="C82" s="20" t="s">
        <v>181</v>
      </c>
      <c r="D82" s="20" t="s">
        <v>182</v>
      </c>
      <c r="E82" s="24">
        <v>10000000</v>
      </c>
      <c r="F82" s="21">
        <v>10339.07</v>
      </c>
      <c r="G82" s="21">
        <v>11.12</v>
      </c>
      <c r="H82" s="21"/>
      <c r="I82" s="21">
        <v>7.15</v>
      </c>
      <c r="L82" s="28"/>
      <c r="M82" s="25"/>
      <c r="N82" s="25"/>
      <c r="O82" s="25"/>
    </row>
    <row r="83" spans="2:15" x14ac:dyDescent="0.2">
      <c r="B83" s="20" t="s">
        <v>183</v>
      </c>
      <c r="C83" s="20" t="s">
        <v>184</v>
      </c>
      <c r="D83" s="20" t="s">
        <v>182</v>
      </c>
      <c r="E83" s="24">
        <v>5100000</v>
      </c>
      <c r="F83" s="21">
        <v>5295.76</v>
      </c>
      <c r="G83" s="21">
        <v>5.7</v>
      </c>
      <c r="H83" s="21"/>
      <c r="I83" s="21">
        <v>7.17</v>
      </c>
      <c r="L83" s="28"/>
      <c r="M83" s="25"/>
      <c r="N83" s="25"/>
      <c r="O83" s="25"/>
    </row>
    <row r="84" spans="2:15" x14ac:dyDescent="0.2">
      <c r="B84" s="20" t="s">
        <v>185</v>
      </c>
      <c r="C84" s="20" t="s">
        <v>186</v>
      </c>
      <c r="D84" s="20" t="s">
        <v>182</v>
      </c>
      <c r="E84" s="24">
        <v>2750000</v>
      </c>
      <c r="F84" s="21">
        <v>2833.54</v>
      </c>
      <c r="G84" s="21">
        <v>3.05</v>
      </c>
      <c r="H84" s="21"/>
      <c r="I84" s="21">
        <v>6.79</v>
      </c>
      <c r="L84" s="28"/>
      <c r="M84" s="25"/>
      <c r="N84" s="25"/>
      <c r="O84" s="25"/>
    </row>
    <row r="85" spans="2:15" x14ac:dyDescent="0.2">
      <c r="B85" s="20" t="s">
        <v>187</v>
      </c>
      <c r="C85" s="20" t="s">
        <v>188</v>
      </c>
      <c r="D85" s="20" t="s">
        <v>182</v>
      </c>
      <c r="E85" s="24">
        <v>2000000</v>
      </c>
      <c r="F85" s="21">
        <v>2048.13</v>
      </c>
      <c r="G85" s="21">
        <v>2.2000000000000002</v>
      </c>
      <c r="H85" s="21"/>
      <c r="I85" s="21">
        <v>6.86</v>
      </c>
      <c r="L85" s="28"/>
      <c r="M85" s="25"/>
      <c r="N85" s="25"/>
      <c r="O85" s="25"/>
    </row>
    <row r="86" spans="2:15" x14ac:dyDescent="0.2">
      <c r="B86" s="20" t="s">
        <v>189</v>
      </c>
      <c r="C86" s="20" t="s">
        <v>190</v>
      </c>
      <c r="D86" s="20" t="s">
        <v>182</v>
      </c>
      <c r="E86" s="24">
        <v>1000000</v>
      </c>
      <c r="F86" s="21">
        <v>1004.81</v>
      </c>
      <c r="G86" s="21">
        <v>1.08</v>
      </c>
      <c r="H86" s="21"/>
      <c r="I86" s="21">
        <v>6.81</v>
      </c>
      <c r="L86" s="28"/>
      <c r="M86" s="25"/>
      <c r="N86" s="25"/>
      <c r="O86" s="25"/>
    </row>
    <row r="87" spans="2:15" x14ac:dyDescent="0.2">
      <c r="B87" s="20" t="s">
        <v>191</v>
      </c>
      <c r="C87" s="20" t="s">
        <v>192</v>
      </c>
      <c r="D87" s="20" t="s">
        <v>182</v>
      </c>
      <c r="E87" s="24">
        <v>800000</v>
      </c>
      <c r="F87" s="21">
        <v>806.39</v>
      </c>
      <c r="G87" s="21">
        <v>0.87</v>
      </c>
      <c r="H87" s="21"/>
      <c r="I87" s="21">
        <v>7.15</v>
      </c>
      <c r="L87" s="28"/>
      <c r="M87" s="25"/>
      <c r="N87" s="25"/>
      <c r="O87" s="25"/>
    </row>
    <row r="88" spans="2:15" x14ac:dyDescent="0.2">
      <c r="B88" s="45" t="s">
        <v>193</v>
      </c>
      <c r="C88" s="45" t="s">
        <v>194</v>
      </c>
      <c r="D88" s="45" t="s">
        <v>182</v>
      </c>
      <c r="E88" s="46">
        <v>800</v>
      </c>
      <c r="F88" s="47">
        <v>0.87</v>
      </c>
      <c r="G88" s="47">
        <v>0</v>
      </c>
      <c r="H88" s="47"/>
      <c r="I88" s="47">
        <v>7.15</v>
      </c>
      <c r="L88" s="28"/>
      <c r="M88" s="25"/>
      <c r="N88" s="25"/>
      <c r="O88" s="25"/>
    </row>
    <row r="89" spans="2:15" x14ac:dyDescent="0.2">
      <c r="B89" s="48" t="s">
        <v>129</v>
      </c>
      <c r="C89" s="48"/>
      <c r="D89" s="48"/>
      <c r="E89" s="48"/>
      <c r="F89" s="43">
        <f>SUM(F82:F88)</f>
        <v>22328.57</v>
      </c>
      <c r="G89" s="43">
        <f>SUM(G82:G88)</f>
        <v>24.02</v>
      </c>
      <c r="H89" s="43"/>
      <c r="I89" s="43"/>
      <c r="J89" s="32"/>
      <c r="L89" s="28"/>
      <c r="M89" s="25"/>
      <c r="N89" s="25"/>
      <c r="O89" s="25"/>
    </row>
    <row r="90" spans="2:15" x14ac:dyDescent="0.2">
      <c r="B90" s="39" t="s">
        <v>195</v>
      </c>
      <c r="C90" s="20"/>
      <c r="D90" s="20"/>
      <c r="E90" s="20"/>
      <c r="F90" s="21"/>
      <c r="G90" s="21"/>
      <c r="H90" s="21"/>
      <c r="I90" s="21"/>
      <c r="L90" s="28"/>
      <c r="M90" s="25"/>
      <c r="N90" s="25"/>
      <c r="O90" s="25"/>
    </row>
    <row r="91" spans="2:15" x14ac:dyDescent="0.2">
      <c r="B91" s="45" t="s">
        <v>196</v>
      </c>
      <c r="C91" s="45" t="s">
        <v>197</v>
      </c>
      <c r="D91" s="45" t="s">
        <v>195</v>
      </c>
      <c r="E91" s="46">
        <v>2753.8620000000001</v>
      </c>
      <c r="F91" s="47">
        <v>300.45999999999998</v>
      </c>
      <c r="G91" s="47">
        <v>0.32</v>
      </c>
      <c r="H91" s="47"/>
      <c r="I91" s="47">
        <v>6.64</v>
      </c>
      <c r="L91" s="28"/>
      <c r="M91" s="25"/>
      <c r="N91" s="25"/>
      <c r="O91" s="25"/>
    </row>
    <row r="92" spans="2:15" x14ac:dyDescent="0.2">
      <c r="B92" s="48" t="s">
        <v>129</v>
      </c>
      <c r="C92" s="48"/>
      <c r="D92" s="48"/>
      <c r="E92" s="48"/>
      <c r="F92" s="43">
        <f>SUM(F91:F91)</f>
        <v>300.45999999999998</v>
      </c>
      <c r="G92" s="43">
        <f>SUM(G91:G91)</f>
        <v>0.32</v>
      </c>
      <c r="H92" s="43"/>
      <c r="I92" s="43"/>
      <c r="J92" s="32"/>
      <c r="L92" s="28"/>
      <c r="M92" s="25"/>
      <c r="N92" s="25"/>
      <c r="O92" s="25"/>
    </row>
    <row r="93" spans="2:15" x14ac:dyDescent="0.2">
      <c r="B93" s="39" t="s">
        <v>198</v>
      </c>
      <c r="C93" s="20"/>
      <c r="D93" s="20"/>
      <c r="E93" s="20"/>
      <c r="F93" s="21"/>
      <c r="G93" s="21"/>
      <c r="H93" s="21"/>
      <c r="I93" s="21"/>
      <c r="L93" s="28"/>
      <c r="M93" s="25"/>
      <c r="N93" s="25"/>
      <c r="O93" s="25"/>
    </row>
    <row r="94" spans="2:15" x14ac:dyDescent="0.2">
      <c r="B94" s="20" t="s">
        <v>198</v>
      </c>
      <c r="C94" s="20"/>
      <c r="D94" s="20"/>
      <c r="E94" s="20"/>
      <c r="F94" s="21">
        <v>7196.55</v>
      </c>
      <c r="G94" s="21">
        <v>7.74</v>
      </c>
      <c r="H94" s="21"/>
      <c r="I94" s="21"/>
      <c r="L94" s="28"/>
      <c r="M94" s="25"/>
      <c r="N94" s="25"/>
      <c r="O94" s="25"/>
    </row>
    <row r="95" spans="2:15" x14ac:dyDescent="0.2">
      <c r="B95" s="30" t="s">
        <v>128</v>
      </c>
      <c r="C95" s="30"/>
      <c r="D95" s="30"/>
      <c r="E95" s="30"/>
      <c r="F95" s="31">
        <f>SUM(F93:F94)</f>
        <v>7196.55</v>
      </c>
      <c r="G95" s="31">
        <f>SUM(G93:G94)</f>
        <v>7.74</v>
      </c>
      <c r="H95" s="40"/>
      <c r="I95" s="40"/>
      <c r="J95" s="32"/>
      <c r="L95" s="28"/>
      <c r="M95" s="25"/>
      <c r="N95" s="25"/>
      <c r="O95" s="25"/>
    </row>
    <row r="96" spans="2:15" x14ac:dyDescent="0.2">
      <c r="B96" s="49" t="s">
        <v>129</v>
      </c>
      <c r="C96" s="49"/>
      <c r="D96" s="49"/>
      <c r="E96" s="49"/>
      <c r="F96" s="50">
        <f>F95</f>
        <v>7196.55</v>
      </c>
      <c r="G96" s="50">
        <f>G95</f>
        <v>7.74</v>
      </c>
      <c r="H96" s="50"/>
      <c r="I96" s="50"/>
      <c r="J96" s="32"/>
      <c r="L96" s="28"/>
      <c r="M96" s="25"/>
      <c r="N96" s="25"/>
      <c r="O96" s="25"/>
    </row>
    <row r="97" spans="2:15" x14ac:dyDescent="0.2">
      <c r="B97" s="51" t="s">
        <v>199</v>
      </c>
      <c r="C97" s="51"/>
      <c r="D97" s="51"/>
      <c r="E97" s="51"/>
      <c r="F97" s="52">
        <f>F98-(+F50+F72+F80+F89+F92+F96)</f>
        <v>2616.2199999999866</v>
      </c>
      <c r="G97" s="52">
        <f>G98-(+G50+G72+G80+G89+G92+G96)</f>
        <v>2.8100000000000307</v>
      </c>
      <c r="H97" s="52"/>
      <c r="I97" s="52"/>
      <c r="J97" s="32"/>
      <c r="L97" s="28"/>
      <c r="M97" s="25"/>
      <c r="N97" s="25"/>
      <c r="O97" s="25"/>
    </row>
    <row r="98" spans="2:15" x14ac:dyDescent="0.2">
      <c r="B98" s="51" t="s">
        <v>200</v>
      </c>
      <c r="C98" s="51"/>
      <c r="D98" s="51"/>
      <c r="E98" s="51"/>
      <c r="F98" s="52">
        <v>92988.87</v>
      </c>
      <c r="G98" s="52">
        <v>100</v>
      </c>
      <c r="H98" s="52"/>
      <c r="I98" s="52"/>
      <c r="J98" s="32"/>
      <c r="L98" s="28"/>
      <c r="M98" s="25"/>
      <c r="N98" s="25"/>
      <c r="O98" s="25"/>
    </row>
    <row r="99" spans="2:15" x14ac:dyDescent="0.2">
      <c r="L99" s="28"/>
      <c r="M99" s="25"/>
      <c r="N99" s="25"/>
      <c r="O99" s="25"/>
    </row>
    <row r="100" spans="2:15" x14ac:dyDescent="0.2">
      <c r="B100" s="32" t="s">
        <v>201</v>
      </c>
      <c r="L100" s="28"/>
      <c r="M100" s="25"/>
      <c r="N100" s="25"/>
      <c r="O100" s="25"/>
    </row>
    <row r="101" spans="2:15" x14ac:dyDescent="0.2">
      <c r="B101" s="32" t="s">
        <v>202</v>
      </c>
      <c r="L101" s="28"/>
      <c r="M101" s="25"/>
      <c r="N101" s="25"/>
      <c r="O101" s="25"/>
    </row>
    <row r="102" spans="2:15" ht="12.75" thickBot="1" x14ac:dyDescent="0.25">
      <c r="L102" s="28"/>
      <c r="M102" s="25"/>
      <c r="N102" s="25"/>
      <c r="O102" s="25"/>
    </row>
    <row r="103" spans="2:15" ht="13.5" thickTop="1" thickBot="1" x14ac:dyDescent="0.25">
      <c r="B103" s="53" t="s">
        <v>203</v>
      </c>
      <c r="C103" s="54">
        <v>4.4253999999999998</v>
      </c>
      <c r="L103" s="28"/>
      <c r="M103" s="25"/>
      <c r="N103" s="25"/>
      <c r="O103" s="25"/>
    </row>
    <row r="104" spans="2:15" ht="13.5" thickTop="1" thickBot="1" x14ac:dyDescent="0.25">
      <c r="L104" s="28"/>
      <c r="M104" s="25"/>
      <c r="N104" s="25"/>
      <c r="O104" s="25"/>
    </row>
    <row r="105" spans="2:15" ht="13.5" thickTop="1" thickBot="1" x14ac:dyDescent="0.25">
      <c r="B105" s="53" t="s">
        <v>204</v>
      </c>
      <c r="C105" s="55">
        <v>7.3300000000000004E-2</v>
      </c>
      <c r="L105" s="28"/>
      <c r="M105" s="25"/>
      <c r="N105" s="25"/>
      <c r="O105" s="25"/>
    </row>
    <row r="106" spans="2:15" ht="13.5" thickTop="1" thickBot="1" x14ac:dyDescent="0.25">
      <c r="L106" s="28"/>
      <c r="M106" s="25"/>
      <c r="N106" s="25"/>
      <c r="O106" s="25"/>
    </row>
    <row r="107" spans="2:15" ht="13.5" thickTop="1" thickBot="1" x14ac:dyDescent="0.25">
      <c r="B107" s="53" t="s">
        <v>205</v>
      </c>
      <c r="C107" s="54">
        <v>4.6578999999999997</v>
      </c>
      <c r="L107" s="28"/>
      <c r="M107" s="25"/>
      <c r="N107" s="25"/>
      <c r="O107" s="25"/>
    </row>
    <row r="108" spans="2:15" ht="12.75" thickTop="1" x14ac:dyDescent="0.2">
      <c r="L108" s="28"/>
      <c r="M108" s="25"/>
      <c r="N108" s="25"/>
      <c r="O108" s="25"/>
    </row>
    <row r="109" spans="2:15" x14ac:dyDescent="0.2">
      <c r="L109" s="28"/>
      <c r="M109" s="25"/>
      <c r="N109" s="25"/>
      <c r="O109" s="25"/>
    </row>
    <row r="110" spans="2:15" x14ac:dyDescent="0.2">
      <c r="L110" s="28"/>
      <c r="M110" s="25"/>
      <c r="N110" s="25"/>
      <c r="O110" s="25"/>
    </row>
    <row r="111" spans="2:15" x14ac:dyDescent="0.2">
      <c r="L111" s="28"/>
      <c r="M111" s="25"/>
      <c r="N111" s="25"/>
      <c r="O111" s="25"/>
    </row>
    <row r="112" spans="2:15" x14ac:dyDescent="0.2">
      <c r="L112" s="28"/>
      <c r="M112" s="25"/>
      <c r="N112" s="25"/>
      <c r="O112" s="25"/>
    </row>
    <row r="113" spans="12:15" x14ac:dyDescent="0.2">
      <c r="L113" s="28"/>
      <c r="M113" s="25"/>
      <c r="N113" s="25"/>
      <c r="O113" s="25"/>
    </row>
    <row r="114" spans="12:15" x14ac:dyDescent="0.2">
      <c r="L114" s="28"/>
      <c r="M114" s="25"/>
      <c r="N114" s="25"/>
      <c r="O114" s="25"/>
    </row>
    <row r="115" spans="12:15" x14ac:dyDescent="0.2">
      <c r="L115" s="28"/>
      <c r="M115" s="25"/>
      <c r="N115" s="25"/>
      <c r="O115" s="25"/>
    </row>
    <row r="116" spans="12:15" x14ac:dyDescent="0.2">
      <c r="L116" s="28"/>
      <c r="M116" s="25"/>
      <c r="N116" s="25"/>
      <c r="O116" s="25"/>
    </row>
    <row r="117" spans="12:15" x14ac:dyDescent="0.2">
      <c r="L117" s="28"/>
      <c r="M117" s="25"/>
      <c r="N117" s="25"/>
      <c r="O117" s="25"/>
    </row>
    <row r="118" spans="12:15" x14ac:dyDescent="0.2">
      <c r="L118" s="28"/>
      <c r="M118" s="25"/>
      <c r="N118" s="25"/>
      <c r="O118" s="25"/>
    </row>
    <row r="119" spans="12:15" x14ac:dyDescent="0.2">
      <c r="L119" s="28"/>
      <c r="M119" s="25"/>
      <c r="N119" s="25"/>
      <c r="O119" s="25"/>
    </row>
    <row r="120" spans="12:15" x14ac:dyDescent="0.2">
      <c r="L120" s="28"/>
      <c r="M120" s="25"/>
      <c r="N120" s="25"/>
      <c r="O120" s="25"/>
    </row>
    <row r="121" spans="12:15" x14ac:dyDescent="0.2">
      <c r="L121" s="28"/>
      <c r="M121" s="25"/>
      <c r="N121" s="25"/>
      <c r="O121" s="25"/>
    </row>
    <row r="122" spans="12:15" x14ac:dyDescent="0.2">
      <c r="L122" s="28"/>
      <c r="M122" s="25"/>
      <c r="N122" s="25"/>
      <c r="O122" s="25"/>
    </row>
    <row r="123" spans="12:15" x14ac:dyDescent="0.2">
      <c r="L123" s="28"/>
      <c r="M123" s="25"/>
      <c r="N123" s="25"/>
      <c r="O123" s="25"/>
    </row>
    <row r="124" spans="12:15" x14ac:dyDescent="0.2">
      <c r="L124" s="28"/>
      <c r="M124" s="25"/>
      <c r="N124" s="25"/>
      <c r="O124" s="25"/>
    </row>
    <row r="125" spans="12:15" x14ac:dyDescent="0.2">
      <c r="L125" s="28"/>
      <c r="M125" s="25"/>
      <c r="N125" s="25"/>
      <c r="O125" s="25"/>
    </row>
    <row r="126" spans="12:15" x14ac:dyDescent="0.2">
      <c r="L126" s="28"/>
      <c r="M126" s="25"/>
      <c r="N126" s="25"/>
      <c r="O126" s="25"/>
    </row>
    <row r="127" spans="12:15" x14ac:dyDescent="0.2">
      <c r="L127" s="28"/>
      <c r="M127" s="25"/>
      <c r="N127" s="25"/>
      <c r="O127" s="25"/>
    </row>
    <row r="128" spans="12:15" x14ac:dyDescent="0.2">
      <c r="L128" s="28"/>
      <c r="M128" s="25"/>
      <c r="N128" s="25"/>
      <c r="O128" s="25"/>
    </row>
    <row r="129" spans="12:15" x14ac:dyDescent="0.2">
      <c r="L129" s="28"/>
      <c r="M129" s="25"/>
      <c r="N129" s="25"/>
      <c r="O129" s="25"/>
    </row>
    <row r="130" spans="12:15" x14ac:dyDescent="0.2">
      <c r="L130" s="28"/>
      <c r="M130" s="25"/>
      <c r="N130" s="25"/>
      <c r="O130" s="25"/>
    </row>
    <row r="131" spans="12:15" x14ac:dyDescent="0.2">
      <c r="L131" s="28"/>
      <c r="M131" s="25"/>
      <c r="N131" s="25"/>
      <c r="O131" s="25"/>
    </row>
    <row r="132" spans="12:15" x14ac:dyDescent="0.2">
      <c r="L132" s="28"/>
      <c r="M132" s="25"/>
      <c r="N132" s="25"/>
      <c r="O132" s="25"/>
    </row>
    <row r="133" spans="12:15" x14ac:dyDescent="0.2">
      <c r="L133" s="28"/>
      <c r="M133" s="25"/>
      <c r="N133" s="25"/>
      <c r="O133" s="25"/>
    </row>
    <row r="134" spans="12:15" x14ac:dyDescent="0.2">
      <c r="L134" s="28"/>
      <c r="M134" s="25"/>
      <c r="N134" s="25"/>
      <c r="O134" s="25"/>
    </row>
    <row r="135" spans="12:15" x14ac:dyDescent="0.2">
      <c r="L135" s="28"/>
      <c r="M135" s="25"/>
      <c r="N135" s="25"/>
      <c r="O135" s="25"/>
    </row>
    <row r="136" spans="12:15" x14ac:dyDescent="0.2">
      <c r="L136" s="28"/>
      <c r="M136" s="25"/>
      <c r="N136" s="25"/>
      <c r="O136" s="25"/>
    </row>
    <row r="137" spans="12:15" x14ac:dyDescent="0.2">
      <c r="L137" s="28"/>
      <c r="M137" s="25"/>
      <c r="N137" s="25"/>
      <c r="O137" s="25"/>
    </row>
    <row r="138" spans="12:15" x14ac:dyDescent="0.2">
      <c r="L138" s="28"/>
      <c r="M138" s="25"/>
      <c r="N138" s="25"/>
      <c r="O138" s="25"/>
    </row>
    <row r="139" spans="12:15" x14ac:dyDescent="0.2">
      <c r="L139" s="28"/>
      <c r="M139" s="25"/>
      <c r="N139" s="25"/>
      <c r="O139" s="25"/>
    </row>
    <row r="140" spans="12:15" x14ac:dyDescent="0.2">
      <c r="L140" s="28"/>
      <c r="M140" s="25"/>
      <c r="N140" s="25"/>
      <c r="O140" s="25"/>
    </row>
    <row r="141" spans="12:15" x14ac:dyDescent="0.2">
      <c r="L141" s="28"/>
      <c r="M141" s="25"/>
      <c r="N141" s="25"/>
      <c r="O141" s="25"/>
    </row>
    <row r="142" spans="12:15" x14ac:dyDescent="0.2">
      <c r="L142" s="28"/>
      <c r="M142" s="25"/>
      <c r="N142" s="25"/>
      <c r="O142" s="25"/>
    </row>
    <row r="143" spans="12:15" x14ac:dyDescent="0.2">
      <c r="L143" s="28"/>
      <c r="M143" s="25"/>
      <c r="N143" s="25"/>
      <c r="O143" s="25"/>
    </row>
    <row r="144" spans="12:15" x14ac:dyDescent="0.2">
      <c r="L144" s="28"/>
      <c r="M144" s="25"/>
      <c r="N144" s="25"/>
      <c r="O144" s="25"/>
    </row>
    <row r="145" spans="12:15" x14ac:dyDescent="0.2">
      <c r="L145" s="28"/>
      <c r="M145" s="25"/>
      <c r="N145" s="25"/>
      <c r="O145" s="25"/>
    </row>
    <row r="146" spans="12:15" x14ac:dyDescent="0.2">
      <c r="L146" s="28"/>
      <c r="M146" s="25"/>
      <c r="N146" s="25"/>
      <c r="O146" s="25"/>
    </row>
    <row r="147" spans="12:15" x14ac:dyDescent="0.2">
      <c r="L147" s="28"/>
      <c r="M147" s="25"/>
      <c r="N147" s="25"/>
      <c r="O147" s="25"/>
    </row>
    <row r="148" spans="12:15" x14ac:dyDescent="0.2">
      <c r="L148" s="28"/>
      <c r="M148" s="25"/>
      <c r="N148" s="25"/>
      <c r="O148" s="25"/>
    </row>
    <row r="149" spans="12:15" x14ac:dyDescent="0.2">
      <c r="L149" s="28"/>
      <c r="M149" s="25"/>
      <c r="N149" s="25"/>
      <c r="O149" s="25"/>
    </row>
    <row r="150" spans="12:15" x14ac:dyDescent="0.2">
      <c r="L150" s="28"/>
      <c r="M150" s="25"/>
      <c r="N150" s="25"/>
      <c r="O150" s="25"/>
    </row>
    <row r="151" spans="12:15" x14ac:dyDescent="0.2">
      <c r="L151" s="28"/>
      <c r="M151" s="25"/>
      <c r="N151" s="25"/>
      <c r="O151" s="25"/>
    </row>
    <row r="152" spans="12:15" x14ac:dyDescent="0.2">
      <c r="L152" s="28"/>
      <c r="M152" s="25"/>
      <c r="N152" s="25"/>
      <c r="O152" s="25"/>
    </row>
    <row r="153" spans="12:15" x14ac:dyDescent="0.2">
      <c r="L153" s="28"/>
      <c r="M153" s="25"/>
      <c r="N153" s="25"/>
      <c r="O153" s="25"/>
    </row>
    <row r="154" spans="12:15" x14ac:dyDescent="0.2">
      <c r="L154" s="28"/>
      <c r="M154" s="25"/>
      <c r="N154" s="25"/>
      <c r="O154" s="25"/>
    </row>
    <row r="155" spans="12:15" x14ac:dyDescent="0.2">
      <c r="L155" s="28"/>
      <c r="M155" s="25"/>
      <c r="N155" s="25"/>
      <c r="O155" s="25"/>
    </row>
    <row r="156" spans="12:15" x14ac:dyDescent="0.2">
      <c r="L156" s="28"/>
      <c r="M156" s="25"/>
      <c r="N156" s="25"/>
      <c r="O156" s="25"/>
    </row>
    <row r="157" spans="12:15" x14ac:dyDescent="0.2">
      <c r="L157" s="28"/>
      <c r="M157" s="25"/>
      <c r="N157" s="25"/>
      <c r="O157" s="25"/>
    </row>
    <row r="158" spans="12:15" x14ac:dyDescent="0.2">
      <c r="L158" s="28"/>
      <c r="M158" s="25"/>
      <c r="N158" s="25"/>
      <c r="O158" s="25"/>
    </row>
    <row r="159" spans="12:15" x14ac:dyDescent="0.2">
      <c r="L159" s="28"/>
      <c r="M159" s="25"/>
      <c r="N159" s="25"/>
      <c r="O159" s="25"/>
    </row>
    <row r="160" spans="12:15" x14ac:dyDescent="0.2">
      <c r="L160" s="28"/>
      <c r="M160" s="25"/>
      <c r="N160" s="25"/>
      <c r="O160" s="25"/>
    </row>
    <row r="161" spans="12:15" x14ac:dyDescent="0.2">
      <c r="L161" s="28"/>
      <c r="M161" s="25"/>
      <c r="N161" s="25"/>
      <c r="O161" s="25"/>
    </row>
    <row r="162" spans="12:15" x14ac:dyDescent="0.2">
      <c r="L162" s="28"/>
      <c r="M162" s="25"/>
      <c r="N162" s="25"/>
      <c r="O162" s="25"/>
    </row>
    <row r="163" spans="12:15" x14ac:dyDescent="0.2">
      <c r="L163" s="28"/>
      <c r="M163" s="25"/>
      <c r="N163" s="25"/>
      <c r="O163" s="25"/>
    </row>
    <row r="164" spans="12:15" x14ac:dyDescent="0.2">
      <c r="L164" s="28"/>
      <c r="M164" s="25"/>
      <c r="N164" s="25"/>
      <c r="O164" s="25"/>
    </row>
    <row r="165" spans="12:15" x14ac:dyDescent="0.2">
      <c r="L165" s="28"/>
      <c r="M165" s="25"/>
      <c r="N165" s="25"/>
      <c r="O165" s="25"/>
    </row>
    <row r="166" spans="12:15" x14ac:dyDescent="0.2">
      <c r="L166" s="28"/>
      <c r="M166" s="25"/>
      <c r="N166" s="25"/>
      <c r="O166" s="25"/>
    </row>
    <row r="167" spans="12:15" x14ac:dyDescent="0.2">
      <c r="L167" s="28"/>
      <c r="M167" s="25"/>
      <c r="N167" s="25"/>
      <c r="O167" s="25"/>
    </row>
    <row r="168" spans="12:15" x14ac:dyDescent="0.2">
      <c r="L168" s="28"/>
      <c r="M168" s="25"/>
      <c r="N168" s="25"/>
      <c r="O168" s="25"/>
    </row>
    <row r="169" spans="12:15" x14ac:dyDescent="0.2">
      <c r="L169" s="28"/>
      <c r="M169" s="25"/>
      <c r="N169" s="25"/>
      <c r="O169" s="25"/>
    </row>
    <row r="170" spans="12:15" x14ac:dyDescent="0.2">
      <c r="L170" s="28"/>
      <c r="M170" s="25"/>
      <c r="N170" s="25"/>
      <c r="O170" s="25"/>
    </row>
    <row r="171" spans="12:15" x14ac:dyDescent="0.2">
      <c r="L171" s="28"/>
      <c r="M171" s="25"/>
      <c r="N171" s="25"/>
      <c r="O171" s="25"/>
    </row>
    <row r="172" spans="12:15" x14ac:dyDescent="0.2">
      <c r="L172" s="28"/>
      <c r="M172" s="25"/>
      <c r="N172" s="25"/>
      <c r="O172" s="25"/>
    </row>
    <row r="173" spans="12:15" x14ac:dyDescent="0.2">
      <c r="L173" s="28"/>
      <c r="M173" s="25"/>
      <c r="N173" s="25"/>
      <c r="O173" s="25"/>
    </row>
    <row r="174" spans="12:15" x14ac:dyDescent="0.2">
      <c r="L174" s="28"/>
      <c r="M174" s="25"/>
      <c r="N174" s="25"/>
      <c r="O174" s="25"/>
    </row>
    <row r="175" spans="12:15" x14ac:dyDescent="0.2">
      <c r="L175" s="28"/>
      <c r="M175" s="25"/>
      <c r="N175" s="25"/>
      <c r="O175" s="25"/>
    </row>
    <row r="176" spans="12:15" x14ac:dyDescent="0.2">
      <c r="L176" s="28"/>
      <c r="M176" s="25"/>
      <c r="N176" s="25"/>
      <c r="O176" s="25"/>
    </row>
    <row r="177" spans="12:15" x14ac:dyDescent="0.2">
      <c r="L177" s="28"/>
      <c r="M177" s="25"/>
      <c r="N177" s="25"/>
      <c r="O177" s="25"/>
    </row>
    <row r="178" spans="12:15" x14ac:dyDescent="0.2">
      <c r="L178" s="28"/>
      <c r="M178" s="25"/>
      <c r="N178" s="25"/>
      <c r="O178" s="25"/>
    </row>
    <row r="179" spans="12:15" x14ac:dyDescent="0.2">
      <c r="L179" s="28"/>
      <c r="M179" s="25"/>
      <c r="N179" s="25"/>
      <c r="O179" s="25"/>
    </row>
    <row r="180" spans="12:15" x14ac:dyDescent="0.2">
      <c r="L180" s="28"/>
      <c r="M180" s="25"/>
      <c r="N180" s="25"/>
      <c r="O180" s="25"/>
    </row>
    <row r="181" spans="12:15" x14ac:dyDescent="0.2">
      <c r="L181" s="28"/>
      <c r="M181" s="25"/>
      <c r="N181" s="25"/>
      <c r="O181" s="25"/>
    </row>
    <row r="182" spans="12:15" x14ac:dyDescent="0.2">
      <c r="L182" s="28"/>
      <c r="M182" s="25"/>
      <c r="N182" s="25"/>
      <c r="O182" s="25"/>
    </row>
    <row r="183" spans="12:15" x14ac:dyDescent="0.2">
      <c r="L183" s="28"/>
      <c r="M183" s="25"/>
      <c r="N183" s="25"/>
      <c r="O183" s="25"/>
    </row>
    <row r="184" spans="12:15" x14ac:dyDescent="0.2">
      <c r="L184" s="28"/>
      <c r="M184" s="25"/>
      <c r="N184" s="25"/>
      <c r="O184" s="25"/>
    </row>
    <row r="185" spans="12:15" x14ac:dyDescent="0.2">
      <c r="L185" s="28"/>
      <c r="M185" s="25"/>
      <c r="N185" s="25"/>
      <c r="O185" s="25"/>
    </row>
    <row r="186" spans="12:15" x14ac:dyDescent="0.2">
      <c r="L186" s="28"/>
      <c r="M186" s="25"/>
      <c r="N186" s="25"/>
      <c r="O186" s="25"/>
    </row>
    <row r="187" spans="12:15" x14ac:dyDescent="0.2">
      <c r="L187" s="28"/>
      <c r="M187" s="25"/>
      <c r="N187" s="25"/>
      <c r="O187" s="25"/>
    </row>
    <row r="188" spans="12:15" x14ac:dyDescent="0.2">
      <c r="L188" s="28"/>
      <c r="M188" s="25"/>
      <c r="N188" s="25"/>
      <c r="O188" s="25"/>
    </row>
    <row r="189" spans="12:15" x14ac:dyDescent="0.2">
      <c r="L189" s="28"/>
      <c r="M189" s="25"/>
      <c r="N189" s="25"/>
      <c r="O189" s="25"/>
    </row>
    <row r="190" spans="12:15" x14ac:dyDescent="0.2">
      <c r="L190" s="28"/>
      <c r="M190" s="25"/>
      <c r="N190" s="25"/>
      <c r="O190" s="25"/>
    </row>
    <row r="191" spans="12:15" x14ac:dyDescent="0.2">
      <c r="L191" s="28"/>
      <c r="M191" s="25"/>
      <c r="N191" s="25"/>
      <c r="O191" s="25"/>
    </row>
    <row r="192" spans="12:15" x14ac:dyDescent="0.2">
      <c r="L192" s="28"/>
      <c r="M192" s="25"/>
      <c r="N192" s="25"/>
      <c r="O192" s="25"/>
    </row>
    <row r="193" spans="12:15" x14ac:dyDescent="0.2">
      <c r="L193" s="28"/>
      <c r="M193" s="25"/>
      <c r="N193" s="25"/>
      <c r="O193" s="25"/>
    </row>
    <row r="194" spans="12:15" x14ac:dyDescent="0.2">
      <c r="L194" s="28"/>
      <c r="M194" s="25"/>
      <c r="N194" s="25"/>
      <c r="O194" s="25"/>
    </row>
    <row r="195" spans="12:15" x14ac:dyDescent="0.2">
      <c r="L195" s="28"/>
      <c r="M195" s="25"/>
      <c r="N195" s="25"/>
      <c r="O195" s="25"/>
    </row>
    <row r="196" spans="12:15" x14ac:dyDescent="0.2">
      <c r="L196" s="28"/>
      <c r="M196" s="25"/>
      <c r="N196" s="25"/>
      <c r="O196" s="25"/>
    </row>
    <row r="197" spans="12:15" x14ac:dyDescent="0.2">
      <c r="L197" s="28"/>
      <c r="M197" s="25"/>
      <c r="N197" s="25"/>
      <c r="O197" s="25"/>
    </row>
    <row r="198" spans="12:15" x14ac:dyDescent="0.2">
      <c r="L198" s="28"/>
      <c r="M198" s="25"/>
      <c r="N198" s="25"/>
      <c r="O198" s="25"/>
    </row>
    <row r="199" spans="12:15" x14ac:dyDescent="0.2">
      <c r="L199" s="28"/>
      <c r="M199" s="25"/>
      <c r="N199" s="25"/>
      <c r="O199" s="25"/>
    </row>
    <row r="200" spans="12:15" x14ac:dyDescent="0.2">
      <c r="L200" s="28"/>
      <c r="M200" s="25"/>
      <c r="N200" s="25"/>
      <c r="O200" s="25"/>
    </row>
    <row r="201" spans="12:15" x14ac:dyDescent="0.2">
      <c r="L201" s="28"/>
      <c r="M201" s="25"/>
      <c r="N201" s="25"/>
      <c r="O201" s="25"/>
    </row>
    <row r="202" spans="12:15" x14ac:dyDescent="0.2">
      <c r="L202" s="28"/>
      <c r="M202" s="25"/>
      <c r="N202" s="25"/>
      <c r="O202" s="25"/>
    </row>
    <row r="203" spans="12:15" x14ac:dyDescent="0.2">
      <c r="L203" s="28"/>
      <c r="M203" s="25"/>
      <c r="N203" s="25"/>
      <c r="O203" s="25"/>
    </row>
    <row r="204" spans="12:15" x14ac:dyDescent="0.2">
      <c r="L204" s="28"/>
      <c r="M204" s="25"/>
      <c r="N204" s="25"/>
      <c r="O204" s="25"/>
    </row>
    <row r="205" spans="12:15" x14ac:dyDescent="0.2">
      <c r="L205" s="28"/>
      <c r="M205" s="25"/>
      <c r="N205" s="25"/>
      <c r="O205" s="25"/>
    </row>
    <row r="206" spans="12:15" x14ac:dyDescent="0.2">
      <c r="L206" s="28"/>
      <c r="M206" s="25"/>
      <c r="N206" s="25"/>
      <c r="O206" s="25"/>
    </row>
    <row r="207" spans="12:15" x14ac:dyDescent="0.2">
      <c r="L207" s="28"/>
      <c r="M207" s="25"/>
      <c r="N207" s="25"/>
      <c r="O207" s="25"/>
    </row>
    <row r="208" spans="12:15" x14ac:dyDescent="0.2">
      <c r="L208" s="28"/>
      <c r="M208" s="25"/>
      <c r="N208" s="25"/>
      <c r="O208" s="25"/>
    </row>
    <row r="209" spans="12:15" x14ac:dyDescent="0.2">
      <c r="L209" s="28"/>
      <c r="M209" s="25"/>
      <c r="N209" s="25"/>
      <c r="O209" s="25"/>
    </row>
    <row r="210" spans="12:15" x14ac:dyDescent="0.2">
      <c r="L210" s="28"/>
      <c r="M210" s="25"/>
      <c r="N210" s="25"/>
      <c r="O210" s="25"/>
    </row>
    <row r="211" spans="12:15" x14ac:dyDescent="0.2">
      <c r="L211" s="28"/>
      <c r="M211" s="25"/>
      <c r="N211" s="25"/>
      <c r="O211" s="25"/>
    </row>
    <row r="212" spans="12:15" x14ac:dyDescent="0.2">
      <c r="L212" s="28"/>
      <c r="M212" s="25"/>
      <c r="N212" s="25"/>
      <c r="O212" s="25"/>
    </row>
    <row r="213" spans="12:15" x14ac:dyDescent="0.2">
      <c r="L213" s="28"/>
      <c r="M213" s="25"/>
      <c r="N213" s="25"/>
      <c r="O213" s="25"/>
    </row>
    <row r="214" spans="12:15" x14ac:dyDescent="0.2">
      <c r="L214" s="28"/>
      <c r="M214" s="25"/>
      <c r="N214" s="25"/>
      <c r="O214" s="25"/>
    </row>
    <row r="215" spans="12:15" x14ac:dyDescent="0.2">
      <c r="L215" s="28"/>
      <c r="M215" s="25"/>
      <c r="N215" s="25"/>
      <c r="O215" s="25"/>
    </row>
    <row r="216" spans="12:15" x14ac:dyDescent="0.2">
      <c r="L216" s="28"/>
      <c r="M216" s="25"/>
      <c r="N216" s="25"/>
      <c r="O216" s="25"/>
    </row>
    <row r="217" spans="12:15" x14ac:dyDescent="0.2">
      <c r="L217" s="28"/>
      <c r="M217" s="25"/>
      <c r="N217" s="25"/>
      <c r="O217" s="25"/>
    </row>
    <row r="218" spans="12:15" x14ac:dyDescent="0.2">
      <c r="L218" s="28"/>
      <c r="M218" s="25"/>
      <c r="N218" s="25"/>
      <c r="O218" s="25"/>
    </row>
    <row r="219" spans="12:15" x14ac:dyDescent="0.2">
      <c r="L219" s="28"/>
      <c r="M219" s="25"/>
      <c r="N219" s="25"/>
      <c r="O219" s="25"/>
    </row>
    <row r="220" spans="12:15" x14ac:dyDescent="0.2">
      <c r="L220" s="28"/>
      <c r="M220" s="25"/>
      <c r="N220" s="25"/>
      <c r="O220" s="25"/>
    </row>
    <row r="221" spans="12:15" x14ac:dyDescent="0.2">
      <c r="L221" s="28"/>
      <c r="M221" s="25"/>
      <c r="N221" s="25"/>
      <c r="O221" s="25"/>
    </row>
    <row r="222" spans="12:15" x14ac:dyDescent="0.2">
      <c r="L222" s="28"/>
      <c r="M222" s="25"/>
      <c r="N222" s="25"/>
      <c r="O222" s="25"/>
    </row>
    <row r="223" spans="12:15" x14ac:dyDescent="0.2">
      <c r="L223" s="28"/>
      <c r="M223" s="25"/>
      <c r="N223" s="25"/>
      <c r="O223" s="25"/>
    </row>
    <row r="224" spans="12:15" x14ac:dyDescent="0.2">
      <c r="L224" s="28"/>
      <c r="M224" s="25"/>
      <c r="N224" s="25"/>
      <c r="O224" s="25"/>
    </row>
    <row r="225" spans="12:15" x14ac:dyDescent="0.2">
      <c r="L225" s="28"/>
      <c r="M225" s="25"/>
      <c r="N225" s="25"/>
      <c r="O225" s="25"/>
    </row>
    <row r="226" spans="12:15" x14ac:dyDescent="0.2">
      <c r="L226" s="28"/>
      <c r="M226" s="25"/>
      <c r="N226" s="25"/>
      <c r="O226" s="25"/>
    </row>
    <row r="227" spans="12:15" x14ac:dyDescent="0.2">
      <c r="L227" s="28"/>
      <c r="M227" s="25"/>
      <c r="N227" s="25"/>
      <c r="O227" s="25"/>
    </row>
    <row r="228" spans="12:15" x14ac:dyDescent="0.2">
      <c r="L228" s="28"/>
      <c r="M228" s="25"/>
      <c r="N228" s="25"/>
      <c r="O228" s="25"/>
    </row>
    <row r="229" spans="12:15" x14ac:dyDescent="0.2">
      <c r="L229" s="28"/>
      <c r="M229" s="25"/>
      <c r="N229" s="25"/>
      <c r="O229" s="25"/>
    </row>
    <row r="230" spans="12:15" x14ac:dyDescent="0.2">
      <c r="L230" s="28"/>
      <c r="M230" s="25"/>
      <c r="N230" s="25"/>
      <c r="O230" s="25"/>
    </row>
    <row r="231" spans="12:15" x14ac:dyDescent="0.2">
      <c r="L231" s="28"/>
      <c r="M231" s="25"/>
      <c r="N231" s="25"/>
      <c r="O231" s="25"/>
    </row>
    <row r="232" spans="12:15" x14ac:dyDescent="0.2">
      <c r="L232" s="28"/>
      <c r="M232" s="25"/>
      <c r="N232" s="25"/>
      <c r="O232" s="25"/>
    </row>
    <row r="233" spans="12:15" x14ac:dyDescent="0.2">
      <c r="L233" s="28"/>
      <c r="M233" s="25"/>
      <c r="N233" s="25"/>
      <c r="O233" s="25"/>
    </row>
    <row r="234" spans="12:15" x14ac:dyDescent="0.2">
      <c r="L234" s="28"/>
      <c r="M234" s="25"/>
      <c r="N234" s="25"/>
      <c r="O234" s="25"/>
    </row>
    <row r="235" spans="12:15" x14ac:dyDescent="0.2">
      <c r="L235" s="28"/>
      <c r="M235" s="25"/>
      <c r="N235" s="25"/>
      <c r="O235" s="25"/>
    </row>
    <row r="236" spans="12:15" x14ac:dyDescent="0.2">
      <c r="L236" s="28"/>
      <c r="M236" s="25"/>
      <c r="N236" s="25"/>
      <c r="O236" s="25"/>
    </row>
    <row r="237" spans="12:15" x14ac:dyDescent="0.2">
      <c r="L237" s="28"/>
      <c r="M237" s="25"/>
      <c r="N237" s="25"/>
      <c r="O237" s="25"/>
    </row>
    <row r="238" spans="12:15" x14ac:dyDescent="0.2">
      <c r="L238" s="28"/>
      <c r="M238" s="25"/>
      <c r="N238" s="25"/>
      <c r="O238" s="25"/>
    </row>
    <row r="239" spans="12:15" x14ac:dyDescent="0.2">
      <c r="L239" s="28"/>
      <c r="M239" s="25"/>
      <c r="N239" s="25"/>
      <c r="O239" s="25"/>
    </row>
    <row r="240" spans="12:15" x14ac:dyDescent="0.2">
      <c r="L240" s="28"/>
      <c r="M240" s="25"/>
      <c r="N240" s="25"/>
      <c r="O240" s="25"/>
    </row>
    <row r="241" spans="12:15" x14ac:dyDescent="0.2">
      <c r="L241" s="28"/>
      <c r="M241" s="25"/>
      <c r="N241" s="25"/>
      <c r="O241" s="25"/>
    </row>
    <row r="242" spans="12:15" x14ac:dyDescent="0.2">
      <c r="L242" s="28"/>
      <c r="M242" s="25"/>
      <c r="N242" s="25"/>
      <c r="O242" s="25"/>
    </row>
    <row r="243" spans="12:15" x14ac:dyDescent="0.2">
      <c r="L243" s="28"/>
      <c r="M243" s="25"/>
      <c r="N243" s="25"/>
      <c r="O243" s="25"/>
    </row>
    <row r="244" spans="12:15" x14ac:dyDescent="0.2">
      <c r="L244" s="28"/>
      <c r="M244" s="25"/>
      <c r="N244" s="25"/>
      <c r="O244" s="25"/>
    </row>
    <row r="245" spans="12:15" x14ac:dyDescent="0.2">
      <c r="L245" s="28"/>
      <c r="M245" s="25"/>
      <c r="N245" s="25"/>
      <c r="O245" s="25"/>
    </row>
    <row r="246" spans="12:15" x14ac:dyDescent="0.2">
      <c r="L246" s="28"/>
      <c r="M246" s="25"/>
      <c r="N246" s="25"/>
      <c r="O246" s="25"/>
    </row>
    <row r="247" spans="12:15" x14ac:dyDescent="0.2">
      <c r="L247" s="28"/>
      <c r="M247" s="25"/>
      <c r="N247" s="25"/>
      <c r="O247" s="25"/>
    </row>
    <row r="248" spans="12:15" x14ac:dyDescent="0.2">
      <c r="L248" s="28"/>
      <c r="M248" s="25"/>
      <c r="N248" s="25"/>
      <c r="O248" s="25"/>
    </row>
    <row r="249" spans="12:15" x14ac:dyDescent="0.2">
      <c r="L249" s="28"/>
      <c r="M249" s="25"/>
      <c r="N249" s="25"/>
      <c r="O249" s="25"/>
    </row>
    <row r="250" spans="12:15" x14ac:dyDescent="0.2">
      <c r="L250" s="28"/>
      <c r="M250" s="25"/>
      <c r="N250" s="25"/>
      <c r="O250" s="25"/>
    </row>
    <row r="251" spans="12:15" x14ac:dyDescent="0.2">
      <c r="L251" s="28"/>
      <c r="M251" s="25"/>
      <c r="N251" s="25"/>
      <c r="O251" s="25"/>
    </row>
    <row r="252" spans="12:15" x14ac:dyDescent="0.2">
      <c r="L252" s="28"/>
      <c r="M252" s="25"/>
      <c r="N252" s="25"/>
      <c r="O252" s="25"/>
    </row>
    <row r="253" spans="12:15" x14ac:dyDescent="0.2">
      <c r="L253" s="28"/>
      <c r="M253" s="25"/>
      <c r="N253" s="25"/>
      <c r="O253" s="25"/>
    </row>
    <row r="254" spans="12:15" x14ac:dyDescent="0.2">
      <c r="L254" s="28"/>
      <c r="M254" s="25"/>
      <c r="N254" s="25"/>
      <c r="O254" s="25"/>
    </row>
    <row r="255" spans="12:15" x14ac:dyDescent="0.2">
      <c r="L255" s="28"/>
      <c r="M255" s="25"/>
      <c r="N255" s="25"/>
      <c r="O255" s="25"/>
    </row>
    <row r="256" spans="12:15" x14ac:dyDescent="0.2">
      <c r="L256" s="28"/>
      <c r="M256" s="25"/>
      <c r="N256" s="25"/>
      <c r="O256" s="25"/>
    </row>
    <row r="257" spans="12:15" x14ac:dyDescent="0.2">
      <c r="L257" s="28"/>
      <c r="M257" s="25"/>
      <c r="N257" s="25"/>
      <c r="O257" s="25"/>
    </row>
    <row r="258" spans="12:15" x14ac:dyDescent="0.2">
      <c r="L258" s="28"/>
      <c r="M258" s="25"/>
      <c r="N258" s="25"/>
      <c r="O258" s="25"/>
    </row>
    <row r="259" spans="12:15" x14ac:dyDescent="0.2">
      <c r="L259" s="28"/>
      <c r="M259" s="25"/>
      <c r="N259" s="25"/>
      <c r="O259" s="25"/>
    </row>
    <row r="260" spans="12:15" x14ac:dyDescent="0.2">
      <c r="L260" s="28"/>
      <c r="M260" s="25"/>
      <c r="N260" s="25"/>
      <c r="O260" s="25"/>
    </row>
    <row r="261" spans="12:15" x14ac:dyDescent="0.2">
      <c r="L261" s="28"/>
      <c r="M261" s="25"/>
      <c r="N261" s="25"/>
      <c r="O261" s="25"/>
    </row>
    <row r="262" spans="12:15" x14ac:dyDescent="0.2">
      <c r="L262" s="28"/>
      <c r="M262" s="25"/>
      <c r="N262" s="25"/>
      <c r="O262" s="25"/>
    </row>
    <row r="263" spans="12:15" x14ac:dyDescent="0.2">
      <c r="L263" s="28"/>
      <c r="M263" s="25"/>
      <c r="N263" s="25"/>
      <c r="O263" s="25"/>
    </row>
    <row r="264" spans="12:15" x14ac:dyDescent="0.2">
      <c r="L264" s="28"/>
      <c r="M264" s="25"/>
      <c r="N264" s="25"/>
      <c r="O264" s="25"/>
    </row>
    <row r="265" spans="12:15" x14ac:dyDescent="0.2">
      <c r="L265" s="28"/>
      <c r="M265" s="25"/>
      <c r="N265" s="25"/>
      <c r="O265" s="25"/>
    </row>
    <row r="266" spans="12:15" x14ac:dyDescent="0.2">
      <c r="L266" s="28"/>
      <c r="M266" s="25"/>
      <c r="N266" s="25"/>
      <c r="O266" s="25"/>
    </row>
    <row r="267" spans="12:15" x14ac:dyDescent="0.2">
      <c r="L267" s="28"/>
      <c r="M267" s="25"/>
      <c r="N267" s="25"/>
      <c r="O267" s="25"/>
    </row>
    <row r="268" spans="12:15" x14ac:dyDescent="0.2">
      <c r="L268" s="28"/>
      <c r="M268" s="25"/>
      <c r="N268" s="25"/>
      <c r="O268" s="25"/>
    </row>
    <row r="269" spans="12:15" x14ac:dyDescent="0.2">
      <c r="L269" s="28"/>
      <c r="M269" s="25"/>
      <c r="N269" s="25"/>
      <c r="O269" s="25"/>
    </row>
    <row r="270" spans="12:15" x14ac:dyDescent="0.2">
      <c r="L270" s="28"/>
      <c r="M270" s="25"/>
      <c r="N270" s="25"/>
      <c r="O270" s="25"/>
    </row>
    <row r="271" spans="12:15" x14ac:dyDescent="0.2">
      <c r="L271" s="28"/>
      <c r="M271" s="25"/>
      <c r="N271" s="25"/>
      <c r="O271" s="25"/>
    </row>
    <row r="272" spans="12:15" x14ac:dyDescent="0.2">
      <c r="L272" s="28"/>
      <c r="M272" s="25"/>
      <c r="N272" s="25"/>
      <c r="O272" s="25"/>
    </row>
    <row r="273" spans="12:15" x14ac:dyDescent="0.2">
      <c r="L273" s="28"/>
      <c r="M273" s="25"/>
      <c r="N273" s="25"/>
      <c r="O273" s="25"/>
    </row>
    <row r="274" spans="12:15" x14ac:dyDescent="0.2">
      <c r="L274" s="28"/>
      <c r="M274" s="25"/>
      <c r="N274" s="25"/>
      <c r="O274" s="25"/>
    </row>
    <row r="275" spans="12:15" x14ac:dyDescent="0.2">
      <c r="L275" s="28"/>
      <c r="M275" s="25"/>
      <c r="N275" s="25"/>
      <c r="O275" s="25"/>
    </row>
    <row r="276" spans="12:15" x14ac:dyDescent="0.2">
      <c r="L276" s="28"/>
      <c r="M276" s="25"/>
      <c r="N276" s="25"/>
      <c r="O276" s="25"/>
    </row>
    <row r="277" spans="12:15" x14ac:dyDescent="0.2">
      <c r="L277" s="28"/>
      <c r="M277" s="25"/>
      <c r="N277" s="25"/>
      <c r="O277" s="25"/>
    </row>
    <row r="278" spans="12:15" x14ac:dyDescent="0.2">
      <c r="L278" s="28"/>
      <c r="M278" s="25"/>
      <c r="N278" s="25"/>
      <c r="O278" s="25"/>
    </row>
    <row r="279" spans="12:15" x14ac:dyDescent="0.2">
      <c r="L279" s="28"/>
      <c r="M279" s="25"/>
      <c r="N279" s="25"/>
      <c r="O279" s="25"/>
    </row>
    <row r="280" spans="12:15" x14ac:dyDescent="0.2">
      <c r="L280" s="28"/>
      <c r="M280" s="25"/>
      <c r="N280" s="25"/>
      <c r="O280" s="25"/>
    </row>
    <row r="281" spans="12:15" x14ac:dyDescent="0.2">
      <c r="L281" s="28"/>
      <c r="M281" s="25"/>
      <c r="N281" s="25"/>
      <c r="O281" s="25"/>
    </row>
    <row r="282" spans="12:15" x14ac:dyDescent="0.2">
      <c r="L282" s="28"/>
      <c r="M282" s="25"/>
      <c r="N282" s="25"/>
      <c r="O282" s="25"/>
    </row>
    <row r="283" spans="12:15" x14ac:dyDescent="0.2">
      <c r="L283" s="28"/>
      <c r="M283" s="25"/>
      <c r="N283" s="25"/>
      <c r="O283" s="25"/>
    </row>
    <row r="284" spans="12:15" x14ac:dyDescent="0.2">
      <c r="L284" s="28"/>
      <c r="M284" s="25"/>
      <c r="N284" s="25"/>
      <c r="O284" s="25"/>
    </row>
    <row r="285" spans="12:15" x14ac:dyDescent="0.2">
      <c r="L285" s="28"/>
      <c r="M285" s="25"/>
      <c r="N285" s="25"/>
      <c r="O285" s="25"/>
    </row>
    <row r="286" spans="12:15" x14ac:dyDescent="0.2">
      <c r="L286" s="28"/>
      <c r="M286" s="25"/>
      <c r="N286" s="25"/>
      <c r="O286" s="25"/>
    </row>
    <row r="287" spans="12:15" x14ac:dyDescent="0.2">
      <c r="L287" s="28"/>
      <c r="M287" s="25"/>
      <c r="N287" s="25"/>
      <c r="O287" s="25"/>
    </row>
    <row r="288" spans="12:15" x14ac:dyDescent="0.2">
      <c r="L288" s="28"/>
      <c r="M288" s="25"/>
      <c r="N288" s="25"/>
      <c r="O288" s="25"/>
    </row>
    <row r="289" spans="12:15" x14ac:dyDescent="0.2">
      <c r="L289" s="28"/>
      <c r="M289" s="25"/>
      <c r="N289" s="25"/>
      <c r="O289" s="25"/>
    </row>
    <row r="290" spans="12:15" x14ac:dyDescent="0.2">
      <c r="L290" s="28"/>
      <c r="M290" s="25"/>
      <c r="N290" s="25"/>
      <c r="O290" s="25"/>
    </row>
    <row r="291" spans="12:15" x14ac:dyDescent="0.2">
      <c r="L291" s="28"/>
      <c r="M291" s="25"/>
      <c r="N291" s="25"/>
      <c r="O291" s="25"/>
    </row>
    <row r="292" spans="12:15" x14ac:dyDescent="0.2">
      <c r="L292" s="28"/>
      <c r="M292" s="25"/>
      <c r="N292" s="25"/>
      <c r="O292" s="25"/>
    </row>
    <row r="293" spans="12:15" x14ac:dyDescent="0.2">
      <c r="L293" s="28"/>
      <c r="M293" s="25"/>
      <c r="N293" s="25"/>
      <c r="O293" s="25"/>
    </row>
    <row r="294" spans="12:15" x14ac:dyDescent="0.2">
      <c r="L294" s="28"/>
      <c r="M294" s="25"/>
      <c r="N294" s="25"/>
      <c r="O294" s="25"/>
    </row>
    <row r="295" spans="12:15" x14ac:dyDescent="0.2">
      <c r="L295" s="28"/>
      <c r="M295" s="25"/>
      <c r="N295" s="25"/>
      <c r="O295" s="25"/>
    </row>
    <row r="296" spans="12:15" x14ac:dyDescent="0.2">
      <c r="L296" s="28"/>
      <c r="M296" s="25"/>
      <c r="N296" s="25"/>
      <c r="O296" s="25"/>
    </row>
    <row r="297" spans="12:15" x14ac:dyDescent="0.2">
      <c r="L297" s="28"/>
      <c r="M297" s="25"/>
      <c r="N297" s="25"/>
      <c r="O297" s="25"/>
    </row>
    <row r="298" spans="12:15" x14ac:dyDescent="0.2">
      <c r="L298" s="28"/>
      <c r="M298" s="25"/>
      <c r="N298" s="25"/>
      <c r="O298" s="25"/>
    </row>
    <row r="299" spans="12:15" x14ac:dyDescent="0.2">
      <c r="L299" s="28"/>
      <c r="M299" s="25"/>
      <c r="N299" s="25"/>
      <c r="O299" s="25"/>
    </row>
    <row r="300" spans="12:15" x14ac:dyDescent="0.2">
      <c r="L300" s="28"/>
      <c r="M300" s="25"/>
      <c r="N300" s="25"/>
      <c r="O300" s="25"/>
    </row>
    <row r="301" spans="12:15" x14ac:dyDescent="0.2">
      <c r="L301" s="28"/>
      <c r="M301" s="25"/>
      <c r="N301" s="25"/>
      <c r="O301" s="25"/>
    </row>
    <row r="302" spans="12:15" x14ac:dyDescent="0.2">
      <c r="L302" s="28"/>
      <c r="M302" s="25"/>
      <c r="N302" s="25"/>
      <c r="O302" s="25"/>
    </row>
    <row r="303" spans="12:15" x14ac:dyDescent="0.2">
      <c r="L303" s="28"/>
      <c r="M303" s="25"/>
      <c r="N303" s="25"/>
      <c r="O303" s="25"/>
    </row>
    <row r="304" spans="12:15" x14ac:dyDescent="0.2">
      <c r="L304" s="28"/>
      <c r="M304" s="25"/>
      <c r="N304" s="25"/>
      <c r="O304" s="25"/>
    </row>
    <row r="305" spans="12:15" x14ac:dyDescent="0.2">
      <c r="L305" s="28"/>
      <c r="M305" s="25"/>
      <c r="N305" s="25"/>
      <c r="O305" s="25"/>
    </row>
    <row r="306" spans="12:15" x14ac:dyDescent="0.2">
      <c r="L306" s="28"/>
      <c r="M306" s="25"/>
      <c r="N306" s="25"/>
      <c r="O306" s="25"/>
    </row>
  </sheetData>
  <mergeCells count="5">
    <mergeCell ref="B1:I1"/>
    <mergeCell ref="K5:K12"/>
    <mergeCell ref="L5:L12"/>
    <mergeCell ref="M5:M12"/>
    <mergeCell ref="N5:N12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2025-02-07 15:52:13</KDate>
  <Classification>MIS Internal</Classification>
  <Subclassification/>
  <HostName>MUMCMP01323</HostName>
  <Domain_User>CANARAROBECOMF/628</Domain_User>
  <IPAdd>192.9.198.194</IPAdd>
  <FilePath>Book19</FilePath>
  <KID>109819A0F0A5638745403339790823</KID>
  <UniqueName/>
  <Suggested/>
  <Justification/>
</Klassify>
</file>

<file path=customXml/itemProps1.xml><?xml version="1.0" encoding="utf-8"?>
<ds:datastoreItem xmlns:ds="http://schemas.openxmlformats.org/officeDocument/2006/customXml" ds:itemID="{ABB91223-04C5-4BAC-A34F-6FFE7A04314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lastModifiedBy>Ruchi Kanabar</cp:lastModifiedBy>
  <dcterms:created xsi:type="dcterms:W3CDTF">2025-02-07T10:22:00Z</dcterms:created>
  <dcterms:modified xsi:type="dcterms:W3CDTF">2025-02-07T10:22:14Z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109819A0F0A5638745403339790823</vt:lpwstr>
  </property>
</Properties>
</file>